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G:\FCSD\Linked Spreadsheets\ASD Statistics\SLGFS 2020-21\Publish Standard Files\"/>
    </mc:Choice>
  </mc:AlternateContent>
  <bookViews>
    <workbookView xWindow="0" yWindow="0" windowWidth="28800" windowHeight="12600" tabRatio="859"/>
  </bookViews>
  <sheets>
    <sheet name="Notes" sheetId="171" r:id="rId1"/>
    <sheet name="Scotland" sheetId="120" r:id="rId2"/>
    <sheet name="Councils" sheetId="222" r:id="rId3"/>
    <sheet name="Aberdeen City" sheetId="172" r:id="rId4"/>
    <sheet name="Aberdeenshire" sheetId="173" r:id="rId5"/>
    <sheet name="Angus" sheetId="174" r:id="rId6"/>
    <sheet name="Argyll &amp; Bute" sheetId="175" r:id="rId7"/>
    <sheet name="City of Edinburgh" sheetId="176" r:id="rId8"/>
    <sheet name="Clackmannanshire" sheetId="177" r:id="rId9"/>
    <sheet name="Dumfries &amp; Galloway" sheetId="178" r:id="rId10"/>
    <sheet name="Dundee City" sheetId="179" r:id="rId11"/>
    <sheet name="East Ayrshire" sheetId="180" r:id="rId12"/>
    <sheet name="East Dunbartonshire" sheetId="181" r:id="rId13"/>
    <sheet name="East Lothian" sheetId="182" r:id="rId14"/>
    <sheet name="East Renfrewshire" sheetId="183" r:id="rId15"/>
    <sheet name="Falkirk" sheetId="184" r:id="rId16"/>
    <sheet name="Fife" sheetId="185" r:id="rId17"/>
    <sheet name="Glasgow City" sheetId="186" r:id="rId18"/>
    <sheet name="Highland" sheetId="187" r:id="rId19"/>
    <sheet name="Inverclyde" sheetId="188" r:id="rId20"/>
    <sheet name="Midlothian" sheetId="189" r:id="rId21"/>
    <sheet name="Moray" sheetId="190" r:id="rId22"/>
    <sheet name="Na h-Eileanan Siar" sheetId="191" r:id="rId23"/>
    <sheet name="North Ayrshire" sheetId="192" r:id="rId24"/>
    <sheet name="North Lanarkshire" sheetId="193" r:id="rId25"/>
    <sheet name="Orkney Islands" sheetId="194" r:id="rId26"/>
    <sheet name="Perth &amp; Kinross" sheetId="195" r:id="rId27"/>
    <sheet name="Renfrewshire" sheetId="196" r:id="rId28"/>
    <sheet name="Scottish Borders" sheetId="197" r:id="rId29"/>
    <sheet name="Shetland Islands" sheetId="198" r:id="rId30"/>
    <sheet name="South Ayrshire" sheetId="199" r:id="rId31"/>
    <sheet name="South Lanarkshire" sheetId="200" r:id="rId32"/>
    <sheet name="Stirling" sheetId="201" r:id="rId33"/>
    <sheet name="West Dunbartonshire" sheetId="202" r:id="rId34"/>
    <sheet name="West Lothian" sheetId="203" r:id="rId35"/>
    <sheet name="Ayrshire VJB" sheetId="204" r:id="rId36"/>
    <sheet name="Central VJB" sheetId="205" r:id="rId37"/>
    <sheet name="Dunbartonshire&amp; Argyll&amp;Bute VJB" sheetId="206" r:id="rId38"/>
    <sheet name="Grampian VJB" sheetId="207" r:id="rId39"/>
    <sheet name="Highland &amp; Western Isles VJB" sheetId="208" r:id="rId40"/>
    <sheet name="Lanarkshire VJB" sheetId="209" r:id="rId41"/>
    <sheet name="Lothian VJB" sheetId="210" r:id="rId42"/>
    <sheet name="Orkney &amp; Shetland VJB" sheetId="211" r:id="rId43"/>
    <sheet name="Renfrewshire VJB" sheetId="212" r:id="rId44"/>
    <sheet name="Tayside VJB" sheetId="213" r:id="rId45"/>
    <sheet name="Tay Road Bridge" sheetId="214" r:id="rId46"/>
    <sheet name="HITRANS" sheetId="215" r:id="rId47"/>
    <sheet name="NESTRANS" sheetId="216" r:id="rId48"/>
    <sheet name="SESTRAN" sheetId="217" r:id="rId49"/>
    <sheet name="SPT" sheetId="218" r:id="rId50"/>
    <sheet name="SWESTRANS" sheetId="219" r:id="rId51"/>
    <sheet name="TACTRAN" sheetId="220" r:id="rId52"/>
    <sheet name="ZetTrans" sheetId="221" r:id="rId53"/>
  </sheet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3" i="222" l="1"/>
  <c r="B79" i="222"/>
  <c r="C83" i="120"/>
  <c r="C79" i="120"/>
  <c r="C84" i="222"/>
  <c r="B84" i="120"/>
  <c r="C83" i="222"/>
  <c r="B83" i="120"/>
  <c r="C82" i="222"/>
  <c r="B82" i="222"/>
  <c r="D82" i="222" s="1"/>
  <c r="C81" i="222"/>
  <c r="B81" i="222"/>
  <c r="D81" i="222" s="1"/>
  <c r="C80" i="222"/>
  <c r="B80" i="120"/>
  <c r="C79" i="222"/>
  <c r="B79" i="120"/>
  <c r="C78" i="222"/>
  <c r="B78" i="222"/>
  <c r="D78" i="222" s="1"/>
  <c r="C77" i="222"/>
  <c r="B77" i="222"/>
  <c r="D77" i="222" l="1"/>
  <c r="C85" i="222"/>
  <c r="D79" i="222"/>
  <c r="D83" i="222"/>
  <c r="C80" i="120"/>
  <c r="C84" i="120"/>
  <c r="B80" i="222"/>
  <c r="D80" i="222" s="1"/>
  <c r="B84" i="222"/>
  <c r="D84" i="222" s="1"/>
  <c r="B77" i="120"/>
  <c r="B81" i="120"/>
  <c r="C77" i="120"/>
  <c r="C81" i="120"/>
  <c r="B78" i="120"/>
  <c r="B82" i="120"/>
  <c r="C78" i="120"/>
  <c r="C82" i="120"/>
  <c r="C72" i="222" l="1"/>
  <c r="C72" i="120"/>
  <c r="B69" i="222"/>
  <c r="B69" i="120"/>
  <c r="B61" i="222"/>
  <c r="B61" i="120"/>
  <c r="C61" i="222"/>
  <c r="C61" i="120"/>
  <c r="C65" i="222"/>
  <c r="C65" i="120"/>
  <c r="C69" i="222"/>
  <c r="C69" i="120"/>
  <c r="C73" i="222"/>
  <c r="C73" i="120"/>
  <c r="C64" i="222"/>
  <c r="C64" i="120"/>
  <c r="B66" i="222"/>
  <c r="B66" i="120"/>
  <c r="C68" i="222"/>
  <c r="C68" i="120"/>
  <c r="B74" i="120"/>
  <c r="B74" i="222"/>
  <c r="D74" i="222" s="1"/>
  <c r="C62" i="222"/>
  <c r="C62" i="120"/>
  <c r="C66" i="222"/>
  <c r="C66" i="120"/>
  <c r="C70" i="222"/>
  <c r="C70" i="120"/>
  <c r="C74" i="222"/>
  <c r="C74" i="120"/>
  <c r="B65" i="222"/>
  <c r="B65" i="120"/>
  <c r="B70" i="120"/>
  <c r="B70" i="222"/>
  <c r="D70" i="222" s="1"/>
  <c r="B59" i="120"/>
  <c r="B59" i="222"/>
  <c r="B63" i="120"/>
  <c r="B63" i="222"/>
  <c r="B67" i="120"/>
  <c r="B67" i="222"/>
  <c r="D67" i="222" s="1"/>
  <c r="B71" i="120"/>
  <c r="B71" i="222"/>
  <c r="B75" i="120"/>
  <c r="B75" i="222"/>
  <c r="C60" i="222"/>
  <c r="C60" i="120"/>
  <c r="B62" i="120"/>
  <c r="B62" i="222"/>
  <c r="C59" i="222"/>
  <c r="C59" i="120"/>
  <c r="C67" i="222"/>
  <c r="C67" i="120"/>
  <c r="C71" i="222"/>
  <c r="C71" i="120"/>
  <c r="C75" i="222"/>
  <c r="C75" i="120"/>
  <c r="B73" i="222"/>
  <c r="D73" i="222" s="1"/>
  <c r="B73" i="120"/>
  <c r="C63" i="222"/>
  <c r="C63" i="120"/>
  <c r="B60" i="222"/>
  <c r="D60" i="222" s="1"/>
  <c r="B60" i="120"/>
  <c r="B64" i="222"/>
  <c r="D64" i="222" s="1"/>
  <c r="B64" i="120"/>
  <c r="B68" i="222"/>
  <c r="D68" i="222" s="1"/>
  <c r="B68" i="120"/>
  <c r="B72" i="222"/>
  <c r="B72" i="120"/>
  <c r="B85" i="222"/>
  <c r="D85" i="222" s="1"/>
  <c r="D62" i="222" l="1"/>
  <c r="D65" i="222"/>
  <c r="D75" i="222"/>
  <c r="D72" i="222"/>
  <c r="D71" i="222"/>
  <c r="C55" i="222"/>
  <c r="C55" i="120"/>
  <c r="B56" i="222"/>
  <c r="B56" i="120"/>
  <c r="C53" i="222"/>
  <c r="C53" i="120"/>
  <c r="C56" i="222"/>
  <c r="C56" i="120"/>
  <c r="D63" i="222"/>
  <c r="B53" i="222"/>
  <c r="B53" i="120"/>
  <c r="B57" i="120"/>
  <c r="B57" i="222"/>
  <c r="D61" i="222"/>
  <c r="D59" i="222"/>
  <c r="B76" i="222"/>
  <c r="C57" i="222"/>
  <c r="C57" i="120"/>
  <c r="B54" i="120"/>
  <c r="B54" i="222"/>
  <c r="D54" i="222" s="1"/>
  <c r="D69" i="222"/>
  <c r="C54" i="222"/>
  <c r="C54" i="120"/>
  <c r="B55" i="222"/>
  <c r="B55" i="120"/>
  <c r="C76" i="222"/>
  <c r="D66" i="222"/>
  <c r="D55" i="222" l="1"/>
  <c r="D57" i="222"/>
  <c r="D76" i="222"/>
  <c r="B46" i="222"/>
  <c r="B46" i="120"/>
  <c r="B50" i="222"/>
  <c r="B50" i="120"/>
  <c r="C45" i="222"/>
  <c r="C45" i="120"/>
  <c r="C46" i="222"/>
  <c r="C46" i="120"/>
  <c r="C50" i="222"/>
  <c r="C50" i="120"/>
  <c r="B47" i="222"/>
  <c r="B47" i="120"/>
  <c r="B51" i="222"/>
  <c r="B51" i="120"/>
  <c r="C58" i="222"/>
  <c r="C47" i="222"/>
  <c r="C47" i="120"/>
  <c r="B44" i="120"/>
  <c r="B44" i="222"/>
  <c r="B48" i="120"/>
  <c r="B48" i="222"/>
  <c r="D56" i="222"/>
  <c r="C51" i="222"/>
  <c r="C51" i="120"/>
  <c r="C48" i="222"/>
  <c r="C48" i="120"/>
  <c r="D53" i="222"/>
  <c r="B58" i="222"/>
  <c r="D58" i="222" s="1"/>
  <c r="C49" i="222"/>
  <c r="C49" i="120"/>
  <c r="C44" i="222"/>
  <c r="C44" i="120"/>
  <c r="B45" i="120"/>
  <c r="B45" i="222"/>
  <c r="D45" i="222" s="1"/>
  <c r="B49" i="120"/>
  <c r="B49" i="222"/>
  <c r="D51" i="222" l="1"/>
  <c r="D49" i="222"/>
  <c r="B38" i="222"/>
  <c r="B38" i="120"/>
  <c r="B31" i="120"/>
  <c r="B31" i="222"/>
  <c r="B33" i="222"/>
  <c r="B33" i="120"/>
  <c r="B34" i="222"/>
  <c r="B34" i="120"/>
  <c r="C34" i="222"/>
  <c r="C34" i="120"/>
  <c r="C38" i="222"/>
  <c r="C38" i="120"/>
  <c r="C52" i="222"/>
  <c r="B35" i="222"/>
  <c r="B35" i="120"/>
  <c r="B39" i="120"/>
  <c r="B39" i="222"/>
  <c r="C31" i="222"/>
  <c r="C31" i="120"/>
  <c r="C35" i="222"/>
  <c r="C35" i="120"/>
  <c r="C39" i="222"/>
  <c r="C39" i="120"/>
  <c r="D48" i="222"/>
  <c r="B32" i="120"/>
  <c r="B32" i="222"/>
  <c r="B40" i="120"/>
  <c r="B40" i="222"/>
  <c r="B36" i="120"/>
  <c r="B36" i="222"/>
  <c r="C32" i="222"/>
  <c r="C32" i="120"/>
  <c r="C36" i="222"/>
  <c r="C36" i="120"/>
  <c r="C40" i="222"/>
  <c r="C40" i="120"/>
  <c r="B52" i="222"/>
  <c r="D52" i="222" s="1"/>
  <c r="D44" i="222"/>
  <c r="D47" i="222"/>
  <c r="D50" i="222"/>
  <c r="B41" i="222"/>
  <c r="B41" i="120"/>
  <c r="B37" i="222"/>
  <c r="B37" i="120"/>
  <c r="C33" i="222"/>
  <c r="C33" i="120"/>
  <c r="C37" i="222"/>
  <c r="C37" i="120"/>
  <c r="C41" i="222"/>
  <c r="C41" i="120"/>
  <c r="D46" i="222"/>
  <c r="D34" i="222" l="1"/>
  <c r="B27" i="120"/>
  <c r="B27" i="222"/>
  <c r="C28" i="222"/>
  <c r="C28" i="120"/>
  <c r="C25" i="222"/>
  <c r="C25" i="120"/>
  <c r="C29" i="222"/>
  <c r="C29" i="120"/>
  <c r="C26" i="222"/>
  <c r="C26" i="120"/>
  <c r="D36" i="222"/>
  <c r="D35" i="222"/>
  <c r="D33" i="222"/>
  <c r="C27" i="222"/>
  <c r="C27" i="120"/>
  <c r="D40" i="222"/>
  <c r="D31" i="222"/>
  <c r="B24" i="222"/>
  <c r="B24" i="120"/>
  <c r="B28" i="222"/>
  <c r="B28" i="120"/>
  <c r="D37" i="222"/>
  <c r="B26" i="120"/>
  <c r="B26" i="222"/>
  <c r="C24" i="222"/>
  <c r="C24" i="120"/>
  <c r="D32" i="222"/>
  <c r="B25" i="222"/>
  <c r="D25" i="222" s="1"/>
  <c r="B25" i="120"/>
  <c r="B29" i="222"/>
  <c r="B29" i="120"/>
  <c r="D41" i="222"/>
  <c r="D39" i="222"/>
  <c r="D38" i="222"/>
  <c r="D26" i="222" l="1"/>
  <c r="D28" i="222"/>
  <c r="C21" i="222"/>
  <c r="C21" i="120"/>
  <c r="C19" i="222"/>
  <c r="C19" i="120"/>
  <c r="B16" i="222"/>
  <c r="B16" i="120"/>
  <c r="B20" i="222"/>
  <c r="B20" i="120"/>
  <c r="D29" i="222"/>
  <c r="B17" i="222"/>
  <c r="B17" i="120"/>
  <c r="B21" i="120"/>
  <c r="B21" i="222"/>
  <c r="B14" i="120"/>
  <c r="B14" i="222"/>
  <c r="C20" i="222"/>
  <c r="C20" i="120"/>
  <c r="B18" i="120"/>
  <c r="B18" i="222"/>
  <c r="C14" i="222"/>
  <c r="C14" i="120"/>
  <c r="C18" i="222"/>
  <c r="C18" i="120"/>
  <c r="C22" i="222"/>
  <c r="C22" i="120"/>
  <c r="D24" i="222"/>
  <c r="B30" i="222"/>
  <c r="C16" i="222"/>
  <c r="C16" i="120"/>
  <c r="C17" i="222"/>
  <c r="C17" i="120"/>
  <c r="B22" i="120"/>
  <c r="B22" i="222"/>
  <c r="D22" i="222" s="1"/>
  <c r="B15" i="222"/>
  <c r="B15" i="120"/>
  <c r="B19" i="222"/>
  <c r="D19" i="222" s="1"/>
  <c r="B19" i="120"/>
  <c r="C30" i="222"/>
  <c r="D27" i="222"/>
  <c r="C15" i="222"/>
  <c r="C15" i="120"/>
  <c r="C7" i="222" l="1"/>
  <c r="C7" i="120"/>
  <c r="B7" i="222"/>
  <c r="B7" i="120"/>
  <c r="C11" i="222"/>
  <c r="C11" i="120"/>
  <c r="B8" i="120"/>
  <c r="B8" i="222"/>
  <c r="B12" i="120"/>
  <c r="B12" i="222"/>
  <c r="B23" i="222"/>
  <c r="D14" i="222"/>
  <c r="D20" i="222"/>
  <c r="B11" i="222"/>
  <c r="B11" i="120"/>
  <c r="C8" i="222"/>
  <c r="C8" i="120"/>
  <c r="C12" i="222"/>
  <c r="C12" i="120"/>
  <c r="B9" i="120"/>
  <c r="B9" i="222"/>
  <c r="D21" i="222"/>
  <c r="D16" i="222"/>
  <c r="C23" i="222"/>
  <c r="D30" i="222"/>
  <c r="D18" i="222"/>
  <c r="C9" i="222"/>
  <c r="C9" i="120"/>
  <c r="B10" i="222"/>
  <c r="B10" i="120"/>
  <c r="C10" i="222"/>
  <c r="C10" i="120"/>
  <c r="D15" i="222"/>
  <c r="D17" i="222"/>
  <c r="C13" i="222" l="1"/>
  <c r="D10" i="222"/>
  <c r="D9" i="222"/>
  <c r="D8" i="222"/>
  <c r="B42" i="222"/>
  <c r="B42" i="120"/>
  <c r="D11" i="222"/>
  <c r="C42" i="222"/>
  <c r="C43" i="222" s="1"/>
  <c r="C42" i="120"/>
  <c r="B86" i="222"/>
  <c r="B86" i="120"/>
  <c r="D23" i="222"/>
  <c r="D7" i="222"/>
  <c r="B13" i="222"/>
  <c r="C86" i="222"/>
  <c r="C86" i="120"/>
  <c r="B88" i="222"/>
  <c r="B88" i="120"/>
  <c r="D12" i="222"/>
  <c r="C88" i="222"/>
  <c r="C88" i="120"/>
  <c r="D88" i="221"/>
  <c r="D86" i="221"/>
  <c r="C85" i="221"/>
  <c r="B85" i="221"/>
  <c r="D85" i="221" s="1"/>
  <c r="D84" i="221"/>
  <c r="D83" i="221"/>
  <c r="D82" i="221"/>
  <c r="D81" i="221"/>
  <c r="D80" i="221"/>
  <c r="D79" i="221"/>
  <c r="D78" i="221"/>
  <c r="D77" i="221"/>
  <c r="C76" i="221"/>
  <c r="B76" i="221"/>
  <c r="D75" i="221"/>
  <c r="D74" i="221"/>
  <c r="D73" i="221"/>
  <c r="D72" i="221"/>
  <c r="D71" i="221"/>
  <c r="D70" i="221"/>
  <c r="D69" i="221"/>
  <c r="D68" i="221"/>
  <c r="D67" i="221"/>
  <c r="D66" i="221"/>
  <c r="D65" i="221"/>
  <c r="D64" i="221"/>
  <c r="D63" i="221"/>
  <c r="D62" i="221"/>
  <c r="D61" i="221"/>
  <c r="D60" i="221"/>
  <c r="D59" i="221"/>
  <c r="C58" i="221"/>
  <c r="B58" i="221"/>
  <c r="D58" i="221" s="1"/>
  <c r="D57" i="221"/>
  <c r="D56" i="221"/>
  <c r="D55" i="221"/>
  <c r="D54" i="221"/>
  <c r="D53" i="221"/>
  <c r="C52" i="221"/>
  <c r="B52" i="221"/>
  <c r="D52" i="221" s="1"/>
  <c r="D51" i="221"/>
  <c r="D50" i="221"/>
  <c r="D49" i="221"/>
  <c r="D48" i="221"/>
  <c r="D47" i="221"/>
  <c r="D46" i="221"/>
  <c r="D45" i="221"/>
  <c r="D44" i="221"/>
  <c r="C43" i="221"/>
  <c r="D43" i="221" s="1"/>
  <c r="B43" i="221"/>
  <c r="D42" i="221"/>
  <c r="D41" i="221"/>
  <c r="D40" i="221"/>
  <c r="D39" i="221"/>
  <c r="D38" i="221"/>
  <c r="D37" i="221"/>
  <c r="D36" i="221"/>
  <c r="D35" i="221"/>
  <c r="D34" i="221"/>
  <c r="D33" i="221"/>
  <c r="D32" i="221"/>
  <c r="D31" i="221"/>
  <c r="C30" i="221"/>
  <c r="B30" i="221"/>
  <c r="D30" i="221" s="1"/>
  <c r="D29" i="221"/>
  <c r="D28" i="221"/>
  <c r="D27" i="221"/>
  <c r="D26" i="221"/>
  <c r="D25" i="221"/>
  <c r="D24" i="221"/>
  <c r="C23" i="221"/>
  <c r="B23" i="221"/>
  <c r="D22" i="221"/>
  <c r="D21" i="221"/>
  <c r="D20" i="221"/>
  <c r="D19" i="221"/>
  <c r="D18" i="221"/>
  <c r="D17" i="221"/>
  <c r="D16" i="221"/>
  <c r="D15" i="221"/>
  <c r="D14" i="221"/>
  <c r="C13" i="221"/>
  <c r="B13" i="221"/>
  <c r="D12" i="221"/>
  <c r="D11" i="221"/>
  <c r="D10" i="221"/>
  <c r="D9" i="221"/>
  <c r="D8" i="221"/>
  <c r="D7" i="221"/>
  <c r="D88" i="220"/>
  <c r="D86" i="220"/>
  <c r="C85" i="220"/>
  <c r="B85" i="220"/>
  <c r="D85" i="220" s="1"/>
  <c r="D84" i="220"/>
  <c r="D83" i="220"/>
  <c r="D82" i="220"/>
  <c r="D81" i="220"/>
  <c r="D80" i="220"/>
  <c r="D79" i="220"/>
  <c r="D78" i="220"/>
  <c r="D77" i="220"/>
  <c r="C76" i="220"/>
  <c r="B76" i="220"/>
  <c r="D75" i="220"/>
  <c r="D74" i="220"/>
  <c r="D73" i="220"/>
  <c r="D72" i="220"/>
  <c r="D71" i="220"/>
  <c r="D70" i="220"/>
  <c r="D69" i="220"/>
  <c r="D68" i="220"/>
  <c r="D67" i="220"/>
  <c r="D66" i="220"/>
  <c r="D65" i="220"/>
  <c r="D64" i="220"/>
  <c r="D63" i="220"/>
  <c r="D62" i="220"/>
  <c r="D61" i="220"/>
  <c r="D60" i="220"/>
  <c r="D59" i="220"/>
  <c r="C58" i="220"/>
  <c r="B58" i="220"/>
  <c r="D57" i="220"/>
  <c r="D56" i="220"/>
  <c r="D55" i="220"/>
  <c r="D54" i="220"/>
  <c r="D53" i="220"/>
  <c r="C52" i="220"/>
  <c r="B52" i="220"/>
  <c r="B87" i="220" s="1"/>
  <c r="D51" i="220"/>
  <c r="D50" i="220"/>
  <c r="D49" i="220"/>
  <c r="D48" i="220"/>
  <c r="D47" i="220"/>
  <c r="D46" i="220"/>
  <c r="D45" i="220"/>
  <c r="D44" i="220"/>
  <c r="C43" i="220"/>
  <c r="B43" i="220"/>
  <c r="D43" i="220" s="1"/>
  <c r="D42" i="220"/>
  <c r="D41" i="220"/>
  <c r="D40" i="220"/>
  <c r="D39" i="220"/>
  <c r="D38" i="220"/>
  <c r="D37" i="220"/>
  <c r="D36" i="220"/>
  <c r="D35" i="220"/>
  <c r="D34" i="220"/>
  <c r="D33" i="220"/>
  <c r="D32" i="220"/>
  <c r="D31" i="220"/>
  <c r="C30" i="220"/>
  <c r="D30" i="220" s="1"/>
  <c r="B30" i="220"/>
  <c r="D29" i="220"/>
  <c r="D28" i="220"/>
  <c r="D27" i="220"/>
  <c r="D26" i="220"/>
  <c r="D25" i="220"/>
  <c r="D24" i="220"/>
  <c r="C23" i="220"/>
  <c r="B23" i="220"/>
  <c r="D22" i="220"/>
  <c r="D21" i="220"/>
  <c r="D20" i="220"/>
  <c r="D19" i="220"/>
  <c r="D18" i="220"/>
  <c r="D17" i="220"/>
  <c r="D16" i="220"/>
  <c r="D15" i="220"/>
  <c r="D14" i="220"/>
  <c r="C13" i="220"/>
  <c r="B13" i="220"/>
  <c r="D12" i="220"/>
  <c r="D11" i="220"/>
  <c r="D10" i="220"/>
  <c r="D9" i="220"/>
  <c r="D8" i="220"/>
  <c r="D7" i="220"/>
  <c r="D88" i="219"/>
  <c r="D86" i="219"/>
  <c r="C85" i="219"/>
  <c r="B85" i="219"/>
  <c r="D85" i="219" s="1"/>
  <c r="D84" i="219"/>
  <c r="D83" i="219"/>
  <c r="D82" i="219"/>
  <c r="D81" i="219"/>
  <c r="D80" i="219"/>
  <c r="D79" i="219"/>
  <c r="D78" i="219"/>
  <c r="D77" i="219"/>
  <c r="C76" i="219"/>
  <c r="B76" i="219"/>
  <c r="D75" i="219"/>
  <c r="D74" i="219"/>
  <c r="D73" i="219"/>
  <c r="D72" i="219"/>
  <c r="D71" i="219"/>
  <c r="D70" i="219"/>
  <c r="D69" i="219"/>
  <c r="D68" i="219"/>
  <c r="D67" i="219"/>
  <c r="D66" i="219"/>
  <c r="D65" i="219"/>
  <c r="D64" i="219"/>
  <c r="D63" i="219"/>
  <c r="D62" i="219"/>
  <c r="D61" i="219"/>
  <c r="D60" i="219"/>
  <c r="D59" i="219"/>
  <c r="C58" i="219"/>
  <c r="B58" i="219"/>
  <c r="D58" i="219" s="1"/>
  <c r="D57" i="219"/>
  <c r="D56" i="219"/>
  <c r="D55" i="219"/>
  <c r="D54" i="219"/>
  <c r="D53" i="219"/>
  <c r="C52" i="219"/>
  <c r="B52" i="219"/>
  <c r="D52" i="219" s="1"/>
  <c r="D51" i="219"/>
  <c r="D50" i="219"/>
  <c r="D49" i="219"/>
  <c r="D48" i="219"/>
  <c r="D47" i="219"/>
  <c r="D46" i="219"/>
  <c r="D45" i="219"/>
  <c r="D44" i="219"/>
  <c r="C43" i="219"/>
  <c r="B43" i="219"/>
  <c r="D43" i="219" s="1"/>
  <c r="D42" i="219"/>
  <c r="D41" i="219"/>
  <c r="D40" i="219"/>
  <c r="D39" i="219"/>
  <c r="D38" i="219"/>
  <c r="D37" i="219"/>
  <c r="D36" i="219"/>
  <c r="D35" i="219"/>
  <c r="D34" i="219"/>
  <c r="D33" i="219"/>
  <c r="D32" i="219"/>
  <c r="D31" i="219"/>
  <c r="C30" i="219"/>
  <c r="B30" i="219"/>
  <c r="D29" i="219"/>
  <c r="D28" i="219"/>
  <c r="D27" i="219"/>
  <c r="D26" i="219"/>
  <c r="D25" i="219"/>
  <c r="D24" i="219"/>
  <c r="C23" i="219"/>
  <c r="B23" i="219"/>
  <c r="D23" i="219" s="1"/>
  <c r="D22" i="219"/>
  <c r="D21" i="219"/>
  <c r="D20" i="219"/>
  <c r="D19" i="219"/>
  <c r="D18" i="219"/>
  <c r="D17" i="219"/>
  <c r="D16" i="219"/>
  <c r="D15" i="219"/>
  <c r="D14" i="219"/>
  <c r="C13" i="219"/>
  <c r="B13" i="219"/>
  <c r="D12" i="219"/>
  <c r="D11" i="219"/>
  <c r="D10" i="219"/>
  <c r="D9" i="219"/>
  <c r="D8" i="219"/>
  <c r="D7" i="219"/>
  <c r="D88" i="218"/>
  <c r="D86" i="218"/>
  <c r="C85" i="218"/>
  <c r="B85" i="218"/>
  <c r="D85" i="218" s="1"/>
  <c r="D84" i="218"/>
  <c r="D83" i="218"/>
  <c r="D82" i="218"/>
  <c r="D81" i="218"/>
  <c r="D80" i="218"/>
  <c r="D79" i="218"/>
  <c r="D78" i="218"/>
  <c r="D77" i="218"/>
  <c r="C76" i="218"/>
  <c r="B76" i="218"/>
  <c r="D76" i="218" s="1"/>
  <c r="D75" i="218"/>
  <c r="D74" i="218"/>
  <c r="D73" i="218"/>
  <c r="D72" i="218"/>
  <c r="D71" i="218"/>
  <c r="D70" i="218"/>
  <c r="D69" i="218"/>
  <c r="D68" i="218"/>
  <c r="D67" i="218"/>
  <c r="D66" i="218"/>
  <c r="D65" i="218"/>
  <c r="D64" i="218"/>
  <c r="D63" i="218"/>
  <c r="D62" i="218"/>
  <c r="D61" i="218"/>
  <c r="D60" i="218"/>
  <c r="D59" i="218"/>
  <c r="C58" i="218"/>
  <c r="B58" i="218"/>
  <c r="D57" i="218"/>
  <c r="D56" i="218"/>
  <c r="D55" i="218"/>
  <c r="D54" i="218"/>
  <c r="D53" i="218"/>
  <c r="C52" i="218"/>
  <c r="B52" i="218"/>
  <c r="D52" i="218" s="1"/>
  <c r="D51" i="218"/>
  <c r="D50" i="218"/>
  <c r="D49" i="218"/>
  <c r="D48" i="218"/>
  <c r="D47" i="218"/>
  <c r="D46" i="218"/>
  <c r="D45" i="218"/>
  <c r="D44" i="218"/>
  <c r="C43" i="218"/>
  <c r="B43" i="218"/>
  <c r="D42" i="218"/>
  <c r="D41" i="218"/>
  <c r="D40" i="218"/>
  <c r="D39" i="218"/>
  <c r="D38" i="218"/>
  <c r="D37" i="218"/>
  <c r="D36" i="218"/>
  <c r="D35" i="218"/>
  <c r="D34" i="218"/>
  <c r="D33" i="218"/>
  <c r="D32" i="218"/>
  <c r="D31" i="218"/>
  <c r="C30" i="218"/>
  <c r="B30" i="218"/>
  <c r="D30" i="218" s="1"/>
  <c r="D29" i="218"/>
  <c r="D28" i="218"/>
  <c r="D27" i="218"/>
  <c r="D26" i="218"/>
  <c r="D25" i="218"/>
  <c r="D24" i="218"/>
  <c r="C23" i="218"/>
  <c r="B23" i="218"/>
  <c r="D23" i="218" s="1"/>
  <c r="D22" i="218"/>
  <c r="D21" i="218"/>
  <c r="D20" i="218"/>
  <c r="D19" i="218"/>
  <c r="D18" i="218"/>
  <c r="D17" i="218"/>
  <c r="D16" i="218"/>
  <c r="D15" i="218"/>
  <c r="D14" i="218"/>
  <c r="C13" i="218"/>
  <c r="B13" i="218"/>
  <c r="D12" i="218"/>
  <c r="D11" i="218"/>
  <c r="D10" i="218"/>
  <c r="D9" i="218"/>
  <c r="D8" i="218"/>
  <c r="D7" i="218"/>
  <c r="D88" i="217"/>
  <c r="D86" i="217"/>
  <c r="C85" i="217"/>
  <c r="B85" i="217"/>
  <c r="D85" i="217" s="1"/>
  <c r="D84" i="217"/>
  <c r="D83" i="217"/>
  <c r="D82" i="217"/>
  <c r="D81" i="217"/>
  <c r="D80" i="217"/>
  <c r="D79" i="217"/>
  <c r="D78" i="217"/>
  <c r="D77" i="217"/>
  <c r="C76" i="217"/>
  <c r="B76" i="217"/>
  <c r="D75" i="217"/>
  <c r="D74" i="217"/>
  <c r="D73" i="217"/>
  <c r="D72" i="217"/>
  <c r="D71" i="217"/>
  <c r="D70" i="217"/>
  <c r="D69" i="217"/>
  <c r="D68" i="217"/>
  <c r="D67" i="217"/>
  <c r="D66" i="217"/>
  <c r="D65" i="217"/>
  <c r="D64" i="217"/>
  <c r="D63" i="217"/>
  <c r="D62" i="217"/>
  <c r="D61" i="217"/>
  <c r="D60" i="217"/>
  <c r="D59" i="217"/>
  <c r="C58" i="217"/>
  <c r="B58" i="217"/>
  <c r="D58" i="217" s="1"/>
  <c r="D57" i="217"/>
  <c r="D56" i="217"/>
  <c r="D55" i="217"/>
  <c r="D54" i="217"/>
  <c r="D53" i="217"/>
  <c r="C52" i="217"/>
  <c r="B52" i="217"/>
  <c r="D52" i="217" s="1"/>
  <c r="D51" i="217"/>
  <c r="D50" i="217"/>
  <c r="D49" i="217"/>
  <c r="D48" i="217"/>
  <c r="D47" i="217"/>
  <c r="D46" i="217"/>
  <c r="D45" i="217"/>
  <c r="D44" i="217"/>
  <c r="C43" i="217"/>
  <c r="B43" i="217"/>
  <c r="D43" i="217" s="1"/>
  <c r="D42" i="217"/>
  <c r="D41" i="217"/>
  <c r="D40" i="217"/>
  <c r="D39" i="217"/>
  <c r="D38" i="217"/>
  <c r="D37" i="217"/>
  <c r="D36" i="217"/>
  <c r="D35" i="217"/>
  <c r="D34" i="217"/>
  <c r="D33" i="217"/>
  <c r="D32" i="217"/>
  <c r="D31" i="217"/>
  <c r="C30" i="217"/>
  <c r="B30" i="217"/>
  <c r="D30" i="217" s="1"/>
  <c r="D29" i="217"/>
  <c r="D28" i="217"/>
  <c r="D27" i="217"/>
  <c r="D26" i="217"/>
  <c r="D25" i="217"/>
  <c r="D24" i="217"/>
  <c r="C23" i="217"/>
  <c r="B23" i="217"/>
  <c r="D22" i="217"/>
  <c r="D21" i="217"/>
  <c r="D20" i="217"/>
  <c r="D19" i="217"/>
  <c r="D18" i="217"/>
  <c r="D17" i="217"/>
  <c r="D16" i="217"/>
  <c r="D15" i="217"/>
  <c r="D14" i="217"/>
  <c r="C13" i="217"/>
  <c r="B13" i="217"/>
  <c r="B87" i="217" s="1"/>
  <c r="D12" i="217"/>
  <c r="D11" i="217"/>
  <c r="D10" i="217"/>
  <c r="D9" i="217"/>
  <c r="D8" i="217"/>
  <c r="D7" i="217"/>
  <c r="D88" i="216"/>
  <c r="D86" i="216"/>
  <c r="C85" i="216"/>
  <c r="B85" i="216"/>
  <c r="D84" i="216"/>
  <c r="D83" i="216"/>
  <c r="D82" i="216"/>
  <c r="D81" i="216"/>
  <c r="D80" i="216"/>
  <c r="D79" i="216"/>
  <c r="D78" i="216"/>
  <c r="D77" i="216"/>
  <c r="C76" i="216"/>
  <c r="B76" i="216"/>
  <c r="D76" i="216" s="1"/>
  <c r="D75" i="216"/>
  <c r="D74" i="216"/>
  <c r="D73" i="216"/>
  <c r="D72" i="216"/>
  <c r="D71" i="216"/>
  <c r="D70" i="216"/>
  <c r="D69" i="216"/>
  <c r="D68" i="216"/>
  <c r="D67" i="216"/>
  <c r="D66" i="216"/>
  <c r="D65" i="216"/>
  <c r="D64" i="216"/>
  <c r="D63" i="216"/>
  <c r="D62" i="216"/>
  <c r="D61" i="216"/>
  <c r="D60" i="216"/>
  <c r="D59" i="216"/>
  <c r="C58" i="216"/>
  <c r="D58" i="216" s="1"/>
  <c r="B58" i="216"/>
  <c r="D57" i="216"/>
  <c r="D56" i="216"/>
  <c r="D55" i="216"/>
  <c r="D54" i="216"/>
  <c r="D53" i="216"/>
  <c r="C52" i="216"/>
  <c r="B52" i="216"/>
  <c r="D51" i="216"/>
  <c r="D50" i="216"/>
  <c r="D49" i="216"/>
  <c r="D48" i="216"/>
  <c r="D47" i="216"/>
  <c r="D46" i="216"/>
  <c r="D45" i="216"/>
  <c r="D44" i="216"/>
  <c r="C43" i="216"/>
  <c r="B43" i="216"/>
  <c r="D43" i="216" s="1"/>
  <c r="D42" i="216"/>
  <c r="D41" i="216"/>
  <c r="D40" i="216"/>
  <c r="D39" i="216"/>
  <c r="D38" i="216"/>
  <c r="D37" i="216"/>
  <c r="D36" i="216"/>
  <c r="D35" i="216"/>
  <c r="D34" i="216"/>
  <c r="D33" i="216"/>
  <c r="D32" i="216"/>
  <c r="D31" i="216"/>
  <c r="C30" i="216"/>
  <c r="B30" i="216"/>
  <c r="D29" i="216"/>
  <c r="D28" i="216"/>
  <c r="D27" i="216"/>
  <c r="D26" i="216"/>
  <c r="D25" i="216"/>
  <c r="D24" i="216"/>
  <c r="C23" i="216"/>
  <c r="B23" i="216"/>
  <c r="D23" i="216" s="1"/>
  <c r="D22" i="216"/>
  <c r="D21" i="216"/>
  <c r="D20" i="216"/>
  <c r="D19" i="216"/>
  <c r="D18" i="216"/>
  <c r="D17" i="216"/>
  <c r="D16" i="216"/>
  <c r="D15" i="216"/>
  <c r="D14" i="216"/>
  <c r="C13" i="216"/>
  <c r="B13" i="216"/>
  <c r="D13" i="216" s="1"/>
  <c r="D12" i="216"/>
  <c r="D11" i="216"/>
  <c r="D10" i="216"/>
  <c r="D9" i="216"/>
  <c r="D8" i="216"/>
  <c r="D7" i="216"/>
  <c r="D88" i="215"/>
  <c r="D86" i="215"/>
  <c r="C85" i="215"/>
  <c r="B85" i="215"/>
  <c r="D84" i="215"/>
  <c r="D83" i="215"/>
  <c r="D82" i="215"/>
  <c r="D81" i="215"/>
  <c r="D80" i="215"/>
  <c r="D79" i="215"/>
  <c r="D78" i="215"/>
  <c r="D77" i="215"/>
  <c r="C76" i="215"/>
  <c r="B76" i="215"/>
  <c r="D76" i="215" s="1"/>
  <c r="D75" i="215"/>
  <c r="D74" i="215"/>
  <c r="D73" i="215"/>
  <c r="D72" i="215"/>
  <c r="D71" i="215"/>
  <c r="D70" i="215"/>
  <c r="D69" i="215"/>
  <c r="D68" i="215"/>
  <c r="D67" i="215"/>
  <c r="D66" i="215"/>
  <c r="D65" i="215"/>
  <c r="D64" i="215"/>
  <c r="D63" i="215"/>
  <c r="D62" i="215"/>
  <c r="D61" i="215"/>
  <c r="D60" i="215"/>
  <c r="D59" i="215"/>
  <c r="C58" i="215"/>
  <c r="D58" i="215" s="1"/>
  <c r="B58" i="215"/>
  <c r="D57" i="215"/>
  <c r="D56" i="215"/>
  <c r="D55" i="215"/>
  <c r="D54" i="215"/>
  <c r="D53" i="215"/>
  <c r="C52" i="215"/>
  <c r="D52" i="215" s="1"/>
  <c r="B52" i="215"/>
  <c r="D51" i="215"/>
  <c r="D50" i="215"/>
  <c r="D49" i="215"/>
  <c r="D48" i="215"/>
  <c r="D47" i="215"/>
  <c r="D46" i="215"/>
  <c r="D45" i="215"/>
  <c r="D44" i="215"/>
  <c r="C43" i="215"/>
  <c r="B43" i="215"/>
  <c r="D42" i="215"/>
  <c r="D41" i="215"/>
  <c r="D40" i="215"/>
  <c r="D39" i="215"/>
  <c r="D38" i="215"/>
  <c r="D37" i="215"/>
  <c r="D36" i="215"/>
  <c r="D35" i="215"/>
  <c r="D34" i="215"/>
  <c r="D33" i="215"/>
  <c r="D32" i="215"/>
  <c r="D31" i="215"/>
  <c r="C30" i="215"/>
  <c r="B30" i="215"/>
  <c r="D29" i="215"/>
  <c r="D28" i="215"/>
  <c r="D27" i="215"/>
  <c r="D26" i="215"/>
  <c r="D25" i="215"/>
  <c r="D24" i="215"/>
  <c r="C23" i="215"/>
  <c r="B23" i="215"/>
  <c r="D22" i="215"/>
  <c r="D21" i="215"/>
  <c r="D20" i="215"/>
  <c r="D19" i="215"/>
  <c r="D18" i="215"/>
  <c r="D17" i="215"/>
  <c r="D16" i="215"/>
  <c r="D15" i="215"/>
  <c r="D14" i="215"/>
  <c r="C13" i="215"/>
  <c r="C87" i="215" s="1"/>
  <c r="C89" i="215" s="1"/>
  <c r="B13" i="215"/>
  <c r="D13" i="215" s="1"/>
  <c r="D12" i="215"/>
  <c r="D11" i="215"/>
  <c r="D10" i="215"/>
  <c r="D9" i="215"/>
  <c r="D8" i="215"/>
  <c r="D7" i="215"/>
  <c r="D88" i="214"/>
  <c r="D86" i="214"/>
  <c r="C85" i="214"/>
  <c r="B85" i="214"/>
  <c r="D85" i="214" s="1"/>
  <c r="D84" i="214"/>
  <c r="D83" i="214"/>
  <c r="D82" i="214"/>
  <c r="D81" i="214"/>
  <c r="D80" i="214"/>
  <c r="D79" i="214"/>
  <c r="D78" i="214"/>
  <c r="D77" i="214"/>
  <c r="C76" i="214"/>
  <c r="B76" i="214"/>
  <c r="D75" i="214"/>
  <c r="D74" i="214"/>
  <c r="D73" i="214"/>
  <c r="D72" i="214"/>
  <c r="D71" i="214"/>
  <c r="D70" i="214"/>
  <c r="D69" i="214"/>
  <c r="D68" i="214"/>
  <c r="D67" i="214"/>
  <c r="D66" i="214"/>
  <c r="D65" i="214"/>
  <c r="D64" i="214"/>
  <c r="D63" i="214"/>
  <c r="D62" i="214"/>
  <c r="D61" i="214"/>
  <c r="D60" i="214"/>
  <c r="D59" i="214"/>
  <c r="C58" i="214"/>
  <c r="D58" i="214" s="1"/>
  <c r="B58" i="214"/>
  <c r="D57" i="214"/>
  <c r="D56" i="214"/>
  <c r="D55" i="214"/>
  <c r="D54" i="214"/>
  <c r="D53" i="214"/>
  <c r="C52" i="214"/>
  <c r="D52" i="214" s="1"/>
  <c r="B52" i="214"/>
  <c r="D51" i="214"/>
  <c r="D50" i="214"/>
  <c r="D49" i="214"/>
  <c r="D48" i="214"/>
  <c r="D47" i="214"/>
  <c r="D46" i="214"/>
  <c r="D45" i="214"/>
  <c r="D44" i="214"/>
  <c r="C43" i="214"/>
  <c r="B43" i="214"/>
  <c r="D43" i="214" s="1"/>
  <c r="D42" i="214"/>
  <c r="D41" i="214"/>
  <c r="D40" i="214"/>
  <c r="D39" i="214"/>
  <c r="D38" i="214"/>
  <c r="D37" i="214"/>
  <c r="D36" i="214"/>
  <c r="D35" i="214"/>
  <c r="D34" i="214"/>
  <c r="D33" i="214"/>
  <c r="D32" i="214"/>
  <c r="D31" i="214"/>
  <c r="C30" i="214"/>
  <c r="D30" i="214" s="1"/>
  <c r="B30" i="214"/>
  <c r="D29" i="214"/>
  <c r="D28" i="214"/>
  <c r="D27" i="214"/>
  <c r="D26" i="214"/>
  <c r="D25" i="214"/>
  <c r="D24" i="214"/>
  <c r="C23" i="214"/>
  <c r="B23" i="214"/>
  <c r="D22" i="214"/>
  <c r="D21" i="214"/>
  <c r="D20" i="214"/>
  <c r="D19" i="214"/>
  <c r="D18" i="214"/>
  <c r="D17" i="214"/>
  <c r="D16" i="214"/>
  <c r="D15" i="214"/>
  <c r="D14" i="214"/>
  <c r="C13" i="214"/>
  <c r="B13" i="214"/>
  <c r="B87" i="214" s="1"/>
  <c r="D12" i="214"/>
  <c r="D11" i="214"/>
  <c r="D10" i="214"/>
  <c r="D9" i="214"/>
  <c r="D8" i="214"/>
  <c r="D7" i="214"/>
  <c r="D88" i="213"/>
  <c r="D86" i="213"/>
  <c r="C85" i="213"/>
  <c r="B85" i="213"/>
  <c r="D85" i="213" s="1"/>
  <c r="D84" i="213"/>
  <c r="D83" i="213"/>
  <c r="D82" i="213"/>
  <c r="D81" i="213"/>
  <c r="D80" i="213"/>
  <c r="D79" i="213"/>
  <c r="D78" i="213"/>
  <c r="D77" i="213"/>
  <c r="C76" i="213"/>
  <c r="B76" i="213"/>
  <c r="D75" i="213"/>
  <c r="D74" i="213"/>
  <c r="D73" i="213"/>
  <c r="D72" i="213"/>
  <c r="D71" i="213"/>
  <c r="D70" i="213"/>
  <c r="D69" i="213"/>
  <c r="D68" i="213"/>
  <c r="D67" i="213"/>
  <c r="D66" i="213"/>
  <c r="D65" i="213"/>
  <c r="D64" i="213"/>
  <c r="D63" i="213"/>
  <c r="D62" i="213"/>
  <c r="D61" i="213"/>
  <c r="D60" i="213"/>
  <c r="D59" i="213"/>
  <c r="C58" i="213"/>
  <c r="B58" i="213"/>
  <c r="D57" i="213"/>
  <c r="D56" i="213"/>
  <c r="D55" i="213"/>
  <c r="D54" i="213"/>
  <c r="D53" i="213"/>
  <c r="C52" i="213"/>
  <c r="B52" i="213"/>
  <c r="D52" i="213" s="1"/>
  <c r="D51" i="213"/>
  <c r="D50" i="213"/>
  <c r="D49" i="213"/>
  <c r="D48" i="213"/>
  <c r="D47" i="213"/>
  <c r="D46" i="213"/>
  <c r="D45" i="213"/>
  <c r="D44" i="213"/>
  <c r="C43" i="213"/>
  <c r="D43" i="213" s="1"/>
  <c r="B43" i="213"/>
  <c r="D42" i="213"/>
  <c r="D41" i="213"/>
  <c r="D40" i="213"/>
  <c r="D39" i="213"/>
  <c r="D38" i="213"/>
  <c r="D37" i="213"/>
  <c r="D36" i="213"/>
  <c r="D35" i="213"/>
  <c r="D34" i="213"/>
  <c r="D33" i="213"/>
  <c r="D32" i="213"/>
  <c r="D31" i="213"/>
  <c r="C30" i="213"/>
  <c r="B30" i="213"/>
  <c r="D30" i="213" s="1"/>
  <c r="D29" i="213"/>
  <c r="D28" i="213"/>
  <c r="D27" i="213"/>
  <c r="D26" i="213"/>
  <c r="D25" i="213"/>
  <c r="D24" i="213"/>
  <c r="C23" i="213"/>
  <c r="D23" i="213" s="1"/>
  <c r="B23" i="213"/>
  <c r="D22" i="213"/>
  <c r="D21" i="213"/>
  <c r="D20" i="213"/>
  <c r="D19" i="213"/>
  <c r="D18" i="213"/>
  <c r="D17" i="213"/>
  <c r="D16" i="213"/>
  <c r="D15" i="213"/>
  <c r="D14" i="213"/>
  <c r="C13" i="213"/>
  <c r="B13" i="213"/>
  <c r="B87" i="213" s="1"/>
  <c r="D12" i="213"/>
  <c r="D11" i="213"/>
  <c r="D10" i="213"/>
  <c r="D9" i="213"/>
  <c r="D8" i="213"/>
  <c r="D7" i="213"/>
  <c r="D88" i="212"/>
  <c r="D86" i="212"/>
  <c r="C85" i="212"/>
  <c r="B85" i="212"/>
  <c r="D84" i="212"/>
  <c r="D83" i="212"/>
  <c r="D82" i="212"/>
  <c r="D81" i="212"/>
  <c r="D80" i="212"/>
  <c r="D79" i="212"/>
  <c r="D78" i="212"/>
  <c r="D77" i="212"/>
  <c r="C76" i="212"/>
  <c r="B76" i="212"/>
  <c r="D75" i="212"/>
  <c r="D74" i="212"/>
  <c r="D73" i="212"/>
  <c r="D72" i="212"/>
  <c r="D71" i="212"/>
  <c r="D70" i="212"/>
  <c r="D69" i="212"/>
  <c r="D68" i="212"/>
  <c r="D67" i="212"/>
  <c r="D66" i="212"/>
  <c r="D65" i="212"/>
  <c r="D64" i="212"/>
  <c r="D63" i="212"/>
  <c r="D62" i="212"/>
  <c r="D61" i="212"/>
  <c r="D60" i="212"/>
  <c r="D59" i="212"/>
  <c r="C58" i="212"/>
  <c r="B58" i="212"/>
  <c r="D57" i="212"/>
  <c r="D56" i="212"/>
  <c r="D55" i="212"/>
  <c r="D54" i="212"/>
  <c r="D53" i="212"/>
  <c r="C52" i="212"/>
  <c r="B52" i="212"/>
  <c r="D51" i="212"/>
  <c r="D50" i="212"/>
  <c r="D49" i="212"/>
  <c r="D48" i="212"/>
  <c r="D47" i="212"/>
  <c r="D46" i="212"/>
  <c r="D45" i="212"/>
  <c r="D44" i="212"/>
  <c r="C43" i="212"/>
  <c r="B43" i="212"/>
  <c r="D43" i="212" s="1"/>
  <c r="D42" i="212"/>
  <c r="D41" i="212"/>
  <c r="D40" i="212"/>
  <c r="D39" i="212"/>
  <c r="D38" i="212"/>
  <c r="D37" i="212"/>
  <c r="D36" i="212"/>
  <c r="D35" i="212"/>
  <c r="D34" i="212"/>
  <c r="D33" i="212"/>
  <c r="D32" i="212"/>
  <c r="D31" i="212"/>
  <c r="C30" i="212"/>
  <c r="B30" i="212"/>
  <c r="D30" i="212" s="1"/>
  <c r="D29" i="212"/>
  <c r="D28" i="212"/>
  <c r="D27" i="212"/>
  <c r="D26" i="212"/>
  <c r="D25" i="212"/>
  <c r="D24" i="212"/>
  <c r="C23" i="212"/>
  <c r="B23" i="212"/>
  <c r="D23" i="212" s="1"/>
  <c r="D22" i="212"/>
  <c r="D21" i="212"/>
  <c r="D20" i="212"/>
  <c r="D19" i="212"/>
  <c r="D18" i="212"/>
  <c r="D17" i="212"/>
  <c r="D16" i="212"/>
  <c r="D15" i="212"/>
  <c r="D14" i="212"/>
  <c r="C13" i="212"/>
  <c r="B13" i="212"/>
  <c r="D13" i="212" s="1"/>
  <c r="D12" i="212"/>
  <c r="D11" i="212"/>
  <c r="D10" i="212"/>
  <c r="D9" i="212"/>
  <c r="D8" i="212"/>
  <c r="D7" i="212"/>
  <c r="D88" i="211"/>
  <c r="D86" i="211"/>
  <c r="C85" i="211"/>
  <c r="B85" i="211"/>
  <c r="D84" i="211"/>
  <c r="D83" i="211"/>
  <c r="D82" i="211"/>
  <c r="D81" i="211"/>
  <c r="D80" i="211"/>
  <c r="D79" i="211"/>
  <c r="D78" i="211"/>
  <c r="D77" i="211"/>
  <c r="C76" i="211"/>
  <c r="B76" i="211"/>
  <c r="D76" i="211" s="1"/>
  <c r="D75" i="211"/>
  <c r="D74" i="211"/>
  <c r="D73" i="211"/>
  <c r="D72" i="211"/>
  <c r="D71" i="211"/>
  <c r="D70" i="211"/>
  <c r="D69" i="211"/>
  <c r="D68" i="211"/>
  <c r="D67" i="211"/>
  <c r="D66" i="211"/>
  <c r="D65" i="211"/>
  <c r="D64" i="211"/>
  <c r="D63" i="211"/>
  <c r="D62" i="211"/>
  <c r="D61" i="211"/>
  <c r="D60" i="211"/>
  <c r="D59" i="211"/>
  <c r="C58" i="211"/>
  <c r="B58" i="211"/>
  <c r="D58" i="211" s="1"/>
  <c r="D57" i="211"/>
  <c r="D56" i="211"/>
  <c r="D55" i="211"/>
  <c r="D54" i="211"/>
  <c r="D53" i="211"/>
  <c r="C52" i="211"/>
  <c r="B52" i="211"/>
  <c r="D52" i="211" s="1"/>
  <c r="D51" i="211"/>
  <c r="D50" i="211"/>
  <c r="D49" i="211"/>
  <c r="D48" i="211"/>
  <c r="D47" i="211"/>
  <c r="D46" i="211"/>
  <c r="D45" i="211"/>
  <c r="D44" i="211"/>
  <c r="C43" i="211"/>
  <c r="B43" i="211"/>
  <c r="D43" i="211" s="1"/>
  <c r="D42" i="211"/>
  <c r="D41" i="211"/>
  <c r="D40" i="211"/>
  <c r="D39" i="211"/>
  <c r="D38" i="211"/>
  <c r="D37" i="211"/>
  <c r="D36" i="211"/>
  <c r="D35" i="211"/>
  <c r="D34" i="211"/>
  <c r="D33" i="211"/>
  <c r="D32" i="211"/>
  <c r="D31" i="211"/>
  <c r="C30" i="211"/>
  <c r="B30" i="211"/>
  <c r="D30" i="211" s="1"/>
  <c r="D29" i="211"/>
  <c r="D28" i="211"/>
  <c r="D27" i="211"/>
  <c r="D26" i="211"/>
  <c r="D25" i="211"/>
  <c r="D24" i="211"/>
  <c r="C23" i="211"/>
  <c r="D23" i="211" s="1"/>
  <c r="B23" i="211"/>
  <c r="D22" i="211"/>
  <c r="D21" i="211"/>
  <c r="D20" i="211"/>
  <c r="D19" i="211"/>
  <c r="D18" i="211"/>
  <c r="D17" i="211"/>
  <c r="D16" i="211"/>
  <c r="D15" i="211"/>
  <c r="D14" i="211"/>
  <c r="C13" i="211"/>
  <c r="C87" i="211" s="1"/>
  <c r="C89" i="211" s="1"/>
  <c r="B13" i="211"/>
  <c r="D12" i="211"/>
  <c r="D11" i="211"/>
  <c r="D10" i="211"/>
  <c r="D9" i="211"/>
  <c r="D8" i="211"/>
  <c r="D7" i="211"/>
  <c r="D88" i="210"/>
  <c r="D86" i="210"/>
  <c r="C85" i="210"/>
  <c r="B85" i="210"/>
  <c r="D85" i="210" s="1"/>
  <c r="D84" i="210"/>
  <c r="D83" i="210"/>
  <c r="D82" i="210"/>
  <c r="D81" i="210"/>
  <c r="D80" i="210"/>
  <c r="D79" i="210"/>
  <c r="D78" i="210"/>
  <c r="D77" i="210"/>
  <c r="C76" i="210"/>
  <c r="B76" i="210"/>
  <c r="D76" i="210" s="1"/>
  <c r="D75" i="210"/>
  <c r="D74" i="210"/>
  <c r="D73" i="210"/>
  <c r="D72" i="210"/>
  <c r="D71" i="210"/>
  <c r="D70" i="210"/>
  <c r="D69" i="210"/>
  <c r="D68" i="210"/>
  <c r="D67" i="210"/>
  <c r="D66" i="210"/>
  <c r="D65" i="210"/>
  <c r="D64" i="210"/>
  <c r="D63" i="210"/>
  <c r="D62" i="210"/>
  <c r="D61" i="210"/>
  <c r="D60" i="210"/>
  <c r="D59" i="210"/>
  <c r="C58" i="210"/>
  <c r="B58" i="210"/>
  <c r="D57" i="210"/>
  <c r="D56" i="210"/>
  <c r="D55" i="210"/>
  <c r="D54" i="210"/>
  <c r="D53" i="210"/>
  <c r="C52" i="210"/>
  <c r="B52" i="210"/>
  <c r="D51" i="210"/>
  <c r="D50" i="210"/>
  <c r="D49" i="210"/>
  <c r="D48" i="210"/>
  <c r="D47" i="210"/>
  <c r="D46" i="210"/>
  <c r="D45" i="210"/>
  <c r="D44" i="210"/>
  <c r="C43" i="210"/>
  <c r="B43" i="210"/>
  <c r="D43" i="210" s="1"/>
  <c r="D42" i="210"/>
  <c r="D41" i="210"/>
  <c r="D40" i="210"/>
  <c r="D39" i="210"/>
  <c r="D38" i="210"/>
  <c r="D37" i="210"/>
  <c r="D36" i="210"/>
  <c r="D35" i="210"/>
  <c r="D34" i="210"/>
  <c r="D33" i="210"/>
  <c r="D32" i="210"/>
  <c r="D31" i="210"/>
  <c r="C30" i="210"/>
  <c r="B30" i="210"/>
  <c r="D29" i="210"/>
  <c r="D28" i="210"/>
  <c r="D27" i="210"/>
  <c r="D26" i="210"/>
  <c r="D25" i="210"/>
  <c r="D24" i="210"/>
  <c r="C23" i="210"/>
  <c r="C87" i="210" s="1"/>
  <c r="C89" i="210" s="1"/>
  <c r="B23" i="210"/>
  <c r="D22" i="210"/>
  <c r="D21" i="210"/>
  <c r="D20" i="210"/>
  <c r="D19" i="210"/>
  <c r="D18" i="210"/>
  <c r="D17" i="210"/>
  <c r="D16" i="210"/>
  <c r="D15" i="210"/>
  <c r="D14" i="210"/>
  <c r="C13" i="210"/>
  <c r="B13" i="210"/>
  <c r="D12" i="210"/>
  <c r="D11" i="210"/>
  <c r="D10" i="210"/>
  <c r="D9" i="210"/>
  <c r="D8" i="210"/>
  <c r="D7" i="210"/>
  <c r="D88" i="209"/>
  <c r="D86" i="209"/>
  <c r="C85" i="209"/>
  <c r="B85" i="209"/>
  <c r="D84" i="209"/>
  <c r="D83" i="209"/>
  <c r="D82" i="209"/>
  <c r="D81" i="209"/>
  <c r="D80" i="209"/>
  <c r="D79" i="209"/>
  <c r="D78" i="209"/>
  <c r="D77" i="209"/>
  <c r="C76" i="209"/>
  <c r="B76" i="209"/>
  <c r="D76" i="209" s="1"/>
  <c r="D75" i="209"/>
  <c r="D74" i="209"/>
  <c r="D73" i="209"/>
  <c r="D72" i="209"/>
  <c r="D71" i="209"/>
  <c r="D70" i="209"/>
  <c r="D69" i="209"/>
  <c r="D68" i="209"/>
  <c r="D67" i="209"/>
  <c r="D66" i="209"/>
  <c r="D65" i="209"/>
  <c r="D64" i="209"/>
  <c r="D63" i="209"/>
  <c r="D62" i="209"/>
  <c r="D61" i="209"/>
  <c r="D60" i="209"/>
  <c r="D59" i="209"/>
  <c r="C58" i="209"/>
  <c r="B58" i="209"/>
  <c r="D58" i="209" s="1"/>
  <c r="D57" i="209"/>
  <c r="D56" i="209"/>
  <c r="D55" i="209"/>
  <c r="D54" i="209"/>
  <c r="D53" i="209"/>
  <c r="C52" i="209"/>
  <c r="B52" i="209"/>
  <c r="D52" i="209" s="1"/>
  <c r="D51" i="209"/>
  <c r="D50" i="209"/>
  <c r="D49" i="209"/>
  <c r="D48" i="209"/>
  <c r="D47" i="209"/>
  <c r="D46" i="209"/>
  <c r="D45" i="209"/>
  <c r="D44" i="209"/>
  <c r="C43" i="209"/>
  <c r="B43" i="209"/>
  <c r="D42" i="209"/>
  <c r="D41" i="209"/>
  <c r="D40" i="209"/>
  <c r="D39" i="209"/>
  <c r="D38" i="209"/>
  <c r="D37" i="209"/>
  <c r="D36" i="209"/>
  <c r="D35" i="209"/>
  <c r="D34" i="209"/>
  <c r="D33" i="209"/>
  <c r="D32" i="209"/>
  <c r="D31" i="209"/>
  <c r="C30" i="209"/>
  <c r="B30" i="209"/>
  <c r="D30" i="209" s="1"/>
  <c r="D29" i="209"/>
  <c r="D28" i="209"/>
  <c r="D27" i="209"/>
  <c r="D26" i="209"/>
  <c r="D25" i="209"/>
  <c r="D24" i="209"/>
  <c r="C23" i="209"/>
  <c r="B23" i="209"/>
  <c r="D23" i="209" s="1"/>
  <c r="D22" i="209"/>
  <c r="D21" i="209"/>
  <c r="D20" i="209"/>
  <c r="D19" i="209"/>
  <c r="D18" i="209"/>
  <c r="D17" i="209"/>
  <c r="D16" i="209"/>
  <c r="D15" i="209"/>
  <c r="D14" i="209"/>
  <c r="C13" i="209"/>
  <c r="B13" i="209"/>
  <c r="D12" i="209"/>
  <c r="D11" i="209"/>
  <c r="D10" i="209"/>
  <c r="D9" i="209"/>
  <c r="D8" i="209"/>
  <c r="D7" i="209"/>
  <c r="D88" i="208"/>
  <c r="D86" i="208"/>
  <c r="C85" i="208"/>
  <c r="B85" i="208"/>
  <c r="D85" i="208" s="1"/>
  <c r="D84" i="208"/>
  <c r="D83" i="208"/>
  <c r="D82" i="208"/>
  <c r="D81" i="208"/>
  <c r="D80" i="208"/>
  <c r="D79" i="208"/>
  <c r="D78" i="208"/>
  <c r="D77" i="208"/>
  <c r="C76" i="208"/>
  <c r="B76" i="208"/>
  <c r="D75" i="208"/>
  <c r="D74" i="208"/>
  <c r="D73" i="208"/>
  <c r="D72" i="208"/>
  <c r="D71" i="208"/>
  <c r="D70" i="208"/>
  <c r="D69" i="208"/>
  <c r="D68" i="208"/>
  <c r="D67" i="208"/>
  <c r="D66" i="208"/>
  <c r="D65" i="208"/>
  <c r="D64" i="208"/>
  <c r="D63" i="208"/>
  <c r="D62" i="208"/>
  <c r="D61" i="208"/>
  <c r="D60" i="208"/>
  <c r="D59" i="208"/>
  <c r="C58" i="208"/>
  <c r="B58" i="208"/>
  <c r="D57" i="208"/>
  <c r="D56" i="208"/>
  <c r="D55" i="208"/>
  <c r="D54" i="208"/>
  <c r="D53" i="208"/>
  <c r="C52" i="208"/>
  <c r="D52" i="208" s="1"/>
  <c r="B52" i="208"/>
  <c r="D51" i="208"/>
  <c r="D50" i="208"/>
  <c r="D49" i="208"/>
  <c r="D48" i="208"/>
  <c r="D47" i="208"/>
  <c r="D46" i="208"/>
  <c r="D45" i="208"/>
  <c r="D44" i="208"/>
  <c r="C43" i="208"/>
  <c r="B43" i="208"/>
  <c r="D43" i="208" s="1"/>
  <c r="D42" i="208"/>
  <c r="D41" i="208"/>
  <c r="D40" i="208"/>
  <c r="D39" i="208"/>
  <c r="D38" i="208"/>
  <c r="D37" i="208"/>
  <c r="D36" i="208"/>
  <c r="D35" i="208"/>
  <c r="D34" i="208"/>
  <c r="D33" i="208"/>
  <c r="D32" i="208"/>
  <c r="D31" i="208"/>
  <c r="C30" i="208"/>
  <c r="B30" i="208"/>
  <c r="D30" i="208" s="1"/>
  <c r="D29" i="208"/>
  <c r="D28" i="208"/>
  <c r="D27" i="208"/>
  <c r="D26" i="208"/>
  <c r="D25" i="208"/>
  <c r="D24" i="208"/>
  <c r="D23" i="208"/>
  <c r="C23" i="208"/>
  <c r="B23" i="208"/>
  <c r="D22" i="208"/>
  <c r="D21" i="208"/>
  <c r="D20" i="208"/>
  <c r="D19" i="208"/>
  <c r="D18" i="208"/>
  <c r="D17" i="208"/>
  <c r="D16" i="208"/>
  <c r="D15" i="208"/>
  <c r="D14" i="208"/>
  <c r="D13" i="208"/>
  <c r="C13" i="208"/>
  <c r="B13" i="208"/>
  <c r="D12" i="208"/>
  <c r="D11" i="208"/>
  <c r="D10" i="208"/>
  <c r="D9" i="208"/>
  <c r="D8" i="208"/>
  <c r="D7" i="208"/>
  <c r="D88" i="207"/>
  <c r="D86" i="207"/>
  <c r="C85" i="207"/>
  <c r="D85" i="207" s="1"/>
  <c r="B85" i="207"/>
  <c r="D84" i="207"/>
  <c r="D83" i="207"/>
  <c r="D82" i="207"/>
  <c r="D81" i="207"/>
  <c r="D80" i="207"/>
  <c r="D79" i="207"/>
  <c r="D78" i="207"/>
  <c r="D77" i="207"/>
  <c r="C76" i="207"/>
  <c r="B76" i="207"/>
  <c r="D76" i="207" s="1"/>
  <c r="D75" i="207"/>
  <c r="D74" i="207"/>
  <c r="D73" i="207"/>
  <c r="D72" i="207"/>
  <c r="D71" i="207"/>
  <c r="D70" i="207"/>
  <c r="D69" i="207"/>
  <c r="D68" i="207"/>
  <c r="D67" i="207"/>
  <c r="D66" i="207"/>
  <c r="D65" i="207"/>
  <c r="D64" i="207"/>
  <c r="D63" i="207"/>
  <c r="D62" i="207"/>
  <c r="D61" i="207"/>
  <c r="D60" i="207"/>
  <c r="D59" i="207"/>
  <c r="C58" i="207"/>
  <c r="B58" i="207"/>
  <c r="D58" i="207" s="1"/>
  <c r="D57" i="207"/>
  <c r="D56" i="207"/>
  <c r="D55" i="207"/>
  <c r="D54" i="207"/>
  <c r="D53" i="207"/>
  <c r="C52" i="207"/>
  <c r="B52" i="207"/>
  <c r="D51" i="207"/>
  <c r="D50" i="207"/>
  <c r="D49" i="207"/>
  <c r="D48" i="207"/>
  <c r="D47" i="207"/>
  <c r="D46" i="207"/>
  <c r="D45" i="207"/>
  <c r="D44" i="207"/>
  <c r="C43" i="207"/>
  <c r="B43" i="207"/>
  <c r="D43" i="207" s="1"/>
  <c r="D42" i="207"/>
  <c r="D41" i="207"/>
  <c r="D40" i="207"/>
  <c r="D39" i="207"/>
  <c r="D38" i="207"/>
  <c r="D37" i="207"/>
  <c r="D36" i="207"/>
  <c r="D35" i="207"/>
  <c r="D34" i="207"/>
  <c r="D33" i="207"/>
  <c r="D32" i="207"/>
  <c r="D31" i="207"/>
  <c r="C30" i="207"/>
  <c r="B30" i="207"/>
  <c r="D29" i="207"/>
  <c r="D28" i="207"/>
  <c r="D27" i="207"/>
  <c r="D26" i="207"/>
  <c r="D25" i="207"/>
  <c r="D24" i="207"/>
  <c r="C23" i="207"/>
  <c r="B23" i="207"/>
  <c r="D22" i="207"/>
  <c r="D21" i="207"/>
  <c r="D20" i="207"/>
  <c r="D19" i="207"/>
  <c r="D18" i="207"/>
  <c r="D17" i="207"/>
  <c r="D16" i="207"/>
  <c r="D15" i="207"/>
  <c r="D14" i="207"/>
  <c r="D13" i="207"/>
  <c r="C13" i="207"/>
  <c r="B13" i="207"/>
  <c r="D12" i="207"/>
  <c r="D11" i="207"/>
  <c r="D10" i="207"/>
  <c r="D9" i="207"/>
  <c r="D8" i="207"/>
  <c r="D7" i="207"/>
  <c r="D88" i="206"/>
  <c r="D86" i="206"/>
  <c r="C85" i="206"/>
  <c r="B85" i="206"/>
  <c r="D85" i="206" s="1"/>
  <c r="D84" i="206"/>
  <c r="D83" i="206"/>
  <c r="D82" i="206"/>
  <c r="D81" i="206"/>
  <c r="D80" i="206"/>
  <c r="D79" i="206"/>
  <c r="D78" i="206"/>
  <c r="D77" i="206"/>
  <c r="C76" i="206"/>
  <c r="B76" i="206"/>
  <c r="D75" i="206"/>
  <c r="D74" i="206"/>
  <c r="D73" i="206"/>
  <c r="D72" i="206"/>
  <c r="D71" i="206"/>
  <c r="D70" i="206"/>
  <c r="D69" i="206"/>
  <c r="D68" i="206"/>
  <c r="D67" i="206"/>
  <c r="D66" i="206"/>
  <c r="D65" i="206"/>
  <c r="D64" i="206"/>
  <c r="D63" i="206"/>
  <c r="D62" i="206"/>
  <c r="D61" i="206"/>
  <c r="D60" i="206"/>
  <c r="D59" i="206"/>
  <c r="C58" i="206"/>
  <c r="B58" i="206"/>
  <c r="D57" i="206"/>
  <c r="D56" i="206"/>
  <c r="D55" i="206"/>
  <c r="D54" i="206"/>
  <c r="D53" i="206"/>
  <c r="C52" i="206"/>
  <c r="B52" i="206"/>
  <c r="D52" i="206" s="1"/>
  <c r="D51" i="206"/>
  <c r="D50" i="206"/>
  <c r="D49" i="206"/>
  <c r="D48" i="206"/>
  <c r="D47" i="206"/>
  <c r="D46" i="206"/>
  <c r="D45" i="206"/>
  <c r="D44" i="206"/>
  <c r="C43" i="206"/>
  <c r="B43" i="206"/>
  <c r="D42" i="206"/>
  <c r="D41" i="206"/>
  <c r="D40" i="206"/>
  <c r="D39" i="206"/>
  <c r="D38" i="206"/>
  <c r="D37" i="206"/>
  <c r="D36" i="206"/>
  <c r="D35" i="206"/>
  <c r="D34" i="206"/>
  <c r="D33" i="206"/>
  <c r="D32" i="206"/>
  <c r="D31" i="206"/>
  <c r="C30" i="206"/>
  <c r="B30" i="206"/>
  <c r="D30" i="206" s="1"/>
  <c r="D29" i="206"/>
  <c r="D28" i="206"/>
  <c r="D27" i="206"/>
  <c r="D26" i="206"/>
  <c r="D25" i="206"/>
  <c r="D24" i="206"/>
  <c r="C23" i="206"/>
  <c r="B23" i="206"/>
  <c r="D22" i="206"/>
  <c r="D21" i="206"/>
  <c r="D20" i="206"/>
  <c r="D19" i="206"/>
  <c r="D18" i="206"/>
  <c r="D17" i="206"/>
  <c r="D16" i="206"/>
  <c r="D15" i="206"/>
  <c r="D14" i="206"/>
  <c r="C13" i="206"/>
  <c r="B13" i="206"/>
  <c r="B87" i="206" s="1"/>
  <c r="D12" i="206"/>
  <c r="D11" i="206"/>
  <c r="D10" i="206"/>
  <c r="D9" i="206"/>
  <c r="D8" i="206"/>
  <c r="D7" i="206"/>
  <c r="D88" i="205"/>
  <c r="D86" i="205"/>
  <c r="C85" i="205"/>
  <c r="B85" i="205"/>
  <c r="D84" i="205"/>
  <c r="D83" i="205"/>
  <c r="D82" i="205"/>
  <c r="D81" i="205"/>
  <c r="D80" i="205"/>
  <c r="D79" i="205"/>
  <c r="D78" i="205"/>
  <c r="D77" i="205"/>
  <c r="C76" i="205"/>
  <c r="B76" i="205"/>
  <c r="D76" i="205" s="1"/>
  <c r="D75" i="205"/>
  <c r="D74" i="205"/>
  <c r="D73" i="205"/>
  <c r="D72" i="205"/>
  <c r="D71" i="205"/>
  <c r="D70" i="205"/>
  <c r="D69" i="205"/>
  <c r="D68" i="205"/>
  <c r="D67" i="205"/>
  <c r="D66" i="205"/>
  <c r="D65" i="205"/>
  <c r="D64" i="205"/>
  <c r="D63" i="205"/>
  <c r="D62" i="205"/>
  <c r="D61" i="205"/>
  <c r="D60" i="205"/>
  <c r="D59" i="205"/>
  <c r="C58" i="205"/>
  <c r="B58" i="205"/>
  <c r="D58" i="205" s="1"/>
  <c r="D57" i="205"/>
  <c r="D56" i="205"/>
  <c r="D55" i="205"/>
  <c r="D54" i="205"/>
  <c r="D53" i="205"/>
  <c r="C52" i="205"/>
  <c r="B52" i="205"/>
  <c r="D52" i="205" s="1"/>
  <c r="D51" i="205"/>
  <c r="D50" i="205"/>
  <c r="D49" i="205"/>
  <c r="D48" i="205"/>
  <c r="D47" i="205"/>
  <c r="D46" i="205"/>
  <c r="D45" i="205"/>
  <c r="D44" i="205"/>
  <c r="C43" i="205"/>
  <c r="B43" i="205"/>
  <c r="D43" i="205" s="1"/>
  <c r="D42" i="205"/>
  <c r="D41" i="205"/>
  <c r="D40" i="205"/>
  <c r="D39" i="205"/>
  <c r="D38" i="205"/>
  <c r="D37" i="205"/>
  <c r="D36" i="205"/>
  <c r="D35" i="205"/>
  <c r="D34" i="205"/>
  <c r="D33" i="205"/>
  <c r="D32" i="205"/>
  <c r="D31" i="205"/>
  <c r="C30" i="205"/>
  <c r="B30" i="205"/>
  <c r="D30" i="205" s="1"/>
  <c r="D29" i="205"/>
  <c r="D28" i="205"/>
  <c r="D27" i="205"/>
  <c r="D26" i="205"/>
  <c r="D25" i="205"/>
  <c r="D24" i="205"/>
  <c r="C23" i="205"/>
  <c r="B23" i="205"/>
  <c r="D23" i="205" s="1"/>
  <c r="D22" i="205"/>
  <c r="D21" i="205"/>
  <c r="D20" i="205"/>
  <c r="D19" i="205"/>
  <c r="D18" i="205"/>
  <c r="D17" i="205"/>
  <c r="D16" i="205"/>
  <c r="D15" i="205"/>
  <c r="D14" i="205"/>
  <c r="C13" i="205"/>
  <c r="B13" i="205"/>
  <c r="D12" i="205"/>
  <c r="D11" i="205"/>
  <c r="D10" i="205"/>
  <c r="D9" i="205"/>
  <c r="D8" i="205"/>
  <c r="D7" i="205"/>
  <c r="D88" i="204"/>
  <c r="D86" i="204"/>
  <c r="C85" i="204"/>
  <c r="B85" i="204"/>
  <c r="D84" i="204"/>
  <c r="D83" i="204"/>
  <c r="D82" i="204"/>
  <c r="D81" i="204"/>
  <c r="D80" i="204"/>
  <c r="D79" i="204"/>
  <c r="D78" i="204"/>
  <c r="D77" i="204"/>
  <c r="C76" i="204"/>
  <c r="B76" i="204"/>
  <c r="D76" i="204" s="1"/>
  <c r="D75" i="204"/>
  <c r="D74" i="204"/>
  <c r="D73" i="204"/>
  <c r="D72" i="204"/>
  <c r="D71" i="204"/>
  <c r="D70" i="204"/>
  <c r="D69" i="204"/>
  <c r="D68" i="204"/>
  <c r="D67" i="204"/>
  <c r="D66" i="204"/>
  <c r="D65" i="204"/>
  <c r="D64" i="204"/>
  <c r="D63" i="204"/>
  <c r="D62" i="204"/>
  <c r="D61" i="204"/>
  <c r="D60" i="204"/>
  <c r="D59" i="204"/>
  <c r="C58" i="204"/>
  <c r="B58" i="204"/>
  <c r="D58" i="204" s="1"/>
  <c r="D57" i="204"/>
  <c r="D56" i="204"/>
  <c r="D55" i="204"/>
  <c r="D54" i="204"/>
  <c r="D53" i="204"/>
  <c r="C52" i="204"/>
  <c r="B52" i="204"/>
  <c r="D51" i="204"/>
  <c r="D50" i="204"/>
  <c r="D49" i="204"/>
  <c r="D48" i="204"/>
  <c r="D47" i="204"/>
  <c r="D46" i="204"/>
  <c r="D45" i="204"/>
  <c r="D44" i="204"/>
  <c r="C43" i="204"/>
  <c r="B43" i="204"/>
  <c r="D43" i="204" s="1"/>
  <c r="D42" i="204"/>
  <c r="D41" i="204"/>
  <c r="D40" i="204"/>
  <c r="D39" i="204"/>
  <c r="D38" i="204"/>
  <c r="D37" i="204"/>
  <c r="D36" i="204"/>
  <c r="D35" i="204"/>
  <c r="D34" i="204"/>
  <c r="D33" i="204"/>
  <c r="D32" i="204"/>
  <c r="D31" i="204"/>
  <c r="C30" i="204"/>
  <c r="B30" i="204"/>
  <c r="D29" i="204"/>
  <c r="D28" i="204"/>
  <c r="D27" i="204"/>
  <c r="D26" i="204"/>
  <c r="D25" i="204"/>
  <c r="D24" i="204"/>
  <c r="C23" i="204"/>
  <c r="B23" i="204"/>
  <c r="D22" i="204"/>
  <c r="D21" i="204"/>
  <c r="D20" i="204"/>
  <c r="D19" i="204"/>
  <c r="D18" i="204"/>
  <c r="D17" i="204"/>
  <c r="D16" i="204"/>
  <c r="D15" i="204"/>
  <c r="D14" i="204"/>
  <c r="D13" i="204"/>
  <c r="C13" i="204"/>
  <c r="B13" i="204"/>
  <c r="D12" i="204"/>
  <c r="D11" i="204"/>
  <c r="D10" i="204"/>
  <c r="D9" i="204"/>
  <c r="D8" i="204"/>
  <c r="D7" i="204"/>
  <c r="D88" i="203"/>
  <c r="D86" i="203"/>
  <c r="C85" i="203"/>
  <c r="B85" i="203"/>
  <c r="D85" i="203" s="1"/>
  <c r="D84" i="203"/>
  <c r="D83" i="203"/>
  <c r="D82" i="203"/>
  <c r="D81" i="203"/>
  <c r="D80" i="203"/>
  <c r="D79" i="203"/>
  <c r="D78" i="203"/>
  <c r="D77" i="203"/>
  <c r="C76" i="203"/>
  <c r="B76" i="203"/>
  <c r="D75" i="203"/>
  <c r="D74" i="203"/>
  <c r="D73" i="203"/>
  <c r="D72" i="203"/>
  <c r="D71" i="203"/>
  <c r="D70" i="203"/>
  <c r="D69" i="203"/>
  <c r="D68" i="203"/>
  <c r="D67" i="203"/>
  <c r="D66" i="203"/>
  <c r="D65" i="203"/>
  <c r="D64" i="203"/>
  <c r="D63" i="203"/>
  <c r="D62" i="203"/>
  <c r="D61" i="203"/>
  <c r="D60" i="203"/>
  <c r="D59" i="203"/>
  <c r="D58" i="203"/>
  <c r="C58" i="203"/>
  <c r="B58" i="203"/>
  <c r="D57" i="203"/>
  <c r="D56" i="203"/>
  <c r="D55" i="203"/>
  <c r="D54" i="203"/>
  <c r="D53" i="203"/>
  <c r="D52" i="203"/>
  <c r="C52" i="203"/>
  <c r="B52" i="203"/>
  <c r="D51" i="203"/>
  <c r="D50" i="203"/>
  <c r="D49" i="203"/>
  <c r="D48" i="203"/>
  <c r="D47" i="203"/>
  <c r="D46" i="203"/>
  <c r="D45" i="203"/>
  <c r="D44" i="203"/>
  <c r="C43" i="203"/>
  <c r="B43" i="203"/>
  <c r="D43" i="203" s="1"/>
  <c r="D42" i="203"/>
  <c r="D41" i="203"/>
  <c r="D40" i="203"/>
  <c r="D39" i="203"/>
  <c r="D38" i="203"/>
  <c r="D37" i="203"/>
  <c r="D36" i="203"/>
  <c r="D35" i="203"/>
  <c r="D34" i="203"/>
  <c r="D33" i="203"/>
  <c r="D32" i="203"/>
  <c r="D31" i="203"/>
  <c r="C30" i="203"/>
  <c r="B30" i="203"/>
  <c r="D30" i="203" s="1"/>
  <c r="D29" i="203"/>
  <c r="D28" i="203"/>
  <c r="D27" i="203"/>
  <c r="D26" i="203"/>
  <c r="D25" i="203"/>
  <c r="D24" i="203"/>
  <c r="C23" i="203"/>
  <c r="B23" i="203"/>
  <c r="D23" i="203" s="1"/>
  <c r="D22" i="203"/>
  <c r="D21" i="203"/>
  <c r="D20" i="203"/>
  <c r="D19" i="203"/>
  <c r="D18" i="203"/>
  <c r="D17" i="203"/>
  <c r="D16" i="203"/>
  <c r="D15" i="203"/>
  <c r="D14" i="203"/>
  <c r="C13" i="203"/>
  <c r="B13" i="203"/>
  <c r="B87" i="203" s="1"/>
  <c r="D12" i="203"/>
  <c r="D11" i="203"/>
  <c r="D10" i="203"/>
  <c r="D9" i="203"/>
  <c r="D8" i="203"/>
  <c r="D7" i="203"/>
  <c r="D88" i="202"/>
  <c r="C87" i="202"/>
  <c r="C89" i="202" s="1"/>
  <c r="D86" i="202"/>
  <c r="C85" i="202"/>
  <c r="B85" i="202"/>
  <c r="D85" i="202" s="1"/>
  <c r="D84" i="202"/>
  <c r="D83" i="202"/>
  <c r="D82" i="202"/>
  <c r="D81" i="202"/>
  <c r="D80" i="202"/>
  <c r="D79" i="202"/>
  <c r="D78" i="202"/>
  <c r="D77" i="202"/>
  <c r="C76" i="202"/>
  <c r="B76" i="202"/>
  <c r="D75" i="202"/>
  <c r="D74" i="202"/>
  <c r="D73" i="202"/>
  <c r="D72" i="202"/>
  <c r="D71" i="202"/>
  <c r="D70" i="202"/>
  <c r="D69" i="202"/>
  <c r="D68" i="202"/>
  <c r="D67" i="202"/>
  <c r="D66" i="202"/>
  <c r="D65" i="202"/>
  <c r="D64" i="202"/>
  <c r="D63" i="202"/>
  <c r="D62" i="202"/>
  <c r="D61" i="202"/>
  <c r="D60" i="202"/>
  <c r="D59" i="202"/>
  <c r="C58" i="202"/>
  <c r="B58" i="202"/>
  <c r="D57" i="202"/>
  <c r="D56" i="202"/>
  <c r="D55" i="202"/>
  <c r="D54" i="202"/>
  <c r="D53" i="202"/>
  <c r="C52" i="202"/>
  <c r="B52" i="202"/>
  <c r="D52" i="202" s="1"/>
  <c r="D51" i="202"/>
  <c r="D50" i="202"/>
  <c r="D49" i="202"/>
  <c r="D48" i="202"/>
  <c r="D47" i="202"/>
  <c r="D46" i="202"/>
  <c r="D45" i="202"/>
  <c r="D44" i="202"/>
  <c r="C43" i="202"/>
  <c r="B43" i="202"/>
  <c r="D43" i="202" s="1"/>
  <c r="D42" i="202"/>
  <c r="D41" i="202"/>
  <c r="D40" i="202"/>
  <c r="D39" i="202"/>
  <c r="D38" i="202"/>
  <c r="D37" i="202"/>
  <c r="D36" i="202"/>
  <c r="D35" i="202"/>
  <c r="D34" i="202"/>
  <c r="D33" i="202"/>
  <c r="D32" i="202"/>
  <c r="D31" i="202"/>
  <c r="C30" i="202"/>
  <c r="B30" i="202"/>
  <c r="D30" i="202" s="1"/>
  <c r="D29" i="202"/>
  <c r="D28" i="202"/>
  <c r="D27" i="202"/>
  <c r="D26" i="202"/>
  <c r="D25" i="202"/>
  <c r="D24" i="202"/>
  <c r="C23" i="202"/>
  <c r="B23" i="202"/>
  <c r="D23" i="202" s="1"/>
  <c r="D22" i="202"/>
  <c r="D21" i="202"/>
  <c r="D20" i="202"/>
  <c r="D19" i="202"/>
  <c r="D18" i="202"/>
  <c r="D17" i="202"/>
  <c r="D16" i="202"/>
  <c r="D15" i="202"/>
  <c r="D14" i="202"/>
  <c r="C13" i="202"/>
  <c r="B13" i="202"/>
  <c r="D12" i="202"/>
  <c r="D11" i="202"/>
  <c r="D10" i="202"/>
  <c r="D9" i="202"/>
  <c r="D8" i="202"/>
  <c r="D7" i="202"/>
  <c r="D88" i="201"/>
  <c r="D86" i="201"/>
  <c r="C85" i="201"/>
  <c r="B85" i="201"/>
  <c r="D84" i="201"/>
  <c r="D83" i="201"/>
  <c r="D82" i="201"/>
  <c r="D81" i="201"/>
  <c r="D80" i="201"/>
  <c r="D79" i="201"/>
  <c r="D78" i="201"/>
  <c r="D77" i="201"/>
  <c r="C76" i="201"/>
  <c r="B76" i="201"/>
  <c r="D76" i="201" s="1"/>
  <c r="D75" i="201"/>
  <c r="D74" i="201"/>
  <c r="D73" i="201"/>
  <c r="D72" i="201"/>
  <c r="D71" i="201"/>
  <c r="D70" i="201"/>
  <c r="D69" i="201"/>
  <c r="D68" i="201"/>
  <c r="D67" i="201"/>
  <c r="D66" i="201"/>
  <c r="D65" i="201"/>
  <c r="D64" i="201"/>
  <c r="D63" i="201"/>
  <c r="D62" i="201"/>
  <c r="D61" i="201"/>
  <c r="D60" i="201"/>
  <c r="D59" i="201"/>
  <c r="C58" i="201"/>
  <c r="B58" i="201"/>
  <c r="D58" i="201" s="1"/>
  <c r="D57" i="201"/>
  <c r="D56" i="201"/>
  <c r="D55" i="201"/>
  <c r="D54" i="201"/>
  <c r="D53" i="201"/>
  <c r="C52" i="201"/>
  <c r="B52" i="201"/>
  <c r="D52" i="201" s="1"/>
  <c r="D51" i="201"/>
  <c r="D50" i="201"/>
  <c r="D49" i="201"/>
  <c r="D48" i="201"/>
  <c r="D47" i="201"/>
  <c r="D46" i="201"/>
  <c r="D45" i="201"/>
  <c r="D44" i="201"/>
  <c r="C43" i="201"/>
  <c r="B43" i="201"/>
  <c r="D42" i="201"/>
  <c r="D41" i="201"/>
  <c r="D40" i="201"/>
  <c r="D39" i="201"/>
  <c r="D38" i="201"/>
  <c r="D37" i="201"/>
  <c r="D36" i="201"/>
  <c r="D35" i="201"/>
  <c r="D34" i="201"/>
  <c r="D33" i="201"/>
  <c r="D32" i="201"/>
  <c r="D31" i="201"/>
  <c r="C30" i="201"/>
  <c r="B30" i="201"/>
  <c r="D30" i="201" s="1"/>
  <c r="D29" i="201"/>
  <c r="D28" i="201"/>
  <c r="D27" i="201"/>
  <c r="D26" i="201"/>
  <c r="D25" i="201"/>
  <c r="D24" i="201"/>
  <c r="C23" i="201"/>
  <c r="B23" i="201"/>
  <c r="D23" i="201" s="1"/>
  <c r="D22" i="201"/>
  <c r="D21" i="201"/>
  <c r="D20" i="201"/>
  <c r="D19" i="201"/>
  <c r="D18" i="201"/>
  <c r="D17" i="201"/>
  <c r="D16" i="201"/>
  <c r="D15" i="201"/>
  <c r="D14" i="201"/>
  <c r="C13" i="201"/>
  <c r="B13" i="201"/>
  <c r="B87" i="201" s="1"/>
  <c r="B89" i="201" s="1"/>
  <c r="D12" i="201"/>
  <c r="D11" i="201"/>
  <c r="D10" i="201"/>
  <c r="D9" i="201"/>
  <c r="D8" i="201"/>
  <c r="D7" i="201"/>
  <c r="D88" i="200"/>
  <c r="D86" i="200"/>
  <c r="C85" i="200"/>
  <c r="B85" i="200"/>
  <c r="D84" i="200"/>
  <c r="D83" i="200"/>
  <c r="D82" i="200"/>
  <c r="D81" i="200"/>
  <c r="D80" i="200"/>
  <c r="D79" i="200"/>
  <c r="D78" i="200"/>
  <c r="D77" i="200"/>
  <c r="C76" i="200"/>
  <c r="B76" i="200"/>
  <c r="D76" i="200" s="1"/>
  <c r="D75" i="200"/>
  <c r="D74" i="200"/>
  <c r="D73" i="200"/>
  <c r="D72" i="200"/>
  <c r="D71" i="200"/>
  <c r="D70" i="200"/>
  <c r="D69" i="200"/>
  <c r="D68" i="200"/>
  <c r="D67" i="200"/>
  <c r="D66" i="200"/>
  <c r="D65" i="200"/>
  <c r="D64" i="200"/>
  <c r="D63" i="200"/>
  <c r="D62" i="200"/>
  <c r="D61" i="200"/>
  <c r="D60" i="200"/>
  <c r="D59" i="200"/>
  <c r="C58" i="200"/>
  <c r="B58" i="200"/>
  <c r="D58" i="200" s="1"/>
  <c r="D57" i="200"/>
  <c r="D56" i="200"/>
  <c r="D55" i="200"/>
  <c r="D54" i="200"/>
  <c r="D53" i="200"/>
  <c r="C52" i="200"/>
  <c r="B52" i="200"/>
  <c r="D52" i="200" s="1"/>
  <c r="D51" i="200"/>
  <c r="D50" i="200"/>
  <c r="D49" i="200"/>
  <c r="D48" i="200"/>
  <c r="D47" i="200"/>
  <c r="D46" i="200"/>
  <c r="D45" i="200"/>
  <c r="D44" i="200"/>
  <c r="D43" i="200"/>
  <c r="C43" i="200"/>
  <c r="B43" i="200"/>
  <c r="D42" i="200"/>
  <c r="D41" i="200"/>
  <c r="D40" i="200"/>
  <c r="D39" i="200"/>
  <c r="D38" i="200"/>
  <c r="D37" i="200"/>
  <c r="D36" i="200"/>
  <c r="D35" i="200"/>
  <c r="D34" i="200"/>
  <c r="D33" i="200"/>
  <c r="D32" i="200"/>
  <c r="D31" i="200"/>
  <c r="C30" i="200"/>
  <c r="B30" i="200"/>
  <c r="D30" i="200" s="1"/>
  <c r="D29" i="200"/>
  <c r="D28" i="200"/>
  <c r="D27" i="200"/>
  <c r="D26" i="200"/>
  <c r="D25" i="200"/>
  <c r="D24" i="200"/>
  <c r="C23" i="200"/>
  <c r="D23" i="200" s="1"/>
  <c r="B23" i="200"/>
  <c r="D22" i="200"/>
  <c r="D21" i="200"/>
  <c r="D20" i="200"/>
  <c r="D19" i="200"/>
  <c r="D18" i="200"/>
  <c r="D17" i="200"/>
  <c r="D16" i="200"/>
  <c r="D15" i="200"/>
  <c r="D14" i="200"/>
  <c r="C13" i="200"/>
  <c r="B13" i="200"/>
  <c r="D12" i="200"/>
  <c r="D11" i="200"/>
  <c r="D10" i="200"/>
  <c r="D9" i="200"/>
  <c r="D8" i="200"/>
  <c r="D7" i="200"/>
  <c r="D88" i="199"/>
  <c r="D86" i="199"/>
  <c r="C85" i="199"/>
  <c r="B85" i="199"/>
  <c r="D85" i="199" s="1"/>
  <c r="D84" i="199"/>
  <c r="D83" i="199"/>
  <c r="D82" i="199"/>
  <c r="D81" i="199"/>
  <c r="D80" i="199"/>
  <c r="D79" i="199"/>
  <c r="D78" i="199"/>
  <c r="D77" i="199"/>
  <c r="D76" i="199"/>
  <c r="C76" i="199"/>
  <c r="B76" i="199"/>
  <c r="D75" i="199"/>
  <c r="D74" i="199"/>
  <c r="D73" i="199"/>
  <c r="D72" i="199"/>
  <c r="D71" i="199"/>
  <c r="D70" i="199"/>
  <c r="D69" i="199"/>
  <c r="D68" i="199"/>
  <c r="D67" i="199"/>
  <c r="D66" i="199"/>
  <c r="D65" i="199"/>
  <c r="D64" i="199"/>
  <c r="D63" i="199"/>
  <c r="D62" i="199"/>
  <c r="D61" i="199"/>
  <c r="D60" i="199"/>
  <c r="D59" i="199"/>
  <c r="C58" i="199"/>
  <c r="B58" i="199"/>
  <c r="D58" i="199" s="1"/>
  <c r="D57" i="199"/>
  <c r="D56" i="199"/>
  <c r="D55" i="199"/>
  <c r="D54" i="199"/>
  <c r="D53" i="199"/>
  <c r="C52" i="199"/>
  <c r="B52" i="199"/>
  <c r="D51" i="199"/>
  <c r="D50" i="199"/>
  <c r="D49" i="199"/>
  <c r="D48" i="199"/>
  <c r="D47" i="199"/>
  <c r="D46" i="199"/>
  <c r="D45" i="199"/>
  <c r="D44" i="199"/>
  <c r="C43" i="199"/>
  <c r="B43" i="199"/>
  <c r="D42" i="199"/>
  <c r="D41" i="199"/>
  <c r="D40" i="199"/>
  <c r="D39" i="199"/>
  <c r="D38" i="199"/>
  <c r="D37" i="199"/>
  <c r="D36" i="199"/>
  <c r="D35" i="199"/>
  <c r="D34" i="199"/>
  <c r="D33" i="199"/>
  <c r="D32" i="199"/>
  <c r="D31" i="199"/>
  <c r="C30" i="199"/>
  <c r="B30" i="199"/>
  <c r="D29" i="199"/>
  <c r="D28" i="199"/>
  <c r="D27" i="199"/>
  <c r="D26" i="199"/>
  <c r="D25" i="199"/>
  <c r="D24" i="199"/>
  <c r="C23" i="199"/>
  <c r="B23" i="199"/>
  <c r="D22" i="199"/>
  <c r="D21" i="199"/>
  <c r="D20" i="199"/>
  <c r="D19" i="199"/>
  <c r="D18" i="199"/>
  <c r="D17" i="199"/>
  <c r="D16" i="199"/>
  <c r="D15" i="199"/>
  <c r="D14" i="199"/>
  <c r="C13" i="199"/>
  <c r="B13" i="199"/>
  <c r="B87" i="199" s="1"/>
  <c r="D12" i="199"/>
  <c r="D11" i="199"/>
  <c r="D10" i="199"/>
  <c r="D9" i="199"/>
  <c r="D8" i="199"/>
  <c r="D7" i="199"/>
  <c r="D88" i="198"/>
  <c r="D86" i="198"/>
  <c r="C85" i="198"/>
  <c r="B85" i="198"/>
  <c r="D84" i="198"/>
  <c r="D83" i="198"/>
  <c r="D82" i="198"/>
  <c r="D81" i="198"/>
  <c r="D80" i="198"/>
  <c r="D79" i="198"/>
  <c r="D78" i="198"/>
  <c r="D77" i="198"/>
  <c r="C76" i="198"/>
  <c r="B76" i="198"/>
  <c r="D76" i="198" s="1"/>
  <c r="D75" i="198"/>
  <c r="D74" i="198"/>
  <c r="D73" i="198"/>
  <c r="D72" i="198"/>
  <c r="D71" i="198"/>
  <c r="D70" i="198"/>
  <c r="D69" i="198"/>
  <c r="D68" i="198"/>
  <c r="D67" i="198"/>
  <c r="D66" i="198"/>
  <c r="D65" i="198"/>
  <c r="D64" i="198"/>
  <c r="D63" i="198"/>
  <c r="D62" i="198"/>
  <c r="D61" i="198"/>
  <c r="D60" i="198"/>
  <c r="D59" i="198"/>
  <c r="C58" i="198"/>
  <c r="B58" i="198"/>
  <c r="D58" i="198" s="1"/>
  <c r="D57" i="198"/>
  <c r="D56" i="198"/>
  <c r="D55" i="198"/>
  <c r="D54" i="198"/>
  <c r="D53" i="198"/>
  <c r="C52" i="198"/>
  <c r="B52" i="198"/>
  <c r="D52" i="198" s="1"/>
  <c r="D51" i="198"/>
  <c r="D50" i="198"/>
  <c r="D49" i="198"/>
  <c r="D48" i="198"/>
  <c r="D47" i="198"/>
  <c r="D46" i="198"/>
  <c r="D45" i="198"/>
  <c r="D44" i="198"/>
  <c r="C43" i="198"/>
  <c r="B43" i="198"/>
  <c r="D43" i="198" s="1"/>
  <c r="D42" i="198"/>
  <c r="D41" i="198"/>
  <c r="D40" i="198"/>
  <c r="D39" i="198"/>
  <c r="D38" i="198"/>
  <c r="D37" i="198"/>
  <c r="D36" i="198"/>
  <c r="D35" i="198"/>
  <c r="D34" i="198"/>
  <c r="D33" i="198"/>
  <c r="D32" i="198"/>
  <c r="D31" i="198"/>
  <c r="C30" i="198"/>
  <c r="B30" i="198"/>
  <c r="D30" i="198" s="1"/>
  <c r="D29" i="198"/>
  <c r="D28" i="198"/>
  <c r="D27" i="198"/>
  <c r="D26" i="198"/>
  <c r="D25" i="198"/>
  <c r="D24" i="198"/>
  <c r="C23" i="198"/>
  <c r="B23" i="198"/>
  <c r="D23" i="198" s="1"/>
  <c r="D22" i="198"/>
  <c r="D21" i="198"/>
  <c r="D20" i="198"/>
  <c r="D19" i="198"/>
  <c r="D18" i="198"/>
  <c r="D17" i="198"/>
  <c r="D16" i="198"/>
  <c r="D15" i="198"/>
  <c r="D14" i="198"/>
  <c r="C13" i="198"/>
  <c r="C87" i="198" s="1"/>
  <c r="C89" i="198" s="1"/>
  <c r="B13" i="198"/>
  <c r="D12" i="198"/>
  <c r="D11" i="198"/>
  <c r="D10" i="198"/>
  <c r="D9" i="198"/>
  <c r="D8" i="198"/>
  <c r="D7" i="198"/>
  <c r="D88" i="197"/>
  <c r="D86" i="197"/>
  <c r="C85" i="197"/>
  <c r="B85" i="197"/>
  <c r="D85" i="197" s="1"/>
  <c r="D84" i="197"/>
  <c r="D83" i="197"/>
  <c r="D82" i="197"/>
  <c r="D81" i="197"/>
  <c r="D80" i="197"/>
  <c r="D79" i="197"/>
  <c r="D78" i="197"/>
  <c r="D77" i="197"/>
  <c r="C76" i="197"/>
  <c r="B76" i="197"/>
  <c r="D76" i="197" s="1"/>
  <c r="D75" i="197"/>
  <c r="D74" i="197"/>
  <c r="D73" i="197"/>
  <c r="D72" i="197"/>
  <c r="D71" i="197"/>
  <c r="D70" i="197"/>
  <c r="D69" i="197"/>
  <c r="D68" i="197"/>
  <c r="D67" i="197"/>
  <c r="D66" i="197"/>
  <c r="D65" i="197"/>
  <c r="D64" i="197"/>
  <c r="D63" i="197"/>
  <c r="D62" i="197"/>
  <c r="D61" i="197"/>
  <c r="D60" i="197"/>
  <c r="D59" i="197"/>
  <c r="C58" i="197"/>
  <c r="B58" i="197"/>
  <c r="D58" i="197" s="1"/>
  <c r="D57" i="197"/>
  <c r="D56" i="197"/>
  <c r="D55" i="197"/>
  <c r="D54" i="197"/>
  <c r="D53" i="197"/>
  <c r="C52" i="197"/>
  <c r="B52" i="197"/>
  <c r="D52" i="197" s="1"/>
  <c r="D51" i="197"/>
  <c r="D50" i="197"/>
  <c r="D49" i="197"/>
  <c r="D48" i="197"/>
  <c r="D47" i="197"/>
  <c r="D46" i="197"/>
  <c r="D45" i="197"/>
  <c r="D44" i="197"/>
  <c r="D43" i="197"/>
  <c r="C43" i="197"/>
  <c r="B43" i="197"/>
  <c r="D42" i="197"/>
  <c r="D41" i="197"/>
  <c r="D40" i="197"/>
  <c r="D39" i="197"/>
  <c r="D38" i="197"/>
  <c r="D37" i="197"/>
  <c r="D36" i="197"/>
  <c r="D35" i="197"/>
  <c r="D34" i="197"/>
  <c r="D33" i="197"/>
  <c r="D32" i="197"/>
  <c r="D31" i="197"/>
  <c r="C30" i="197"/>
  <c r="B30" i="197"/>
  <c r="D29" i="197"/>
  <c r="D28" i="197"/>
  <c r="D27" i="197"/>
  <c r="D26" i="197"/>
  <c r="D25" i="197"/>
  <c r="D24" i="197"/>
  <c r="C23" i="197"/>
  <c r="D23" i="197" s="1"/>
  <c r="B23" i="197"/>
  <c r="D22" i="197"/>
  <c r="D21" i="197"/>
  <c r="D20" i="197"/>
  <c r="D19" i="197"/>
  <c r="D18" i="197"/>
  <c r="D17" i="197"/>
  <c r="D16" i="197"/>
  <c r="D15" i="197"/>
  <c r="D14" i="197"/>
  <c r="C13" i="197"/>
  <c r="B13" i="197"/>
  <c r="D12" i="197"/>
  <c r="D11" i="197"/>
  <c r="D10" i="197"/>
  <c r="D9" i="197"/>
  <c r="D8" i="197"/>
  <c r="D7" i="197"/>
  <c r="D88" i="196"/>
  <c r="D86" i="196"/>
  <c r="C85" i="196"/>
  <c r="B85" i="196"/>
  <c r="D85" i="196" s="1"/>
  <c r="D84" i="196"/>
  <c r="D83" i="196"/>
  <c r="D82" i="196"/>
  <c r="D81" i="196"/>
  <c r="D80" i="196"/>
  <c r="D79" i="196"/>
  <c r="D78" i="196"/>
  <c r="D77" i="196"/>
  <c r="C76" i="196"/>
  <c r="D76" i="196" s="1"/>
  <c r="B76" i="196"/>
  <c r="D75" i="196"/>
  <c r="D74" i="196"/>
  <c r="D73" i="196"/>
  <c r="D72" i="196"/>
  <c r="D71" i="196"/>
  <c r="D70" i="196"/>
  <c r="D69" i="196"/>
  <c r="D68" i="196"/>
  <c r="D67" i="196"/>
  <c r="D66" i="196"/>
  <c r="D65" i="196"/>
  <c r="D64" i="196"/>
  <c r="D63" i="196"/>
  <c r="D62" i="196"/>
  <c r="D61" i="196"/>
  <c r="D60" i="196"/>
  <c r="D59" i="196"/>
  <c r="C58" i="196"/>
  <c r="B58" i="196"/>
  <c r="D57" i="196"/>
  <c r="D56" i="196"/>
  <c r="D55" i="196"/>
  <c r="D54" i="196"/>
  <c r="D53" i="196"/>
  <c r="C52" i="196"/>
  <c r="B52" i="196"/>
  <c r="D52" i="196" s="1"/>
  <c r="D51" i="196"/>
  <c r="D50" i="196"/>
  <c r="D49" i="196"/>
  <c r="D48" i="196"/>
  <c r="D47" i="196"/>
  <c r="D46" i="196"/>
  <c r="D45" i="196"/>
  <c r="D44" i="196"/>
  <c r="C43" i="196"/>
  <c r="B43" i="196"/>
  <c r="D42" i="196"/>
  <c r="D41" i="196"/>
  <c r="D40" i="196"/>
  <c r="D39" i="196"/>
  <c r="D38" i="196"/>
  <c r="D37" i="196"/>
  <c r="D36" i="196"/>
  <c r="D35" i="196"/>
  <c r="D34" i="196"/>
  <c r="D33" i="196"/>
  <c r="D32" i="196"/>
  <c r="D31" i="196"/>
  <c r="C30" i="196"/>
  <c r="B30" i="196"/>
  <c r="D29" i="196"/>
  <c r="D28" i="196"/>
  <c r="D27" i="196"/>
  <c r="D26" i="196"/>
  <c r="D25" i="196"/>
  <c r="D24" i="196"/>
  <c r="C23" i="196"/>
  <c r="B23" i="196"/>
  <c r="D23" i="196" s="1"/>
  <c r="D22" i="196"/>
  <c r="D21" i="196"/>
  <c r="D20" i="196"/>
  <c r="D19" i="196"/>
  <c r="D18" i="196"/>
  <c r="D17" i="196"/>
  <c r="D16" i="196"/>
  <c r="D15" i="196"/>
  <c r="D14" i="196"/>
  <c r="C13" i="196"/>
  <c r="B13" i="196"/>
  <c r="D13" i="196" s="1"/>
  <c r="D12" i="196"/>
  <c r="D11" i="196"/>
  <c r="D10" i="196"/>
  <c r="D9" i="196"/>
  <c r="D8" i="196"/>
  <c r="D7" i="196"/>
  <c r="D88" i="195"/>
  <c r="D86" i="195"/>
  <c r="C85" i="195"/>
  <c r="B85" i="195"/>
  <c r="D84" i="195"/>
  <c r="D83" i="195"/>
  <c r="D82" i="195"/>
  <c r="D81" i="195"/>
  <c r="D80" i="195"/>
  <c r="D79" i="195"/>
  <c r="D78" i="195"/>
  <c r="D77" i="195"/>
  <c r="C76" i="195"/>
  <c r="B76" i="195"/>
  <c r="D76" i="195" s="1"/>
  <c r="D75" i="195"/>
  <c r="D74" i="195"/>
  <c r="D73" i="195"/>
  <c r="D72" i="195"/>
  <c r="D71" i="195"/>
  <c r="D70" i="195"/>
  <c r="D69" i="195"/>
  <c r="D68" i="195"/>
  <c r="D67" i="195"/>
  <c r="D66" i="195"/>
  <c r="D65" i="195"/>
  <c r="D64" i="195"/>
  <c r="D63" i="195"/>
  <c r="D62" i="195"/>
  <c r="D61" i="195"/>
  <c r="D60" i="195"/>
  <c r="D59" i="195"/>
  <c r="C58" i="195"/>
  <c r="B58" i="195"/>
  <c r="D58" i="195" s="1"/>
  <c r="D57" i="195"/>
  <c r="D56" i="195"/>
  <c r="D55" i="195"/>
  <c r="D54" i="195"/>
  <c r="D53" i="195"/>
  <c r="C52" i="195"/>
  <c r="B52" i="195"/>
  <c r="D52" i="195" s="1"/>
  <c r="D51" i="195"/>
  <c r="D50" i="195"/>
  <c r="D49" i="195"/>
  <c r="D48" i="195"/>
  <c r="D47" i="195"/>
  <c r="D46" i="195"/>
  <c r="D45" i="195"/>
  <c r="D44" i="195"/>
  <c r="C43" i="195"/>
  <c r="B43" i="195"/>
  <c r="D42" i="195"/>
  <c r="D41" i="195"/>
  <c r="D40" i="195"/>
  <c r="D39" i="195"/>
  <c r="D38" i="195"/>
  <c r="D37" i="195"/>
  <c r="D36" i="195"/>
  <c r="D35" i="195"/>
  <c r="D34" i="195"/>
  <c r="D33" i="195"/>
  <c r="D32" i="195"/>
  <c r="D31" i="195"/>
  <c r="C30" i="195"/>
  <c r="B30" i="195"/>
  <c r="D30" i="195" s="1"/>
  <c r="D29" i="195"/>
  <c r="D28" i="195"/>
  <c r="D27" i="195"/>
  <c r="D26" i="195"/>
  <c r="D25" i="195"/>
  <c r="D24" i="195"/>
  <c r="C23" i="195"/>
  <c r="B23" i="195"/>
  <c r="D23" i="195" s="1"/>
  <c r="D22" i="195"/>
  <c r="D21" i="195"/>
  <c r="D20" i="195"/>
  <c r="D19" i="195"/>
  <c r="D18" i="195"/>
  <c r="D17" i="195"/>
  <c r="D16" i="195"/>
  <c r="D15" i="195"/>
  <c r="D14" i="195"/>
  <c r="C13" i="195"/>
  <c r="B13" i="195"/>
  <c r="D12" i="195"/>
  <c r="D11" i="195"/>
  <c r="D10" i="195"/>
  <c r="D9" i="195"/>
  <c r="D8" i="195"/>
  <c r="D7" i="195"/>
  <c r="D88" i="194"/>
  <c r="D86" i="194"/>
  <c r="C85" i="194"/>
  <c r="B85" i="194"/>
  <c r="D85" i="194" s="1"/>
  <c r="D84" i="194"/>
  <c r="D83" i="194"/>
  <c r="D82" i="194"/>
  <c r="D81" i="194"/>
  <c r="D80" i="194"/>
  <c r="D79" i="194"/>
  <c r="D78" i="194"/>
  <c r="D77" i="194"/>
  <c r="C76" i="194"/>
  <c r="B76" i="194"/>
  <c r="D76" i="194" s="1"/>
  <c r="D75" i="194"/>
  <c r="D74" i="194"/>
  <c r="D73" i="194"/>
  <c r="D72" i="194"/>
  <c r="D71" i="194"/>
  <c r="D70" i="194"/>
  <c r="D69" i="194"/>
  <c r="D68" i="194"/>
  <c r="D67" i="194"/>
  <c r="D66" i="194"/>
  <c r="D65" i="194"/>
  <c r="D64" i="194"/>
  <c r="D63" i="194"/>
  <c r="D62" i="194"/>
  <c r="D61" i="194"/>
  <c r="D60" i="194"/>
  <c r="D59" i="194"/>
  <c r="C58" i="194"/>
  <c r="B58" i="194"/>
  <c r="D58" i="194" s="1"/>
  <c r="D57" i="194"/>
  <c r="D56" i="194"/>
  <c r="D55" i="194"/>
  <c r="D54" i="194"/>
  <c r="D53" i="194"/>
  <c r="C52" i="194"/>
  <c r="B52" i="194"/>
  <c r="D52" i="194" s="1"/>
  <c r="D51" i="194"/>
  <c r="D50" i="194"/>
  <c r="D49" i="194"/>
  <c r="D48" i="194"/>
  <c r="D47" i="194"/>
  <c r="D46" i="194"/>
  <c r="D45" i="194"/>
  <c r="D44" i="194"/>
  <c r="C43" i="194"/>
  <c r="B43" i="194"/>
  <c r="D42" i="194"/>
  <c r="D41" i="194"/>
  <c r="D40" i="194"/>
  <c r="D39" i="194"/>
  <c r="D38" i="194"/>
  <c r="D37" i="194"/>
  <c r="D36" i="194"/>
  <c r="D35" i="194"/>
  <c r="D34" i="194"/>
  <c r="D33" i="194"/>
  <c r="D32" i="194"/>
  <c r="D31" i="194"/>
  <c r="C30" i="194"/>
  <c r="B30" i="194"/>
  <c r="D30" i="194" s="1"/>
  <c r="D29" i="194"/>
  <c r="D28" i="194"/>
  <c r="D27" i="194"/>
  <c r="D26" i="194"/>
  <c r="D25" i="194"/>
  <c r="D24" i="194"/>
  <c r="C23" i="194"/>
  <c r="B23" i="194"/>
  <c r="D23" i="194" s="1"/>
  <c r="D22" i="194"/>
  <c r="D21" i="194"/>
  <c r="D20" i="194"/>
  <c r="D19" i="194"/>
  <c r="D18" i="194"/>
  <c r="D17" i="194"/>
  <c r="D16" i="194"/>
  <c r="D15" i="194"/>
  <c r="D14" i="194"/>
  <c r="C13" i="194"/>
  <c r="C87" i="194" s="1"/>
  <c r="C89" i="194" s="1"/>
  <c r="B13" i="194"/>
  <c r="D12" i="194"/>
  <c r="D11" i="194"/>
  <c r="D10" i="194"/>
  <c r="D9" i="194"/>
  <c r="D8" i="194"/>
  <c r="D7" i="194"/>
  <c r="D88" i="193"/>
  <c r="D86" i="193"/>
  <c r="C85" i="193"/>
  <c r="B85" i="193"/>
  <c r="D85" i="193" s="1"/>
  <c r="D84" i="193"/>
  <c r="D83" i="193"/>
  <c r="D82" i="193"/>
  <c r="D81" i="193"/>
  <c r="D80" i="193"/>
  <c r="D79" i="193"/>
  <c r="D78" i="193"/>
  <c r="D77" i="193"/>
  <c r="C76" i="193"/>
  <c r="B76" i="193"/>
  <c r="D76" i="193" s="1"/>
  <c r="D75" i="193"/>
  <c r="D74" i="193"/>
  <c r="D73" i="193"/>
  <c r="D72" i="193"/>
  <c r="D71" i="193"/>
  <c r="D70" i="193"/>
  <c r="D69" i="193"/>
  <c r="D68" i="193"/>
  <c r="D67" i="193"/>
  <c r="D66" i="193"/>
  <c r="D65" i="193"/>
  <c r="D64" i="193"/>
  <c r="D63" i="193"/>
  <c r="D62" i="193"/>
  <c r="D61" i="193"/>
  <c r="D60" i="193"/>
  <c r="D59" i="193"/>
  <c r="C58" i="193"/>
  <c r="B58" i="193"/>
  <c r="D58" i="193" s="1"/>
  <c r="D57" i="193"/>
  <c r="D56" i="193"/>
  <c r="D55" i="193"/>
  <c r="D54" i="193"/>
  <c r="D53" i="193"/>
  <c r="C52" i="193"/>
  <c r="B52" i="193"/>
  <c r="D51" i="193"/>
  <c r="D50" i="193"/>
  <c r="D49" i="193"/>
  <c r="D48" i="193"/>
  <c r="D47" i="193"/>
  <c r="D46" i="193"/>
  <c r="D45" i="193"/>
  <c r="D44" i="193"/>
  <c r="C43" i="193"/>
  <c r="B43" i="193"/>
  <c r="D42" i="193"/>
  <c r="D41" i="193"/>
  <c r="D40" i="193"/>
  <c r="D39" i="193"/>
  <c r="D38" i="193"/>
  <c r="D37" i="193"/>
  <c r="D36" i="193"/>
  <c r="D35" i="193"/>
  <c r="D34" i="193"/>
  <c r="D33" i="193"/>
  <c r="D32" i="193"/>
  <c r="D31" i="193"/>
  <c r="C30" i="193"/>
  <c r="B30" i="193"/>
  <c r="D30" i="193" s="1"/>
  <c r="D29" i="193"/>
  <c r="D28" i="193"/>
  <c r="D27" i="193"/>
  <c r="D26" i="193"/>
  <c r="D25" i="193"/>
  <c r="D24" i="193"/>
  <c r="C23" i="193"/>
  <c r="B23" i="193"/>
  <c r="D23" i="193" s="1"/>
  <c r="D22" i="193"/>
  <c r="D21" i="193"/>
  <c r="D20" i="193"/>
  <c r="D19" i="193"/>
  <c r="D18" i="193"/>
  <c r="D17" i="193"/>
  <c r="D16" i="193"/>
  <c r="D15" i="193"/>
  <c r="D14" i="193"/>
  <c r="C13" i="193"/>
  <c r="C87" i="193" s="1"/>
  <c r="C89" i="193" s="1"/>
  <c r="B13" i="193"/>
  <c r="D12" i="193"/>
  <c r="D11" i="193"/>
  <c r="D10" i="193"/>
  <c r="D9" i="193"/>
  <c r="D8" i="193"/>
  <c r="D7" i="193"/>
  <c r="D88" i="192"/>
  <c r="D86" i="192"/>
  <c r="C85" i="192"/>
  <c r="B85" i="192"/>
  <c r="D85" i="192" s="1"/>
  <c r="D84" i="192"/>
  <c r="D83" i="192"/>
  <c r="D82" i="192"/>
  <c r="D81" i="192"/>
  <c r="D80" i="192"/>
  <c r="D79" i="192"/>
  <c r="D78" i="192"/>
  <c r="D77" i="192"/>
  <c r="C76" i="192"/>
  <c r="B76" i="192"/>
  <c r="D76" i="192" s="1"/>
  <c r="D75" i="192"/>
  <c r="D74" i="192"/>
  <c r="D73" i="192"/>
  <c r="D72" i="192"/>
  <c r="D71" i="192"/>
  <c r="D70" i="192"/>
  <c r="D69" i="192"/>
  <c r="D68" i="192"/>
  <c r="D67" i="192"/>
  <c r="D66" i="192"/>
  <c r="D65" i="192"/>
  <c r="D64" i="192"/>
  <c r="D63" i="192"/>
  <c r="D62" i="192"/>
  <c r="D61" i="192"/>
  <c r="D60" i="192"/>
  <c r="D59" i="192"/>
  <c r="C58" i="192"/>
  <c r="D58" i="192" s="1"/>
  <c r="B58" i="192"/>
  <c r="D57" i="192"/>
  <c r="D56" i="192"/>
  <c r="D55" i="192"/>
  <c r="D54" i="192"/>
  <c r="D53" i="192"/>
  <c r="C52" i="192"/>
  <c r="D52" i="192" s="1"/>
  <c r="B52" i="192"/>
  <c r="D51" i="192"/>
  <c r="D50" i="192"/>
  <c r="D49" i="192"/>
  <c r="D48" i="192"/>
  <c r="D47" i="192"/>
  <c r="D46" i="192"/>
  <c r="D45" i="192"/>
  <c r="D44" i="192"/>
  <c r="C43" i="192"/>
  <c r="B43" i="192"/>
  <c r="D43" i="192" s="1"/>
  <c r="D42" i="192"/>
  <c r="D41" i="192"/>
  <c r="D40" i="192"/>
  <c r="D39" i="192"/>
  <c r="D38" i="192"/>
  <c r="D37" i="192"/>
  <c r="D36" i="192"/>
  <c r="D35" i="192"/>
  <c r="D34" i="192"/>
  <c r="D33" i="192"/>
  <c r="D32" i="192"/>
  <c r="D31" i="192"/>
  <c r="C30" i="192"/>
  <c r="B30" i="192"/>
  <c r="D29" i="192"/>
  <c r="D28" i="192"/>
  <c r="D27" i="192"/>
  <c r="D26" i="192"/>
  <c r="D25" i="192"/>
  <c r="D24" i="192"/>
  <c r="C23" i="192"/>
  <c r="B23" i="192"/>
  <c r="D23" i="192" s="1"/>
  <c r="D22" i="192"/>
  <c r="D21" i="192"/>
  <c r="D20" i="192"/>
  <c r="D19" i="192"/>
  <c r="D18" i="192"/>
  <c r="D17" i="192"/>
  <c r="D16" i="192"/>
  <c r="D15" i="192"/>
  <c r="D14" i="192"/>
  <c r="C13" i="192"/>
  <c r="B13" i="192"/>
  <c r="D12" i="192"/>
  <c r="D11" i="192"/>
  <c r="D10" i="192"/>
  <c r="D9" i="192"/>
  <c r="D8" i="192"/>
  <c r="D7" i="192"/>
  <c r="D88" i="191"/>
  <c r="D86" i="191"/>
  <c r="C85" i="191"/>
  <c r="D85" i="191" s="1"/>
  <c r="B85" i="191"/>
  <c r="D84" i="191"/>
  <c r="D83" i="191"/>
  <c r="D82" i="191"/>
  <c r="D81" i="191"/>
  <c r="D80" i="191"/>
  <c r="D79" i="191"/>
  <c r="D78" i="191"/>
  <c r="D77" i="191"/>
  <c r="C76" i="191"/>
  <c r="B76" i="191"/>
  <c r="D76" i="191" s="1"/>
  <c r="D75" i="191"/>
  <c r="D74" i="191"/>
  <c r="D73" i="191"/>
  <c r="D72" i="191"/>
  <c r="D71" i="191"/>
  <c r="D70" i="191"/>
  <c r="D69" i="191"/>
  <c r="D68" i="191"/>
  <c r="D67" i="191"/>
  <c r="D66" i="191"/>
  <c r="D65" i="191"/>
  <c r="D64" i="191"/>
  <c r="D63" i="191"/>
  <c r="D62" i="191"/>
  <c r="D61" i="191"/>
  <c r="D60" i="191"/>
  <c r="D59" i="191"/>
  <c r="C58" i="191"/>
  <c r="B58" i="191"/>
  <c r="D57" i="191"/>
  <c r="D56" i="191"/>
  <c r="D55" i="191"/>
  <c r="D54" i="191"/>
  <c r="D53" i="191"/>
  <c r="C52" i="191"/>
  <c r="D52" i="191" s="1"/>
  <c r="B52" i="191"/>
  <c r="D51" i="191"/>
  <c r="D50" i="191"/>
  <c r="D49" i="191"/>
  <c r="D48" i="191"/>
  <c r="D47" i="191"/>
  <c r="D46" i="191"/>
  <c r="D45" i="191"/>
  <c r="D44" i="191"/>
  <c r="C43" i="191"/>
  <c r="B43" i="191"/>
  <c r="D43" i="191" s="1"/>
  <c r="D42" i="191"/>
  <c r="D41" i="191"/>
  <c r="D40" i="191"/>
  <c r="D39" i="191"/>
  <c r="D38" i="191"/>
  <c r="D37" i="191"/>
  <c r="D36" i="191"/>
  <c r="D35" i="191"/>
  <c r="D34" i="191"/>
  <c r="D33" i="191"/>
  <c r="D32" i="191"/>
  <c r="D31" i="191"/>
  <c r="C30" i="191"/>
  <c r="B30" i="191"/>
  <c r="D29" i="191"/>
  <c r="D28" i="191"/>
  <c r="D27" i="191"/>
  <c r="D26" i="191"/>
  <c r="D25" i="191"/>
  <c r="D24" i="191"/>
  <c r="C23" i="191"/>
  <c r="B23" i="191"/>
  <c r="D22" i="191"/>
  <c r="D21" i="191"/>
  <c r="D20" i="191"/>
  <c r="D19" i="191"/>
  <c r="D18" i="191"/>
  <c r="D17" i="191"/>
  <c r="D16" i="191"/>
  <c r="D15" i="191"/>
  <c r="D14" i="191"/>
  <c r="C13" i="191"/>
  <c r="C87" i="191" s="1"/>
  <c r="C89" i="191" s="1"/>
  <c r="B13" i="191"/>
  <c r="D12" i="191"/>
  <c r="D11" i="191"/>
  <c r="D10" i="191"/>
  <c r="D9" i="191"/>
  <c r="D8" i="191"/>
  <c r="D7" i="191"/>
  <c r="D88" i="190"/>
  <c r="D86" i="190"/>
  <c r="C85" i="190"/>
  <c r="B85" i="190"/>
  <c r="D85" i="190" s="1"/>
  <c r="D84" i="190"/>
  <c r="D83" i="190"/>
  <c r="D82" i="190"/>
  <c r="D81" i="190"/>
  <c r="D80" i="190"/>
  <c r="D79" i="190"/>
  <c r="D78" i="190"/>
  <c r="D77" i="190"/>
  <c r="C76" i="190"/>
  <c r="B76" i="190"/>
  <c r="D76" i="190" s="1"/>
  <c r="D75" i="190"/>
  <c r="D74" i="190"/>
  <c r="D73" i="190"/>
  <c r="D72" i="190"/>
  <c r="D71" i="190"/>
  <c r="D70" i="190"/>
  <c r="D69" i="190"/>
  <c r="D68" i="190"/>
  <c r="D67" i="190"/>
  <c r="D66" i="190"/>
  <c r="D65" i="190"/>
  <c r="D64" i="190"/>
  <c r="D63" i="190"/>
  <c r="D62" i="190"/>
  <c r="D61" i="190"/>
  <c r="D60" i="190"/>
  <c r="D59" i="190"/>
  <c r="C58" i="190"/>
  <c r="B58" i="190"/>
  <c r="D58" i="190" s="1"/>
  <c r="D57" i="190"/>
  <c r="D56" i="190"/>
  <c r="D55" i="190"/>
  <c r="D54" i="190"/>
  <c r="D53" i="190"/>
  <c r="C52" i="190"/>
  <c r="B52" i="190"/>
  <c r="D52" i="190" s="1"/>
  <c r="D51" i="190"/>
  <c r="D50" i="190"/>
  <c r="D49" i="190"/>
  <c r="D48" i="190"/>
  <c r="D47" i="190"/>
  <c r="D46" i="190"/>
  <c r="D45" i="190"/>
  <c r="D44" i="190"/>
  <c r="C43" i="190"/>
  <c r="B43" i="190"/>
  <c r="D42" i="190"/>
  <c r="D41" i="190"/>
  <c r="D40" i="190"/>
  <c r="D39" i="190"/>
  <c r="D38" i="190"/>
  <c r="D37" i="190"/>
  <c r="D36" i="190"/>
  <c r="D35" i="190"/>
  <c r="D34" i="190"/>
  <c r="D33" i="190"/>
  <c r="D32" i="190"/>
  <c r="D31" i="190"/>
  <c r="C30" i="190"/>
  <c r="B30" i="190"/>
  <c r="D30" i="190" s="1"/>
  <c r="D29" i="190"/>
  <c r="D28" i="190"/>
  <c r="D27" i="190"/>
  <c r="D26" i="190"/>
  <c r="D25" i="190"/>
  <c r="D24" i="190"/>
  <c r="C23" i="190"/>
  <c r="B23" i="190"/>
  <c r="D23" i="190" s="1"/>
  <c r="D22" i="190"/>
  <c r="D21" i="190"/>
  <c r="D20" i="190"/>
  <c r="D19" i="190"/>
  <c r="D18" i="190"/>
  <c r="D17" i="190"/>
  <c r="D16" i="190"/>
  <c r="D15" i="190"/>
  <c r="D14" i="190"/>
  <c r="C13" i="190"/>
  <c r="B13" i="190"/>
  <c r="D12" i="190"/>
  <c r="D11" i="190"/>
  <c r="D10" i="190"/>
  <c r="D9" i="190"/>
  <c r="D8" i="190"/>
  <c r="D7" i="190"/>
  <c r="D88" i="189"/>
  <c r="D86" i="189"/>
  <c r="C85" i="189"/>
  <c r="B85" i="189"/>
  <c r="D85" i="189" s="1"/>
  <c r="D84" i="189"/>
  <c r="D83" i="189"/>
  <c r="D82" i="189"/>
  <c r="D81" i="189"/>
  <c r="D80" i="189"/>
  <c r="D79" i="189"/>
  <c r="D78" i="189"/>
  <c r="D77" i="189"/>
  <c r="C76" i="189"/>
  <c r="B76" i="189"/>
  <c r="D76" i="189" s="1"/>
  <c r="D75" i="189"/>
  <c r="D74" i="189"/>
  <c r="D73" i="189"/>
  <c r="D72" i="189"/>
  <c r="D71" i="189"/>
  <c r="D70" i="189"/>
  <c r="D69" i="189"/>
  <c r="D68" i="189"/>
  <c r="D67" i="189"/>
  <c r="D66" i="189"/>
  <c r="D65" i="189"/>
  <c r="D64" i="189"/>
  <c r="D63" i="189"/>
  <c r="D62" i="189"/>
  <c r="D61" i="189"/>
  <c r="D60" i="189"/>
  <c r="D59" i="189"/>
  <c r="C58" i="189"/>
  <c r="B58" i="189"/>
  <c r="D57" i="189"/>
  <c r="D56" i="189"/>
  <c r="D55" i="189"/>
  <c r="D54" i="189"/>
  <c r="D53" i="189"/>
  <c r="C52" i="189"/>
  <c r="B52" i="189"/>
  <c r="D51" i="189"/>
  <c r="D50" i="189"/>
  <c r="D49" i="189"/>
  <c r="D48" i="189"/>
  <c r="D47" i="189"/>
  <c r="D46" i="189"/>
  <c r="D45" i="189"/>
  <c r="D44" i="189"/>
  <c r="C43" i="189"/>
  <c r="B43" i="189"/>
  <c r="D43" i="189" s="1"/>
  <c r="D42" i="189"/>
  <c r="D41" i="189"/>
  <c r="D40" i="189"/>
  <c r="D39" i="189"/>
  <c r="D38" i="189"/>
  <c r="D37" i="189"/>
  <c r="D36" i="189"/>
  <c r="D35" i="189"/>
  <c r="D34" i="189"/>
  <c r="D33" i="189"/>
  <c r="D32" i="189"/>
  <c r="D31" i="189"/>
  <c r="C30" i="189"/>
  <c r="B30" i="189"/>
  <c r="D29" i="189"/>
  <c r="D28" i="189"/>
  <c r="D27" i="189"/>
  <c r="D26" i="189"/>
  <c r="D25" i="189"/>
  <c r="D24" i="189"/>
  <c r="C23" i="189"/>
  <c r="B23" i="189"/>
  <c r="D23" i="189" s="1"/>
  <c r="D22" i="189"/>
  <c r="D21" i="189"/>
  <c r="D20" i="189"/>
  <c r="D19" i="189"/>
  <c r="D18" i="189"/>
  <c r="D17" i="189"/>
  <c r="D16" i="189"/>
  <c r="D15" i="189"/>
  <c r="D14" i="189"/>
  <c r="C13" i="189"/>
  <c r="B13" i="189"/>
  <c r="D12" i="189"/>
  <c r="D11" i="189"/>
  <c r="D10" i="189"/>
  <c r="D9" i="189"/>
  <c r="D8" i="189"/>
  <c r="D7" i="189"/>
  <c r="D88" i="188"/>
  <c r="D86" i="188"/>
  <c r="C85" i="188"/>
  <c r="B85" i="188"/>
  <c r="D85" i="188" s="1"/>
  <c r="D84" i="188"/>
  <c r="D83" i="188"/>
  <c r="D82" i="188"/>
  <c r="D81" i="188"/>
  <c r="D80" i="188"/>
  <c r="D79" i="188"/>
  <c r="D78" i="188"/>
  <c r="D77" i="188"/>
  <c r="C76" i="188"/>
  <c r="B76" i="188"/>
  <c r="D76" i="188" s="1"/>
  <c r="D75" i="188"/>
  <c r="D74" i="188"/>
  <c r="D73" i="188"/>
  <c r="D72" i="188"/>
  <c r="D71" i="188"/>
  <c r="D70" i="188"/>
  <c r="D69" i="188"/>
  <c r="D68" i="188"/>
  <c r="D67" i="188"/>
  <c r="D66" i="188"/>
  <c r="D65" i="188"/>
  <c r="D64" i="188"/>
  <c r="D63" i="188"/>
  <c r="D62" i="188"/>
  <c r="D61" i="188"/>
  <c r="D60" i="188"/>
  <c r="D59" i="188"/>
  <c r="C58" i="188"/>
  <c r="B58" i="188"/>
  <c r="D57" i="188"/>
  <c r="D56" i="188"/>
  <c r="D55" i="188"/>
  <c r="D54" i="188"/>
  <c r="D53" i="188"/>
  <c r="C52" i="188"/>
  <c r="B52" i="188"/>
  <c r="D52" i="188" s="1"/>
  <c r="D51" i="188"/>
  <c r="D50" i="188"/>
  <c r="D49" i="188"/>
  <c r="D48" i="188"/>
  <c r="D47" i="188"/>
  <c r="D46" i="188"/>
  <c r="D45" i="188"/>
  <c r="D44" i="188"/>
  <c r="C43" i="188"/>
  <c r="B43" i="188"/>
  <c r="D42" i="188"/>
  <c r="D41" i="188"/>
  <c r="D40" i="188"/>
  <c r="D39" i="188"/>
  <c r="D38" i="188"/>
  <c r="D37" i="188"/>
  <c r="D36" i="188"/>
  <c r="D35" i="188"/>
  <c r="D34" i="188"/>
  <c r="D33" i="188"/>
  <c r="D32" i="188"/>
  <c r="D31" i="188"/>
  <c r="C30" i="188"/>
  <c r="B30" i="188"/>
  <c r="D29" i="188"/>
  <c r="D28" i="188"/>
  <c r="D27" i="188"/>
  <c r="D26" i="188"/>
  <c r="D25" i="188"/>
  <c r="D24" i="188"/>
  <c r="C23" i="188"/>
  <c r="B23" i="188"/>
  <c r="D22" i="188"/>
  <c r="D21" i="188"/>
  <c r="D20" i="188"/>
  <c r="D19" i="188"/>
  <c r="D18" i="188"/>
  <c r="D17" i="188"/>
  <c r="D16" i="188"/>
  <c r="D15" i="188"/>
  <c r="D14" i="188"/>
  <c r="C13" i="188"/>
  <c r="C87" i="188" s="1"/>
  <c r="C89" i="188" s="1"/>
  <c r="B13" i="188"/>
  <c r="D12" i="188"/>
  <c r="D11" i="188"/>
  <c r="D10" i="188"/>
  <c r="D9" i="188"/>
  <c r="D8" i="188"/>
  <c r="D7" i="188"/>
  <c r="D88" i="187"/>
  <c r="D86" i="187"/>
  <c r="C85" i="187"/>
  <c r="B85" i="187"/>
  <c r="D85" i="187" s="1"/>
  <c r="D84" i="187"/>
  <c r="D83" i="187"/>
  <c r="D82" i="187"/>
  <c r="D81" i="187"/>
  <c r="D80" i="187"/>
  <c r="D79" i="187"/>
  <c r="D78" i="187"/>
  <c r="D77" i="187"/>
  <c r="C76" i="187"/>
  <c r="B76" i="187"/>
  <c r="D76" i="187" s="1"/>
  <c r="D75" i="187"/>
  <c r="D74" i="187"/>
  <c r="D73" i="187"/>
  <c r="D72" i="187"/>
  <c r="D71" i="187"/>
  <c r="D70" i="187"/>
  <c r="D69" i="187"/>
  <c r="D68" i="187"/>
  <c r="D67" i="187"/>
  <c r="D66" i="187"/>
  <c r="D65" i="187"/>
  <c r="D64" i="187"/>
  <c r="D63" i="187"/>
  <c r="D62" i="187"/>
  <c r="D61" i="187"/>
  <c r="D60" i="187"/>
  <c r="D59" i="187"/>
  <c r="C58" i="187"/>
  <c r="D58" i="187" s="1"/>
  <c r="B58" i="187"/>
  <c r="D57" i="187"/>
  <c r="D56" i="187"/>
  <c r="D55" i="187"/>
  <c r="D54" i="187"/>
  <c r="D53" i="187"/>
  <c r="C52" i="187"/>
  <c r="D52" i="187" s="1"/>
  <c r="B52" i="187"/>
  <c r="D51" i="187"/>
  <c r="D50" i="187"/>
  <c r="D49" i="187"/>
  <c r="D48" i="187"/>
  <c r="D47" i="187"/>
  <c r="D46" i="187"/>
  <c r="D45" i="187"/>
  <c r="D44" i="187"/>
  <c r="C43" i="187"/>
  <c r="B43" i="187"/>
  <c r="D43" i="187" s="1"/>
  <c r="D42" i="187"/>
  <c r="D41" i="187"/>
  <c r="D40" i="187"/>
  <c r="D39" i="187"/>
  <c r="D38" i="187"/>
  <c r="D37" i="187"/>
  <c r="D36" i="187"/>
  <c r="D35" i="187"/>
  <c r="D34" i="187"/>
  <c r="D33" i="187"/>
  <c r="D32" i="187"/>
  <c r="D31" i="187"/>
  <c r="C30" i="187"/>
  <c r="B30" i="187"/>
  <c r="D29" i="187"/>
  <c r="D28" i="187"/>
  <c r="D27" i="187"/>
  <c r="D26" i="187"/>
  <c r="D25" i="187"/>
  <c r="D24" i="187"/>
  <c r="C23" i="187"/>
  <c r="B23" i="187"/>
  <c r="D22" i="187"/>
  <c r="D21" i="187"/>
  <c r="D20" i="187"/>
  <c r="D19" i="187"/>
  <c r="D18" i="187"/>
  <c r="D17" i="187"/>
  <c r="D16" i="187"/>
  <c r="D15" i="187"/>
  <c r="D14" i="187"/>
  <c r="C13" i="187"/>
  <c r="B13" i="187"/>
  <c r="D12" i="187"/>
  <c r="D11" i="187"/>
  <c r="D10" i="187"/>
  <c r="D9" i="187"/>
  <c r="D8" i="187"/>
  <c r="D7" i="187"/>
  <c r="D88" i="186"/>
  <c r="D86" i="186"/>
  <c r="C85" i="186"/>
  <c r="B85" i="186"/>
  <c r="D85" i="186" s="1"/>
  <c r="D84" i="186"/>
  <c r="D83" i="186"/>
  <c r="D82" i="186"/>
  <c r="D81" i="186"/>
  <c r="D80" i="186"/>
  <c r="D79" i="186"/>
  <c r="D78" i="186"/>
  <c r="D77" i="186"/>
  <c r="C76" i="186"/>
  <c r="B76" i="186"/>
  <c r="D76" i="186" s="1"/>
  <c r="D75" i="186"/>
  <c r="D74" i="186"/>
  <c r="D73" i="186"/>
  <c r="D72" i="186"/>
  <c r="D71" i="186"/>
  <c r="D70" i="186"/>
  <c r="D69" i="186"/>
  <c r="D68" i="186"/>
  <c r="D67" i="186"/>
  <c r="D66" i="186"/>
  <c r="D65" i="186"/>
  <c r="D64" i="186"/>
  <c r="D63" i="186"/>
  <c r="D62" i="186"/>
  <c r="D61" i="186"/>
  <c r="D60" i="186"/>
  <c r="D59" i="186"/>
  <c r="C58" i="186"/>
  <c r="B58" i="186"/>
  <c r="D58" i="186" s="1"/>
  <c r="D57" i="186"/>
  <c r="D56" i="186"/>
  <c r="D55" i="186"/>
  <c r="D54" i="186"/>
  <c r="D53" i="186"/>
  <c r="C52" i="186"/>
  <c r="B52" i="186"/>
  <c r="D51" i="186"/>
  <c r="D50" i="186"/>
  <c r="D49" i="186"/>
  <c r="D48" i="186"/>
  <c r="D47" i="186"/>
  <c r="D46" i="186"/>
  <c r="D45" i="186"/>
  <c r="D44" i="186"/>
  <c r="C43" i="186"/>
  <c r="B43" i="186"/>
  <c r="D42" i="186"/>
  <c r="D41" i="186"/>
  <c r="D40" i="186"/>
  <c r="D39" i="186"/>
  <c r="D38" i="186"/>
  <c r="D37" i="186"/>
  <c r="D36" i="186"/>
  <c r="D35" i="186"/>
  <c r="D34" i="186"/>
  <c r="D33" i="186"/>
  <c r="D32" i="186"/>
  <c r="D31" i="186"/>
  <c r="C30" i="186"/>
  <c r="B30" i="186"/>
  <c r="D29" i="186"/>
  <c r="D28" i="186"/>
  <c r="D27" i="186"/>
  <c r="D26" i="186"/>
  <c r="D25" i="186"/>
  <c r="D24" i="186"/>
  <c r="C23" i="186"/>
  <c r="B23" i="186"/>
  <c r="D22" i="186"/>
  <c r="D21" i="186"/>
  <c r="D20" i="186"/>
  <c r="D19" i="186"/>
  <c r="D18" i="186"/>
  <c r="D17" i="186"/>
  <c r="D16" i="186"/>
  <c r="D15" i="186"/>
  <c r="D14" i="186"/>
  <c r="C13" i="186"/>
  <c r="C87" i="186" s="1"/>
  <c r="C89" i="186" s="1"/>
  <c r="B13" i="186"/>
  <c r="D12" i="186"/>
  <c r="D11" i="186"/>
  <c r="D10" i="186"/>
  <c r="D9" i="186"/>
  <c r="D8" i="186"/>
  <c r="D7" i="186"/>
  <c r="D88" i="185"/>
  <c r="D86" i="185"/>
  <c r="C85" i="185"/>
  <c r="B85" i="185"/>
  <c r="D85" i="185" s="1"/>
  <c r="D84" i="185"/>
  <c r="D83" i="185"/>
  <c r="D82" i="185"/>
  <c r="D81" i="185"/>
  <c r="D80" i="185"/>
  <c r="D79" i="185"/>
  <c r="D78" i="185"/>
  <c r="D77" i="185"/>
  <c r="C76" i="185"/>
  <c r="B76" i="185"/>
  <c r="D75" i="185"/>
  <c r="D74" i="185"/>
  <c r="D73" i="185"/>
  <c r="D72" i="185"/>
  <c r="D71" i="185"/>
  <c r="D70" i="185"/>
  <c r="D69" i="185"/>
  <c r="D68" i="185"/>
  <c r="D67" i="185"/>
  <c r="D66" i="185"/>
  <c r="D65" i="185"/>
  <c r="D64" i="185"/>
  <c r="D63" i="185"/>
  <c r="D62" i="185"/>
  <c r="D61" i="185"/>
  <c r="D60" i="185"/>
  <c r="D59" i="185"/>
  <c r="C58" i="185"/>
  <c r="B58" i="185"/>
  <c r="D58" i="185" s="1"/>
  <c r="D57" i="185"/>
  <c r="D56" i="185"/>
  <c r="D55" i="185"/>
  <c r="D54" i="185"/>
  <c r="D53" i="185"/>
  <c r="C52" i="185"/>
  <c r="B52" i="185"/>
  <c r="D51" i="185"/>
  <c r="D50" i="185"/>
  <c r="D49" i="185"/>
  <c r="D48" i="185"/>
  <c r="D47" i="185"/>
  <c r="D46" i="185"/>
  <c r="D45" i="185"/>
  <c r="D44" i="185"/>
  <c r="C43" i="185"/>
  <c r="B43" i="185"/>
  <c r="D43" i="185" s="1"/>
  <c r="D42" i="185"/>
  <c r="D41" i="185"/>
  <c r="D40" i="185"/>
  <c r="D39" i="185"/>
  <c r="D38" i="185"/>
  <c r="D37" i="185"/>
  <c r="D36" i="185"/>
  <c r="D35" i="185"/>
  <c r="D34" i="185"/>
  <c r="D33" i="185"/>
  <c r="D32" i="185"/>
  <c r="D31" i="185"/>
  <c r="C30" i="185"/>
  <c r="B30" i="185"/>
  <c r="D30" i="185" s="1"/>
  <c r="D29" i="185"/>
  <c r="D28" i="185"/>
  <c r="D27" i="185"/>
  <c r="D26" i="185"/>
  <c r="D25" i="185"/>
  <c r="D24" i="185"/>
  <c r="C23" i="185"/>
  <c r="B23" i="185"/>
  <c r="D23" i="185" s="1"/>
  <c r="D22" i="185"/>
  <c r="D21" i="185"/>
  <c r="D20" i="185"/>
  <c r="D19" i="185"/>
  <c r="D18" i="185"/>
  <c r="D17" i="185"/>
  <c r="D16" i="185"/>
  <c r="D15" i="185"/>
  <c r="D14" i="185"/>
  <c r="C13" i="185"/>
  <c r="B13" i="185"/>
  <c r="D13" i="185" s="1"/>
  <c r="D12" i="185"/>
  <c r="D11" i="185"/>
  <c r="D10" i="185"/>
  <c r="D9" i="185"/>
  <c r="D8" i="185"/>
  <c r="D7" i="185"/>
  <c r="D88" i="184"/>
  <c r="D86" i="184"/>
  <c r="C85" i="184"/>
  <c r="B85" i="184"/>
  <c r="D85" i="184" s="1"/>
  <c r="D84" i="184"/>
  <c r="D83" i="184"/>
  <c r="D82" i="184"/>
  <c r="D81" i="184"/>
  <c r="D80" i="184"/>
  <c r="D79" i="184"/>
  <c r="D78" i="184"/>
  <c r="D77" i="184"/>
  <c r="C76" i="184"/>
  <c r="B76" i="184"/>
  <c r="D76" i="184" s="1"/>
  <c r="D75" i="184"/>
  <c r="D74" i="184"/>
  <c r="D73" i="184"/>
  <c r="D72" i="184"/>
  <c r="D71" i="184"/>
  <c r="D70" i="184"/>
  <c r="D69" i="184"/>
  <c r="D68" i="184"/>
  <c r="D67" i="184"/>
  <c r="D66" i="184"/>
  <c r="D65" i="184"/>
  <c r="D64" i="184"/>
  <c r="D63" i="184"/>
  <c r="D62" i="184"/>
  <c r="D61" i="184"/>
  <c r="D60" i="184"/>
  <c r="D59" i="184"/>
  <c r="C58" i="184"/>
  <c r="B58" i="184"/>
  <c r="D58" i="184" s="1"/>
  <c r="D57" i="184"/>
  <c r="D56" i="184"/>
  <c r="D55" i="184"/>
  <c r="D54" i="184"/>
  <c r="D53" i="184"/>
  <c r="C52" i="184"/>
  <c r="B52" i="184"/>
  <c r="D52" i="184" s="1"/>
  <c r="D51" i="184"/>
  <c r="D50" i="184"/>
  <c r="D49" i="184"/>
  <c r="D48" i="184"/>
  <c r="D47" i="184"/>
  <c r="D46" i="184"/>
  <c r="D45" i="184"/>
  <c r="D44" i="184"/>
  <c r="C43" i="184"/>
  <c r="B43" i="184"/>
  <c r="D43" i="184" s="1"/>
  <c r="D42" i="184"/>
  <c r="D41" i="184"/>
  <c r="D40" i="184"/>
  <c r="D39" i="184"/>
  <c r="D38" i="184"/>
  <c r="D37" i="184"/>
  <c r="D36" i="184"/>
  <c r="D35" i="184"/>
  <c r="D34" i="184"/>
  <c r="D33" i="184"/>
  <c r="D32" i="184"/>
  <c r="D31" i="184"/>
  <c r="C30" i="184"/>
  <c r="B30" i="184"/>
  <c r="D29" i="184"/>
  <c r="D28" i="184"/>
  <c r="D27" i="184"/>
  <c r="D26" i="184"/>
  <c r="D25" i="184"/>
  <c r="D24" i="184"/>
  <c r="C23" i="184"/>
  <c r="B23" i="184"/>
  <c r="D23" i="184" s="1"/>
  <c r="D22" i="184"/>
  <c r="D21" i="184"/>
  <c r="D20" i="184"/>
  <c r="D19" i="184"/>
  <c r="D18" i="184"/>
  <c r="D17" i="184"/>
  <c r="D16" i="184"/>
  <c r="D15" i="184"/>
  <c r="D14" i="184"/>
  <c r="C13" i="184"/>
  <c r="B13" i="184"/>
  <c r="B87" i="184" s="1"/>
  <c r="D12" i="184"/>
  <c r="D11" i="184"/>
  <c r="D10" i="184"/>
  <c r="D9" i="184"/>
  <c r="D8" i="184"/>
  <c r="D7" i="184"/>
  <c r="D88" i="183"/>
  <c r="D86" i="183"/>
  <c r="C85" i="183"/>
  <c r="B85" i="183"/>
  <c r="D85" i="183" s="1"/>
  <c r="D84" i="183"/>
  <c r="D83" i="183"/>
  <c r="D82" i="183"/>
  <c r="D81" i="183"/>
  <c r="D80" i="183"/>
  <c r="D79" i="183"/>
  <c r="D78" i="183"/>
  <c r="D77" i="183"/>
  <c r="C76" i="183"/>
  <c r="B76" i="183"/>
  <c r="D76" i="183" s="1"/>
  <c r="D75" i="183"/>
  <c r="D74" i="183"/>
  <c r="D73" i="183"/>
  <c r="D72" i="183"/>
  <c r="D71" i="183"/>
  <c r="D70" i="183"/>
  <c r="D69" i="183"/>
  <c r="D68" i="183"/>
  <c r="D67" i="183"/>
  <c r="D66" i="183"/>
  <c r="D65" i="183"/>
  <c r="D64" i="183"/>
  <c r="D63" i="183"/>
  <c r="D62" i="183"/>
  <c r="D61" i="183"/>
  <c r="D60" i="183"/>
  <c r="D59" i="183"/>
  <c r="C58" i="183"/>
  <c r="D58" i="183" s="1"/>
  <c r="B58" i="183"/>
  <c r="D57" i="183"/>
  <c r="D56" i="183"/>
  <c r="D55" i="183"/>
  <c r="D54" i="183"/>
  <c r="D53" i="183"/>
  <c r="C52" i="183"/>
  <c r="B52" i="183"/>
  <c r="D51" i="183"/>
  <c r="D50" i="183"/>
  <c r="D49" i="183"/>
  <c r="D48" i="183"/>
  <c r="D47" i="183"/>
  <c r="D46" i="183"/>
  <c r="D45" i="183"/>
  <c r="D44" i="183"/>
  <c r="C43" i="183"/>
  <c r="B43" i="183"/>
  <c r="D43" i="183" s="1"/>
  <c r="D42" i="183"/>
  <c r="D41" i="183"/>
  <c r="D40" i="183"/>
  <c r="D39" i="183"/>
  <c r="D38" i="183"/>
  <c r="D37" i="183"/>
  <c r="D36" i="183"/>
  <c r="D35" i="183"/>
  <c r="D34" i="183"/>
  <c r="D33" i="183"/>
  <c r="D32" i="183"/>
  <c r="D31" i="183"/>
  <c r="C30" i="183"/>
  <c r="B30" i="183"/>
  <c r="D30" i="183" s="1"/>
  <c r="D29" i="183"/>
  <c r="D28" i="183"/>
  <c r="D27" i="183"/>
  <c r="D26" i="183"/>
  <c r="D25" i="183"/>
  <c r="D24" i="183"/>
  <c r="C23" i="183"/>
  <c r="B23" i="183"/>
  <c r="D23" i="183" s="1"/>
  <c r="D22" i="183"/>
  <c r="D21" i="183"/>
  <c r="D20" i="183"/>
  <c r="D19" i="183"/>
  <c r="D18" i="183"/>
  <c r="D17" i="183"/>
  <c r="D16" i="183"/>
  <c r="D15" i="183"/>
  <c r="D14" i="183"/>
  <c r="C13" i="183"/>
  <c r="B13" i="183"/>
  <c r="D12" i="183"/>
  <c r="D11" i="183"/>
  <c r="D10" i="183"/>
  <c r="D9" i="183"/>
  <c r="D8" i="183"/>
  <c r="D7" i="183"/>
  <c r="D88" i="182"/>
  <c r="D86" i="182"/>
  <c r="C85" i="182"/>
  <c r="B85" i="182"/>
  <c r="D84" i="182"/>
  <c r="D83" i="182"/>
  <c r="D82" i="182"/>
  <c r="D81" i="182"/>
  <c r="D80" i="182"/>
  <c r="D79" i="182"/>
  <c r="D78" i="182"/>
  <c r="D77" i="182"/>
  <c r="C76" i="182"/>
  <c r="B76" i="182"/>
  <c r="D76" i="182" s="1"/>
  <c r="D75" i="182"/>
  <c r="D74" i="182"/>
  <c r="D73" i="182"/>
  <c r="D72" i="182"/>
  <c r="D71" i="182"/>
  <c r="D70" i="182"/>
  <c r="D69" i="182"/>
  <c r="D68" i="182"/>
  <c r="D67" i="182"/>
  <c r="D66" i="182"/>
  <c r="D65" i="182"/>
  <c r="D64" i="182"/>
  <c r="D63" i="182"/>
  <c r="D62" i="182"/>
  <c r="D61" i="182"/>
  <c r="D60" i="182"/>
  <c r="D59" i="182"/>
  <c r="C58" i="182"/>
  <c r="B58" i="182"/>
  <c r="D58" i="182" s="1"/>
  <c r="D57" i="182"/>
  <c r="D56" i="182"/>
  <c r="D55" i="182"/>
  <c r="D54" i="182"/>
  <c r="D53" i="182"/>
  <c r="C52" i="182"/>
  <c r="B52" i="182"/>
  <c r="D51" i="182"/>
  <c r="D50" i="182"/>
  <c r="D49" i="182"/>
  <c r="D48" i="182"/>
  <c r="D47" i="182"/>
  <c r="D46" i="182"/>
  <c r="D45" i="182"/>
  <c r="D44" i="182"/>
  <c r="C43" i="182"/>
  <c r="B43" i="182"/>
  <c r="D43" i="182" s="1"/>
  <c r="D42" i="182"/>
  <c r="D41" i="182"/>
  <c r="D40" i="182"/>
  <c r="D39" i="182"/>
  <c r="D38" i="182"/>
  <c r="D37" i="182"/>
  <c r="D36" i="182"/>
  <c r="D35" i="182"/>
  <c r="D34" i="182"/>
  <c r="D33" i="182"/>
  <c r="D32" i="182"/>
  <c r="D31" i="182"/>
  <c r="D30" i="182"/>
  <c r="C30" i="182"/>
  <c r="B30" i="182"/>
  <c r="D29" i="182"/>
  <c r="D28" i="182"/>
  <c r="D27" i="182"/>
  <c r="D26" i="182"/>
  <c r="D25" i="182"/>
  <c r="D24" i="182"/>
  <c r="C23" i="182"/>
  <c r="B23" i="182"/>
  <c r="D23" i="182" s="1"/>
  <c r="D22" i="182"/>
  <c r="D21" i="182"/>
  <c r="D20" i="182"/>
  <c r="D19" i="182"/>
  <c r="D18" i="182"/>
  <c r="D17" i="182"/>
  <c r="D16" i="182"/>
  <c r="D15" i="182"/>
  <c r="D14" i="182"/>
  <c r="C13" i="182"/>
  <c r="B13" i="182"/>
  <c r="D12" i="182"/>
  <c r="D11" i="182"/>
  <c r="D10" i="182"/>
  <c r="D9" i="182"/>
  <c r="D8" i="182"/>
  <c r="D7" i="182"/>
  <c r="D88" i="181"/>
  <c r="D86" i="181"/>
  <c r="C85" i="181"/>
  <c r="B85" i="181"/>
  <c r="D85" i="181" s="1"/>
  <c r="D84" i="181"/>
  <c r="D83" i="181"/>
  <c r="D82" i="181"/>
  <c r="D81" i="181"/>
  <c r="D80" i="181"/>
  <c r="D79" i="181"/>
  <c r="D78" i="181"/>
  <c r="D77" i="181"/>
  <c r="C76" i="181"/>
  <c r="B76" i="181"/>
  <c r="D75" i="181"/>
  <c r="D74" i="181"/>
  <c r="D73" i="181"/>
  <c r="D72" i="181"/>
  <c r="D71" i="181"/>
  <c r="D70" i="181"/>
  <c r="D69" i="181"/>
  <c r="D68" i="181"/>
  <c r="D67" i="181"/>
  <c r="D66" i="181"/>
  <c r="D65" i="181"/>
  <c r="D64" i="181"/>
  <c r="D63" i="181"/>
  <c r="D62" i="181"/>
  <c r="D61" i="181"/>
  <c r="D60" i="181"/>
  <c r="D59" i="181"/>
  <c r="C58" i="181"/>
  <c r="B58" i="181"/>
  <c r="D57" i="181"/>
  <c r="D56" i="181"/>
  <c r="D55" i="181"/>
  <c r="D54" i="181"/>
  <c r="D53" i="181"/>
  <c r="C52" i="181"/>
  <c r="B52" i="181"/>
  <c r="D52" i="181" s="1"/>
  <c r="D51" i="181"/>
  <c r="D50" i="181"/>
  <c r="D49" i="181"/>
  <c r="D48" i="181"/>
  <c r="D47" i="181"/>
  <c r="D46" i="181"/>
  <c r="D45" i="181"/>
  <c r="D44" i="181"/>
  <c r="C43" i="181"/>
  <c r="B43" i="181"/>
  <c r="D43" i="181" s="1"/>
  <c r="D42" i="181"/>
  <c r="D41" i="181"/>
  <c r="D40" i="181"/>
  <c r="D39" i="181"/>
  <c r="D38" i="181"/>
  <c r="D37" i="181"/>
  <c r="D36" i="181"/>
  <c r="D35" i="181"/>
  <c r="D34" i="181"/>
  <c r="D33" i="181"/>
  <c r="D32" i="181"/>
  <c r="D31" i="181"/>
  <c r="C30" i="181"/>
  <c r="D30" i="181" s="1"/>
  <c r="B30" i="181"/>
  <c r="D29" i="181"/>
  <c r="D28" i="181"/>
  <c r="D27" i="181"/>
  <c r="D26" i="181"/>
  <c r="D25" i="181"/>
  <c r="D24" i="181"/>
  <c r="C23" i="181"/>
  <c r="B23" i="181"/>
  <c r="D23" i="181" s="1"/>
  <c r="D22" i="181"/>
  <c r="D21" i="181"/>
  <c r="D20" i="181"/>
  <c r="D19" i="181"/>
  <c r="D18" i="181"/>
  <c r="D17" i="181"/>
  <c r="D16" i="181"/>
  <c r="D15" i="181"/>
  <c r="D14" i="181"/>
  <c r="C13" i="181"/>
  <c r="B13" i="181"/>
  <c r="D12" i="181"/>
  <c r="D11" i="181"/>
  <c r="D10" i="181"/>
  <c r="D9" i="181"/>
  <c r="D8" i="181"/>
  <c r="D7" i="181"/>
  <c r="D88" i="180"/>
  <c r="D86" i="180"/>
  <c r="C85" i="180"/>
  <c r="B85" i="180"/>
  <c r="D84" i="180"/>
  <c r="D83" i="180"/>
  <c r="D82" i="180"/>
  <c r="D81" i="180"/>
  <c r="D80" i="180"/>
  <c r="D79" i="180"/>
  <c r="D78" i="180"/>
  <c r="D77" i="180"/>
  <c r="C76" i="180"/>
  <c r="B76" i="180"/>
  <c r="D76" i="180" s="1"/>
  <c r="D75" i="180"/>
  <c r="D74" i="180"/>
  <c r="D73" i="180"/>
  <c r="D72" i="180"/>
  <c r="D71" i="180"/>
  <c r="D70" i="180"/>
  <c r="D69" i="180"/>
  <c r="D68" i="180"/>
  <c r="D67" i="180"/>
  <c r="D66" i="180"/>
  <c r="D65" i="180"/>
  <c r="D64" i="180"/>
  <c r="D63" i="180"/>
  <c r="D62" i="180"/>
  <c r="D61" i="180"/>
  <c r="D60" i="180"/>
  <c r="D59" i="180"/>
  <c r="C58" i="180"/>
  <c r="B58" i="180"/>
  <c r="D58" i="180" s="1"/>
  <c r="D57" i="180"/>
  <c r="D56" i="180"/>
  <c r="D55" i="180"/>
  <c r="D54" i="180"/>
  <c r="D53" i="180"/>
  <c r="C52" i="180"/>
  <c r="B52" i="180"/>
  <c r="D52" i="180" s="1"/>
  <c r="D51" i="180"/>
  <c r="D50" i="180"/>
  <c r="D49" i="180"/>
  <c r="D48" i="180"/>
  <c r="D47" i="180"/>
  <c r="D46" i="180"/>
  <c r="D45" i="180"/>
  <c r="D44" i="180"/>
  <c r="C43" i="180"/>
  <c r="D43" i="180" s="1"/>
  <c r="B43" i="180"/>
  <c r="D42" i="180"/>
  <c r="D41" i="180"/>
  <c r="D40" i="180"/>
  <c r="D39" i="180"/>
  <c r="D38" i="180"/>
  <c r="D37" i="180"/>
  <c r="D36" i="180"/>
  <c r="D35" i="180"/>
  <c r="D34" i="180"/>
  <c r="D33" i="180"/>
  <c r="D32" i="180"/>
  <c r="D31" i="180"/>
  <c r="C30" i="180"/>
  <c r="B30" i="180"/>
  <c r="D29" i="180"/>
  <c r="D28" i="180"/>
  <c r="D27" i="180"/>
  <c r="D26" i="180"/>
  <c r="D25" i="180"/>
  <c r="D24" i="180"/>
  <c r="C23" i="180"/>
  <c r="B23" i="180"/>
  <c r="D22" i="180"/>
  <c r="D21" i="180"/>
  <c r="D20" i="180"/>
  <c r="D19" i="180"/>
  <c r="D18" i="180"/>
  <c r="D17" i="180"/>
  <c r="D16" i="180"/>
  <c r="D15" i="180"/>
  <c r="D14" i="180"/>
  <c r="C13" i="180"/>
  <c r="B13" i="180"/>
  <c r="D13" i="180" s="1"/>
  <c r="D12" i="180"/>
  <c r="D11" i="180"/>
  <c r="D10" i="180"/>
  <c r="D9" i="180"/>
  <c r="D8" i="180"/>
  <c r="D7" i="180"/>
  <c r="D88" i="179"/>
  <c r="D86" i="179"/>
  <c r="C85" i="179"/>
  <c r="B85" i="179"/>
  <c r="D85" i="179" s="1"/>
  <c r="D84" i="179"/>
  <c r="D83" i="179"/>
  <c r="D82" i="179"/>
  <c r="D81" i="179"/>
  <c r="D80" i="179"/>
  <c r="D79" i="179"/>
  <c r="D78" i="179"/>
  <c r="D77" i="179"/>
  <c r="C76" i="179"/>
  <c r="B76" i="179"/>
  <c r="D75" i="179"/>
  <c r="D74" i="179"/>
  <c r="D73" i="179"/>
  <c r="D72" i="179"/>
  <c r="D71" i="179"/>
  <c r="D70" i="179"/>
  <c r="D69" i="179"/>
  <c r="D68" i="179"/>
  <c r="D67" i="179"/>
  <c r="D66" i="179"/>
  <c r="D65" i="179"/>
  <c r="D64" i="179"/>
  <c r="D63" i="179"/>
  <c r="D62" i="179"/>
  <c r="D61" i="179"/>
  <c r="D60" i="179"/>
  <c r="D59" i="179"/>
  <c r="C58" i="179"/>
  <c r="D58" i="179" s="1"/>
  <c r="B58" i="179"/>
  <c r="D57" i="179"/>
  <c r="D56" i="179"/>
  <c r="D55" i="179"/>
  <c r="D54" i="179"/>
  <c r="D53" i="179"/>
  <c r="C52" i="179"/>
  <c r="D52" i="179" s="1"/>
  <c r="B52" i="179"/>
  <c r="D51" i="179"/>
  <c r="D50" i="179"/>
  <c r="D49" i="179"/>
  <c r="D48" i="179"/>
  <c r="D47" i="179"/>
  <c r="D46" i="179"/>
  <c r="D45" i="179"/>
  <c r="D44" i="179"/>
  <c r="C43" i="179"/>
  <c r="B43" i="179"/>
  <c r="D43" i="179" s="1"/>
  <c r="D42" i="179"/>
  <c r="D41" i="179"/>
  <c r="D40" i="179"/>
  <c r="D39" i="179"/>
  <c r="D38" i="179"/>
  <c r="D37" i="179"/>
  <c r="D36" i="179"/>
  <c r="D35" i="179"/>
  <c r="D34" i="179"/>
  <c r="D33" i="179"/>
  <c r="D32" i="179"/>
  <c r="D31" i="179"/>
  <c r="C30" i="179"/>
  <c r="B30" i="179"/>
  <c r="D29" i="179"/>
  <c r="D28" i="179"/>
  <c r="D27" i="179"/>
  <c r="D26" i="179"/>
  <c r="D25" i="179"/>
  <c r="D24" i="179"/>
  <c r="D23" i="179"/>
  <c r="C23" i="179"/>
  <c r="B23" i="179"/>
  <c r="D22" i="179"/>
  <c r="D21" i="179"/>
  <c r="D20" i="179"/>
  <c r="D19" i="179"/>
  <c r="D18" i="179"/>
  <c r="D17" i="179"/>
  <c r="D16" i="179"/>
  <c r="D15" i="179"/>
  <c r="D14" i="179"/>
  <c r="C13" i="179"/>
  <c r="B13" i="179"/>
  <c r="D12" i="179"/>
  <c r="D11" i="179"/>
  <c r="D10" i="179"/>
  <c r="D9" i="179"/>
  <c r="D8" i="179"/>
  <c r="D7" i="179"/>
  <c r="D88" i="178"/>
  <c r="D86" i="178"/>
  <c r="C85" i="178"/>
  <c r="B85" i="178"/>
  <c r="D84" i="178"/>
  <c r="D83" i="178"/>
  <c r="D82" i="178"/>
  <c r="D81" i="178"/>
  <c r="D80" i="178"/>
  <c r="D79" i="178"/>
  <c r="D78" i="178"/>
  <c r="D77" i="178"/>
  <c r="C76" i="178"/>
  <c r="B76" i="178"/>
  <c r="D75" i="178"/>
  <c r="D74" i="178"/>
  <c r="D73" i="178"/>
  <c r="D72" i="178"/>
  <c r="D71" i="178"/>
  <c r="D70" i="178"/>
  <c r="D69" i="178"/>
  <c r="D68" i="178"/>
  <c r="D67" i="178"/>
  <c r="D66" i="178"/>
  <c r="D65" i="178"/>
  <c r="D64" i="178"/>
  <c r="D63" i="178"/>
  <c r="D62" i="178"/>
  <c r="D61" i="178"/>
  <c r="D60" i="178"/>
  <c r="D59" i="178"/>
  <c r="C58" i="178"/>
  <c r="B58" i="178"/>
  <c r="D58" i="178" s="1"/>
  <c r="D57" i="178"/>
  <c r="D56" i="178"/>
  <c r="D55" i="178"/>
  <c r="D54" i="178"/>
  <c r="D53" i="178"/>
  <c r="C52" i="178"/>
  <c r="B52" i="178"/>
  <c r="D51" i="178"/>
  <c r="D50" i="178"/>
  <c r="D49" i="178"/>
  <c r="D48" i="178"/>
  <c r="D47" i="178"/>
  <c r="D46" i="178"/>
  <c r="D45" i="178"/>
  <c r="D44" i="178"/>
  <c r="C43" i="178"/>
  <c r="B43" i="178"/>
  <c r="D42" i="178"/>
  <c r="D41" i="178"/>
  <c r="D40" i="178"/>
  <c r="D39" i="178"/>
  <c r="D38" i="178"/>
  <c r="D37" i="178"/>
  <c r="D36" i="178"/>
  <c r="D35" i="178"/>
  <c r="D34" i="178"/>
  <c r="D33" i="178"/>
  <c r="D32" i="178"/>
  <c r="D31" i="178"/>
  <c r="C30" i="178"/>
  <c r="B30" i="178"/>
  <c r="D29" i="178"/>
  <c r="D28" i="178"/>
  <c r="D27" i="178"/>
  <c r="D26" i="178"/>
  <c r="D25" i="178"/>
  <c r="D24" i="178"/>
  <c r="C23" i="178"/>
  <c r="B23" i="178"/>
  <c r="D22" i="178"/>
  <c r="D21" i="178"/>
  <c r="D20" i="178"/>
  <c r="D19" i="178"/>
  <c r="D18" i="178"/>
  <c r="D17" i="178"/>
  <c r="D16" i="178"/>
  <c r="D15" i="178"/>
  <c r="D14" i="178"/>
  <c r="C13" i="178"/>
  <c r="C87" i="178" s="1"/>
  <c r="C89" i="178" s="1"/>
  <c r="B13" i="178"/>
  <c r="B87" i="178" s="1"/>
  <c r="D12" i="178"/>
  <c r="D11" i="178"/>
  <c r="D10" i="178"/>
  <c r="D9" i="178"/>
  <c r="D8" i="178"/>
  <c r="D7" i="178"/>
  <c r="D88" i="177"/>
  <c r="D86" i="177"/>
  <c r="C85" i="177"/>
  <c r="B85" i="177"/>
  <c r="D84" i="177"/>
  <c r="D83" i="177"/>
  <c r="D82" i="177"/>
  <c r="D81" i="177"/>
  <c r="D80" i="177"/>
  <c r="D79" i="177"/>
  <c r="D78" i="177"/>
  <c r="D77" i="177"/>
  <c r="C76" i="177"/>
  <c r="B76" i="177"/>
  <c r="D75" i="177"/>
  <c r="D74" i="177"/>
  <c r="D73" i="177"/>
  <c r="D72" i="177"/>
  <c r="D71" i="177"/>
  <c r="D70" i="177"/>
  <c r="D69" i="177"/>
  <c r="D68" i="177"/>
  <c r="D67" i="177"/>
  <c r="D66" i="177"/>
  <c r="D65" i="177"/>
  <c r="D64" i="177"/>
  <c r="D63" i="177"/>
  <c r="D62" i="177"/>
  <c r="D61" i="177"/>
  <c r="D60" i="177"/>
  <c r="D59" i="177"/>
  <c r="C58" i="177"/>
  <c r="B58" i="177"/>
  <c r="D58" i="177" s="1"/>
  <c r="D57" i="177"/>
  <c r="D56" i="177"/>
  <c r="D55" i="177"/>
  <c r="D54" i="177"/>
  <c r="D53" i="177"/>
  <c r="C52" i="177"/>
  <c r="B52" i="177"/>
  <c r="D51" i="177"/>
  <c r="D50" i="177"/>
  <c r="D49" i="177"/>
  <c r="D48" i="177"/>
  <c r="D47" i="177"/>
  <c r="D46" i="177"/>
  <c r="D45" i="177"/>
  <c r="D44" i="177"/>
  <c r="C43" i="177"/>
  <c r="D43" i="177" s="1"/>
  <c r="B43" i="177"/>
  <c r="D42" i="177"/>
  <c r="D41" i="177"/>
  <c r="D40" i="177"/>
  <c r="D39" i="177"/>
  <c r="D38" i="177"/>
  <c r="D37" i="177"/>
  <c r="D36" i="177"/>
  <c r="D35" i="177"/>
  <c r="D34" i="177"/>
  <c r="D33" i="177"/>
  <c r="D32" i="177"/>
  <c r="D31" i="177"/>
  <c r="C30" i="177"/>
  <c r="B30" i="177"/>
  <c r="D29" i="177"/>
  <c r="D28" i="177"/>
  <c r="D27" i="177"/>
  <c r="D26" i="177"/>
  <c r="D25" i="177"/>
  <c r="D24" i="177"/>
  <c r="C23" i="177"/>
  <c r="B23" i="177"/>
  <c r="B87" i="177" s="1"/>
  <c r="D22" i="177"/>
  <c r="D21" i="177"/>
  <c r="D20" i="177"/>
  <c r="D19" i="177"/>
  <c r="D18" i="177"/>
  <c r="D17" i="177"/>
  <c r="D16" i="177"/>
  <c r="D15" i="177"/>
  <c r="D14" i="177"/>
  <c r="C13" i="177"/>
  <c r="B13" i="177"/>
  <c r="D13" i="177" s="1"/>
  <c r="D12" i="177"/>
  <c r="D11" i="177"/>
  <c r="D10" i="177"/>
  <c r="D9" i="177"/>
  <c r="D8" i="177"/>
  <c r="D7" i="177"/>
  <c r="D88" i="176"/>
  <c r="D86" i="176"/>
  <c r="C85" i="176"/>
  <c r="B85" i="176"/>
  <c r="D85" i="176" s="1"/>
  <c r="D84" i="176"/>
  <c r="D83" i="176"/>
  <c r="D82" i="176"/>
  <c r="D81" i="176"/>
  <c r="D80" i="176"/>
  <c r="D79" i="176"/>
  <c r="D78" i="176"/>
  <c r="D77" i="176"/>
  <c r="C76" i="176"/>
  <c r="B76" i="176"/>
  <c r="D75" i="176"/>
  <c r="D74" i="176"/>
  <c r="D73" i="176"/>
  <c r="D72" i="176"/>
  <c r="D71" i="176"/>
  <c r="D70" i="176"/>
  <c r="D69" i="176"/>
  <c r="D68" i="176"/>
  <c r="D67" i="176"/>
  <c r="D66" i="176"/>
  <c r="D65" i="176"/>
  <c r="D64" i="176"/>
  <c r="D63" i="176"/>
  <c r="D62" i="176"/>
  <c r="D61" i="176"/>
  <c r="D60" i="176"/>
  <c r="D59" i="176"/>
  <c r="C58" i="176"/>
  <c r="D58" i="176" s="1"/>
  <c r="B58" i="176"/>
  <c r="D57" i="176"/>
  <c r="D56" i="176"/>
  <c r="D55" i="176"/>
  <c r="D54" i="176"/>
  <c r="D53" i="176"/>
  <c r="C52" i="176"/>
  <c r="B52" i="176"/>
  <c r="D51" i="176"/>
  <c r="D50" i="176"/>
  <c r="D49" i="176"/>
  <c r="D48" i="176"/>
  <c r="D47" i="176"/>
  <c r="D46" i="176"/>
  <c r="D45" i="176"/>
  <c r="D44" i="176"/>
  <c r="C43" i="176"/>
  <c r="B43" i="176"/>
  <c r="D42" i="176"/>
  <c r="D41" i="176"/>
  <c r="D40" i="176"/>
  <c r="D39" i="176"/>
  <c r="D38" i="176"/>
  <c r="D37" i="176"/>
  <c r="D36" i="176"/>
  <c r="D35" i="176"/>
  <c r="D34" i="176"/>
  <c r="D33" i="176"/>
  <c r="D32" i="176"/>
  <c r="D31" i="176"/>
  <c r="C30" i="176"/>
  <c r="B30" i="176"/>
  <c r="D30" i="176" s="1"/>
  <c r="D29" i="176"/>
  <c r="D28" i="176"/>
  <c r="D27" i="176"/>
  <c r="D26" i="176"/>
  <c r="D25" i="176"/>
  <c r="D24" i="176"/>
  <c r="C23" i="176"/>
  <c r="B23" i="176"/>
  <c r="D22" i="176"/>
  <c r="D21" i="176"/>
  <c r="D20" i="176"/>
  <c r="D19" i="176"/>
  <c r="D18" i="176"/>
  <c r="D17" i="176"/>
  <c r="D16" i="176"/>
  <c r="D15" i="176"/>
  <c r="D14" i="176"/>
  <c r="C13" i="176"/>
  <c r="B13" i="176"/>
  <c r="B87" i="176" s="1"/>
  <c r="D12" i="176"/>
  <c r="D11" i="176"/>
  <c r="D10" i="176"/>
  <c r="D9" i="176"/>
  <c r="D8" i="176"/>
  <c r="D7" i="176"/>
  <c r="D88" i="175"/>
  <c r="D86" i="175"/>
  <c r="C85" i="175"/>
  <c r="D85" i="175" s="1"/>
  <c r="B85" i="175"/>
  <c r="D84" i="175"/>
  <c r="D83" i="175"/>
  <c r="D82" i="175"/>
  <c r="D81" i="175"/>
  <c r="D80" i="175"/>
  <c r="D79" i="175"/>
  <c r="D78" i="175"/>
  <c r="D77" i="175"/>
  <c r="C76" i="175"/>
  <c r="B76" i="175"/>
  <c r="D75" i="175"/>
  <c r="D74" i="175"/>
  <c r="D73" i="175"/>
  <c r="D72" i="175"/>
  <c r="D71" i="175"/>
  <c r="D70" i="175"/>
  <c r="D69" i="175"/>
  <c r="D68" i="175"/>
  <c r="D67" i="175"/>
  <c r="D66" i="175"/>
  <c r="D65" i="175"/>
  <c r="D64" i="175"/>
  <c r="D63" i="175"/>
  <c r="D62" i="175"/>
  <c r="D61" i="175"/>
  <c r="D60" i="175"/>
  <c r="D59" i="175"/>
  <c r="C58" i="175"/>
  <c r="B58" i="175"/>
  <c r="D57" i="175"/>
  <c r="D56" i="175"/>
  <c r="D55" i="175"/>
  <c r="D54" i="175"/>
  <c r="D53" i="175"/>
  <c r="C52" i="175"/>
  <c r="B52" i="175"/>
  <c r="D52" i="175" s="1"/>
  <c r="D51" i="175"/>
  <c r="D50" i="175"/>
  <c r="D49" i="175"/>
  <c r="D48" i="175"/>
  <c r="D47" i="175"/>
  <c r="D46" i="175"/>
  <c r="D45" i="175"/>
  <c r="D44" i="175"/>
  <c r="C43" i="175"/>
  <c r="B43" i="175"/>
  <c r="D43" i="175" s="1"/>
  <c r="D42" i="175"/>
  <c r="D41" i="175"/>
  <c r="D40" i="175"/>
  <c r="D39" i="175"/>
  <c r="D38" i="175"/>
  <c r="D37" i="175"/>
  <c r="D36" i="175"/>
  <c r="D35" i="175"/>
  <c r="D34" i="175"/>
  <c r="D33" i="175"/>
  <c r="D32" i="175"/>
  <c r="D31" i="175"/>
  <c r="C30" i="175"/>
  <c r="B30" i="175"/>
  <c r="D30" i="175" s="1"/>
  <c r="D29" i="175"/>
  <c r="D28" i="175"/>
  <c r="D27" i="175"/>
  <c r="D26" i="175"/>
  <c r="D25" i="175"/>
  <c r="D24" i="175"/>
  <c r="C23" i="175"/>
  <c r="B23" i="175"/>
  <c r="D22" i="175"/>
  <c r="D21" i="175"/>
  <c r="D20" i="175"/>
  <c r="D19" i="175"/>
  <c r="D18" i="175"/>
  <c r="D17" i="175"/>
  <c r="D16" i="175"/>
  <c r="D15" i="175"/>
  <c r="D14" i="175"/>
  <c r="D13" i="175"/>
  <c r="C13" i="175"/>
  <c r="B13" i="175"/>
  <c r="D12" i="175"/>
  <c r="D11" i="175"/>
  <c r="D10" i="175"/>
  <c r="D9" i="175"/>
  <c r="D8" i="175"/>
  <c r="D7" i="175"/>
  <c r="D88" i="174"/>
  <c r="D86" i="174"/>
  <c r="C85" i="174"/>
  <c r="B85" i="174"/>
  <c r="D85" i="174" s="1"/>
  <c r="D84" i="174"/>
  <c r="D83" i="174"/>
  <c r="D82" i="174"/>
  <c r="D81" i="174"/>
  <c r="D80" i="174"/>
  <c r="D79" i="174"/>
  <c r="D78" i="174"/>
  <c r="D77" i="174"/>
  <c r="C76" i="174"/>
  <c r="B76" i="174"/>
  <c r="D76" i="174" s="1"/>
  <c r="D75" i="174"/>
  <c r="D74" i="174"/>
  <c r="D73" i="174"/>
  <c r="D72" i="174"/>
  <c r="D71" i="174"/>
  <c r="D70" i="174"/>
  <c r="D69" i="174"/>
  <c r="D68" i="174"/>
  <c r="D67" i="174"/>
  <c r="D66" i="174"/>
  <c r="D65" i="174"/>
  <c r="D64" i="174"/>
  <c r="D63" i="174"/>
  <c r="D62" i="174"/>
  <c r="D61" i="174"/>
  <c r="D60" i="174"/>
  <c r="D59" i="174"/>
  <c r="C58" i="174"/>
  <c r="B58" i="174"/>
  <c r="D58" i="174" s="1"/>
  <c r="D57" i="174"/>
  <c r="D56" i="174"/>
  <c r="D55" i="174"/>
  <c r="D54" i="174"/>
  <c r="D53" i="174"/>
  <c r="C52" i="174"/>
  <c r="B52" i="174"/>
  <c r="D51" i="174"/>
  <c r="D50" i="174"/>
  <c r="D49" i="174"/>
  <c r="D48" i="174"/>
  <c r="D47" i="174"/>
  <c r="D46" i="174"/>
  <c r="D45" i="174"/>
  <c r="D44" i="174"/>
  <c r="C43" i="174"/>
  <c r="B43" i="174"/>
  <c r="D43" i="174" s="1"/>
  <c r="D42" i="174"/>
  <c r="D41" i="174"/>
  <c r="D40" i="174"/>
  <c r="D39" i="174"/>
  <c r="D38" i="174"/>
  <c r="D37" i="174"/>
  <c r="D36" i="174"/>
  <c r="D35" i="174"/>
  <c r="D34" i="174"/>
  <c r="D33" i="174"/>
  <c r="D32" i="174"/>
  <c r="D31" i="174"/>
  <c r="D30" i="174"/>
  <c r="C30" i="174"/>
  <c r="B30" i="174"/>
  <c r="D29" i="174"/>
  <c r="D28" i="174"/>
  <c r="D27" i="174"/>
  <c r="D26" i="174"/>
  <c r="D25" i="174"/>
  <c r="D24" i="174"/>
  <c r="C23" i="174"/>
  <c r="B23" i="174"/>
  <c r="D23" i="174" s="1"/>
  <c r="D22" i="174"/>
  <c r="D21" i="174"/>
  <c r="D20" i="174"/>
  <c r="D19" i="174"/>
  <c r="D18" i="174"/>
  <c r="D17" i="174"/>
  <c r="D16" i="174"/>
  <c r="D15" i="174"/>
  <c r="D14" i="174"/>
  <c r="C13" i="174"/>
  <c r="B13" i="174"/>
  <c r="D12" i="174"/>
  <c r="D11" i="174"/>
  <c r="D10" i="174"/>
  <c r="D9" i="174"/>
  <c r="D8" i="174"/>
  <c r="D7" i="174"/>
  <c r="D88" i="173"/>
  <c r="D86" i="173"/>
  <c r="C85" i="173"/>
  <c r="B85" i="173"/>
  <c r="D85" i="173" s="1"/>
  <c r="D84" i="173"/>
  <c r="D83" i="173"/>
  <c r="D82" i="173"/>
  <c r="D81" i="173"/>
  <c r="D80" i="173"/>
  <c r="D79" i="173"/>
  <c r="D78" i="173"/>
  <c r="D77" i="173"/>
  <c r="C76" i="173"/>
  <c r="B76" i="173"/>
  <c r="D76" i="173" s="1"/>
  <c r="D75" i="173"/>
  <c r="D74" i="173"/>
  <c r="D73" i="173"/>
  <c r="D72" i="173"/>
  <c r="D71" i="173"/>
  <c r="D70" i="173"/>
  <c r="D69" i="173"/>
  <c r="D68" i="173"/>
  <c r="D67" i="173"/>
  <c r="D66" i="173"/>
  <c r="D65" i="173"/>
  <c r="D64" i="173"/>
  <c r="D63" i="173"/>
  <c r="D62" i="173"/>
  <c r="D61" i="173"/>
  <c r="D60" i="173"/>
  <c r="D59" i="173"/>
  <c r="C58" i="173"/>
  <c r="D58" i="173" s="1"/>
  <c r="B58" i="173"/>
  <c r="D57" i="173"/>
  <c r="D56" i="173"/>
  <c r="D55" i="173"/>
  <c r="D54" i="173"/>
  <c r="D53" i="173"/>
  <c r="C52" i="173"/>
  <c r="B52" i="173"/>
  <c r="D51" i="173"/>
  <c r="D50" i="173"/>
  <c r="D49" i="173"/>
  <c r="D48" i="173"/>
  <c r="D47" i="173"/>
  <c r="D46" i="173"/>
  <c r="D45" i="173"/>
  <c r="D44" i="173"/>
  <c r="C43" i="173"/>
  <c r="B43" i="173"/>
  <c r="D42" i="173"/>
  <c r="D41" i="173"/>
  <c r="D40" i="173"/>
  <c r="D39" i="173"/>
  <c r="D38" i="173"/>
  <c r="D37" i="173"/>
  <c r="D36" i="173"/>
  <c r="D35" i="173"/>
  <c r="D34" i="173"/>
  <c r="D33" i="173"/>
  <c r="D32" i="173"/>
  <c r="D31" i="173"/>
  <c r="C30" i="173"/>
  <c r="B30" i="173"/>
  <c r="D30" i="173" s="1"/>
  <c r="D29" i="173"/>
  <c r="D28" i="173"/>
  <c r="D27" i="173"/>
  <c r="D26" i="173"/>
  <c r="D25" i="173"/>
  <c r="D24" i="173"/>
  <c r="C23" i="173"/>
  <c r="B23" i="173"/>
  <c r="D22" i="173"/>
  <c r="D21" i="173"/>
  <c r="D20" i="173"/>
  <c r="D19" i="173"/>
  <c r="D18" i="173"/>
  <c r="D17" i="173"/>
  <c r="D16" i="173"/>
  <c r="D15" i="173"/>
  <c r="D14" i="173"/>
  <c r="C13" i="173"/>
  <c r="C87" i="173" s="1"/>
  <c r="C89" i="173" s="1"/>
  <c r="B13" i="173"/>
  <c r="B87" i="173" s="1"/>
  <c r="D12" i="173"/>
  <c r="D11" i="173"/>
  <c r="D10" i="173"/>
  <c r="D9" i="173"/>
  <c r="D8" i="173"/>
  <c r="D7" i="173"/>
  <c r="D88" i="172"/>
  <c r="D86" i="172"/>
  <c r="C85" i="172"/>
  <c r="B85" i="172"/>
  <c r="D84" i="172"/>
  <c r="D83" i="172"/>
  <c r="D82" i="172"/>
  <c r="D81" i="172"/>
  <c r="D80" i="172"/>
  <c r="D79" i="172"/>
  <c r="D78" i="172"/>
  <c r="D77" i="172"/>
  <c r="C76" i="172"/>
  <c r="D76" i="172" s="1"/>
  <c r="B76" i="172"/>
  <c r="D75" i="172"/>
  <c r="D74" i="172"/>
  <c r="D73" i="172"/>
  <c r="D72" i="172"/>
  <c r="D71" i="172"/>
  <c r="D70" i="172"/>
  <c r="D69" i="172"/>
  <c r="D68" i="172"/>
  <c r="D67" i="172"/>
  <c r="D66" i="172"/>
  <c r="D65" i="172"/>
  <c r="D64" i="172"/>
  <c r="D63" i="172"/>
  <c r="D62" i="172"/>
  <c r="D61" i="172"/>
  <c r="D60" i="172"/>
  <c r="D59" i="172"/>
  <c r="C58" i="172"/>
  <c r="B58" i="172"/>
  <c r="D58" i="172" s="1"/>
  <c r="D57" i="172"/>
  <c r="D56" i="172"/>
  <c r="D55" i="172"/>
  <c r="D54" i="172"/>
  <c r="D53" i="172"/>
  <c r="C52" i="172"/>
  <c r="B52" i="172"/>
  <c r="D51" i="172"/>
  <c r="D50" i="172"/>
  <c r="D49" i="172"/>
  <c r="D48" i="172"/>
  <c r="D47" i="172"/>
  <c r="D46" i="172"/>
  <c r="D45" i="172"/>
  <c r="D44" i="172"/>
  <c r="C43" i="172"/>
  <c r="B43" i="172"/>
  <c r="D43" i="172" s="1"/>
  <c r="D42" i="172"/>
  <c r="D41" i="172"/>
  <c r="D40" i="172"/>
  <c r="D39" i="172"/>
  <c r="D38" i="172"/>
  <c r="D37" i="172"/>
  <c r="D36" i="172"/>
  <c r="D35" i="172"/>
  <c r="D34" i="172"/>
  <c r="D33" i="172"/>
  <c r="D32" i="172"/>
  <c r="D31" i="172"/>
  <c r="C30" i="172"/>
  <c r="B30" i="172"/>
  <c r="D30" i="172" s="1"/>
  <c r="D29" i="172"/>
  <c r="D28" i="172"/>
  <c r="D27" i="172"/>
  <c r="D26" i="172"/>
  <c r="D25" i="172"/>
  <c r="D24" i="172"/>
  <c r="C23" i="172"/>
  <c r="B23" i="172"/>
  <c r="D23" i="172" s="1"/>
  <c r="D22" i="172"/>
  <c r="D21" i="172"/>
  <c r="D20" i="172"/>
  <c r="D19" i="172"/>
  <c r="D18" i="172"/>
  <c r="D17" i="172"/>
  <c r="D16" i="172"/>
  <c r="D15" i="172"/>
  <c r="D14" i="172"/>
  <c r="C13" i="172"/>
  <c r="B13" i="172"/>
  <c r="D12" i="172"/>
  <c r="D11" i="172"/>
  <c r="D10" i="172"/>
  <c r="D9" i="172"/>
  <c r="D8" i="172"/>
  <c r="D7" i="172"/>
  <c r="D13" i="188" l="1"/>
  <c r="C87" i="172"/>
  <c r="C89" i="172" s="1"/>
  <c r="D85" i="172"/>
  <c r="D52" i="174"/>
  <c r="D76" i="176"/>
  <c r="D76" i="181"/>
  <c r="D52" i="182"/>
  <c r="D23" i="187"/>
  <c r="D30" i="187"/>
  <c r="C87" i="189"/>
  <c r="C89" i="189" s="1"/>
  <c r="D52" i="189"/>
  <c r="D43" i="190"/>
  <c r="B87" i="191"/>
  <c r="D87" i="191" s="1"/>
  <c r="C87" i="195"/>
  <c r="C89" i="195" s="1"/>
  <c r="D43" i="195"/>
  <c r="D85" i="195"/>
  <c r="B87" i="198"/>
  <c r="D85" i="198"/>
  <c r="D85" i="200"/>
  <c r="D58" i="202"/>
  <c r="D76" i="203"/>
  <c r="D23" i="204"/>
  <c r="B87" i="204"/>
  <c r="D52" i="204"/>
  <c r="D85" i="205"/>
  <c r="D76" i="206"/>
  <c r="D23" i="207"/>
  <c r="B87" i="207"/>
  <c r="D52" i="207"/>
  <c r="D23" i="210"/>
  <c r="D30" i="210"/>
  <c r="D52" i="210"/>
  <c r="B87" i="211"/>
  <c r="D85" i="212"/>
  <c r="D76" i="213"/>
  <c r="D23" i="214"/>
  <c r="D85" i="216"/>
  <c r="D76" i="217"/>
  <c r="C87" i="219"/>
  <c r="C89" i="219" s="1"/>
  <c r="D76" i="219"/>
  <c r="D23" i="220"/>
  <c r="D58" i="220"/>
  <c r="B87" i="186"/>
  <c r="C87" i="197"/>
  <c r="C89" i="197" s="1"/>
  <c r="B87" i="180"/>
  <c r="B89" i="180" s="1"/>
  <c r="D52" i="172"/>
  <c r="D43" i="173"/>
  <c r="D58" i="175"/>
  <c r="D23" i="177"/>
  <c r="D30" i="177"/>
  <c r="D52" i="177"/>
  <c r="D13" i="178"/>
  <c r="D43" i="178"/>
  <c r="D76" i="179"/>
  <c r="D23" i="180"/>
  <c r="D52" i="185"/>
  <c r="D43" i="186"/>
  <c r="D43" i="188"/>
  <c r="D58" i="188"/>
  <c r="B87" i="189"/>
  <c r="D23" i="191"/>
  <c r="D30" i="191"/>
  <c r="D58" i="191"/>
  <c r="B87" i="192"/>
  <c r="B89" i="192" s="1"/>
  <c r="D89" i="192" s="1"/>
  <c r="D43" i="193"/>
  <c r="C87" i="196"/>
  <c r="C89" i="196" s="1"/>
  <c r="C87" i="199"/>
  <c r="C89" i="199" s="1"/>
  <c r="D43" i="199"/>
  <c r="C87" i="201"/>
  <c r="C89" i="201" s="1"/>
  <c r="D89" i="201" s="1"/>
  <c r="D85" i="201"/>
  <c r="D76" i="202"/>
  <c r="C87" i="206"/>
  <c r="C89" i="206" s="1"/>
  <c r="D85" i="209"/>
  <c r="D85" i="211"/>
  <c r="D58" i="212"/>
  <c r="D43" i="215"/>
  <c r="D30" i="216"/>
  <c r="C87" i="217"/>
  <c r="C89" i="217" s="1"/>
  <c r="D30" i="219"/>
  <c r="D23" i="221"/>
  <c r="C87" i="221"/>
  <c r="C89" i="221" s="1"/>
  <c r="B87" i="188"/>
  <c r="C87" i="192"/>
  <c r="C89" i="192" s="1"/>
  <c r="B87" i="193"/>
  <c r="B89" i="193" s="1"/>
  <c r="B87" i="194"/>
  <c r="B89" i="194" s="1"/>
  <c r="D89" i="194" s="1"/>
  <c r="D43" i="196"/>
  <c r="D13" i="201"/>
  <c r="C87" i="205"/>
  <c r="C89" i="205" s="1"/>
  <c r="D43" i="206"/>
  <c r="C87" i="209"/>
  <c r="C89" i="209" s="1"/>
  <c r="B87" i="212"/>
  <c r="D76" i="214"/>
  <c r="C87" i="216"/>
  <c r="C89" i="216" s="1"/>
  <c r="B87" i="218"/>
  <c r="D76" i="220"/>
  <c r="D76" i="221"/>
  <c r="D52" i="183"/>
  <c r="D13" i="193"/>
  <c r="C87" i="203"/>
  <c r="C89" i="203" s="1"/>
  <c r="D13" i="176"/>
  <c r="D23" i="173"/>
  <c r="D52" i="173"/>
  <c r="C87" i="174"/>
  <c r="C89" i="174" s="1"/>
  <c r="D43" i="176"/>
  <c r="D76" i="177"/>
  <c r="D23" i="178"/>
  <c r="D30" i="178"/>
  <c r="C87" i="182"/>
  <c r="C89" i="182" s="1"/>
  <c r="D85" i="182"/>
  <c r="D30" i="184"/>
  <c r="D76" i="185"/>
  <c r="D23" i="186"/>
  <c r="D30" i="186"/>
  <c r="D52" i="186"/>
  <c r="D23" i="188"/>
  <c r="D52" i="193"/>
  <c r="D43" i="194"/>
  <c r="D58" i="196"/>
  <c r="B87" i="197"/>
  <c r="D23" i="199"/>
  <c r="D30" i="199"/>
  <c r="D52" i="199"/>
  <c r="B87" i="200"/>
  <c r="D43" i="201"/>
  <c r="C87" i="204"/>
  <c r="C89" i="204" s="1"/>
  <c r="D85" i="204"/>
  <c r="D23" i="206"/>
  <c r="D58" i="206"/>
  <c r="C87" i="207"/>
  <c r="C89" i="207" s="1"/>
  <c r="C87" i="208"/>
  <c r="C89" i="208" s="1"/>
  <c r="D58" i="208"/>
  <c r="D43" i="209"/>
  <c r="B87" i="210"/>
  <c r="D87" i="210" s="1"/>
  <c r="D58" i="213"/>
  <c r="D23" i="215"/>
  <c r="B87" i="215"/>
  <c r="D87" i="215" s="1"/>
  <c r="D85" i="215"/>
  <c r="D52" i="216"/>
  <c r="D23" i="217"/>
  <c r="C87" i="218"/>
  <c r="C89" i="218" s="1"/>
  <c r="D43" i="218"/>
  <c r="C87" i="220"/>
  <c r="C89" i="220" s="1"/>
  <c r="B87" i="185"/>
  <c r="C87" i="177"/>
  <c r="C89" i="177" s="1"/>
  <c r="C87" i="187"/>
  <c r="C89" i="187" s="1"/>
  <c r="B87" i="190"/>
  <c r="B87" i="196"/>
  <c r="C87" i="200"/>
  <c r="C89" i="200" s="1"/>
  <c r="B87" i="202"/>
  <c r="B89" i="202" s="1"/>
  <c r="D89" i="202" s="1"/>
  <c r="C87" i="212"/>
  <c r="C89" i="212" s="1"/>
  <c r="C87" i="214"/>
  <c r="C89" i="214" s="1"/>
  <c r="B87" i="216"/>
  <c r="B89" i="216" s="1"/>
  <c r="D89" i="216" s="1"/>
  <c r="D58" i="218"/>
  <c r="D13" i="220"/>
  <c r="D85" i="178"/>
  <c r="B87" i="182"/>
  <c r="B87" i="172"/>
  <c r="B89" i="172" s="1"/>
  <c r="D89" i="172" s="1"/>
  <c r="B87" i="175"/>
  <c r="B89" i="175" s="1"/>
  <c r="D76" i="175"/>
  <c r="D23" i="176"/>
  <c r="C87" i="176"/>
  <c r="C89" i="176" s="1"/>
  <c r="D76" i="178"/>
  <c r="C87" i="185"/>
  <c r="C89" i="185" s="1"/>
  <c r="D58" i="189"/>
  <c r="C87" i="190"/>
  <c r="C89" i="190" s="1"/>
  <c r="D30" i="192"/>
  <c r="B87" i="195"/>
  <c r="B89" i="195" s="1"/>
  <c r="D89" i="195" s="1"/>
  <c r="B87" i="205"/>
  <c r="B89" i="205" s="1"/>
  <c r="D89" i="205" s="1"/>
  <c r="B87" i="208"/>
  <c r="D76" i="208"/>
  <c r="D58" i="210"/>
  <c r="D76" i="212"/>
  <c r="C87" i="213"/>
  <c r="C89" i="213" s="1"/>
  <c r="B87" i="219"/>
  <c r="B87" i="221"/>
  <c r="B89" i="221" s="1"/>
  <c r="D89" i="221" s="1"/>
  <c r="C87" i="222"/>
  <c r="C89" i="222" s="1"/>
  <c r="B89" i="173"/>
  <c r="D89" i="173" s="1"/>
  <c r="D87" i="173"/>
  <c r="B89" i="177"/>
  <c r="B89" i="178"/>
  <c r="D89" i="178" s="1"/>
  <c r="D87" i="178"/>
  <c r="B89" i="176"/>
  <c r="D13" i="173"/>
  <c r="B87" i="183"/>
  <c r="D13" i="183"/>
  <c r="B87" i="187"/>
  <c r="B89" i="197"/>
  <c r="D89" i="197" s="1"/>
  <c r="D87" i="197"/>
  <c r="B89" i="200"/>
  <c r="D89" i="200" s="1"/>
  <c r="D87" i="200"/>
  <c r="B89" i="210"/>
  <c r="D89" i="210" s="1"/>
  <c r="D87" i="214"/>
  <c r="B89" i="214"/>
  <c r="D89" i="214" s="1"/>
  <c r="D13" i="172"/>
  <c r="D52" i="178"/>
  <c r="C87" i="183"/>
  <c r="C89" i="183" s="1"/>
  <c r="B89" i="190"/>
  <c r="B89" i="196"/>
  <c r="D89" i="196" s="1"/>
  <c r="D87" i="196"/>
  <c r="C87" i="175"/>
  <c r="C89" i="175" s="1"/>
  <c r="D30" i="179"/>
  <c r="D85" i="180"/>
  <c r="D58" i="181"/>
  <c r="D87" i="195"/>
  <c r="B89" i="208"/>
  <c r="D89" i="208" s="1"/>
  <c r="D87" i="208"/>
  <c r="B89" i="219"/>
  <c r="D89" i="219" s="1"/>
  <c r="D87" i="219"/>
  <c r="C87" i="181"/>
  <c r="C89" i="181" s="1"/>
  <c r="D87" i="198"/>
  <c r="B89" i="198"/>
  <c r="D89" i="198" s="1"/>
  <c r="B89" i="204"/>
  <c r="D87" i="207"/>
  <c r="B89" i="207"/>
  <c r="D89" i="207" s="1"/>
  <c r="B89" i="211"/>
  <c r="D89" i="211" s="1"/>
  <c r="D87" i="211"/>
  <c r="D52" i="176"/>
  <c r="B89" i="184"/>
  <c r="B89" i="203"/>
  <c r="D89" i="203" s="1"/>
  <c r="D87" i="203"/>
  <c r="B89" i="220"/>
  <c r="D89" i="220" s="1"/>
  <c r="D87" i="220"/>
  <c r="B87" i="174"/>
  <c r="D13" i="174"/>
  <c r="D23" i="175"/>
  <c r="D85" i="177"/>
  <c r="D30" i="180"/>
  <c r="D87" i="182"/>
  <c r="B89" i="182"/>
  <c r="D89" i="182" s="1"/>
  <c r="C87" i="184"/>
  <c r="C89" i="184" s="1"/>
  <c r="D13" i="184"/>
  <c r="B89" i="185"/>
  <c r="D89" i="185" s="1"/>
  <c r="D87" i="185"/>
  <c r="B89" i="186"/>
  <c r="D89" i="186" s="1"/>
  <c r="D87" i="186"/>
  <c r="D87" i="199"/>
  <c r="B89" i="199"/>
  <c r="D89" i="199" s="1"/>
  <c r="B89" i="206"/>
  <c r="B89" i="213"/>
  <c r="D89" i="213" s="1"/>
  <c r="B89" i="217"/>
  <c r="D89" i="217" s="1"/>
  <c r="D87" i="217"/>
  <c r="B87" i="179"/>
  <c r="D13" i="179"/>
  <c r="B87" i="181"/>
  <c r="D13" i="181"/>
  <c r="B89" i="189"/>
  <c r="D89" i="189" s="1"/>
  <c r="D87" i="189"/>
  <c r="C87" i="179"/>
  <c r="C89" i="179" s="1"/>
  <c r="C87" i="180"/>
  <c r="C89" i="180" s="1"/>
  <c r="B89" i="188"/>
  <c r="D89" i="188" s="1"/>
  <c r="D87" i="188"/>
  <c r="D89" i="193"/>
  <c r="B89" i="212"/>
  <c r="D89" i="212" s="1"/>
  <c r="D87" i="212"/>
  <c r="B89" i="218"/>
  <c r="D89" i="218" s="1"/>
  <c r="D87" i="218"/>
  <c r="D13" i="187"/>
  <c r="D13" i="195"/>
  <c r="D13" i="203"/>
  <c r="D13" i="211"/>
  <c r="D13" i="219"/>
  <c r="D13" i="186"/>
  <c r="D13" i="194"/>
  <c r="D13" i="202"/>
  <c r="D30" i="207"/>
  <c r="D13" i="210"/>
  <c r="D30" i="215"/>
  <c r="D13" i="218"/>
  <c r="D86" i="222"/>
  <c r="D13" i="209"/>
  <c r="B87" i="209"/>
  <c r="D13" i="217"/>
  <c r="D88" i="222"/>
  <c r="D30" i="189"/>
  <c r="D13" i="192"/>
  <c r="D30" i="197"/>
  <c r="D13" i="200"/>
  <c r="D30" i="188"/>
  <c r="D13" i="191"/>
  <c r="D87" i="193"/>
  <c r="D30" i="196"/>
  <c r="D13" i="199"/>
  <c r="D30" i="204"/>
  <c r="D13" i="182"/>
  <c r="D13" i="190"/>
  <c r="D13" i="198"/>
  <c r="D13" i="206"/>
  <c r="D13" i="214"/>
  <c r="D13" i="222"/>
  <c r="D13" i="189"/>
  <c r="D13" i="197"/>
  <c r="D13" i="205"/>
  <c r="D52" i="212"/>
  <c r="D13" i="213"/>
  <c r="D52" i="220"/>
  <c r="D13" i="221"/>
  <c r="D42" i="222"/>
  <c r="B43" i="222"/>
  <c r="D43" i="222" s="1"/>
  <c r="D88" i="120"/>
  <c r="D86" i="120"/>
  <c r="C85" i="120"/>
  <c r="B85" i="120"/>
  <c r="D84" i="120"/>
  <c r="D83" i="120"/>
  <c r="D82" i="120"/>
  <c r="D81" i="120"/>
  <c r="D80" i="120"/>
  <c r="D79" i="120"/>
  <c r="D78" i="120"/>
  <c r="D77" i="120"/>
  <c r="C76" i="120"/>
  <c r="B76" i="120"/>
  <c r="D75" i="120"/>
  <c r="D74" i="120"/>
  <c r="D73" i="120"/>
  <c r="D72" i="120"/>
  <c r="D71" i="120"/>
  <c r="D70" i="120"/>
  <c r="D69" i="120"/>
  <c r="D68" i="120"/>
  <c r="D67" i="120"/>
  <c r="D66" i="120"/>
  <c r="D65" i="120"/>
  <c r="D64" i="120"/>
  <c r="D63" i="120"/>
  <c r="D62" i="120"/>
  <c r="D61" i="120"/>
  <c r="D60" i="120"/>
  <c r="D59" i="120"/>
  <c r="C58" i="120"/>
  <c r="B58" i="120"/>
  <c r="D57" i="120"/>
  <c r="D56" i="120"/>
  <c r="D55" i="120"/>
  <c r="D54" i="120"/>
  <c r="D53" i="120"/>
  <c r="C52" i="120"/>
  <c r="B52" i="120"/>
  <c r="D51" i="120"/>
  <c r="D50" i="120"/>
  <c r="D49" i="120"/>
  <c r="D48" i="120"/>
  <c r="D47" i="120"/>
  <c r="D46" i="120"/>
  <c r="D45" i="120"/>
  <c r="D44" i="120"/>
  <c r="C43" i="120"/>
  <c r="B43" i="120"/>
  <c r="D42" i="120"/>
  <c r="D41" i="120"/>
  <c r="D40" i="120"/>
  <c r="D39" i="120"/>
  <c r="D38" i="120"/>
  <c r="D37" i="120"/>
  <c r="D36" i="120"/>
  <c r="D35" i="120"/>
  <c r="D34" i="120"/>
  <c r="D33" i="120"/>
  <c r="D32" i="120"/>
  <c r="D31" i="120"/>
  <c r="C30" i="120"/>
  <c r="B30" i="120"/>
  <c r="D29" i="120"/>
  <c r="D28" i="120"/>
  <c r="D27" i="120"/>
  <c r="D26" i="120"/>
  <c r="D25" i="120"/>
  <c r="D24" i="120"/>
  <c r="C23" i="120"/>
  <c r="B23" i="120"/>
  <c r="D22" i="120"/>
  <c r="D21" i="120"/>
  <c r="D20" i="120"/>
  <c r="D19" i="120"/>
  <c r="D18" i="120"/>
  <c r="D17" i="120"/>
  <c r="D16" i="120"/>
  <c r="D15" i="120"/>
  <c r="D14" i="120"/>
  <c r="C13" i="120"/>
  <c r="B13" i="120"/>
  <c r="D12" i="120"/>
  <c r="D11" i="120"/>
  <c r="D10" i="120"/>
  <c r="D9" i="120"/>
  <c r="D8" i="120"/>
  <c r="D7" i="120"/>
  <c r="D89" i="206" l="1"/>
  <c r="B89" i="191"/>
  <c r="D89" i="191" s="1"/>
  <c r="D89" i="190"/>
  <c r="D87" i="177"/>
  <c r="D87" i="206"/>
  <c r="D87" i="205"/>
  <c r="D87" i="216"/>
  <c r="D87" i="190"/>
  <c r="D89" i="177"/>
  <c r="D87" i="221"/>
  <c r="D87" i="202"/>
  <c r="D87" i="192"/>
  <c r="D87" i="204"/>
  <c r="D89" i="176"/>
  <c r="D87" i="194"/>
  <c r="D87" i="184"/>
  <c r="D89" i="204"/>
  <c r="B89" i="215"/>
  <c r="D89" i="215" s="1"/>
  <c r="D87" i="176"/>
  <c r="D87" i="172"/>
  <c r="D87" i="201"/>
  <c r="D87" i="213"/>
  <c r="D85" i="120"/>
  <c r="D87" i="181"/>
  <c r="B89" i="181"/>
  <c r="D89" i="181" s="1"/>
  <c r="D87" i="183"/>
  <c r="B89" i="183"/>
  <c r="D89" i="183" s="1"/>
  <c r="B89" i="209"/>
  <c r="D89" i="209" s="1"/>
  <c r="D87" i="209"/>
  <c r="B89" i="179"/>
  <c r="D89" i="179" s="1"/>
  <c r="D87" i="179"/>
  <c r="D87" i="180"/>
  <c r="D89" i="180"/>
  <c r="D87" i="175"/>
  <c r="D89" i="184"/>
  <c r="D89" i="175"/>
  <c r="B87" i="222"/>
  <c r="B89" i="187"/>
  <c r="D89" i="187" s="1"/>
  <c r="D87" i="187"/>
  <c r="D87" i="174"/>
  <c r="B89" i="174"/>
  <c r="D89" i="174" s="1"/>
  <c r="D23" i="120"/>
  <c r="D30" i="120"/>
  <c r="D58" i="120"/>
  <c r="C87" i="120"/>
  <c r="C89" i="120" s="1"/>
  <c r="D52" i="120"/>
  <c r="D76" i="120"/>
  <c r="B87" i="120"/>
  <c r="B89" i="120" s="1"/>
  <c r="D43" i="120"/>
  <c r="D13" i="120"/>
  <c r="D87" i="222" l="1"/>
  <c r="B89" i="222"/>
  <c r="D89" i="222" s="1"/>
  <c r="D89" i="120"/>
  <c r="D87" i="120"/>
</calcChain>
</file>

<file path=xl/sharedStrings.xml><?xml version="1.0" encoding="utf-8"?>
<sst xmlns="http://schemas.openxmlformats.org/spreadsheetml/2006/main" count="4767" uniqueCount="177">
  <si>
    <t>Community Learning</t>
  </si>
  <si>
    <t>Promotional Events</t>
  </si>
  <si>
    <t>Other Tourism</t>
  </si>
  <si>
    <t>Service Strategy</t>
  </si>
  <si>
    <t>Road Bridges</t>
  </si>
  <si>
    <t>Environmental Health</t>
  </si>
  <si>
    <t>Trading Standards</t>
  </si>
  <si>
    <t>Licensing</t>
  </si>
  <si>
    <t>Conducting Elections</t>
  </si>
  <si>
    <t>Local Land Charges</t>
  </si>
  <si>
    <t>Other</t>
  </si>
  <si>
    <t>Homelessness</t>
  </si>
  <si>
    <t>Welfare Services</t>
  </si>
  <si>
    <t>Trading Services</t>
  </si>
  <si>
    <t>All Services (GF + HRA)</t>
  </si>
  <si>
    <t>Total Education</t>
  </si>
  <si>
    <t>Gross
Service 
Income</t>
  </si>
  <si>
    <t>Total Social Work</t>
  </si>
  <si>
    <t>Total Roads and Transport</t>
  </si>
  <si>
    <t>Total Environmental Services</t>
  </si>
  <si>
    <t>Total Central Services</t>
  </si>
  <si>
    <t>Total Non-HRA Housing</t>
  </si>
  <si>
    <t>Housing Revenue Account (HRA)</t>
  </si>
  <si>
    <t>Total General Fund (GF)</t>
  </si>
  <si>
    <t>Primary Education</t>
  </si>
  <si>
    <t>Secondary Education</t>
  </si>
  <si>
    <t>Special Education</t>
  </si>
  <si>
    <t>Pre-Primary Education</t>
  </si>
  <si>
    <t>Other Non-School Funding</t>
  </si>
  <si>
    <t>Museums and Galleries</t>
  </si>
  <si>
    <t>Library Service</t>
  </si>
  <si>
    <t>Countryside Recreation and Management</t>
  </si>
  <si>
    <t>Sport Facilities</t>
  </si>
  <si>
    <t>Community Parks and Open Spaces</t>
  </si>
  <si>
    <t>Other Recreation and Sport</t>
  </si>
  <si>
    <t>Children and Families</t>
  </si>
  <si>
    <t>Criminal Justice Social Work Services</t>
  </si>
  <si>
    <t>Cemetery, Cremation and Mortuary Services</t>
  </si>
  <si>
    <t xml:space="preserve">Coast Protection </t>
  </si>
  <si>
    <t>Flood Defence and Land Drainage</t>
  </si>
  <si>
    <t>Planning: Environmental Initiatives</t>
  </si>
  <si>
    <t>Economic Development</t>
  </si>
  <si>
    <t>Council Tax Collection</t>
  </si>
  <si>
    <t>Council Tax Reduction Administration</t>
  </si>
  <si>
    <t>Non-Domestic Rates Collection</t>
  </si>
  <si>
    <t>Housing Benefit Administration</t>
  </si>
  <si>
    <t>Registration of Births, Deaths and Marriages</t>
  </si>
  <si>
    <t>Emergency Planning</t>
  </si>
  <si>
    <t>Registration of Electors</t>
  </si>
  <si>
    <t>Council Tax Valuation</t>
  </si>
  <si>
    <t>Non-Domestic Lands Valuation</t>
  </si>
  <si>
    <t>Non-Road Lighting</t>
  </si>
  <si>
    <t>General Grants, Bequests and Donations</t>
  </si>
  <si>
    <t>Corporate and Democratic Core Costs</t>
  </si>
  <si>
    <t>Non-Distributed Costs</t>
  </si>
  <si>
    <t>Housing Benefits: Rent Allowances</t>
  </si>
  <si>
    <t>Administration of Housing Advances</t>
  </si>
  <si>
    <t>Other Non-HRA housing (exc. Admin of Housing Benefits)</t>
  </si>
  <si>
    <t>Non-LA Public Transport: Concessionary Fares</t>
  </si>
  <si>
    <t>Non-LA Public Transport: Co-ordination</t>
  </si>
  <si>
    <t>Aberdeen City</t>
  </si>
  <si>
    <t>Aberdeenshire</t>
  </si>
  <si>
    <t>Angus</t>
  </si>
  <si>
    <t>Argyll &amp; Bute</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</si>
  <si>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</si>
  <si>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</si>
  <si>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</si>
  <si>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</si>
  <si>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</si>
  <si>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</si>
  <si>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</si>
  <si>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</si>
  <si>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</si>
  <si>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</si>
  <si>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</si>
  <si>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</si>
  <si>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</si>
  <si>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</si>
  <si>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</si>
  <si>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</si>
  <si>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</si>
  <si>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</si>
  <si>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</si>
  <si>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</si>
  <si>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</si>
  <si>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</si>
  <si>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</si>
  <si>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</si>
  <si>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</si>
  <si>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</si>
  <si>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Ayrshire VJB</t>
  </si>
  <si>
    <t>Central VJB</t>
  </si>
  <si>
    <t>Grampian VJB</t>
  </si>
  <si>
    <t>Highland &amp; Western Isles VJB</t>
  </si>
  <si>
    <t>Lanarkshire VJB</t>
  </si>
  <si>
    <t>Lothian VJB</t>
  </si>
  <si>
    <t>Orkney &amp; Shetland VJB</t>
  </si>
  <si>
    <t>Renfrewshire VJB</t>
  </si>
  <si>
    <t>Tayside VJB</t>
  </si>
  <si>
    <t>Tay Road Bridge</t>
  </si>
  <si>
    <t>HITRANS</t>
  </si>
  <si>
    <t>NESTRANS</t>
  </si>
  <si>
    <t>SESTRAN</t>
  </si>
  <si>
    <t>SWESTRANS</t>
  </si>
  <si>
    <t>SPT</t>
  </si>
  <si>
    <t>TACTRAN</t>
  </si>
  <si>
    <t>ZetTrans</t>
  </si>
  <si>
    <t>Dunbartonshire&amp; Argyll&amp;Bute VJB</t>
  </si>
  <si>
    <t>Parking Services</t>
  </si>
  <si>
    <t>Housing Support Services (Supporting People)</t>
  </si>
  <si>
    <t>Gross 
Service
Expenditure</t>
  </si>
  <si>
    <t>Background</t>
  </si>
  <si>
    <t>Enquiries</t>
  </si>
  <si>
    <t>Return to Notes</t>
  </si>
  <si>
    <t>Local Authority Level Analysis - Net Revenue Expenditure by Subservice</t>
  </si>
  <si>
    <t>City of Edinburgh</t>
  </si>
  <si>
    <t>Na h-Eileanan Siar</t>
  </si>
  <si>
    <t>Adult Social Care</t>
  </si>
  <si>
    <t>Integration Joint Boards (IJBs)</t>
  </si>
  <si>
    <t>Roads: Construction</t>
  </si>
  <si>
    <t>Roads: Winter Maintenance</t>
  </si>
  <si>
    <t>Roads: Other Maintenance</t>
  </si>
  <si>
    <t>Roads: Lighting</t>
  </si>
  <si>
    <t>Network &amp; Traffic Management: School Crossing Patrols</t>
  </si>
  <si>
    <t>Network &amp; Traffic Management: Other</t>
  </si>
  <si>
    <t>Non-LA Public Transport: Support to Operators &amp; Voluntary Groups</t>
  </si>
  <si>
    <t>LA Transport Undertakings</t>
  </si>
  <si>
    <t>Children's Hearings</t>
  </si>
  <si>
    <t>Waste Management: Waste Collection</t>
  </si>
  <si>
    <t>Waste Management: Waste Disposal</t>
  </si>
  <si>
    <t>Waste Management: Other</t>
  </si>
  <si>
    <t>Private Sector Housing Renewal</t>
  </si>
  <si>
    <t>Housing Benefits: Rent Rebate</t>
  </si>
  <si>
    <t>Revisions</t>
  </si>
  <si>
    <t>Data Interpretation</t>
  </si>
  <si>
    <t>Please note the following information when using data provided in this file:</t>
  </si>
  <si>
    <t>•   Figures within tables / charts may not sum to the total exactly due to rounding.</t>
  </si>
  <si>
    <r>
      <t xml:space="preserve">•   All figures are presented in cash terms, this means they have </t>
    </r>
    <r>
      <rPr>
        <b/>
        <sz val="12"/>
        <color theme="1"/>
        <rFont val="Arial"/>
        <family val="2"/>
      </rPr>
      <t>not</t>
    </r>
    <r>
      <rPr>
        <sz val="12"/>
        <color theme="1"/>
        <rFont val="Arial"/>
        <family val="2"/>
      </rPr>
      <t xml:space="preserve"> been adjusted for inflation.</t>
    </r>
  </si>
  <si>
    <t>•   Figures are presented on a funding basis and so have been adjusted to remove certain accounting transactions that have been charged to services, such as depreciation and pension costs.</t>
  </si>
  <si>
    <t>This worksheet contains one table.</t>
  </si>
  <si>
    <t>Subservice</t>
  </si>
  <si>
    <t>Net Revenue Expenditure in 2020-21 by Subservice, £ thousands</t>
  </si>
  <si>
    <t>Scotland</t>
  </si>
  <si>
    <t>Scottish Local Government Finance Statistics (SLGFS) 2020-21</t>
  </si>
  <si>
    <t>Last updated on 22 March 2022</t>
  </si>
  <si>
    <t>Full commentary on the key 2020-21 figures is available in the SLGFS 2020-21 publication.</t>
  </si>
  <si>
    <t>The data in this file comes from the annual Local Financial Returns (LFRs) which collects detailed final, audited expenditure and income data from local authorities.</t>
  </si>
  <si>
    <r>
      <t xml:space="preserve">•   Scotland figures cover financial activity across </t>
    </r>
    <r>
      <rPr>
        <b/>
        <sz val="12"/>
        <color theme="1"/>
        <rFont val="Arial"/>
        <family val="2"/>
      </rPr>
      <t>all</t>
    </r>
    <r>
      <rPr>
        <sz val="12"/>
        <color theme="1"/>
        <rFont val="Arial"/>
        <family val="2"/>
      </rPr>
      <t xml:space="preserve"> 32 councils, 10 Valuation Joint Boards (VJBs), 7 Regional Transport Partnerships (RTPs) and the Tay Road Bridge Joint Authority.</t>
    </r>
  </si>
  <si>
    <t xml:space="preserve">•   Expenditure and income figures are presented as positive figures unless otherwise stated. Net expenditure figures may be presented as negative where gross income has exceeded gross expenditure. </t>
  </si>
  <si>
    <t>•   Covid-19 expenditure and service specific grants are recorded against the relevant susbervice as far as possible, or against Central Services: Other where there is no appropriate subservice.</t>
  </si>
  <si>
    <t>•   Covid-19 related income received via GRG is included in the GRG income figure.</t>
  </si>
  <si>
    <r>
      <t xml:space="preserve">•   Income and expenditure associated with grants where the local authority was acting as an agent are </t>
    </r>
    <r>
      <rPr>
        <b/>
        <sz val="12"/>
        <color theme="1"/>
        <rFont val="Arial"/>
        <family val="2"/>
      </rPr>
      <t xml:space="preserve">not </t>
    </r>
    <r>
      <rPr>
        <sz val="12"/>
        <color theme="1"/>
        <rFont val="Arial"/>
        <family val="2"/>
      </rPr>
      <t>included in these figures.</t>
    </r>
  </si>
  <si>
    <t>Figures included in this file for years prior to 2020-21 have been revised where necessary to ensure comparability to 2020-21 data or to correct any minor errors identified since the last publication. This means that</t>
  </si>
  <si>
    <t>figures may not match to those previously published. Please note that this file will only be updated following publication to reflect revisions which have a significant impact on the key figures or commentary provided</t>
  </si>
  <si>
    <t>in the associated publication. Minor revisions to source data files made after publication that have no material impact on the Scotland figures or key messages will not be made to this file, but will be picked up in the</t>
  </si>
  <si>
    <t>2021-22 SLGFS publication and associated data files.</t>
  </si>
  <si>
    <t>For enquiries about this data, please email lgfstats@gov.scot.</t>
  </si>
  <si>
    <t>This file contains gross service expenditure, gross service income and net revenue expenditure in 2020-21, discussed in the Scottish Local Government Finance Statistics (SLGFS) 2020-21 publication, by</t>
  </si>
  <si>
    <r>
      <t xml:space="preserve">subservice for each local authority. The 'Scotland' tab provides summary figures at Scotland level; and the 'Councils' tab provides summary figures for all councils </t>
    </r>
    <r>
      <rPr>
        <b/>
        <sz val="12"/>
        <color theme="1"/>
        <rFont val="Arial"/>
        <family val="2"/>
      </rPr>
      <t>only</t>
    </r>
    <r>
      <rPr>
        <sz val="12"/>
        <color theme="1"/>
        <rFont val="Arial"/>
        <family val="2"/>
      </rPr>
      <t>, i.e. excludes values relating to VJBs, RTPs</t>
    </r>
  </si>
  <si>
    <t>and the Tay Road Bridge Joint Board.</t>
  </si>
  <si>
    <t>•   All years refer to the relevant financial year running 1 April to 31 March.</t>
  </si>
  <si>
    <t>•   Absolute zeroes are shown as '-' and rounded zeroes are shown as '0'.</t>
  </si>
  <si>
    <t>•   General Fund figures include amounts relating to the Harbour Accounts for Orkney and Shetland Islands Councils unless otherwise stated.</t>
  </si>
  <si>
    <t>•   Gross revenue figures have been adjusted for inter-authority transfers.</t>
  </si>
  <si>
    <t>•   'Roads &amp; Transport' includes amounts relating to Road Bridges.</t>
  </si>
  <si>
    <t>for inconsistent reporting between local authorities for lower level figures where local accounting practices may vary.</t>
  </si>
  <si>
    <t>Local authorities are asked to provide data in line with the guidance provided to ensure returns are completed on a consistent basis to allow for a reasonable degree of comparability. However, there is the potential</t>
  </si>
  <si>
    <t>for example Equal Pay back-pay settlement expenditure. It is therefore important to consider these factors when making comparisons between local authorities.</t>
  </si>
  <si>
    <t>Revenue figures can be affected by demand for services and the resources available to deliver those services, which will vary between local authorities. It can also be affected by large one-off payments in any year,</t>
  </si>
  <si>
    <t>Total Building, Planning &amp; Development</t>
  </si>
  <si>
    <t>Building Standards</t>
  </si>
  <si>
    <t>Planning: Development Management</t>
  </si>
  <si>
    <t>Planning: Planning Policy</t>
  </si>
  <si>
    <t>Other Culture and Heritage</t>
  </si>
  <si>
    <t>Total Culture and Related Services</t>
  </si>
  <si>
    <t>Councils</t>
  </si>
  <si>
    <t>Net 
Revenue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</si>
</sst>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font>
      <sz val="11"/>
      <color theme="1"/>
      <name val="Calibri"/>
      <family val="2"/>
      <scheme val="minor"/>
    </font>
    <font>
      <sz val="10"/>
      <name val="Arial"/>
      <family val="2"/>
    </font>
    <font>
      <sz val="11"/>
      <color theme="1"/>
      <name val="Arial"/>
      <family val="2"/>
    </font>
    <font>
      <b/>
      <sz val="12"/>
      <color theme="1"/>
      <name val="Arial"/>
      <family val="2"/>
    </font>
    <font>
      <sz val="10"/>
      <name val="Geneva"/>
    </font>
    <font>
      <sz val="12"/>
      <color theme="1"/>
      <name val="Arial"/>
      <family val="2"/>
    </font>
    <font>
      <sz val="12"/>
      <name val="Arial"/>
      <family val="2"/>
    </font>
    <font>
      <u/>
      <sz val="12"/>
      <color theme="10"/>
      <name val="Arial"/>
      <family val="2"/>
    </font>
    <font>
      <sz val="14"/>
      <color theme="1"/>
      <name val="Arial"/>
      <family val="2"/>
    </font>
    <font>
      <sz val="11"/>
      <color rgb="FF1F497D"/>
      <name val="Calibri"/>
      <family val="2"/>
      <scheme val="minor"/>
    </font>
    <font>
      <u/>
      <sz val="10"/>
      <color indexed="12"/>
      <name val="Arial"/>
      <family val="2"/>
    </font>
    <font>
      <u/>
      <sz val="12"/>
      <color indexed="12"/>
      <name val="Arial"/>
      <family val="2"/>
    </font>
    <font>
      <b/>
      <sz val="12"/>
      <color theme="0"/>
      <name val="Arial"/>
      <family val="2"/>
    </font>
    <font>
      <sz val="11"/>
      <color rgb="FFFF0000"/>
      <name val="Calibri"/>
      <family val="2"/>
      <scheme val="minor"/>
    </font>
    <font>
      <b/>
      <sz val="20"/>
      <color rgb="FF2C486E"/>
      <name val="Arial"/>
      <family val="2"/>
    </font>
    <font>
      <b/>
      <sz val="18"/>
      <color rgb="FF2C486E"/>
      <name val="Arial"/>
      <family val="2"/>
    </font>
    <font>
      <sz val="14"/>
      <name val="Arial"/>
      <family val="2"/>
    </font>
    <font>
      <b/>
      <sz val="14"/>
      <color rgb="FF2C486E"/>
      <name val="Arial"/>
      <family val="2"/>
    </font>
    <font>
      <u/>
      <sz val="12"/>
      <color rgb="FF0000FF"/>
      <name val="Arial"/>
      <family val="2"/>
    </font>
    <font>
      <b/>
      <sz val="15"/>
      <color theme="3"/>
      <name val="Calibri"/>
      <family val="2"/>
      <scheme val="minor"/>
    </font>
    <font>
      <b/>
      <sz val="14"/>
      <name val="Arial"/>
      <family val="2"/>
    </font>
  </fonts>
  <fills count="5">
    <fill>
      <patternFill patternType="none"/>
    </fill>
    <fill>
      <patternFill patternType="gray125"/>
    </fill>
    <fill>
      <patternFill patternType="solid">
        <fgColor theme="0"/>
        <bgColor indexed="64"/>
      </patternFill>
    </fill>
    <fill>
      <patternFill patternType="solid">
        <fgColor rgb="FFECF3FA"/>
        <bgColor indexed="64"/>
      </patternFill>
    </fill>
    <fill>
      <patternFill patternType="solid">
        <fgColor rgb="FF2C486E"/>
        <bgColor indexed="64"/>
      </patternFill>
    </fill>
  </fills>
  <borders count="2">
    <border>
      <left/>
      <right/>
      <top/>
      <bottom/>
      <diagonal/>
    </border>
    <border>
      <left/>
      <right/>
      <top/>
      <bottom style="thick">
        <color theme="4"/>
      </bottom>
      <diagonal/>
    </border>
  </borders>
  <cellStyleXfs count="6">
    <xf numFmtId="0" fontId="0" fillId="0" borderId="0"/>
    <xf numFmtId="0" fontId="18" fillId="0" borderId="0" applyNumberFormat="0" applyFill="0" applyBorder="0" applyAlignment="0" applyProtection="0"/>
    <xf numFmtId="0" fontId="4" fillId="0" borderId="0"/>
    <xf numFmtId="0" fontId="1" fillId="0" borderId="0"/>
    <xf numFmtId="0" fontId="10" fillId="0" borderId="0" applyNumberFormat="0" applyFill="0" applyBorder="0" applyAlignment="0" applyProtection="0">
      <alignment vertical="top"/>
      <protection locked="0"/>
    </xf>
    <xf numFmtId="0" fontId="19" fillId="0" borderId="1" applyNumberFormat="0" applyFill="0" applyAlignment="0" applyProtection="0"/>
  </cellStyleXfs>
  <cellXfs count="34">
    <xf numFmtId="0" fontId="0" fillId="0" borderId="0" xfId="0"/>
    <xf numFmtId="0" fontId="2" fillId="2" borderId="0" xfId="0" applyFont="1" applyFill="1" applyBorder="1" applyAlignment="1">
      <alignment vertical="center"/>
    </xf>
    <xf numFmtId="0" fontId="0" fillId="2" borderId="0" xfId="0" applyFill="1"/>
    <xf numFmtId="0" fontId="5" fillId="2" borderId="0" xfId="0" applyFont="1" applyFill="1" applyAlignment="1">
      <alignment vertical="center"/>
    </xf>
    <xf numFmtId="0" fontId="6" fillId="2" borderId="0" xfId="3" applyFont="1" applyFill="1" applyAlignment="1">
      <alignment vertical="center"/>
    </xf>
    <xf numFmtId="0" fontId="7" fillId="2" borderId="0" xfId="1" applyFont="1" applyFill="1" applyAlignment="1">
      <alignment vertical="center"/>
    </xf>
    <xf numFmtId="0" fontId="8" fillId="2" borderId="0" xfId="0" applyFont="1" applyFill="1" applyAlignment="1">
      <alignment vertical="center"/>
    </xf>
    <xf numFmtId="0" fontId="5" fillId="2" borderId="0" xfId="0" applyFont="1" applyFill="1" applyBorder="1" applyAlignment="1">
      <alignment vertical="center"/>
    </xf>
    <xf numFmtId="0" fontId="9" fillId="2" borderId="0" xfId="0" applyFont="1" applyFill="1" applyAlignment="1">
      <alignment vertical="center"/>
    </xf>
    <xf numFmtId="0" fontId="5" fillId="2" borderId="0" xfId="0" applyFont="1" applyFill="1"/>
    <xf numFmtId="0" fontId="11" fillId="2" borderId="0" xfId="4" applyFont="1" applyFill="1" applyBorder="1" applyAlignment="1" applyProtection="1">
      <alignment vertical="center"/>
    </xf>
    <xf numFmtId="0" fontId="5" fillId="2" borderId="0" xfId="0" quotePrefix="1" applyFont="1" applyFill="1" applyBorder="1" applyAlignment="1">
      <alignment vertical="center"/>
    </xf>
    <xf numFmtId="0" fontId="6" fillId="2" borderId="0" xfId="0" applyFont="1" applyFill="1" applyBorder="1" applyAlignment="1">
      <alignment vertical="center"/>
    </xf>
    <xf numFmtId="0" fontId="5" fillId="2" borderId="0" xfId="0" applyFont="1" applyFill="1" applyAlignment="1">
      <alignment horizontal="right" vertical="center"/>
    </xf>
    <xf numFmtId="0" fontId="5" fillId="2"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2" fillId="4" borderId="0" xfId="0" quotePrefix="1" applyFont="1" applyFill="1" applyBorder="1" applyAlignment="1">
      <alignment horizontal="right" vertical="center" wrapText="1"/>
    </xf>
    <xf numFmtId="0" fontId="12" fillId="4" borderId="0" xfId="0" applyFont="1" applyFill="1" applyBorder="1" applyAlignment="1">
      <alignment horizontal="right" vertical="center" wrapText="1"/>
    </xf>
    <xf numFmtId="0" fontId="3" fillId="2" borderId="0" xfId="0" applyFont="1" applyFill="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0" fontId="13" fillId="2" borderId="0" xfId="0" applyFont="1" applyFill="1"/>
    <xf numFmtId="0" fontId="17" fillId="2" borderId="0" xfId="0" applyFont="1" applyFill="1" applyAlignment="1">
      <alignment vertical="center"/>
    </xf>
    <xf numFmtId="0" fontId="18" fillId="2" borderId="0" xfId="1" applyFill="1" applyBorder="1" applyAlignment="1">
      <alignment vertical="center"/>
    </xf>
    <xf numFmtId="0" fontId="5" fillId="2" borderId="0" xfId="0" quotePrefix="1" applyFont="1" applyFill="1" applyBorder="1" applyAlignment="1">
      <alignment horizontal="left" vertical="center" indent="1"/>
    </xf>
    <xf numFmtId="0" fontId="18" fillId="2" borderId="0" xfId="1" applyFill="1" applyAlignment="1">
      <alignment vertical="center"/>
    </xf>
    <xf numFmtId="0" fontId="6" fillId="2" borderId="0" xfId="0" applyFont="1" applyFill="1" applyBorder="1" applyAlignment="1">
      <alignment horizontal="left" vertical="center" wrapText="1"/>
    </xf>
    <xf numFmtId="0" fontId="6" fillId="3" borderId="0" xfId="0" applyFont="1" applyFill="1" applyBorder="1" applyAlignment="1">
      <alignment horizontal="left" vertical="center" wrapText="1"/>
    </xf>
    <xf numFmtId="164" fontId="6" fillId="2" borderId="0" xfId="0" applyNumberFormat="1" applyFont="1" applyFill="1" applyBorder="1" applyAlignment="1">
      <alignment horizontal="right" vertical="center" wrapText="1"/>
    </xf>
    <xf numFmtId="164" fontId="6" fillId="3" borderId="0" xfId="0" applyNumberFormat="1" applyFont="1" applyFill="1" applyBorder="1" applyAlignment="1">
      <alignment horizontal="right" vertical="center" wrapText="1"/>
    </xf>
    <xf numFmtId="164" fontId="12" fillId="4" borderId="0" xfId="0" applyNumberFormat="1" applyFont="1" applyFill="1" applyBorder="1" applyAlignment="1">
      <alignment horizontal="right" vertical="center" wrapText="1"/>
    </xf>
    <xf numFmtId="0" fontId="20" fillId="2" borderId="0" xfId="5" applyFont="1" applyFill="1" applyBorder="1" applyAlignment="1">
      <alignment vertical="center"/>
    </xf>
  </cellXfs>
  <cellStyles count="6">
    <cellStyle name="% 2" xfId="3"/>
    <cellStyle name="Heading 1" xfId="5" builtinId="16"/>
    <cellStyle name="Hyperlink" xfId="1" builtinId="8" customBuiltin="1"/>
    <cellStyle name="Hyperlink 2" xfId="4"/>
    <cellStyle name="Normal" xfId="0" builtinId="0"/>
    <cellStyle name="Style 1" xfId="2"/>
  </cellStyles>
  <dxfs count="312">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numFmt numFmtId="164" formatCode="#,##0;\-#,##0;\-"/>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rgb="FF2C486E"/>
        </patternFill>
      </fill>
      <alignment horizontal="right" vertical="center" textRotation="0" wrapText="1" indent="0" justifyLastLine="0" shrinkToFit="0" readingOrder="0"/>
    </dxf>
  </dxfs>
  <tableStyles count="0" defaultTableStyle="TableStyleMedium2" defaultPivotStyle="PivotStyleLight16"/>
  <colors>
    <mruColors>
      <color rgb="FF0000FF"/>
      <color rgb="FFC5D9F1"/>
      <color rgb="FF3178B9"/>
      <color rgb="FF183C5C"/>
      <color rgb="FFECF3FA"/>
      <color rgb="FF2C486E"/>
      <color rgb="FF327CC0"/>
      <color rgb="FFBCD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13182600</xdr:colOff>
      <xdr:row>0</xdr:row>
      <xdr:rowOff>76200</xdr:rowOff>
    </xdr:from>
    <xdr:to>
      <xdr:col>0</xdr:col>
      <xdr:colOff>14030325</xdr:colOff>
      <xdr:row>3</xdr:row>
      <xdr:rowOff>9930</xdr:rowOff>
    </xdr:to>
    <xdr:pic>
      <xdr:nvPicPr>
        <xdr:cNvPr id="3" name="Picture 2" descr="ANd9GcRVRFTDkXqsLTU4z_RIxwPnUrzED_bbQjm4__tjqX4N2v3lUJxm9nJCfD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82600" y="76200"/>
          <a:ext cx="847725" cy="905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Scotland" displayName="Scotland" ref="A6:D89" totalsRowShown="0" headerRowDxfId="311" dataDxfId="310">
  <tableColumns count="4">
    <tableColumn id="1" name="Subservice" dataDxfId="309"/>
    <tableColumn id="2" name="Gross _x000a_Service_x000a_Expenditure" dataDxfId="308"/>
    <tableColumn id="3" name="Gross_x000a_Service _x000a_Income" dataDxfId="307"/>
    <tableColumn id="4" name="Net _x000a_Revenue _x000a_Expenditure" dataDxfId="306">
      <calculatedColumnFormula>B7-C7</calculatedColumnFormula>
    </tableColumn>
  </tableColumns>
  <tableStyleInfo showFirstColumn="0" showLastColumn="0" showRowStripes="1" showColumnStripes="0"/>
</table>
</file>

<file path=xl/tables/table10.xml><?xml version="1.0" encoding="utf-8"?>
<table xmlns="http://schemas.openxmlformats.org/spreadsheetml/2006/main" id="10" name="Dundee City" displayName="Dundee_City" ref="A6:D89" totalsRowShown="0" headerRowDxfId="257" dataDxfId="256">
  <tableColumns count="4">
    <tableColumn id="1" name="Subservice" dataDxfId="255"/>
    <tableColumn id="2" name="Gross _x000a_Service_x000a_Expenditure" dataDxfId="254"/>
    <tableColumn id="3" name="Gross_x000a_Service _x000a_Income" dataDxfId="253"/>
    <tableColumn id="4" name="Net _x000a_Revenue _x000a_Expenditure" dataDxfId="252">
      <calculatedColumnFormula>B7-C7</calculatedColumnFormula>
    </tableColumn>
  </tableColumns>
  <tableStyleInfo showFirstColumn="0" showLastColumn="0" showRowStripes="1" showColumnStripes="0"/>
</table>
</file>

<file path=xl/tables/table11.xml><?xml version="1.0" encoding="utf-8"?>
<table xmlns="http://schemas.openxmlformats.org/spreadsheetml/2006/main" id="11" name="East Ayrshire" displayName="East_Ayrshire" ref="A6:D89" totalsRowShown="0" headerRowDxfId="251" dataDxfId="250">
  <tableColumns count="4">
    <tableColumn id="1" name="Subservice" dataDxfId="249"/>
    <tableColumn id="2" name="Gross _x000a_Service_x000a_Expenditure" dataDxfId="248"/>
    <tableColumn id="3" name="Gross_x000a_Service _x000a_Income" dataDxfId="247"/>
    <tableColumn id="4" name="Net _x000a_Revenue _x000a_Expenditure" dataDxfId="246">
      <calculatedColumnFormula>B7-C7</calculatedColumnFormula>
    </tableColumn>
  </tableColumns>
  <tableStyleInfo showFirstColumn="0" showLastColumn="0" showRowStripes="1" showColumnStripes="0"/>
</table>
</file>

<file path=xl/tables/table12.xml><?xml version="1.0" encoding="utf-8"?>
<table xmlns="http://schemas.openxmlformats.org/spreadsheetml/2006/main" id="12" name="East Dunbartonshire" displayName="East_Dunbartonshire" ref="A6:D89" totalsRowShown="0" headerRowDxfId="245" dataDxfId="244">
  <tableColumns count="4">
    <tableColumn id="1" name="Subservice" dataDxfId="243"/>
    <tableColumn id="2" name="Gross _x000a_Service_x000a_Expenditure" dataDxfId="242"/>
    <tableColumn id="3" name="Gross_x000a_Service _x000a_Income" dataDxfId="241"/>
    <tableColumn id="4" name="Net _x000a_Revenue _x000a_Expenditure" dataDxfId="240">
      <calculatedColumnFormula>B7-C7</calculatedColumnFormula>
    </tableColumn>
  </tableColumns>
  <tableStyleInfo showFirstColumn="0" showLastColumn="0" showRowStripes="1" showColumnStripes="0"/>
</table>
</file>

<file path=xl/tables/table13.xml><?xml version="1.0" encoding="utf-8"?>
<table xmlns="http://schemas.openxmlformats.org/spreadsheetml/2006/main" id="13" name="East Lothian" displayName="East_Lothian" ref="A6:D89" totalsRowShown="0" headerRowDxfId="239" dataDxfId="238">
  <tableColumns count="4">
    <tableColumn id="1" name="Subservice" dataDxfId="237"/>
    <tableColumn id="2" name="Gross _x000a_Service_x000a_Expenditure" dataDxfId="236"/>
    <tableColumn id="3" name="Gross_x000a_Service _x000a_Income" dataDxfId="235"/>
    <tableColumn id="4" name="Net _x000a_Revenue _x000a_Expenditure" dataDxfId="234">
      <calculatedColumnFormula>B7-C7</calculatedColumnFormula>
    </tableColumn>
  </tableColumns>
  <tableStyleInfo showFirstColumn="0" showLastColumn="0" showRowStripes="1" showColumnStripes="0"/>
</table>
</file>

<file path=xl/tables/table14.xml><?xml version="1.0" encoding="utf-8"?>
<table xmlns="http://schemas.openxmlformats.org/spreadsheetml/2006/main" id="14" name="East Renfrewshire" displayName="East_Renfrewshire" ref="A6:D89" totalsRowShown="0" headerRowDxfId="233" dataDxfId="232">
  <tableColumns count="4">
    <tableColumn id="1" name="Subservice" dataDxfId="231"/>
    <tableColumn id="2" name="Gross _x000a_Service_x000a_Expenditure" dataDxfId="230"/>
    <tableColumn id="3" name="Gross_x000a_Service _x000a_Income" dataDxfId="229"/>
    <tableColumn id="4" name="Net _x000a_Revenue _x000a_Expenditure" dataDxfId="228">
      <calculatedColumnFormula>B7-C7</calculatedColumnFormula>
    </tableColumn>
  </tableColumns>
  <tableStyleInfo showFirstColumn="0" showLastColumn="0" showRowStripes="1" showColumnStripes="0"/>
</table>
</file>

<file path=xl/tables/table15.xml><?xml version="1.0" encoding="utf-8"?>
<table xmlns="http://schemas.openxmlformats.org/spreadsheetml/2006/main" id="15" name="Falkirk" displayName="Falkirk" ref="A6:D89" totalsRowShown="0" headerRowDxfId="227" dataDxfId="226">
  <tableColumns count="4">
    <tableColumn id="1" name="Subservice" dataDxfId="225"/>
    <tableColumn id="2" name="Gross _x000a_Service_x000a_Expenditure" dataDxfId="224"/>
    <tableColumn id="3" name="Gross_x000a_Service _x000a_Income" dataDxfId="223"/>
    <tableColumn id="4" name="Net _x000a_Revenue _x000a_Expenditure" dataDxfId="222">
      <calculatedColumnFormula>B7-C7</calculatedColumnFormula>
    </tableColumn>
  </tableColumns>
  <tableStyleInfo showFirstColumn="0" showLastColumn="0" showRowStripes="1" showColumnStripes="0"/>
</table>
</file>

<file path=xl/tables/table16.xml><?xml version="1.0" encoding="utf-8"?>
<table xmlns="http://schemas.openxmlformats.org/spreadsheetml/2006/main" id="16" name="Fife" displayName="Fife" ref="A6:D89" totalsRowShown="0" headerRowDxfId="221" dataDxfId="220">
  <tableColumns count="4">
    <tableColumn id="1" name="Subservice" dataDxfId="219"/>
    <tableColumn id="2" name="Gross _x000a_Service_x000a_Expenditure" dataDxfId="218"/>
    <tableColumn id="3" name="Gross_x000a_Service _x000a_Income" dataDxfId="217"/>
    <tableColumn id="4" name="Net _x000a_Revenue _x000a_Expenditure" dataDxfId="216">
      <calculatedColumnFormula>B7-C7</calculatedColumnFormula>
    </tableColumn>
  </tableColumns>
  <tableStyleInfo showFirstColumn="0" showLastColumn="0" showRowStripes="1" showColumnStripes="0"/>
</table>
</file>

<file path=xl/tables/table17.xml><?xml version="1.0" encoding="utf-8"?>
<table xmlns="http://schemas.openxmlformats.org/spreadsheetml/2006/main" id="17" name="Glasgow City" displayName="Glasgow_City" ref="A6:D89" totalsRowShown="0" headerRowDxfId="215" dataDxfId="214">
  <tableColumns count="4">
    <tableColumn id="1" name="Subservice" dataDxfId="213"/>
    <tableColumn id="2" name="Gross _x000a_Service_x000a_Expenditure" dataDxfId="212"/>
    <tableColumn id="3" name="Gross_x000a_Service _x000a_Income" dataDxfId="211"/>
    <tableColumn id="4" name="Net _x000a_Revenue _x000a_Expenditure" dataDxfId="210">
      <calculatedColumnFormula>B7-C7</calculatedColumnFormula>
    </tableColumn>
  </tableColumns>
  <tableStyleInfo showFirstColumn="0" showLastColumn="0" showRowStripes="1" showColumnStripes="0"/>
</table>
</file>

<file path=xl/tables/table18.xml><?xml version="1.0" encoding="utf-8"?>
<table xmlns="http://schemas.openxmlformats.org/spreadsheetml/2006/main" id="18" name="Highland" displayName="Highland" ref="A6:D89" totalsRowShown="0" headerRowDxfId="209" dataDxfId="208">
  <tableColumns count="4">
    <tableColumn id="1" name="Subservice" dataDxfId="207"/>
    <tableColumn id="2" name="Gross _x000a_Service_x000a_Expenditure" dataDxfId="206"/>
    <tableColumn id="3" name="Gross_x000a_Service _x000a_Income" dataDxfId="205"/>
    <tableColumn id="4" name="Net _x000a_Revenue _x000a_Expenditure" dataDxfId="204">
      <calculatedColumnFormula>B7-C7</calculatedColumnFormula>
    </tableColumn>
  </tableColumns>
  <tableStyleInfo showFirstColumn="0" showLastColumn="0" showRowStripes="1" showColumnStripes="0"/>
</table>
</file>

<file path=xl/tables/table19.xml><?xml version="1.0" encoding="utf-8"?>
<table xmlns="http://schemas.openxmlformats.org/spreadsheetml/2006/main" id="19" name="Inverclyde" displayName="Inverclyde" ref="A6:D89" totalsRowShown="0" headerRowDxfId="203" dataDxfId="202">
  <tableColumns count="4">
    <tableColumn id="1" name="Subservice" dataDxfId="201"/>
    <tableColumn id="2" name="Gross _x000a_Service_x000a_Expenditure" dataDxfId="200"/>
    <tableColumn id="3" name="Gross_x000a_Service _x000a_Income" dataDxfId="199"/>
    <tableColumn id="4" name="Net _x000a_Revenue _x000a_Expenditure" dataDxfId="198">
      <calculatedColumnFormula>B7-C7</calculatedColumnFormula>
    </tableColumn>
  </tableColumns>
  <tableStyleInfo showFirstColumn="0" showLastColumn="0" showRowStripes="1" showColumnStripes="0"/>
</table>
</file>

<file path=xl/tables/table2.xml><?xml version="1.0" encoding="utf-8"?>
<table xmlns="http://schemas.openxmlformats.org/spreadsheetml/2006/main" id="2" name="Councils" displayName="Councils" ref="A6:D89" totalsRowShown="0" headerRowDxfId="305" dataDxfId="304">
  <tableColumns count="4">
    <tableColumn id="1" name="Subservice" dataDxfId="303"/>
    <tableColumn id="2" name="Gross _x000a_Service_x000a_Expenditure" dataDxfId="302"/>
    <tableColumn id="3" name="Gross_x000a_Service _x000a_Income" dataDxfId="301"/>
    <tableColumn id="4" name="Net _x000a_Revenue _x000a_Expenditure" dataDxfId="300">
      <calculatedColumnFormula>B7-C7</calculatedColumnFormula>
    </tableColumn>
  </tableColumns>
  <tableStyleInfo showFirstColumn="0" showLastColumn="0" showRowStripes="1" showColumnStripes="0"/>
</table>
</file>

<file path=xl/tables/table20.xml><?xml version="1.0" encoding="utf-8"?>
<table xmlns="http://schemas.openxmlformats.org/spreadsheetml/2006/main" id="20" name="Midlothian" displayName="Midlothian" ref="A6:D89" totalsRowShown="0" headerRowDxfId="197" dataDxfId="196">
  <tableColumns count="4">
    <tableColumn id="1" name="Subservice" dataDxfId="195"/>
    <tableColumn id="2" name="Gross _x000a_Service_x000a_Expenditure" dataDxfId="194"/>
    <tableColumn id="3" name="Gross_x000a_Service _x000a_Income" dataDxfId="193"/>
    <tableColumn id="4" name="Net _x000a_Revenue _x000a_Expenditure" dataDxfId="192">
      <calculatedColumnFormula>B7-C7</calculatedColumnFormula>
    </tableColumn>
  </tableColumns>
  <tableStyleInfo showFirstColumn="0" showLastColumn="0" showRowStripes="1" showColumnStripes="0"/>
</table>
</file>

<file path=xl/tables/table21.xml><?xml version="1.0" encoding="utf-8"?>
<table xmlns="http://schemas.openxmlformats.org/spreadsheetml/2006/main" id="21" name="Moray" displayName="Moray" ref="A6:D89" totalsRowShown="0" headerRowDxfId="191" dataDxfId="190">
  <tableColumns count="4">
    <tableColumn id="1" name="Subservice" dataDxfId="189"/>
    <tableColumn id="2" name="Gross _x000a_Service_x000a_Expenditure" dataDxfId="188"/>
    <tableColumn id="3" name="Gross_x000a_Service _x000a_Income" dataDxfId="187"/>
    <tableColumn id="4" name="Net _x000a_Revenue _x000a_Expenditure" dataDxfId="186">
      <calculatedColumnFormula>B7-C7</calculatedColumnFormula>
    </tableColumn>
  </tableColumns>
  <tableStyleInfo showFirstColumn="0" showLastColumn="0" showRowStripes="1" showColumnStripes="0"/>
</table>
</file>

<file path=xl/tables/table22.xml><?xml version="1.0" encoding="utf-8"?>
<table xmlns="http://schemas.openxmlformats.org/spreadsheetml/2006/main" id="22" name="Na h-Eileanan Siar" displayName="Na_h_Eileanan_Siar" ref="A6:D89" totalsRowShown="0" headerRowDxfId="185" dataDxfId="184">
  <tableColumns count="4">
    <tableColumn id="1" name="Subservice" dataDxfId="183"/>
    <tableColumn id="2" name="Gross _x000a_Service_x000a_Expenditure" dataDxfId="182"/>
    <tableColumn id="3" name="Gross_x000a_Service _x000a_Income" dataDxfId="181"/>
    <tableColumn id="4" name="Net _x000a_Revenue _x000a_Expenditure" dataDxfId="180">
      <calculatedColumnFormula>B7-C7</calculatedColumnFormula>
    </tableColumn>
  </tableColumns>
  <tableStyleInfo showFirstColumn="0" showLastColumn="0" showRowStripes="1" showColumnStripes="0"/>
</table>
</file>

<file path=xl/tables/table23.xml><?xml version="1.0" encoding="utf-8"?>
<table xmlns="http://schemas.openxmlformats.org/spreadsheetml/2006/main" id="23" name="North Ayrshire" displayName="North_Ayrshire" ref="A6:D89" totalsRowShown="0" headerRowDxfId="179" dataDxfId="178">
  <tableColumns count="4">
    <tableColumn id="1" name="Subservice" dataDxfId="177"/>
    <tableColumn id="2" name="Gross _x000a_Service_x000a_Expenditure" dataDxfId="176"/>
    <tableColumn id="3" name="Gross_x000a_Service _x000a_Income" dataDxfId="175"/>
    <tableColumn id="4" name="Net _x000a_Revenue _x000a_Expenditure" dataDxfId="174">
      <calculatedColumnFormula>B7-C7</calculatedColumnFormula>
    </tableColumn>
  </tableColumns>
  <tableStyleInfo showFirstColumn="0" showLastColumn="0" showRowStripes="1" showColumnStripes="0"/>
</table>
</file>

<file path=xl/tables/table24.xml><?xml version="1.0" encoding="utf-8"?>
<table xmlns="http://schemas.openxmlformats.org/spreadsheetml/2006/main" id="24" name="North Lanarkshire" displayName="North_Lanarkshire" ref="A6:D89" totalsRowShown="0" headerRowDxfId="173" dataDxfId="172">
  <tableColumns count="4">
    <tableColumn id="1" name="Subservice" dataDxfId="171"/>
    <tableColumn id="2" name="Gross _x000a_Service_x000a_Expenditure" dataDxfId="170"/>
    <tableColumn id="3" name="Gross_x000a_Service _x000a_Income" dataDxfId="169"/>
    <tableColumn id="4" name="Net _x000a_Revenue _x000a_Expenditure" dataDxfId="168">
      <calculatedColumnFormula>B7-C7</calculatedColumnFormula>
    </tableColumn>
  </tableColumns>
  <tableStyleInfo showFirstColumn="0" showLastColumn="0" showRowStripes="1" showColumnStripes="0"/>
</table>
</file>

<file path=xl/tables/table25.xml><?xml version="1.0" encoding="utf-8"?>
<table xmlns="http://schemas.openxmlformats.org/spreadsheetml/2006/main" id="25" name="Orkney Islands" displayName="Orkney_Islands" ref="A6:D89" totalsRowShown="0" headerRowDxfId="167" dataDxfId="166">
  <tableColumns count="4">
    <tableColumn id="1" name="Subservice" dataDxfId="165"/>
    <tableColumn id="2" name="Gross _x000a_Service_x000a_Expenditure" dataDxfId="164"/>
    <tableColumn id="3" name="Gross_x000a_Service _x000a_Income" dataDxfId="163"/>
    <tableColumn id="4" name="Net _x000a_Revenue _x000a_Expenditure" dataDxfId="162">
      <calculatedColumnFormula>B7-C7</calculatedColumnFormula>
    </tableColumn>
  </tableColumns>
  <tableStyleInfo showFirstColumn="0" showLastColumn="0" showRowStripes="1" showColumnStripes="0"/>
</table>
</file>

<file path=xl/tables/table26.xml><?xml version="1.0" encoding="utf-8"?>
<table xmlns="http://schemas.openxmlformats.org/spreadsheetml/2006/main" id="26" name="Perth &amp; Kinross" displayName="Perth___Kinross" ref="A6:D89" totalsRowShown="0" headerRowDxfId="161" dataDxfId="160">
  <tableColumns count="4">
    <tableColumn id="1" name="Subservice" dataDxfId="159"/>
    <tableColumn id="2" name="Gross _x000a_Service_x000a_Expenditure" dataDxfId="158"/>
    <tableColumn id="3" name="Gross_x000a_Service _x000a_Income" dataDxfId="157"/>
    <tableColumn id="4" name="Net _x000a_Revenue _x000a_Expenditure" dataDxfId="156">
      <calculatedColumnFormula>B7-C7</calculatedColumnFormula>
    </tableColumn>
  </tableColumns>
  <tableStyleInfo showFirstColumn="0" showLastColumn="0" showRowStripes="1" showColumnStripes="0"/>
</table>
</file>

<file path=xl/tables/table27.xml><?xml version="1.0" encoding="utf-8"?>
<table xmlns="http://schemas.openxmlformats.org/spreadsheetml/2006/main" id="27" name="Renfrewshire" displayName="Renfrewshire" ref="A6:D89" totalsRowShown="0" headerRowDxfId="155" dataDxfId="154">
  <tableColumns count="4">
    <tableColumn id="1" name="Subservice" dataDxfId="153"/>
    <tableColumn id="2" name="Gross _x000a_Service_x000a_Expenditure" dataDxfId="152"/>
    <tableColumn id="3" name="Gross_x000a_Service _x000a_Income" dataDxfId="151"/>
    <tableColumn id="4" name="Net _x000a_Revenue _x000a_Expenditure" dataDxfId="150">
      <calculatedColumnFormula>B7-C7</calculatedColumnFormula>
    </tableColumn>
  </tableColumns>
  <tableStyleInfo showFirstColumn="0" showLastColumn="0" showRowStripes="1" showColumnStripes="0"/>
</table>
</file>

<file path=xl/tables/table28.xml><?xml version="1.0" encoding="utf-8"?>
<table xmlns="http://schemas.openxmlformats.org/spreadsheetml/2006/main" id="28" name="Scottish Borders" displayName="Scottish_Borders" ref="A6:D89" totalsRowShown="0" headerRowDxfId="149" dataDxfId="148">
  <tableColumns count="4">
    <tableColumn id="1" name="Subservice" dataDxfId="147"/>
    <tableColumn id="2" name="Gross _x000a_Service_x000a_Expenditure" dataDxfId="146"/>
    <tableColumn id="3" name="Gross_x000a_Service _x000a_Income" dataDxfId="145"/>
    <tableColumn id="4" name="Net _x000a_Revenue _x000a_Expenditure" dataDxfId="144">
      <calculatedColumnFormula>B7-C7</calculatedColumnFormula>
    </tableColumn>
  </tableColumns>
  <tableStyleInfo showFirstColumn="0" showLastColumn="0" showRowStripes="1" showColumnStripes="0"/>
</table>
</file>

<file path=xl/tables/table29.xml><?xml version="1.0" encoding="utf-8"?>
<table xmlns="http://schemas.openxmlformats.org/spreadsheetml/2006/main" id="29" name="Shetland Islands" displayName="Shetland_Islands" ref="A6:D89" totalsRowShown="0" headerRowDxfId="143" dataDxfId="142">
  <tableColumns count="4">
    <tableColumn id="1" name="Subservice" dataDxfId="141"/>
    <tableColumn id="2" name="Gross _x000a_Service_x000a_Expenditure" dataDxfId="140"/>
    <tableColumn id="3" name="Gross_x000a_Service _x000a_Income" dataDxfId="139"/>
    <tableColumn id="4" name="Net _x000a_Revenue _x000a_Expenditure" dataDxfId="138">
      <calculatedColumnFormula>B7-C7</calculatedColumnFormula>
    </tableColumn>
  </tableColumns>
  <tableStyleInfo showFirstColumn="0" showLastColumn="0" showRowStripes="1" showColumnStripes="0"/>
</table>
</file>

<file path=xl/tables/table3.xml><?xml version="1.0" encoding="utf-8"?>
<table xmlns="http://schemas.openxmlformats.org/spreadsheetml/2006/main" id="3" name="Aberdeen City" displayName="Aberdeen_City" ref="A6:D89" totalsRowShown="0" headerRowDxfId="299" dataDxfId="298">
  <tableColumns count="4">
    <tableColumn id="1" name="Subservice" dataDxfId="297"/>
    <tableColumn id="2" name="Gross _x000a_Service_x000a_Expenditure" dataDxfId="296"/>
    <tableColumn id="3" name="Gross_x000a_Service _x000a_Income" dataDxfId="295"/>
    <tableColumn id="4" name="Net _x000a_Revenue _x000a_Expenditure" dataDxfId="294">
      <calculatedColumnFormula>B7-C7</calculatedColumnFormula>
    </tableColumn>
  </tableColumns>
  <tableStyleInfo showFirstColumn="0" showLastColumn="0" showRowStripes="1" showColumnStripes="0"/>
</table>
</file>

<file path=xl/tables/table30.xml><?xml version="1.0" encoding="utf-8"?>
<table xmlns="http://schemas.openxmlformats.org/spreadsheetml/2006/main" id="30" name="South Ayrshire" displayName="South_Ayrshire" ref="A6:D89" totalsRowShown="0" headerRowDxfId="137" dataDxfId="136">
  <tableColumns count="4">
    <tableColumn id="1" name="Subservice" dataDxfId="135"/>
    <tableColumn id="2" name="Gross _x000a_Service_x000a_Expenditure" dataDxfId="134"/>
    <tableColumn id="3" name="Gross_x000a_Service _x000a_Income" dataDxfId="133"/>
    <tableColumn id="4" name="Net _x000a_Revenue _x000a_Expenditure" dataDxfId="132">
      <calculatedColumnFormula>B7-C7</calculatedColumnFormula>
    </tableColumn>
  </tableColumns>
  <tableStyleInfo showFirstColumn="0" showLastColumn="0" showRowStripes="1" showColumnStripes="0"/>
</table>
</file>

<file path=xl/tables/table31.xml><?xml version="1.0" encoding="utf-8"?>
<table xmlns="http://schemas.openxmlformats.org/spreadsheetml/2006/main" id="31" name="South Lanarkshire" displayName="South_Lanarkshire" ref="A6:D89" totalsRowShown="0" headerRowDxfId="131" dataDxfId="130">
  <tableColumns count="4">
    <tableColumn id="1" name="Subservice" dataDxfId="129"/>
    <tableColumn id="2" name="Gross _x000a_Service_x000a_Expenditure" dataDxfId="128"/>
    <tableColumn id="3" name="Gross_x000a_Service _x000a_Income" dataDxfId="127"/>
    <tableColumn id="4" name="Net _x000a_Revenue _x000a_Expenditure" dataDxfId="126">
      <calculatedColumnFormula>B7-C7</calculatedColumnFormula>
    </tableColumn>
  </tableColumns>
  <tableStyleInfo showFirstColumn="0" showLastColumn="0" showRowStripes="1" showColumnStripes="0"/>
</table>
</file>

<file path=xl/tables/table32.xml><?xml version="1.0" encoding="utf-8"?>
<table xmlns="http://schemas.openxmlformats.org/spreadsheetml/2006/main" id="32" name="Stirling" displayName="Stirling" ref="A6:D89" totalsRowShown="0" headerRowDxfId="125" dataDxfId="124">
  <tableColumns count="4">
    <tableColumn id="1" name="Subservice" dataDxfId="123"/>
    <tableColumn id="2" name="Gross _x000a_Service_x000a_Expenditure" dataDxfId="122"/>
    <tableColumn id="3" name="Gross_x000a_Service _x000a_Income" dataDxfId="121"/>
    <tableColumn id="4" name="Net _x000a_Revenue _x000a_Expenditure" dataDxfId="120">
      <calculatedColumnFormula>B7-C7</calculatedColumnFormula>
    </tableColumn>
  </tableColumns>
  <tableStyleInfo showFirstColumn="0" showLastColumn="0" showRowStripes="1" showColumnStripes="0"/>
</table>
</file>

<file path=xl/tables/table33.xml><?xml version="1.0" encoding="utf-8"?>
<table xmlns="http://schemas.openxmlformats.org/spreadsheetml/2006/main" id="33" name="West Dunbartonshire" displayName="West_Dunbartonshire" ref="A6:D89" totalsRowShown="0" headerRowDxfId="119" dataDxfId="118">
  <tableColumns count="4">
    <tableColumn id="1" name="Subservice" dataDxfId="117"/>
    <tableColumn id="2" name="Gross _x000a_Service_x000a_Expenditure" dataDxfId="116"/>
    <tableColumn id="3" name="Gross_x000a_Service _x000a_Income" dataDxfId="115"/>
    <tableColumn id="4" name="Net _x000a_Revenue _x000a_Expenditure" dataDxfId="114">
      <calculatedColumnFormula>B7-C7</calculatedColumnFormula>
    </tableColumn>
  </tableColumns>
  <tableStyleInfo showFirstColumn="0" showLastColumn="0" showRowStripes="1" showColumnStripes="0"/>
</table>
</file>

<file path=xl/tables/table34.xml><?xml version="1.0" encoding="utf-8"?>
<table xmlns="http://schemas.openxmlformats.org/spreadsheetml/2006/main" id="34" name="West Lothian" displayName="West_Lothian" ref="A6:D89" totalsRowShown="0" headerRowDxfId="113" dataDxfId="112">
  <tableColumns count="4">
    <tableColumn id="1" name="Subservice" dataDxfId="111"/>
    <tableColumn id="2" name="Gross _x000a_Service_x000a_Expenditure" dataDxfId="110"/>
    <tableColumn id="3" name="Gross_x000a_Service _x000a_Income" dataDxfId="109"/>
    <tableColumn id="4" name="Net _x000a_Revenue _x000a_Expenditure" dataDxfId="108">
      <calculatedColumnFormula>B7-C7</calculatedColumnFormula>
    </tableColumn>
  </tableColumns>
  <tableStyleInfo showFirstColumn="0" showLastColumn="0" showRowStripes="1" showColumnStripes="0"/>
</table>
</file>

<file path=xl/tables/table35.xml><?xml version="1.0" encoding="utf-8"?>
<table xmlns="http://schemas.openxmlformats.org/spreadsheetml/2006/main" id="35" name="Ayrshire VJB" displayName="Ayrshire_VJB" ref="A6:D89" totalsRowShown="0" headerRowDxfId="107" dataDxfId="106">
  <tableColumns count="4">
    <tableColumn id="1" name="Subservice" dataDxfId="105"/>
    <tableColumn id="2" name="Gross _x000a_Service_x000a_Expenditure" dataDxfId="104"/>
    <tableColumn id="3" name="Gross_x000a_Service _x000a_Income" dataDxfId="103"/>
    <tableColumn id="4" name="Net _x000a_Revenue _x000a_Expenditure" dataDxfId="102">
      <calculatedColumnFormula>B7-C7</calculatedColumnFormula>
    </tableColumn>
  </tableColumns>
  <tableStyleInfo showFirstColumn="0" showLastColumn="0" showRowStripes="1" showColumnStripes="0"/>
</table>
</file>

<file path=xl/tables/table36.xml><?xml version="1.0" encoding="utf-8"?>
<table xmlns="http://schemas.openxmlformats.org/spreadsheetml/2006/main" id="36" name="Central VJB" displayName="Central_VJB" ref="A6:D89" totalsRowShown="0" headerRowDxfId="101" dataDxfId="100">
  <tableColumns count="4">
    <tableColumn id="1" name="Subservice" dataDxfId="99"/>
    <tableColumn id="2" name="Gross _x000a_Service_x000a_Expenditure" dataDxfId="98"/>
    <tableColumn id="3" name="Gross_x000a_Service _x000a_Income" dataDxfId="97"/>
    <tableColumn id="4" name="Net _x000a_Revenue _x000a_Expenditure" dataDxfId="96">
      <calculatedColumnFormula>B7-C7</calculatedColumnFormula>
    </tableColumn>
  </tableColumns>
  <tableStyleInfo showFirstColumn="0" showLastColumn="0" showRowStripes="1" showColumnStripes="0"/>
</table>
</file>

<file path=xl/tables/table37.xml><?xml version="1.0" encoding="utf-8"?>
<table xmlns="http://schemas.openxmlformats.org/spreadsheetml/2006/main" id="37" name="Dunbartonshire&amp; Argyll&amp;Bute VJB" displayName="Dunbartonshire__Argyll_Bute_VJB" ref="A6:D89" totalsRowShown="0" headerRowDxfId="95" dataDxfId="94">
  <tableColumns count="4">
    <tableColumn id="1" name="Subservice" dataDxfId="93"/>
    <tableColumn id="2" name="Gross _x000a_Service_x000a_Expenditure" dataDxfId="92"/>
    <tableColumn id="3" name="Gross_x000a_Service _x000a_Income" dataDxfId="91"/>
    <tableColumn id="4" name="Net _x000a_Revenue _x000a_Expenditure" dataDxfId="90">
      <calculatedColumnFormula>B7-C7</calculatedColumnFormula>
    </tableColumn>
  </tableColumns>
  <tableStyleInfo showFirstColumn="0" showLastColumn="0" showRowStripes="1" showColumnStripes="0"/>
</table>
</file>

<file path=xl/tables/table38.xml><?xml version="1.0" encoding="utf-8"?>
<table xmlns="http://schemas.openxmlformats.org/spreadsheetml/2006/main" id="38" name="Grampian VJB" displayName="Grampian_VJB" ref="A6:D89" totalsRowShown="0" headerRowDxfId="89" dataDxfId="88">
  <tableColumns count="4">
    <tableColumn id="1" name="Subservice" dataDxfId="87"/>
    <tableColumn id="2" name="Gross _x000a_Service_x000a_Expenditure" dataDxfId="86"/>
    <tableColumn id="3" name="Gross_x000a_Service _x000a_Income" dataDxfId="85"/>
    <tableColumn id="4" name="Net _x000a_Revenue _x000a_Expenditure" dataDxfId="84">
      <calculatedColumnFormula>B7-C7</calculatedColumnFormula>
    </tableColumn>
  </tableColumns>
  <tableStyleInfo showFirstColumn="0" showLastColumn="0" showRowStripes="1" showColumnStripes="0"/>
</table>
</file>

<file path=xl/tables/table39.xml><?xml version="1.0" encoding="utf-8"?>
<table xmlns="http://schemas.openxmlformats.org/spreadsheetml/2006/main" id="39" name="Highland &amp; Western Isles VJB" displayName="Highland___Western_Isles_VJB" ref="A6:D89" totalsRowShown="0" headerRowDxfId="83" dataDxfId="82">
  <tableColumns count="4">
    <tableColumn id="1" name="Subservice" dataDxfId="81"/>
    <tableColumn id="2" name="Gross _x000a_Service_x000a_Expenditure" dataDxfId="80"/>
    <tableColumn id="3" name="Gross_x000a_Service _x000a_Income" dataDxfId="79"/>
    <tableColumn id="4" name="Net _x000a_Revenue _x000a_Expenditure" dataDxfId="78">
      <calculatedColumnFormula>B7-C7</calculatedColumnFormula>
    </tableColumn>
  </tableColumns>
  <tableStyleInfo showFirstColumn="0" showLastColumn="0" showRowStripes="1" showColumnStripes="0"/>
</table>
</file>

<file path=xl/tables/table4.xml><?xml version="1.0" encoding="utf-8"?>
<table xmlns="http://schemas.openxmlformats.org/spreadsheetml/2006/main" id="4" name="Aberdeenshire" displayName="Aberdeenshire" ref="A6:D89" totalsRowShown="0" headerRowDxfId="293" dataDxfId="292">
  <tableColumns count="4">
    <tableColumn id="1" name="Subservice" dataDxfId="291"/>
    <tableColumn id="2" name="Gross _x000a_Service_x000a_Expenditure" dataDxfId="290"/>
    <tableColumn id="3" name="Gross_x000a_Service _x000a_Income" dataDxfId="289"/>
    <tableColumn id="4" name="Net _x000a_Revenue _x000a_Expenditure" dataDxfId="288">
      <calculatedColumnFormula>B7-C7</calculatedColumnFormula>
    </tableColumn>
  </tableColumns>
  <tableStyleInfo showFirstColumn="0" showLastColumn="0" showRowStripes="1" showColumnStripes="0"/>
</table>
</file>

<file path=xl/tables/table40.xml><?xml version="1.0" encoding="utf-8"?>
<table xmlns="http://schemas.openxmlformats.org/spreadsheetml/2006/main" id="40" name="Lanarkshire VJB" displayName="Lanarkshire_VJB" ref="A6:D89" totalsRowShown="0" headerRowDxfId="77" dataDxfId="76">
  <tableColumns count="4">
    <tableColumn id="1" name="Subservice" dataDxfId="75"/>
    <tableColumn id="2" name="Gross _x000a_Service_x000a_Expenditure" dataDxfId="74"/>
    <tableColumn id="3" name="Gross_x000a_Service _x000a_Income" dataDxfId="73"/>
    <tableColumn id="4" name="Net _x000a_Revenue _x000a_Expenditure" dataDxfId="72">
      <calculatedColumnFormula>B7-C7</calculatedColumnFormula>
    </tableColumn>
  </tableColumns>
  <tableStyleInfo showFirstColumn="0" showLastColumn="0" showRowStripes="1" showColumnStripes="0"/>
</table>
</file>

<file path=xl/tables/table41.xml><?xml version="1.0" encoding="utf-8"?>
<table xmlns="http://schemas.openxmlformats.org/spreadsheetml/2006/main" id="41" name="Lothian VJB" displayName="Lothian_VJB" ref="A6:D89" totalsRowShown="0" headerRowDxfId="71" dataDxfId="70">
  <tableColumns count="4">
    <tableColumn id="1" name="Subservice" dataDxfId="69"/>
    <tableColumn id="2" name="Gross _x000a_Service_x000a_Expenditure" dataDxfId="68"/>
    <tableColumn id="3" name="Gross_x000a_Service _x000a_Income" dataDxfId="67"/>
    <tableColumn id="4" name="Net _x000a_Revenue _x000a_Expenditure" dataDxfId="66">
      <calculatedColumnFormula>B7-C7</calculatedColumnFormula>
    </tableColumn>
  </tableColumns>
  <tableStyleInfo showFirstColumn="0" showLastColumn="0" showRowStripes="1" showColumnStripes="0"/>
</table>
</file>

<file path=xl/tables/table42.xml><?xml version="1.0" encoding="utf-8"?>
<table xmlns="http://schemas.openxmlformats.org/spreadsheetml/2006/main" id="42" name="Orkney &amp; Shetland VJB" displayName="Orkney___Shetland_VJB" ref="A6:D89" totalsRowShown="0" headerRowDxfId="65" dataDxfId="64">
  <tableColumns count="4">
    <tableColumn id="1" name="Subservice" dataDxfId="63"/>
    <tableColumn id="2" name="Gross _x000a_Service_x000a_Expenditure" dataDxfId="62"/>
    <tableColumn id="3" name="Gross_x000a_Service _x000a_Income" dataDxfId="61"/>
    <tableColumn id="4" name="Net _x000a_Revenue _x000a_Expenditure" dataDxfId="60">
      <calculatedColumnFormula>B7-C7</calculatedColumnFormula>
    </tableColumn>
  </tableColumns>
  <tableStyleInfo showFirstColumn="0" showLastColumn="0" showRowStripes="1" showColumnStripes="0"/>
</table>
</file>

<file path=xl/tables/table43.xml><?xml version="1.0" encoding="utf-8"?>
<table xmlns="http://schemas.openxmlformats.org/spreadsheetml/2006/main" id="43" name="Renfrewshire VJB" displayName="Renfrewshire_VJB" ref="A6:D89" totalsRowShown="0" headerRowDxfId="59" dataDxfId="58">
  <tableColumns count="4">
    <tableColumn id="1" name="Subservice" dataDxfId="57"/>
    <tableColumn id="2" name="Gross _x000a_Service_x000a_Expenditure" dataDxfId="56"/>
    <tableColumn id="3" name="Gross_x000a_Service _x000a_Income" dataDxfId="55"/>
    <tableColumn id="4" name="Net _x000a_Revenue _x000a_Expenditure" dataDxfId="54">
      <calculatedColumnFormula>B7-C7</calculatedColumnFormula>
    </tableColumn>
  </tableColumns>
  <tableStyleInfo showFirstColumn="0" showLastColumn="0" showRowStripes="1" showColumnStripes="0"/>
</table>
</file>

<file path=xl/tables/table44.xml><?xml version="1.0" encoding="utf-8"?>
<table xmlns="http://schemas.openxmlformats.org/spreadsheetml/2006/main" id="44" name="Tayside VJB" displayName="Tayside_VJB" ref="A6:D89" totalsRowShown="0" headerRowDxfId="53" dataDxfId="52">
  <tableColumns count="4">
    <tableColumn id="1" name="Subservice" dataDxfId="51"/>
    <tableColumn id="2" name="Gross _x000a_Service_x000a_Expenditure" dataDxfId="50"/>
    <tableColumn id="3" name="Gross_x000a_Service _x000a_Income" dataDxfId="49"/>
    <tableColumn id="4" name="Net _x000a_Revenue _x000a_Expenditure" dataDxfId="48">
      <calculatedColumnFormula>B7-C7</calculatedColumnFormula>
    </tableColumn>
  </tableColumns>
  <tableStyleInfo showFirstColumn="0" showLastColumn="0" showRowStripes="1" showColumnStripes="0"/>
</table>
</file>

<file path=xl/tables/table45.xml><?xml version="1.0" encoding="utf-8"?>
<table xmlns="http://schemas.openxmlformats.org/spreadsheetml/2006/main" id="45" name="Tay Road Bridge" displayName="Tay_Road_Bridge" ref="A6:D89" totalsRowShown="0" headerRowDxfId="47" dataDxfId="46">
  <tableColumns count="4">
    <tableColumn id="1" name="Subservice" dataDxfId="45"/>
    <tableColumn id="2" name="Gross _x000a_Service_x000a_Expenditure" dataDxfId="44"/>
    <tableColumn id="3" name="Gross_x000a_Service _x000a_Income" dataDxfId="43"/>
    <tableColumn id="4" name="Net _x000a_Revenue _x000a_Expenditure" dataDxfId="42">
      <calculatedColumnFormula>B7-C7</calculatedColumnFormula>
    </tableColumn>
  </tableColumns>
  <tableStyleInfo showFirstColumn="0" showLastColumn="0" showRowStripes="1" showColumnStripes="0"/>
</table>
</file>

<file path=xl/tables/table46.xml><?xml version="1.0" encoding="utf-8"?>
<table xmlns="http://schemas.openxmlformats.org/spreadsheetml/2006/main" id="46" name="HITRANS" displayName="HITRANS" ref="A6:D89" totalsRowShown="0" headerRowDxfId="41" dataDxfId="40">
  <tableColumns count="4">
    <tableColumn id="1" name="Subservice" dataDxfId="39"/>
    <tableColumn id="2" name="Gross _x000a_Service_x000a_Expenditure" dataDxfId="38"/>
    <tableColumn id="3" name="Gross_x000a_Service _x000a_Income" dataDxfId="37"/>
    <tableColumn id="4" name="Net _x000a_Revenue _x000a_Expenditure" dataDxfId="36">
      <calculatedColumnFormula>B7-C7</calculatedColumnFormula>
    </tableColumn>
  </tableColumns>
  <tableStyleInfo showFirstColumn="0" showLastColumn="0" showRowStripes="1" showColumnStripes="0"/>
</table>
</file>

<file path=xl/tables/table47.xml><?xml version="1.0" encoding="utf-8"?>
<table xmlns="http://schemas.openxmlformats.org/spreadsheetml/2006/main" id="47" name="NESTRANS" displayName="NESTRANS" ref="A6:D89" totalsRowShown="0" headerRowDxfId="35" dataDxfId="34">
  <tableColumns count="4">
    <tableColumn id="1" name="Subservice" dataDxfId="33"/>
    <tableColumn id="2" name="Gross _x000a_Service_x000a_Expenditure" dataDxfId="32"/>
    <tableColumn id="3" name="Gross_x000a_Service _x000a_Income" dataDxfId="31"/>
    <tableColumn id="4" name="Net _x000a_Revenue _x000a_Expenditure" dataDxfId="30">
      <calculatedColumnFormula>B7-C7</calculatedColumnFormula>
    </tableColumn>
  </tableColumns>
  <tableStyleInfo showFirstColumn="0" showLastColumn="0" showRowStripes="1" showColumnStripes="0"/>
</table>
</file>

<file path=xl/tables/table48.xml><?xml version="1.0" encoding="utf-8"?>
<table xmlns="http://schemas.openxmlformats.org/spreadsheetml/2006/main" id="48" name="SESTRAN" displayName="SESTRAN" ref="A6:D89" totalsRowShown="0" headerRowDxfId="29" dataDxfId="28">
  <tableColumns count="4">
    <tableColumn id="1" name="Subservice" dataDxfId="27"/>
    <tableColumn id="2" name="Gross _x000a_Service_x000a_Expenditure" dataDxfId="26"/>
    <tableColumn id="3" name="Gross_x000a_Service _x000a_Income" dataDxfId="25"/>
    <tableColumn id="4" name="Net _x000a_Revenue _x000a_Expenditure" dataDxfId="24">
      <calculatedColumnFormula>B7-C7</calculatedColumnFormula>
    </tableColumn>
  </tableColumns>
  <tableStyleInfo showFirstColumn="0" showLastColumn="0" showRowStripes="1" showColumnStripes="0"/>
</table>
</file>

<file path=xl/tables/table49.xml><?xml version="1.0" encoding="utf-8"?>
<table xmlns="http://schemas.openxmlformats.org/spreadsheetml/2006/main" id="49" name="SPT" displayName="SPT" ref="A6:D89" totalsRowShown="0" headerRowDxfId="23" dataDxfId="22">
  <tableColumns count="4">
    <tableColumn id="1" name="Subservice" dataDxfId="21"/>
    <tableColumn id="2" name="Gross _x000a_Service_x000a_Expenditure" dataDxfId="20"/>
    <tableColumn id="3" name="Gross_x000a_Service _x000a_Income" dataDxfId="19"/>
    <tableColumn id="4" name="Net _x000a_Revenue _x000a_Expenditure" dataDxfId="18">
      <calculatedColumnFormula>B7-C7</calculatedColumnFormula>
    </tableColumn>
  </tableColumns>
  <tableStyleInfo showFirstColumn="0" showLastColumn="0" showRowStripes="1" showColumnStripes="0"/>
</table>
</file>

<file path=xl/tables/table5.xml><?xml version="1.0" encoding="utf-8"?>
<table xmlns="http://schemas.openxmlformats.org/spreadsheetml/2006/main" id="5" name="Angus" displayName="Angus" ref="A6:D89" totalsRowShown="0" headerRowDxfId="287" dataDxfId="286">
  <tableColumns count="4">
    <tableColumn id="1" name="Subservice" dataDxfId="285"/>
    <tableColumn id="2" name="Gross _x000a_Service_x000a_Expenditure" dataDxfId="284"/>
    <tableColumn id="3" name="Gross_x000a_Service _x000a_Income" dataDxfId="283"/>
    <tableColumn id="4" name="Net _x000a_Revenue _x000a_Expenditure" dataDxfId="282">
      <calculatedColumnFormula>B7-C7</calculatedColumnFormula>
    </tableColumn>
  </tableColumns>
  <tableStyleInfo showFirstColumn="0" showLastColumn="0" showRowStripes="1" showColumnStripes="0"/>
</table>
</file>

<file path=xl/tables/table50.xml><?xml version="1.0" encoding="utf-8"?>
<table xmlns="http://schemas.openxmlformats.org/spreadsheetml/2006/main" id="50" name="SWESTRANS" displayName="SWESTRANS" ref="A6:D89" totalsRowShown="0" headerRowDxfId="17" dataDxfId="16">
  <tableColumns count="4">
    <tableColumn id="1" name="Subservice" dataDxfId="15"/>
    <tableColumn id="2" name="Gross _x000a_Service_x000a_Expenditure" dataDxfId="14"/>
    <tableColumn id="3" name="Gross_x000a_Service _x000a_Income" dataDxfId="13"/>
    <tableColumn id="4" name="Net _x000a_Revenue _x000a_Expenditure" dataDxfId="12">
      <calculatedColumnFormula>B7-C7</calculatedColumnFormula>
    </tableColumn>
  </tableColumns>
  <tableStyleInfo showFirstColumn="0" showLastColumn="0" showRowStripes="1" showColumnStripes="0"/>
</table>
</file>

<file path=xl/tables/table51.xml><?xml version="1.0" encoding="utf-8"?>
<table xmlns="http://schemas.openxmlformats.org/spreadsheetml/2006/main" id="51" name="TACTRAN" displayName="TACTRAN" ref="A6:D89" totalsRowShown="0" headerRowDxfId="11" dataDxfId="10">
  <tableColumns count="4">
    <tableColumn id="1" name="Subservice" dataDxfId="9"/>
    <tableColumn id="2" name="Gross _x000a_Service_x000a_Expenditure" dataDxfId="8"/>
    <tableColumn id="3" name="Gross_x000a_Service _x000a_Income" dataDxfId="7"/>
    <tableColumn id="4" name="Net _x000a_Revenue _x000a_Expenditure" dataDxfId="6">
      <calculatedColumnFormula>B7-C7</calculatedColumnFormula>
    </tableColumn>
  </tableColumns>
  <tableStyleInfo showFirstColumn="0" showLastColumn="0" showRowStripes="1" showColumnStripes="0"/>
</table>
</file>

<file path=xl/tables/table52.xml><?xml version="1.0" encoding="utf-8"?>
<table xmlns="http://schemas.openxmlformats.org/spreadsheetml/2006/main" id="52" name="ZetTrans" displayName="ZetTrans" ref="A6:D89" totalsRowShown="0" headerRowDxfId="5" dataDxfId="4">
  <tableColumns count="4">
    <tableColumn id="1" name="Subservice" dataDxfId="3"/>
    <tableColumn id="2" name="Gross _x000a_Service_x000a_Expenditure" dataDxfId="2"/>
    <tableColumn id="3" name="Gross_x000a_Service _x000a_Income" dataDxfId="1"/>
    <tableColumn id="4" name="Net _x000a_Revenue _x000a_Expenditure" dataDxfId="0">
      <calculatedColumnFormula>B7-C7</calculatedColumnFormula>
    </tableColumn>
  </tableColumns>
  <tableStyleInfo showFirstColumn="0" showLastColumn="0" showRowStripes="1" showColumnStripes="0"/>
</table>
</file>

<file path=xl/tables/table6.xml><?xml version="1.0" encoding="utf-8"?>
<table xmlns="http://schemas.openxmlformats.org/spreadsheetml/2006/main" id="6" name="Argyll &amp; Bute" displayName="Argyll___Bute" ref="A6:D89" totalsRowShown="0" headerRowDxfId="281" dataDxfId="280">
  <tableColumns count="4">
    <tableColumn id="1" name="Subservice" dataDxfId="279"/>
    <tableColumn id="2" name="Gross _x000a_Service_x000a_Expenditure" dataDxfId="278"/>
    <tableColumn id="3" name="Gross_x000a_Service _x000a_Income" dataDxfId="277"/>
    <tableColumn id="4" name="Net _x000a_Revenue _x000a_Expenditure" dataDxfId="276">
      <calculatedColumnFormula>B7-C7</calculatedColumnFormula>
    </tableColumn>
  </tableColumns>
  <tableStyleInfo showFirstColumn="0" showLastColumn="0" showRowStripes="1" showColumnStripes="0"/>
</table>
</file>

<file path=xl/tables/table7.xml><?xml version="1.0" encoding="utf-8"?>
<table xmlns="http://schemas.openxmlformats.org/spreadsheetml/2006/main" id="7" name="City of Edinburgh" displayName="City_of_Edinburgh" ref="A6:D89" totalsRowShown="0" headerRowDxfId="275" dataDxfId="274">
  <tableColumns count="4">
    <tableColumn id="1" name="Subservice" dataDxfId="273"/>
    <tableColumn id="2" name="Gross _x000a_Service_x000a_Expenditure" dataDxfId="272"/>
    <tableColumn id="3" name="Gross_x000a_Service _x000a_Income" dataDxfId="271"/>
    <tableColumn id="4" name="Net _x000a_Revenue _x000a_Expenditure" dataDxfId="270">
      <calculatedColumnFormula>B7-C7</calculatedColumnFormula>
    </tableColumn>
  </tableColumns>
  <tableStyleInfo showFirstColumn="0" showLastColumn="0" showRowStripes="1" showColumnStripes="0"/>
</table>
</file>

<file path=xl/tables/table8.xml><?xml version="1.0" encoding="utf-8"?>
<table xmlns="http://schemas.openxmlformats.org/spreadsheetml/2006/main" id="8" name="Clackmannanshire" displayName="Clackmannanshire" ref="A6:D89" totalsRowShown="0" headerRowDxfId="269" dataDxfId="268">
  <tableColumns count="4">
    <tableColumn id="1" name="Subservice" dataDxfId="267"/>
    <tableColumn id="2" name="Gross _x000a_Service_x000a_Expenditure" dataDxfId="266"/>
    <tableColumn id="3" name="Gross_x000a_Service _x000a_Income" dataDxfId="265"/>
    <tableColumn id="4" name="Net _x000a_Revenue _x000a_Expenditure" dataDxfId="264">
      <calculatedColumnFormula>B7-C7</calculatedColumnFormula>
    </tableColumn>
  </tableColumns>
  <tableStyleInfo showFirstColumn="0" showLastColumn="0" showRowStripes="1" showColumnStripes="0"/>
</table>
</file>

<file path=xl/tables/table9.xml><?xml version="1.0" encoding="utf-8"?>
<table xmlns="http://schemas.openxmlformats.org/spreadsheetml/2006/main" id="9" name="Dumfries &amp; Galloway" displayName="Dumfries___Galloway" ref="A6:D89" totalsRowShown="0" headerRowDxfId="263" dataDxfId="262">
  <tableColumns count="4">
    <tableColumn id="1" name="Subservice" dataDxfId="261"/>
    <tableColumn id="2" name="Gross _x000a_Service_x000a_Expenditure" dataDxfId="260"/>
    <tableColumn id="3" name="Gross_x000a_Service _x000a_Income" dataDxfId="259"/>
    <tableColumn id="4" name="Net _x000a_Revenue _x000a_Expenditure" dataDxfId="258">
      <calculatedColumnFormula>B7-C7</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lgfstats@gov.scot?subject=SLGFS%202020-21:%20LA%20Level%20-%20Net%20Revenuve%20Expenditure%20by%20Subservice" TargetMode="External"/><Relationship Id="rId2" Type="http://schemas.openxmlformats.org/officeDocument/2006/relationships/hyperlink" Target="https://www.gov.scot/collections/local-government-finance-statistics/" TargetMode="External"/><Relationship Id="rId1" Type="http://schemas.openxmlformats.org/officeDocument/2006/relationships/hyperlink" Target="https://www.gov.scot/publications/local-financial-retur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table" Target="../tables/table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table" Target="../tables/table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183C5C"/>
  </sheetPr>
  <dimension ref="A1:Q43"/>
  <sheetViews>
    <sheetView tabSelected="1" workbookViewId="0"/>
  </sheetViews>
  <sheetFormatPr defaultColWidth="9.140625" defaultRowHeight="15"/>
  <cols>
    <col min="1" max="1" width="210.7109375" style="3" customWidth="1"/>
    <col min="2" max="6" width="9.140625" style="3" customWidth="1"/>
    <col min="7" max="7" width="9.140625" style="3"/>
    <col min="8" max="8" width="9.140625" style="3" customWidth="1"/>
    <col min="9" max="16384" width="9.140625" style="3"/>
  </cols>
  <sheetData>
    <row r="1" spans="1:16" ht="30" customHeight="1">
      <c r="A1" s="20" t="s">
        <v>143</v>
      </c>
      <c r="B1" s="2"/>
      <c r="C1" s="2"/>
      <c r="D1" s="2"/>
      <c r="E1" s="2"/>
    </row>
    <row r="2" spans="1:16" ht="24.95" customHeight="1">
      <c r="A2" s="21" t="s">
        <v>114</v>
      </c>
      <c r="B2" s="2"/>
      <c r="C2" s="2"/>
      <c r="D2" s="2"/>
      <c r="E2" s="2"/>
    </row>
    <row r="3" spans="1:16" ht="21.95" customHeight="1">
      <c r="A3" s="22" t="s">
        <v>144</v>
      </c>
      <c r="B3" s="23"/>
      <c r="C3" s="2"/>
      <c r="D3" s="2"/>
      <c r="E3" s="2"/>
    </row>
    <row r="4" spans="1:16" ht="9.9499999999999993" customHeight="1">
      <c r="A4" s="4"/>
      <c r="B4" s="2"/>
      <c r="C4" s="2"/>
      <c r="D4" s="2"/>
      <c r="E4" s="2"/>
    </row>
    <row r="5" spans="1:16" ht="21.95" customHeight="1">
      <c r="A5" s="24" t="s">
        <v>111</v>
      </c>
      <c r="B5" s="6"/>
      <c r="C5" s="6"/>
      <c r="D5" s="6"/>
      <c r="E5" s="6"/>
    </row>
    <row r="6" spans="1:16" ht="20.100000000000001" customHeight="1">
      <c r="A6" s="7" t="s">
        <v>157</v>
      </c>
      <c r="B6" s="7"/>
      <c r="C6" s="7"/>
      <c r="D6" s="7"/>
      <c r="E6" s="7"/>
    </row>
    <row r="7" spans="1:16" ht="20.100000000000001" customHeight="1">
      <c r="A7" s="7" t="s">
        <v>158</v>
      </c>
      <c r="B7" s="7"/>
      <c r="C7" s="7"/>
      <c r="D7" s="7"/>
      <c r="E7" s="7"/>
    </row>
    <row r="8" spans="1:16" ht="20.100000000000001" customHeight="1">
      <c r="A8" s="7" t="s">
        <v>159</v>
      </c>
      <c r="B8" s="7"/>
      <c r="C8" s="7"/>
      <c r="D8" s="7"/>
      <c r="E8" s="7"/>
    </row>
    <row r="9" spans="1:16" ht="9.9499999999999993" customHeight="1">
      <c r="A9" s="7"/>
      <c r="B9" s="7"/>
      <c r="C9" s="7"/>
      <c r="D9" s="7"/>
      <c r="E9" s="7"/>
    </row>
    <row r="10" spans="1:16" ht="20.100000000000001" customHeight="1">
      <c r="A10" s="25" t="s">
        <v>145</v>
      </c>
      <c r="B10" s="7"/>
      <c r="C10" s="7"/>
      <c r="D10" s="7"/>
      <c r="E10" s="7"/>
    </row>
    <row r="11" spans="1:16" ht="9.9499999999999993" customHeight="1">
      <c r="A11" s="7"/>
      <c r="B11" s="7"/>
      <c r="C11" s="7"/>
      <c r="D11" s="7"/>
      <c r="E11" s="7"/>
    </row>
    <row r="12" spans="1:16" ht="20.100000000000001" customHeight="1">
      <c r="A12" s="25" t="s">
        <v>146</v>
      </c>
      <c r="B12" s="7"/>
      <c r="C12" s="7"/>
      <c r="D12" s="5"/>
      <c r="E12" s="5"/>
      <c r="F12" s="5"/>
      <c r="G12" s="5"/>
      <c r="H12" s="5"/>
      <c r="I12" s="5"/>
      <c r="J12" s="5"/>
      <c r="K12" s="5"/>
      <c r="L12" s="5"/>
      <c r="M12" s="5"/>
      <c r="N12" s="5"/>
      <c r="O12" s="5"/>
      <c r="P12" s="5"/>
    </row>
    <row r="13" spans="1:16" ht="20.100000000000001" customHeight="1">
      <c r="A13" s="8"/>
      <c r="B13" s="7"/>
      <c r="C13" s="7"/>
      <c r="D13" s="7"/>
      <c r="E13" s="7"/>
    </row>
    <row r="14" spans="1:16" ht="21.95" customHeight="1">
      <c r="A14" s="24" t="s">
        <v>134</v>
      </c>
      <c r="B14" s="6"/>
      <c r="C14" s="6"/>
      <c r="D14" s="6"/>
      <c r="E14" s="6"/>
    </row>
    <row r="15" spans="1:16" ht="20.100000000000001" customHeight="1">
      <c r="A15" s="3" t="s">
        <v>135</v>
      </c>
      <c r="B15" s="7"/>
      <c r="C15" s="7"/>
      <c r="D15" s="7"/>
      <c r="E15" s="10"/>
    </row>
    <row r="16" spans="1:16" ht="20.100000000000001" customHeight="1">
      <c r="A16" s="26" t="s">
        <v>147</v>
      </c>
      <c r="B16" s="11"/>
      <c r="C16" s="7"/>
      <c r="D16" s="7"/>
      <c r="E16" s="10"/>
    </row>
    <row r="17" spans="1:5" ht="20.100000000000001" customHeight="1">
      <c r="A17" s="26" t="s">
        <v>138</v>
      </c>
      <c r="B17" s="11"/>
      <c r="C17" s="7"/>
      <c r="D17" s="7"/>
      <c r="E17" s="10"/>
    </row>
    <row r="18" spans="1:5" ht="20.100000000000001" customHeight="1">
      <c r="A18" s="26" t="s">
        <v>160</v>
      </c>
    </row>
    <row r="19" spans="1:5" ht="20.100000000000001" customHeight="1">
      <c r="A19" s="26" t="s">
        <v>136</v>
      </c>
      <c r="B19" s="11"/>
      <c r="C19" s="7"/>
      <c r="D19" s="7"/>
      <c r="E19" s="10"/>
    </row>
    <row r="20" spans="1:5" ht="20.100000000000001" customHeight="1">
      <c r="A20" s="26" t="s">
        <v>161</v>
      </c>
    </row>
    <row r="21" spans="1:5" ht="20.100000000000001" customHeight="1">
      <c r="A21" s="26" t="s">
        <v>137</v>
      </c>
      <c r="B21" s="11"/>
      <c r="C21" s="7"/>
      <c r="D21" s="7"/>
      <c r="E21" s="10"/>
    </row>
    <row r="22" spans="1:5" ht="20.100000000000001" customHeight="1">
      <c r="A22" s="26" t="s">
        <v>148</v>
      </c>
      <c r="B22" s="11"/>
      <c r="C22" s="7"/>
      <c r="D22" s="7"/>
      <c r="E22" s="10"/>
    </row>
    <row r="23" spans="1:5" ht="20.100000000000001" customHeight="1">
      <c r="A23" s="26" t="s">
        <v>162</v>
      </c>
    </row>
    <row r="24" spans="1:5" ht="20.100000000000001" customHeight="1">
      <c r="A24" s="26" t="s">
        <v>163</v>
      </c>
    </row>
    <row r="25" spans="1:5" ht="20.100000000000001" customHeight="1">
      <c r="A25" s="26" t="s">
        <v>164</v>
      </c>
    </row>
    <row r="26" spans="1:5" ht="20.100000000000001" customHeight="1">
      <c r="A26" s="26" t="s">
        <v>149</v>
      </c>
    </row>
    <row r="27" spans="1:5" ht="20.100000000000001" customHeight="1">
      <c r="A27" s="26" t="s">
        <v>150</v>
      </c>
    </row>
    <row r="28" spans="1:5" ht="20.100000000000001" customHeight="1">
      <c r="A28" s="26" t="s">
        <v>151</v>
      </c>
    </row>
    <row r="29" spans="1:5" ht="9.9499999999999993" customHeight="1">
      <c r="A29" s="7"/>
      <c r="B29" s="7"/>
      <c r="C29" s="7"/>
      <c r="D29" s="7"/>
      <c r="E29" s="10"/>
    </row>
    <row r="30" spans="1:5" ht="20.100000000000001" customHeight="1">
      <c r="A30" s="7" t="s">
        <v>166</v>
      </c>
      <c r="B30" s="7"/>
      <c r="C30" s="7"/>
      <c r="D30" s="7"/>
      <c r="E30" s="7"/>
    </row>
    <row r="31" spans="1:5" ht="20.100000000000001" customHeight="1">
      <c r="A31" s="7" t="s">
        <v>165</v>
      </c>
      <c r="B31" s="7"/>
      <c r="C31" s="7"/>
      <c r="D31" s="7"/>
      <c r="E31" s="7"/>
    </row>
    <row r="32" spans="1:5" ht="9.9499999999999993" customHeight="1">
      <c r="A32" s="7"/>
      <c r="B32" s="7"/>
      <c r="C32" s="7"/>
      <c r="D32" s="7"/>
      <c r="E32" s="10"/>
    </row>
    <row r="33" spans="1:17" ht="20.100000000000001" customHeight="1">
      <c r="A33" s="12" t="s">
        <v>168</v>
      </c>
      <c r="B33" s="7"/>
      <c r="C33" s="7"/>
      <c r="D33" s="7"/>
      <c r="E33" s="7"/>
    </row>
    <row r="34" spans="1:17" ht="20.100000000000001" customHeight="1">
      <c r="A34" s="12" t="s">
        <v>167</v>
      </c>
      <c r="B34" s="7"/>
      <c r="C34" s="7"/>
      <c r="D34" s="7"/>
      <c r="E34" s="7"/>
    </row>
    <row r="35" spans="1:17" ht="20.100000000000001" customHeight="1">
      <c r="A35" s="9"/>
      <c r="B35" s="7"/>
      <c r="C35" s="7"/>
      <c r="D35" s="7"/>
      <c r="E35" s="7"/>
    </row>
    <row r="36" spans="1:17" ht="21.95" customHeight="1">
      <c r="A36" s="24" t="s">
        <v>133</v>
      </c>
      <c r="B36" s="6"/>
      <c r="C36" s="6"/>
      <c r="D36" s="6"/>
      <c r="E36" s="6"/>
    </row>
    <row r="37" spans="1:17" ht="20.100000000000001" customHeight="1">
      <c r="A37" s="3" t="s">
        <v>152</v>
      </c>
      <c r="B37" s="2"/>
      <c r="C37" s="5"/>
    </row>
    <row r="38" spans="1:17" ht="20.100000000000001" customHeight="1">
      <c r="A38" s="3" t="s">
        <v>153</v>
      </c>
      <c r="B38" s="2"/>
      <c r="C38" s="5"/>
    </row>
    <row r="39" spans="1:17" ht="20.100000000000001" customHeight="1">
      <c r="A39" s="3" t="s">
        <v>154</v>
      </c>
      <c r="B39" s="2"/>
      <c r="C39" s="5"/>
      <c r="I39" s="5"/>
      <c r="J39" s="5"/>
      <c r="K39" s="5"/>
      <c r="L39" s="5"/>
      <c r="M39" s="5"/>
      <c r="N39" s="5"/>
      <c r="O39" s="5"/>
      <c r="P39" s="5"/>
      <c r="Q39" s="5"/>
    </row>
    <row r="40" spans="1:17" ht="20.100000000000001" customHeight="1">
      <c r="A40" s="3" t="s">
        <v>155</v>
      </c>
      <c r="B40" s="2"/>
      <c r="C40" s="5"/>
      <c r="I40" s="5"/>
      <c r="J40" s="5"/>
      <c r="K40" s="5"/>
      <c r="L40" s="5"/>
      <c r="M40" s="5"/>
      <c r="N40" s="5"/>
      <c r="O40" s="5"/>
      <c r="P40" s="5"/>
      <c r="Q40" s="5"/>
    </row>
    <row r="41" spans="1:17" ht="20.100000000000001" customHeight="1">
      <c r="A41" s="9"/>
      <c r="B41" s="7"/>
      <c r="C41" s="7"/>
      <c r="D41" s="7"/>
      <c r="E41" s="7"/>
    </row>
    <row r="42" spans="1:17" ht="21.95" customHeight="1">
      <c r="A42" s="24" t="s">
        <v>112</v>
      </c>
      <c r="B42" s="6"/>
      <c r="C42" s="6"/>
      <c r="D42" s="6"/>
      <c r="E42" s="6"/>
    </row>
    <row r="43" spans="1:17" ht="20.100000000000001" customHeight="1">
      <c r="A43" s="27" t="s">
        <v>156</v>
      </c>
      <c r="B43" s="2"/>
      <c r="C43" s="5"/>
      <c r="D43" s="5"/>
    </row>
  </sheetData>
  <hyperlinks>
    <hyperlink ref="A12" r:id="rId1" display="The data in this file comes from the Local Financial Returns (LFRs)."/>
    <hyperlink ref="A10" r:id="rId2" location="scottishlocalgovernmentfinancialstatistics"/>
    <hyperlink ref="A43" r:id="rId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65</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17785</v>
      </c>
      <c r="C7" s="30">
        <v>6452</v>
      </c>
      <c r="D7" s="30">
        <f>B7-C7</f>
        <v>11333</v>
      </c>
    </row>
    <row r="8" spans="1:4" s="7" customFormat="1" ht="19.899999999999999" customHeight="1">
      <c r="A8" s="15" t="s">
        <v>24</v>
      </c>
      <c r="B8" s="31">
        <v>65074</v>
      </c>
      <c r="C8" s="31">
        <v>4518</v>
      </c>
      <c r="D8" s="31">
        <f t="shared" ref="D8:D71" si="0">B8-C8</f>
        <v>60556</v>
      </c>
    </row>
    <row r="9" spans="1:4" s="7" customFormat="1" ht="19.899999999999999" customHeight="1">
      <c r="A9" s="14" t="s">
        <v>25</v>
      </c>
      <c r="B9" s="30">
        <v>67259</v>
      </c>
      <c r="C9" s="30">
        <v>4873</v>
      </c>
      <c r="D9" s="30">
        <f t="shared" si="0"/>
        <v>62386</v>
      </c>
    </row>
    <row r="10" spans="1:4" s="7" customFormat="1" ht="19.899999999999999" customHeight="1">
      <c r="A10" s="15" t="s">
        <v>26</v>
      </c>
      <c r="B10" s="31">
        <v>20048</v>
      </c>
      <c r="C10" s="31">
        <v>442</v>
      </c>
      <c r="D10" s="31">
        <f t="shared" si="0"/>
        <v>19606</v>
      </c>
    </row>
    <row r="11" spans="1:4" s="7" customFormat="1" ht="19.899999999999999" customHeight="1">
      <c r="A11" s="14" t="s">
        <v>0</v>
      </c>
      <c r="B11" s="30">
        <v>3258</v>
      </c>
      <c r="C11" s="30">
        <v>121</v>
      </c>
      <c r="D11" s="30">
        <f t="shared" si="0"/>
        <v>3137</v>
      </c>
    </row>
    <row r="12" spans="1:4" s="7" customFormat="1" ht="19.899999999999999" customHeight="1">
      <c r="A12" s="15" t="s">
        <v>28</v>
      </c>
      <c r="B12" s="31">
        <v>21</v>
      </c>
      <c r="C12" s="31">
        <v>3</v>
      </c>
      <c r="D12" s="31">
        <f t="shared" si="0"/>
        <v>18</v>
      </c>
    </row>
    <row r="13" spans="1:4" s="7" customFormat="1" ht="25.15" customHeight="1">
      <c r="A13" s="16" t="s">
        <v>15</v>
      </c>
      <c r="B13" s="32">
        <f>SUM(B7:B12)</f>
        <v>173445</v>
      </c>
      <c r="C13" s="32">
        <f>SUM(C7:C12)</f>
        <v>16409</v>
      </c>
      <c r="D13" s="32">
        <f t="shared" si="0"/>
        <v>157036</v>
      </c>
    </row>
    <row r="14" spans="1:4" s="7" customFormat="1" ht="19.899999999999999" customHeight="1">
      <c r="A14" s="28" t="s">
        <v>29</v>
      </c>
      <c r="B14" s="30">
        <v>1742</v>
      </c>
      <c r="C14" s="30">
        <v>42</v>
      </c>
      <c r="D14" s="30">
        <f t="shared" si="0"/>
        <v>1700</v>
      </c>
    </row>
    <row r="15" spans="1:4" s="7" customFormat="1" ht="19.899999999999999" customHeight="1">
      <c r="A15" s="29" t="s">
        <v>173</v>
      </c>
      <c r="B15" s="31">
        <v>178</v>
      </c>
      <c r="C15" s="31">
        <v>43</v>
      </c>
      <c r="D15" s="31">
        <f t="shared" si="0"/>
        <v>135</v>
      </c>
    </row>
    <row r="16" spans="1:4" s="7" customFormat="1" ht="19.899999999999999" customHeight="1">
      <c r="A16" s="28" t="s">
        <v>30</v>
      </c>
      <c r="B16" s="30">
        <v>1561</v>
      </c>
      <c r="C16" s="30">
        <v>31</v>
      </c>
      <c r="D16" s="30">
        <f t="shared" si="0"/>
        <v>1530</v>
      </c>
    </row>
    <row r="17" spans="1:4" s="7" customFormat="1" ht="19.899999999999999" customHeight="1">
      <c r="A17" s="29" t="s">
        <v>1</v>
      </c>
      <c r="B17" s="31">
        <v>432</v>
      </c>
      <c r="C17" s="31">
        <v>0</v>
      </c>
      <c r="D17" s="31">
        <f t="shared" si="0"/>
        <v>432</v>
      </c>
    </row>
    <row r="18" spans="1:4" s="7" customFormat="1" ht="19.899999999999999" customHeight="1">
      <c r="A18" s="28" t="s">
        <v>2</v>
      </c>
      <c r="B18" s="30">
        <v>873</v>
      </c>
      <c r="C18" s="30">
        <v>544</v>
      </c>
      <c r="D18" s="30">
        <f t="shared" si="0"/>
        <v>329</v>
      </c>
    </row>
    <row r="19" spans="1:4" s="7" customFormat="1" ht="19.899999999999999" customHeight="1">
      <c r="A19" s="29" t="s">
        <v>31</v>
      </c>
      <c r="B19" s="31">
        <v>391</v>
      </c>
      <c r="C19" s="31">
        <v>182</v>
      </c>
      <c r="D19" s="31">
        <f t="shared" si="0"/>
        <v>209</v>
      </c>
    </row>
    <row r="20" spans="1:4" s="7" customFormat="1" ht="19.899999999999999" customHeight="1">
      <c r="A20" s="28" t="s">
        <v>32</v>
      </c>
      <c r="B20" s="30">
        <v>7013</v>
      </c>
      <c r="C20" s="30">
        <v>726</v>
      </c>
      <c r="D20" s="30">
        <f t="shared" si="0"/>
        <v>6287</v>
      </c>
    </row>
    <row r="21" spans="1:4" s="7" customFormat="1" ht="19.899999999999999" customHeight="1">
      <c r="A21" s="29" t="s">
        <v>33</v>
      </c>
      <c r="B21" s="31">
        <v>3433</v>
      </c>
      <c r="C21" s="31">
        <v>102</v>
      </c>
      <c r="D21" s="31">
        <f t="shared" si="0"/>
        <v>3331</v>
      </c>
    </row>
    <row r="22" spans="1:4" s="7" customFormat="1" ht="19.899999999999999" customHeight="1">
      <c r="A22" s="28" t="s">
        <v>34</v>
      </c>
      <c r="B22" s="30">
        <v>709</v>
      </c>
      <c r="C22" s="30">
        <v>10</v>
      </c>
      <c r="D22" s="30">
        <f t="shared" si="0"/>
        <v>699</v>
      </c>
    </row>
    <row r="23" spans="1:4" s="7" customFormat="1" ht="25.15" customHeight="1">
      <c r="A23" s="16" t="s">
        <v>174</v>
      </c>
      <c r="B23" s="32">
        <f>SUM(B14:B22)</f>
        <v>16332</v>
      </c>
      <c r="C23" s="32">
        <f>SUM(C14:C22)</f>
        <v>1680</v>
      </c>
      <c r="D23" s="32">
        <f t="shared" si="0"/>
        <v>14652</v>
      </c>
    </row>
    <row r="24" spans="1:4" s="7" customFormat="1" ht="19.899999999999999" customHeight="1">
      <c r="A24" s="28" t="s">
        <v>3</v>
      </c>
      <c r="B24" s="30">
        <v>3367</v>
      </c>
      <c r="C24" s="30">
        <v>2200</v>
      </c>
      <c r="D24" s="30">
        <f t="shared" si="0"/>
        <v>1167</v>
      </c>
    </row>
    <row r="25" spans="1:4" s="7" customFormat="1" ht="19.899999999999999" customHeight="1">
      <c r="A25" s="29" t="s">
        <v>127</v>
      </c>
      <c r="B25" s="31">
        <v>21</v>
      </c>
      <c r="C25" s="31">
        <v>0</v>
      </c>
      <c r="D25" s="31">
        <f t="shared" si="0"/>
        <v>21</v>
      </c>
    </row>
    <row r="26" spans="1:4" s="7" customFormat="1" ht="19.899999999999999" customHeight="1">
      <c r="A26" s="28" t="s">
        <v>35</v>
      </c>
      <c r="B26" s="30">
        <v>21489</v>
      </c>
      <c r="C26" s="30">
        <v>468</v>
      </c>
      <c r="D26" s="30">
        <f t="shared" si="0"/>
        <v>21021</v>
      </c>
    </row>
    <row r="27" spans="1:4" s="7" customFormat="1" ht="19.899999999999999" customHeight="1">
      <c r="A27" s="29" t="s">
        <v>117</v>
      </c>
      <c r="B27" s="31">
        <v>102663</v>
      </c>
      <c r="C27" s="31">
        <v>97927</v>
      </c>
      <c r="D27" s="31">
        <f t="shared" si="0"/>
        <v>4736</v>
      </c>
    </row>
    <row r="28" spans="1:4" s="7" customFormat="1" ht="19.899999999999999" customHeight="1">
      <c r="A28" s="28" t="s">
        <v>36</v>
      </c>
      <c r="B28" s="30">
        <v>3707</v>
      </c>
      <c r="C28" s="30">
        <v>3379</v>
      </c>
      <c r="D28" s="30">
        <f t="shared" si="0"/>
        <v>328</v>
      </c>
    </row>
    <row r="29" spans="1:4" s="7" customFormat="1" ht="19.899999999999999" customHeight="1">
      <c r="A29" s="29" t="s">
        <v>118</v>
      </c>
      <c r="B29" s="31">
        <v>69441</v>
      </c>
      <c r="C29" s="31">
        <v>0</v>
      </c>
      <c r="D29" s="31">
        <f t="shared" si="0"/>
        <v>69441</v>
      </c>
    </row>
    <row r="30" spans="1:4" s="7" customFormat="1" ht="25.15" customHeight="1">
      <c r="A30" s="16" t="s">
        <v>17</v>
      </c>
      <c r="B30" s="32">
        <f>SUM(B24:B29)</f>
        <v>200688</v>
      </c>
      <c r="C30" s="32">
        <f>SUM(C24:C29)</f>
        <v>103974</v>
      </c>
      <c r="D30" s="32">
        <f t="shared" si="0"/>
        <v>96714</v>
      </c>
    </row>
    <row r="31" spans="1:4" s="7" customFormat="1" ht="19.899999999999999" customHeight="1">
      <c r="A31" s="28" t="s">
        <v>119</v>
      </c>
      <c r="B31" s="30">
        <v>0</v>
      </c>
      <c r="C31" s="30">
        <v>0</v>
      </c>
      <c r="D31" s="30">
        <f t="shared" si="0"/>
        <v>0</v>
      </c>
    </row>
    <row r="32" spans="1:4" s="7" customFormat="1" ht="19.899999999999999" customHeight="1">
      <c r="A32" s="29" t="s">
        <v>120</v>
      </c>
      <c r="B32" s="31">
        <v>1474</v>
      </c>
      <c r="C32" s="31">
        <v>0</v>
      </c>
      <c r="D32" s="31">
        <f t="shared" si="0"/>
        <v>1474</v>
      </c>
    </row>
    <row r="33" spans="1:4" s="7" customFormat="1" ht="19.899999999999999" customHeight="1">
      <c r="A33" s="28" t="s">
        <v>121</v>
      </c>
      <c r="B33" s="30">
        <v>2665</v>
      </c>
      <c r="C33" s="30">
        <v>62</v>
      </c>
      <c r="D33" s="30">
        <f t="shared" si="0"/>
        <v>2603</v>
      </c>
    </row>
    <row r="34" spans="1:4" s="7" customFormat="1" ht="19.899999999999999" customHeight="1">
      <c r="A34" s="29" t="s">
        <v>122</v>
      </c>
      <c r="B34" s="31">
        <v>676</v>
      </c>
      <c r="C34" s="31">
        <v>0</v>
      </c>
      <c r="D34" s="31">
        <f t="shared" si="0"/>
        <v>676</v>
      </c>
    </row>
    <row r="35" spans="1:4" s="7" customFormat="1" ht="19.899999999999999" customHeight="1">
      <c r="A35" s="28" t="s">
        <v>123</v>
      </c>
      <c r="B35" s="30">
        <v>268</v>
      </c>
      <c r="C35" s="30">
        <v>0</v>
      </c>
      <c r="D35" s="30">
        <f t="shared" si="0"/>
        <v>268</v>
      </c>
    </row>
    <row r="36" spans="1:4" s="7" customFormat="1" ht="19.899999999999999" customHeight="1">
      <c r="A36" s="29" t="s">
        <v>124</v>
      </c>
      <c r="B36" s="31">
        <v>3391</v>
      </c>
      <c r="C36" s="31">
        <v>1041</v>
      </c>
      <c r="D36" s="31">
        <f t="shared" si="0"/>
        <v>2350</v>
      </c>
    </row>
    <row r="37" spans="1:4" s="7" customFormat="1" ht="19.899999999999999" customHeight="1">
      <c r="A37" s="28" t="s">
        <v>108</v>
      </c>
      <c r="B37" s="30">
        <v>211</v>
      </c>
      <c r="C37" s="30">
        <v>0</v>
      </c>
      <c r="D37" s="30">
        <f t="shared" si="0"/>
        <v>211</v>
      </c>
    </row>
    <row r="38" spans="1:4" s="7" customFormat="1" ht="19.899999999999999" customHeight="1">
      <c r="A38" s="29" t="s">
        <v>58</v>
      </c>
      <c r="B38" s="31">
        <v>70</v>
      </c>
      <c r="C38" s="31">
        <v>0</v>
      </c>
      <c r="D38" s="31">
        <f t="shared" si="0"/>
        <v>70</v>
      </c>
    </row>
    <row r="39" spans="1:4" s="7" customFormat="1" ht="19.899999999999999" customHeight="1">
      <c r="A39" s="28" t="s">
        <v>125</v>
      </c>
      <c r="B39" s="30">
        <v>3509</v>
      </c>
      <c r="C39" s="30">
        <v>291</v>
      </c>
      <c r="D39" s="30">
        <f t="shared" si="0"/>
        <v>3218</v>
      </c>
    </row>
    <row r="40" spans="1:4" s="7" customFormat="1" ht="19.899999999999999" customHeight="1">
      <c r="A40" s="29" t="s">
        <v>59</v>
      </c>
      <c r="B40" s="31">
        <v>1819</v>
      </c>
      <c r="C40" s="31">
        <v>886</v>
      </c>
      <c r="D40" s="31">
        <f t="shared" si="0"/>
        <v>933</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14083</v>
      </c>
      <c r="C43" s="32">
        <f>SUM(C31:C42)</f>
        <v>2280</v>
      </c>
      <c r="D43" s="32">
        <f t="shared" si="0"/>
        <v>11803</v>
      </c>
    </row>
    <row r="44" spans="1:4" s="7" customFormat="1" ht="19.899999999999999" customHeight="1">
      <c r="A44" s="28" t="s">
        <v>37</v>
      </c>
      <c r="B44" s="30">
        <v>1308</v>
      </c>
      <c r="C44" s="30">
        <v>975</v>
      </c>
      <c r="D44" s="30">
        <f t="shared" si="0"/>
        <v>333</v>
      </c>
    </row>
    <row r="45" spans="1:4" s="7" customFormat="1" ht="19.899999999999999" customHeight="1">
      <c r="A45" s="29" t="s">
        <v>38</v>
      </c>
      <c r="B45" s="31">
        <v>203</v>
      </c>
      <c r="C45" s="31">
        <v>417</v>
      </c>
      <c r="D45" s="31">
        <f t="shared" si="0"/>
        <v>-214</v>
      </c>
    </row>
    <row r="46" spans="1:4" s="7" customFormat="1" ht="19.899999999999999" customHeight="1">
      <c r="A46" s="28" t="s">
        <v>39</v>
      </c>
      <c r="B46" s="30">
        <v>221</v>
      </c>
      <c r="C46" s="30">
        <v>1</v>
      </c>
      <c r="D46" s="30">
        <f t="shared" si="0"/>
        <v>220</v>
      </c>
    </row>
    <row r="47" spans="1:4" s="7" customFormat="1" ht="19.899999999999999" customHeight="1">
      <c r="A47" s="29" t="s">
        <v>5</v>
      </c>
      <c r="B47" s="31">
        <v>1765</v>
      </c>
      <c r="C47" s="31">
        <v>129</v>
      </c>
      <c r="D47" s="31">
        <f t="shared" si="0"/>
        <v>1636</v>
      </c>
    </row>
    <row r="48" spans="1:4" s="7" customFormat="1" ht="19.899999999999999" customHeight="1">
      <c r="A48" s="28" t="s">
        <v>6</v>
      </c>
      <c r="B48" s="30">
        <v>1489</v>
      </c>
      <c r="C48" s="30">
        <v>91</v>
      </c>
      <c r="D48" s="30">
        <f t="shared" si="0"/>
        <v>1398</v>
      </c>
    </row>
    <row r="49" spans="1:4" s="7" customFormat="1" ht="19.899999999999999" customHeight="1">
      <c r="A49" s="29" t="s">
        <v>128</v>
      </c>
      <c r="B49" s="31">
        <v>5733</v>
      </c>
      <c r="C49" s="31">
        <v>646</v>
      </c>
      <c r="D49" s="31">
        <f t="shared" si="0"/>
        <v>5087</v>
      </c>
    </row>
    <row r="50" spans="1:4" s="7" customFormat="1" ht="19.899999999999999" customHeight="1">
      <c r="A50" s="28" t="s">
        <v>129</v>
      </c>
      <c r="B50" s="30">
        <v>11108</v>
      </c>
      <c r="C50" s="30">
        <v>181</v>
      </c>
      <c r="D50" s="30">
        <f t="shared" si="0"/>
        <v>10927</v>
      </c>
    </row>
    <row r="51" spans="1:4" s="7" customFormat="1" ht="19.899999999999999" customHeight="1">
      <c r="A51" s="29" t="s">
        <v>130</v>
      </c>
      <c r="B51" s="31">
        <v>1347</v>
      </c>
      <c r="C51" s="31">
        <v>0</v>
      </c>
      <c r="D51" s="31">
        <f t="shared" si="0"/>
        <v>1347</v>
      </c>
    </row>
    <row r="52" spans="1:4" s="7" customFormat="1" ht="25.15" customHeight="1">
      <c r="A52" s="16" t="s">
        <v>19</v>
      </c>
      <c r="B52" s="32">
        <f>SUM(B44:B51)</f>
        <v>23174</v>
      </c>
      <c r="C52" s="32">
        <f>SUM(C44:C51)</f>
        <v>2440</v>
      </c>
      <c r="D52" s="32">
        <f t="shared" si="0"/>
        <v>20734</v>
      </c>
    </row>
    <row r="53" spans="1:4" s="7" customFormat="1" ht="19.899999999999999" customHeight="1">
      <c r="A53" s="28" t="s">
        <v>170</v>
      </c>
      <c r="B53" s="30">
        <v>759</v>
      </c>
      <c r="C53" s="30">
        <v>939</v>
      </c>
      <c r="D53" s="30">
        <f t="shared" si="0"/>
        <v>-180</v>
      </c>
    </row>
    <row r="54" spans="1:4" s="7" customFormat="1" ht="19.899999999999999" customHeight="1">
      <c r="A54" s="29" t="s">
        <v>171</v>
      </c>
      <c r="B54" s="31">
        <v>1376</v>
      </c>
      <c r="C54" s="31">
        <v>1561</v>
      </c>
      <c r="D54" s="31">
        <f t="shared" si="0"/>
        <v>-185</v>
      </c>
    </row>
    <row r="55" spans="1:4" s="7" customFormat="1" ht="19.899999999999999" customHeight="1">
      <c r="A55" s="28" t="s">
        <v>172</v>
      </c>
      <c r="B55" s="30">
        <v>837</v>
      </c>
      <c r="C55" s="30">
        <v>33</v>
      </c>
      <c r="D55" s="30">
        <f t="shared" si="0"/>
        <v>804</v>
      </c>
    </row>
    <row r="56" spans="1:4" s="7" customFormat="1" ht="19.899999999999999" customHeight="1">
      <c r="A56" s="29" t="s">
        <v>40</v>
      </c>
      <c r="B56" s="31">
        <v>558</v>
      </c>
      <c r="C56" s="31">
        <v>756</v>
      </c>
      <c r="D56" s="31">
        <f t="shared" si="0"/>
        <v>-198</v>
      </c>
    </row>
    <row r="57" spans="1:4" s="7" customFormat="1" ht="19.899999999999999" customHeight="1">
      <c r="A57" s="28" t="s">
        <v>41</v>
      </c>
      <c r="B57" s="30">
        <v>6901</v>
      </c>
      <c r="C57" s="30">
        <v>4405</v>
      </c>
      <c r="D57" s="30">
        <f t="shared" si="0"/>
        <v>2496</v>
      </c>
    </row>
    <row r="58" spans="1:4" s="7" customFormat="1" ht="25.15" customHeight="1">
      <c r="A58" s="16" t="s">
        <v>169</v>
      </c>
      <c r="B58" s="32">
        <f>SUM(B53:B57)</f>
        <v>10431</v>
      </c>
      <c r="C58" s="32">
        <f>SUM(C53:C57)</f>
        <v>7694</v>
      </c>
      <c r="D58" s="32">
        <f t="shared" si="0"/>
        <v>2737</v>
      </c>
    </row>
    <row r="59" spans="1:4" s="7" customFormat="1" ht="19.899999999999999" customHeight="1">
      <c r="A59" s="28" t="s">
        <v>42</v>
      </c>
      <c r="B59" s="30">
        <v>972</v>
      </c>
      <c r="C59" s="30">
        <v>741</v>
      </c>
      <c r="D59" s="30">
        <f t="shared" si="0"/>
        <v>231</v>
      </c>
    </row>
    <row r="60" spans="1:4" s="7" customFormat="1" ht="19.899999999999999" customHeight="1">
      <c r="A60" s="29" t="s">
        <v>43</v>
      </c>
      <c r="B60" s="31">
        <v>267</v>
      </c>
      <c r="C60" s="31">
        <v>0</v>
      </c>
      <c r="D60" s="31">
        <f t="shared" si="0"/>
        <v>267</v>
      </c>
    </row>
    <row r="61" spans="1:4" s="7" customFormat="1" ht="19.899999999999999" customHeight="1">
      <c r="A61" s="28" t="s">
        <v>44</v>
      </c>
      <c r="B61" s="30">
        <v>308</v>
      </c>
      <c r="C61" s="30">
        <v>9</v>
      </c>
      <c r="D61" s="30">
        <f t="shared" si="0"/>
        <v>299</v>
      </c>
    </row>
    <row r="62" spans="1:4" s="7" customFormat="1" ht="19.899999999999999" customHeight="1">
      <c r="A62" s="29" t="s">
        <v>45</v>
      </c>
      <c r="B62" s="31">
        <v>1600</v>
      </c>
      <c r="C62" s="31">
        <v>622</v>
      </c>
      <c r="D62" s="31">
        <f t="shared" si="0"/>
        <v>978</v>
      </c>
    </row>
    <row r="63" spans="1:4" s="7" customFormat="1" ht="19.899999999999999" customHeight="1">
      <c r="A63" s="28" t="s">
        <v>46</v>
      </c>
      <c r="B63" s="30">
        <v>1028</v>
      </c>
      <c r="C63" s="30">
        <v>630</v>
      </c>
      <c r="D63" s="30">
        <f t="shared" si="0"/>
        <v>398</v>
      </c>
    </row>
    <row r="64" spans="1:4" s="7" customFormat="1" ht="19.899999999999999" customHeight="1">
      <c r="A64" s="29" t="s">
        <v>47</v>
      </c>
      <c r="B64" s="31">
        <v>424</v>
      </c>
      <c r="C64" s="31">
        <v>50</v>
      </c>
      <c r="D64" s="31">
        <f t="shared" si="0"/>
        <v>374</v>
      </c>
    </row>
    <row r="65" spans="1:4" s="7" customFormat="1" ht="19.899999999999999" customHeight="1">
      <c r="A65" s="28" t="s">
        <v>7</v>
      </c>
      <c r="B65" s="30">
        <v>447</v>
      </c>
      <c r="C65" s="30">
        <v>310</v>
      </c>
      <c r="D65" s="30">
        <f t="shared" si="0"/>
        <v>137</v>
      </c>
    </row>
    <row r="66" spans="1:4" s="7" customFormat="1" ht="19.899999999999999" customHeight="1">
      <c r="A66" s="29" t="s">
        <v>8</v>
      </c>
      <c r="B66" s="31">
        <v>207</v>
      </c>
      <c r="C66" s="31">
        <v>155</v>
      </c>
      <c r="D66" s="31">
        <f t="shared" si="0"/>
        <v>52</v>
      </c>
    </row>
    <row r="67" spans="1:4" s="7" customFormat="1" ht="19.899999999999999" customHeight="1">
      <c r="A67" s="28" t="s">
        <v>48</v>
      </c>
      <c r="B67" s="30">
        <v>657</v>
      </c>
      <c r="C67" s="30">
        <v>44</v>
      </c>
      <c r="D67" s="30">
        <f t="shared" si="0"/>
        <v>613</v>
      </c>
    </row>
    <row r="68" spans="1:4" s="7" customFormat="1" ht="19.899999999999999" customHeight="1">
      <c r="A68" s="29" t="s">
        <v>49</v>
      </c>
      <c r="B68" s="31">
        <v>352</v>
      </c>
      <c r="C68" s="31">
        <v>3</v>
      </c>
      <c r="D68" s="31">
        <f t="shared" si="0"/>
        <v>349</v>
      </c>
    </row>
    <row r="69" spans="1:4" s="7" customFormat="1" ht="19.899999999999999" customHeight="1">
      <c r="A69" s="28" t="s">
        <v>50</v>
      </c>
      <c r="B69" s="30">
        <v>374</v>
      </c>
      <c r="C69" s="30">
        <v>0</v>
      </c>
      <c r="D69" s="30">
        <f t="shared" si="0"/>
        <v>374</v>
      </c>
    </row>
    <row r="70" spans="1:4" s="7" customFormat="1" ht="19.899999999999999" customHeight="1">
      <c r="A70" s="29" t="s">
        <v>9</v>
      </c>
      <c r="B70" s="31">
        <v>0</v>
      </c>
      <c r="C70" s="31">
        <v>0</v>
      </c>
      <c r="D70" s="31">
        <f t="shared" si="0"/>
        <v>0</v>
      </c>
    </row>
    <row r="71" spans="1:4" s="7" customFormat="1" ht="19.899999999999999" customHeight="1">
      <c r="A71" s="28" t="s">
        <v>51</v>
      </c>
      <c r="B71" s="30">
        <v>41</v>
      </c>
      <c r="C71" s="30">
        <v>0</v>
      </c>
      <c r="D71" s="30">
        <f t="shared" si="0"/>
        <v>41</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4782</v>
      </c>
      <c r="C73" s="30">
        <v>4</v>
      </c>
      <c r="D73" s="30">
        <f t="shared" si="1"/>
        <v>4778</v>
      </c>
    </row>
    <row r="74" spans="1:4" s="7" customFormat="1" ht="19.899999999999999" customHeight="1">
      <c r="A74" s="29" t="s">
        <v>54</v>
      </c>
      <c r="B74" s="31">
        <v>6283</v>
      </c>
      <c r="C74" s="31">
        <v>516</v>
      </c>
      <c r="D74" s="31">
        <f t="shared" si="1"/>
        <v>5767</v>
      </c>
    </row>
    <row r="75" spans="1:4" s="7" customFormat="1" ht="19.899999999999999" customHeight="1">
      <c r="A75" s="28" t="s">
        <v>10</v>
      </c>
      <c r="B75" s="30">
        <v>3900</v>
      </c>
      <c r="C75" s="30">
        <v>417</v>
      </c>
      <c r="D75" s="30">
        <f t="shared" si="1"/>
        <v>3483</v>
      </c>
    </row>
    <row r="76" spans="1:4" s="7" customFormat="1" ht="25.15" customHeight="1">
      <c r="A76" s="16" t="s">
        <v>20</v>
      </c>
      <c r="B76" s="32">
        <f>SUM(B59:B75)</f>
        <v>21642</v>
      </c>
      <c r="C76" s="32">
        <f>SUM(C59:C75)</f>
        <v>3501</v>
      </c>
      <c r="D76" s="32">
        <f t="shared" si="1"/>
        <v>18141</v>
      </c>
    </row>
    <row r="77" spans="1:4" s="7" customFormat="1" ht="19.899999999999999" customHeight="1">
      <c r="A77" s="28" t="s">
        <v>131</v>
      </c>
      <c r="B77" s="30">
        <v>3900</v>
      </c>
      <c r="C77" s="30">
        <v>2941</v>
      </c>
      <c r="D77" s="30">
        <f t="shared" si="1"/>
        <v>959</v>
      </c>
    </row>
    <row r="78" spans="1:4" s="7" customFormat="1" ht="19.899999999999999" customHeight="1">
      <c r="A78" s="29" t="s">
        <v>55</v>
      </c>
      <c r="B78" s="31">
        <v>35487</v>
      </c>
      <c r="C78" s="31">
        <v>34099</v>
      </c>
      <c r="D78" s="31">
        <f t="shared" si="1"/>
        <v>1388</v>
      </c>
    </row>
    <row r="79" spans="1:4" s="7" customFormat="1" ht="19.899999999999999" customHeight="1">
      <c r="A79" s="28" t="s">
        <v>132</v>
      </c>
      <c r="B79" s="30">
        <v>764</v>
      </c>
      <c r="C79" s="30">
        <v>783</v>
      </c>
      <c r="D79" s="30">
        <f t="shared" si="1"/>
        <v>-19</v>
      </c>
    </row>
    <row r="80" spans="1:4" s="7" customFormat="1" ht="19.899999999999999" customHeight="1">
      <c r="A80" s="29" t="s">
        <v>11</v>
      </c>
      <c r="B80" s="31">
        <v>4456</v>
      </c>
      <c r="C80" s="31">
        <v>982</v>
      </c>
      <c r="D80" s="31">
        <f t="shared" si="1"/>
        <v>3474</v>
      </c>
    </row>
    <row r="81" spans="1:4" s="7" customFormat="1" ht="19.899999999999999" customHeight="1">
      <c r="A81" s="28" t="s">
        <v>12</v>
      </c>
      <c r="B81" s="30">
        <v>3628</v>
      </c>
      <c r="C81" s="30">
        <v>129</v>
      </c>
      <c r="D81" s="30">
        <f t="shared" si="1"/>
        <v>3499</v>
      </c>
    </row>
    <row r="82" spans="1:4" s="7" customFormat="1" ht="19.899999999999999" customHeight="1">
      <c r="A82" s="29" t="s">
        <v>56</v>
      </c>
      <c r="B82" s="31">
        <v>0</v>
      </c>
      <c r="C82" s="31">
        <v>0</v>
      </c>
      <c r="D82" s="31">
        <f t="shared" si="1"/>
        <v>0</v>
      </c>
    </row>
    <row r="83" spans="1:4" s="7" customFormat="1" ht="19.899999999999999" customHeight="1">
      <c r="A83" s="28" t="s">
        <v>109</v>
      </c>
      <c r="B83" s="30">
        <v>3180</v>
      </c>
      <c r="C83" s="30">
        <v>153</v>
      </c>
      <c r="D83" s="30">
        <f t="shared" si="1"/>
        <v>3027</v>
      </c>
    </row>
    <row r="84" spans="1:4" s="7" customFormat="1" ht="19.899999999999999" customHeight="1">
      <c r="A84" s="29" t="s">
        <v>57</v>
      </c>
      <c r="B84" s="31">
        <v>1444</v>
      </c>
      <c r="C84" s="31">
        <v>332</v>
      </c>
      <c r="D84" s="31">
        <f t="shared" si="1"/>
        <v>1112</v>
      </c>
    </row>
    <row r="85" spans="1:4" s="7" customFormat="1" ht="25.15" customHeight="1">
      <c r="A85" s="16" t="s">
        <v>21</v>
      </c>
      <c r="B85" s="32">
        <f>SUM(B77:B84)</f>
        <v>52859</v>
      </c>
      <c r="C85" s="32">
        <f>SUM(C77:C84)</f>
        <v>39419</v>
      </c>
      <c r="D85" s="32">
        <f t="shared" si="1"/>
        <v>13440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512654</v>
      </c>
      <c r="C87" s="32">
        <f>SUM(C13,C23,C30,C43,C52,C58,C76,C85, C86)</f>
        <v>177397</v>
      </c>
      <c r="D87" s="32">
        <f>B87-C87</f>
        <v>335257</v>
      </c>
    </row>
    <row r="88" spans="1:4" s="7" customFormat="1" ht="19.899999999999999" customHeight="1">
      <c r="A88" s="28" t="s">
        <v>22</v>
      </c>
      <c r="B88" s="30">
        <v>0</v>
      </c>
      <c r="C88" s="30">
        <v>0</v>
      </c>
      <c r="D88" s="30">
        <f>B88-C88</f>
        <v>0</v>
      </c>
    </row>
    <row r="89" spans="1:4" s="7" customFormat="1" ht="25.15" customHeight="1">
      <c r="A89" s="16" t="s">
        <v>14</v>
      </c>
      <c r="B89" s="32">
        <f>SUM(B87:B88)</f>
        <v>512654</v>
      </c>
      <c r="C89" s="32">
        <f t="shared" ref="C89" si="2">SUM(C87:C88)</f>
        <v>177397</v>
      </c>
      <c r="D89" s="32">
        <f>B89-C89</f>
        <v>335257</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66</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23034</v>
      </c>
      <c r="C7" s="30">
        <v>15465</v>
      </c>
      <c r="D7" s="30">
        <f>B7-C7</f>
        <v>7569</v>
      </c>
    </row>
    <row r="8" spans="1:4" s="7" customFormat="1" ht="19.899999999999999" customHeight="1">
      <c r="A8" s="15" t="s">
        <v>24</v>
      </c>
      <c r="B8" s="31">
        <v>59889</v>
      </c>
      <c r="C8" s="31">
        <v>8791</v>
      </c>
      <c r="D8" s="31">
        <f t="shared" ref="D8:D71" si="0">B8-C8</f>
        <v>51098</v>
      </c>
    </row>
    <row r="9" spans="1:4" s="7" customFormat="1" ht="19.899999999999999" customHeight="1">
      <c r="A9" s="14" t="s">
        <v>25</v>
      </c>
      <c r="B9" s="30">
        <v>56265</v>
      </c>
      <c r="C9" s="30">
        <v>4489</v>
      </c>
      <c r="D9" s="30">
        <f t="shared" si="0"/>
        <v>51776</v>
      </c>
    </row>
    <row r="10" spans="1:4" s="7" customFormat="1" ht="19.899999999999999" customHeight="1">
      <c r="A10" s="15" t="s">
        <v>26</v>
      </c>
      <c r="B10" s="31">
        <v>20891</v>
      </c>
      <c r="C10" s="31">
        <v>2122</v>
      </c>
      <c r="D10" s="31">
        <f t="shared" si="0"/>
        <v>18769</v>
      </c>
    </row>
    <row r="11" spans="1:4" s="7" customFormat="1" ht="19.899999999999999" customHeight="1">
      <c r="A11" s="14" t="s">
        <v>0</v>
      </c>
      <c r="B11" s="30">
        <v>6159</v>
      </c>
      <c r="C11" s="30">
        <v>400</v>
      </c>
      <c r="D11" s="30">
        <f t="shared" si="0"/>
        <v>5759</v>
      </c>
    </row>
    <row r="12" spans="1:4" s="7" customFormat="1" ht="19.899999999999999" customHeight="1">
      <c r="A12" s="15" t="s">
        <v>28</v>
      </c>
      <c r="B12" s="31">
        <v>0</v>
      </c>
      <c r="C12" s="31">
        <v>0</v>
      </c>
      <c r="D12" s="31">
        <f t="shared" si="0"/>
        <v>0</v>
      </c>
    </row>
    <row r="13" spans="1:4" s="7" customFormat="1" ht="25.15" customHeight="1">
      <c r="A13" s="16" t="s">
        <v>15</v>
      </c>
      <c r="B13" s="32">
        <f>SUM(B7:B12)</f>
        <v>166238</v>
      </c>
      <c r="C13" s="32">
        <f>SUM(C7:C12)</f>
        <v>31267</v>
      </c>
      <c r="D13" s="32">
        <f t="shared" si="0"/>
        <v>134971</v>
      </c>
    </row>
    <row r="14" spans="1:4" s="7" customFormat="1" ht="19.899999999999999" customHeight="1">
      <c r="A14" s="28" t="s">
        <v>29</v>
      </c>
      <c r="B14" s="30">
        <v>2462</v>
      </c>
      <c r="C14" s="30">
        <v>0</v>
      </c>
      <c r="D14" s="30">
        <f t="shared" si="0"/>
        <v>2462</v>
      </c>
    </row>
    <row r="15" spans="1:4" s="7" customFormat="1" ht="19.899999999999999" customHeight="1">
      <c r="A15" s="29" t="s">
        <v>173</v>
      </c>
      <c r="B15" s="31">
        <v>1696</v>
      </c>
      <c r="C15" s="31">
        <v>0</v>
      </c>
      <c r="D15" s="31">
        <f t="shared" si="0"/>
        <v>1696</v>
      </c>
    </row>
    <row r="16" spans="1:4" s="7" customFormat="1" ht="19.899999999999999" customHeight="1">
      <c r="A16" s="28" t="s">
        <v>30</v>
      </c>
      <c r="B16" s="30">
        <v>3999</v>
      </c>
      <c r="C16" s="30">
        <v>0</v>
      </c>
      <c r="D16" s="30">
        <f t="shared" si="0"/>
        <v>3999</v>
      </c>
    </row>
    <row r="17" spans="1:4" s="7" customFormat="1" ht="19.899999999999999" customHeight="1">
      <c r="A17" s="29" t="s">
        <v>1</v>
      </c>
      <c r="B17" s="31">
        <v>0</v>
      </c>
      <c r="C17" s="31">
        <v>0</v>
      </c>
      <c r="D17" s="31">
        <f t="shared" si="0"/>
        <v>0</v>
      </c>
    </row>
    <row r="18" spans="1:4" s="7" customFormat="1" ht="19.899999999999999" customHeight="1">
      <c r="A18" s="28" t="s">
        <v>2</v>
      </c>
      <c r="B18" s="30">
        <v>163</v>
      </c>
      <c r="C18" s="30">
        <v>8</v>
      </c>
      <c r="D18" s="30">
        <f t="shared" si="0"/>
        <v>155</v>
      </c>
    </row>
    <row r="19" spans="1:4" s="7" customFormat="1" ht="19.899999999999999" customHeight="1">
      <c r="A19" s="29" t="s">
        <v>31</v>
      </c>
      <c r="B19" s="31">
        <v>1183</v>
      </c>
      <c r="C19" s="31">
        <v>26</v>
      </c>
      <c r="D19" s="31">
        <f t="shared" si="0"/>
        <v>1157</v>
      </c>
    </row>
    <row r="20" spans="1:4" s="7" customFormat="1" ht="19.899999999999999" customHeight="1">
      <c r="A20" s="28" t="s">
        <v>32</v>
      </c>
      <c r="B20" s="30">
        <v>4027</v>
      </c>
      <c r="C20" s="30">
        <v>26</v>
      </c>
      <c r="D20" s="30">
        <f t="shared" si="0"/>
        <v>4001</v>
      </c>
    </row>
    <row r="21" spans="1:4" s="7" customFormat="1" ht="19.899999999999999" customHeight="1">
      <c r="A21" s="29" t="s">
        <v>33</v>
      </c>
      <c r="B21" s="31">
        <v>3847</v>
      </c>
      <c r="C21" s="31">
        <v>622</v>
      </c>
      <c r="D21" s="31">
        <f t="shared" si="0"/>
        <v>3225</v>
      </c>
    </row>
    <row r="22" spans="1:4" s="7" customFormat="1" ht="19.899999999999999" customHeight="1">
      <c r="A22" s="28" t="s">
        <v>34</v>
      </c>
      <c r="B22" s="30">
        <v>1595</v>
      </c>
      <c r="C22" s="30">
        <v>46</v>
      </c>
      <c r="D22" s="30">
        <f t="shared" si="0"/>
        <v>1549</v>
      </c>
    </row>
    <row r="23" spans="1:4" s="7" customFormat="1" ht="25.15" customHeight="1">
      <c r="A23" s="16" t="s">
        <v>174</v>
      </c>
      <c r="B23" s="32">
        <f>SUM(B14:B22)</f>
        <v>18972</v>
      </c>
      <c r="C23" s="32">
        <f>SUM(C14:C22)</f>
        <v>728</v>
      </c>
      <c r="D23" s="32">
        <f t="shared" si="0"/>
        <v>18244</v>
      </c>
    </row>
    <row r="24" spans="1:4" s="7" customFormat="1" ht="19.899999999999999" customHeight="1">
      <c r="A24" s="28" t="s">
        <v>3</v>
      </c>
      <c r="B24" s="30">
        <v>2632</v>
      </c>
      <c r="C24" s="30">
        <v>2534</v>
      </c>
      <c r="D24" s="30">
        <f t="shared" si="0"/>
        <v>98</v>
      </c>
    </row>
    <row r="25" spans="1:4" s="7" customFormat="1" ht="19.899999999999999" customHeight="1">
      <c r="A25" s="29" t="s">
        <v>127</v>
      </c>
      <c r="B25" s="31">
        <v>48</v>
      </c>
      <c r="C25" s="31">
        <v>0</v>
      </c>
      <c r="D25" s="31">
        <f t="shared" si="0"/>
        <v>48</v>
      </c>
    </row>
    <row r="26" spans="1:4" s="7" customFormat="1" ht="19.899999999999999" customHeight="1">
      <c r="A26" s="28" t="s">
        <v>35</v>
      </c>
      <c r="B26" s="30">
        <v>37269</v>
      </c>
      <c r="C26" s="30">
        <v>2248</v>
      </c>
      <c r="D26" s="30">
        <f t="shared" si="0"/>
        <v>35021</v>
      </c>
    </row>
    <row r="27" spans="1:4" s="7" customFormat="1" ht="19.899999999999999" customHeight="1">
      <c r="A27" s="29" t="s">
        <v>117</v>
      </c>
      <c r="B27" s="31">
        <v>129798</v>
      </c>
      <c r="C27" s="31">
        <v>130554</v>
      </c>
      <c r="D27" s="31">
        <f t="shared" si="0"/>
        <v>-756</v>
      </c>
    </row>
    <row r="28" spans="1:4" s="7" customFormat="1" ht="19.899999999999999" customHeight="1">
      <c r="A28" s="28" t="s">
        <v>36</v>
      </c>
      <c r="B28" s="30">
        <v>4920</v>
      </c>
      <c r="C28" s="30">
        <v>4726</v>
      </c>
      <c r="D28" s="30">
        <f t="shared" si="0"/>
        <v>194</v>
      </c>
    </row>
    <row r="29" spans="1:4" s="7" customFormat="1" ht="19.899999999999999" customHeight="1">
      <c r="A29" s="29" t="s">
        <v>118</v>
      </c>
      <c r="B29" s="31">
        <v>84385</v>
      </c>
      <c r="C29" s="31">
        <v>0</v>
      </c>
      <c r="D29" s="31">
        <f t="shared" si="0"/>
        <v>84385</v>
      </c>
    </row>
    <row r="30" spans="1:4" s="7" customFormat="1" ht="25.15" customHeight="1">
      <c r="A30" s="16" t="s">
        <v>17</v>
      </c>
      <c r="B30" s="32">
        <f>SUM(B24:B29)</f>
        <v>259052</v>
      </c>
      <c r="C30" s="32">
        <f>SUM(C24:C29)</f>
        <v>140062</v>
      </c>
      <c r="D30" s="32">
        <f t="shared" si="0"/>
        <v>118990</v>
      </c>
    </row>
    <row r="31" spans="1:4" s="7" customFormat="1" ht="19.899999999999999" customHeight="1">
      <c r="A31" s="28" t="s">
        <v>119</v>
      </c>
      <c r="B31" s="30">
        <v>0</v>
      </c>
      <c r="C31" s="30">
        <v>0</v>
      </c>
      <c r="D31" s="30">
        <f t="shared" si="0"/>
        <v>0</v>
      </c>
    </row>
    <row r="32" spans="1:4" s="7" customFormat="1" ht="19.899999999999999" customHeight="1">
      <c r="A32" s="29" t="s">
        <v>120</v>
      </c>
      <c r="B32" s="31">
        <v>2304</v>
      </c>
      <c r="C32" s="31">
        <v>0</v>
      </c>
      <c r="D32" s="31">
        <f t="shared" si="0"/>
        <v>2304</v>
      </c>
    </row>
    <row r="33" spans="1:4" s="7" customFormat="1" ht="19.899999999999999" customHeight="1">
      <c r="A33" s="28" t="s">
        <v>121</v>
      </c>
      <c r="B33" s="30">
        <v>2944</v>
      </c>
      <c r="C33" s="30">
        <v>299</v>
      </c>
      <c r="D33" s="30">
        <f t="shared" si="0"/>
        <v>2645</v>
      </c>
    </row>
    <row r="34" spans="1:4" s="7" customFormat="1" ht="19.899999999999999" customHeight="1">
      <c r="A34" s="29" t="s">
        <v>122</v>
      </c>
      <c r="B34" s="31">
        <v>915</v>
      </c>
      <c r="C34" s="31">
        <v>57</v>
      </c>
      <c r="D34" s="31">
        <f t="shared" si="0"/>
        <v>858</v>
      </c>
    </row>
    <row r="35" spans="1:4" s="7" customFormat="1" ht="19.899999999999999" customHeight="1">
      <c r="A35" s="28" t="s">
        <v>123</v>
      </c>
      <c r="B35" s="30">
        <v>0</v>
      </c>
      <c r="C35" s="30">
        <v>0</v>
      </c>
      <c r="D35" s="30">
        <f t="shared" si="0"/>
        <v>0</v>
      </c>
    </row>
    <row r="36" spans="1:4" s="7" customFormat="1" ht="19.899999999999999" customHeight="1">
      <c r="A36" s="29" t="s">
        <v>124</v>
      </c>
      <c r="B36" s="31">
        <v>2523</v>
      </c>
      <c r="C36" s="31">
        <v>1263</v>
      </c>
      <c r="D36" s="31">
        <f t="shared" si="0"/>
        <v>1260</v>
      </c>
    </row>
    <row r="37" spans="1:4" s="7" customFormat="1" ht="19.899999999999999" customHeight="1">
      <c r="A37" s="28" t="s">
        <v>108</v>
      </c>
      <c r="B37" s="30">
        <v>2710</v>
      </c>
      <c r="C37" s="30">
        <v>1743</v>
      </c>
      <c r="D37" s="30">
        <f t="shared" si="0"/>
        <v>967</v>
      </c>
    </row>
    <row r="38" spans="1:4" s="7" customFormat="1" ht="19.899999999999999" customHeight="1">
      <c r="A38" s="29" t="s">
        <v>58</v>
      </c>
      <c r="B38" s="31">
        <v>90</v>
      </c>
      <c r="C38" s="31">
        <v>48</v>
      </c>
      <c r="D38" s="31">
        <f t="shared" si="0"/>
        <v>42</v>
      </c>
    </row>
    <row r="39" spans="1:4" s="7" customFormat="1" ht="19.899999999999999" customHeight="1">
      <c r="A39" s="28" t="s">
        <v>125</v>
      </c>
      <c r="B39" s="30">
        <v>2884</v>
      </c>
      <c r="C39" s="30">
        <v>1159</v>
      </c>
      <c r="D39" s="30">
        <f t="shared" si="0"/>
        <v>1725</v>
      </c>
    </row>
    <row r="40" spans="1:4" s="7" customFormat="1" ht="19.899999999999999" customHeight="1">
      <c r="A40" s="29" t="s">
        <v>59</v>
      </c>
      <c r="B40" s="31">
        <v>511</v>
      </c>
      <c r="C40" s="31">
        <v>439</v>
      </c>
      <c r="D40" s="31">
        <f t="shared" si="0"/>
        <v>72</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14881</v>
      </c>
      <c r="C43" s="32">
        <f>SUM(C31:C42)</f>
        <v>5008</v>
      </c>
      <c r="D43" s="32">
        <f t="shared" si="0"/>
        <v>9873</v>
      </c>
    </row>
    <row r="44" spans="1:4" s="7" customFormat="1" ht="19.899999999999999" customHeight="1">
      <c r="A44" s="28" t="s">
        <v>37</v>
      </c>
      <c r="B44" s="30">
        <v>719</v>
      </c>
      <c r="C44" s="30">
        <v>643</v>
      </c>
      <c r="D44" s="30">
        <f t="shared" si="0"/>
        <v>76</v>
      </c>
    </row>
    <row r="45" spans="1:4" s="7" customFormat="1" ht="19.899999999999999" customHeight="1">
      <c r="A45" s="29" t="s">
        <v>38</v>
      </c>
      <c r="B45" s="31">
        <v>5</v>
      </c>
      <c r="C45" s="31">
        <v>0</v>
      </c>
      <c r="D45" s="31">
        <f t="shared" si="0"/>
        <v>5</v>
      </c>
    </row>
    <row r="46" spans="1:4" s="7" customFormat="1" ht="19.899999999999999" customHeight="1">
      <c r="A46" s="28" t="s">
        <v>39</v>
      </c>
      <c r="B46" s="30">
        <v>75</v>
      </c>
      <c r="C46" s="30">
        <v>0</v>
      </c>
      <c r="D46" s="30">
        <f t="shared" si="0"/>
        <v>75</v>
      </c>
    </row>
    <row r="47" spans="1:4" s="7" customFormat="1" ht="19.899999999999999" customHeight="1">
      <c r="A47" s="29" t="s">
        <v>5</v>
      </c>
      <c r="B47" s="31">
        <v>2502</v>
      </c>
      <c r="C47" s="31">
        <v>236</v>
      </c>
      <c r="D47" s="31">
        <f t="shared" si="0"/>
        <v>2266</v>
      </c>
    </row>
    <row r="48" spans="1:4" s="7" customFormat="1" ht="19.899999999999999" customHeight="1">
      <c r="A48" s="28" t="s">
        <v>6</v>
      </c>
      <c r="B48" s="30">
        <v>1550</v>
      </c>
      <c r="C48" s="30">
        <v>589</v>
      </c>
      <c r="D48" s="30">
        <f t="shared" si="0"/>
        <v>961</v>
      </c>
    </row>
    <row r="49" spans="1:4" s="7" customFormat="1" ht="19.899999999999999" customHeight="1">
      <c r="A49" s="29" t="s">
        <v>128</v>
      </c>
      <c r="B49" s="31">
        <v>6052</v>
      </c>
      <c r="C49" s="31">
        <v>1987</v>
      </c>
      <c r="D49" s="31">
        <f t="shared" si="0"/>
        <v>4065</v>
      </c>
    </row>
    <row r="50" spans="1:4" s="7" customFormat="1" ht="19.899999999999999" customHeight="1">
      <c r="A50" s="28" t="s">
        <v>129</v>
      </c>
      <c r="B50" s="30">
        <v>7632</v>
      </c>
      <c r="C50" s="30">
        <v>290</v>
      </c>
      <c r="D50" s="30">
        <f t="shared" si="0"/>
        <v>7342</v>
      </c>
    </row>
    <row r="51" spans="1:4" s="7" customFormat="1" ht="19.899999999999999" customHeight="1">
      <c r="A51" s="29" t="s">
        <v>130</v>
      </c>
      <c r="B51" s="31">
        <v>2754</v>
      </c>
      <c r="C51" s="31">
        <v>32</v>
      </c>
      <c r="D51" s="31">
        <f t="shared" si="0"/>
        <v>2722</v>
      </c>
    </row>
    <row r="52" spans="1:4" s="7" customFormat="1" ht="25.15" customHeight="1">
      <c r="A52" s="16" t="s">
        <v>19</v>
      </c>
      <c r="B52" s="32">
        <f>SUM(B44:B51)</f>
        <v>21289</v>
      </c>
      <c r="C52" s="32">
        <f>SUM(C44:C51)</f>
        <v>3777</v>
      </c>
      <c r="D52" s="32">
        <f t="shared" si="0"/>
        <v>17512</v>
      </c>
    </row>
    <row r="53" spans="1:4" s="7" customFormat="1" ht="19.899999999999999" customHeight="1">
      <c r="A53" s="28" t="s">
        <v>170</v>
      </c>
      <c r="B53" s="30">
        <v>804</v>
      </c>
      <c r="C53" s="30">
        <v>672</v>
      </c>
      <c r="D53" s="30">
        <f t="shared" si="0"/>
        <v>132</v>
      </c>
    </row>
    <row r="54" spans="1:4" s="7" customFormat="1" ht="19.899999999999999" customHeight="1">
      <c r="A54" s="29" t="s">
        <v>171</v>
      </c>
      <c r="B54" s="31">
        <v>453</v>
      </c>
      <c r="C54" s="31">
        <v>435</v>
      </c>
      <c r="D54" s="31">
        <f t="shared" si="0"/>
        <v>18</v>
      </c>
    </row>
    <row r="55" spans="1:4" s="7" customFormat="1" ht="19.899999999999999" customHeight="1">
      <c r="A55" s="28" t="s">
        <v>172</v>
      </c>
      <c r="B55" s="30">
        <v>740</v>
      </c>
      <c r="C55" s="30">
        <v>141</v>
      </c>
      <c r="D55" s="30">
        <f t="shared" si="0"/>
        <v>599</v>
      </c>
    </row>
    <row r="56" spans="1:4" s="7" customFormat="1" ht="19.899999999999999" customHeight="1">
      <c r="A56" s="29" t="s">
        <v>40</v>
      </c>
      <c r="B56" s="31">
        <v>0</v>
      </c>
      <c r="C56" s="31">
        <v>0</v>
      </c>
      <c r="D56" s="31">
        <f t="shared" si="0"/>
        <v>0</v>
      </c>
    </row>
    <row r="57" spans="1:4" s="7" customFormat="1" ht="19.899999999999999" customHeight="1">
      <c r="A57" s="28" t="s">
        <v>41</v>
      </c>
      <c r="B57" s="30">
        <v>18080</v>
      </c>
      <c r="C57" s="30">
        <v>4300</v>
      </c>
      <c r="D57" s="30">
        <f t="shared" si="0"/>
        <v>13780</v>
      </c>
    </row>
    <row r="58" spans="1:4" s="7" customFormat="1" ht="25.15" customHeight="1">
      <c r="A58" s="16" t="s">
        <v>169</v>
      </c>
      <c r="B58" s="32">
        <f>SUM(B53:B57)</f>
        <v>20077</v>
      </c>
      <c r="C58" s="32">
        <f>SUM(C53:C57)</f>
        <v>5548</v>
      </c>
      <c r="D58" s="32">
        <f t="shared" si="0"/>
        <v>14529</v>
      </c>
    </row>
    <row r="59" spans="1:4" s="7" customFormat="1" ht="19.899999999999999" customHeight="1">
      <c r="A59" s="28" t="s">
        <v>42</v>
      </c>
      <c r="B59" s="30">
        <v>1879</v>
      </c>
      <c r="C59" s="30">
        <v>704</v>
      </c>
      <c r="D59" s="30">
        <f t="shared" si="0"/>
        <v>1175</v>
      </c>
    </row>
    <row r="60" spans="1:4" s="7" customFormat="1" ht="19.899999999999999" customHeight="1">
      <c r="A60" s="29" t="s">
        <v>43</v>
      </c>
      <c r="B60" s="31">
        <v>1119</v>
      </c>
      <c r="C60" s="31">
        <v>1</v>
      </c>
      <c r="D60" s="31">
        <f t="shared" si="0"/>
        <v>1118</v>
      </c>
    </row>
    <row r="61" spans="1:4" s="7" customFormat="1" ht="19.899999999999999" customHeight="1">
      <c r="A61" s="28" t="s">
        <v>44</v>
      </c>
      <c r="B61" s="30">
        <v>263</v>
      </c>
      <c r="C61" s="30">
        <v>0</v>
      </c>
      <c r="D61" s="30">
        <f t="shared" si="0"/>
        <v>263</v>
      </c>
    </row>
    <row r="62" spans="1:4" s="7" customFormat="1" ht="19.899999999999999" customHeight="1">
      <c r="A62" s="29" t="s">
        <v>45</v>
      </c>
      <c r="B62" s="31">
        <v>1123</v>
      </c>
      <c r="C62" s="31">
        <v>724</v>
      </c>
      <c r="D62" s="31">
        <f t="shared" si="0"/>
        <v>399</v>
      </c>
    </row>
    <row r="63" spans="1:4" s="7" customFormat="1" ht="19.899999999999999" customHeight="1">
      <c r="A63" s="28" t="s">
        <v>46</v>
      </c>
      <c r="B63" s="30">
        <v>284</v>
      </c>
      <c r="C63" s="30">
        <v>151</v>
      </c>
      <c r="D63" s="30">
        <f t="shared" si="0"/>
        <v>133</v>
      </c>
    </row>
    <row r="64" spans="1:4" s="7" customFormat="1" ht="19.899999999999999" customHeight="1">
      <c r="A64" s="29" t="s">
        <v>47</v>
      </c>
      <c r="B64" s="31">
        <v>0</v>
      </c>
      <c r="C64" s="31">
        <v>0</v>
      </c>
      <c r="D64" s="31">
        <f t="shared" si="0"/>
        <v>0</v>
      </c>
    </row>
    <row r="65" spans="1:4" s="7" customFormat="1" ht="19.899999999999999" customHeight="1">
      <c r="A65" s="28" t="s">
        <v>7</v>
      </c>
      <c r="B65" s="30">
        <v>264</v>
      </c>
      <c r="C65" s="30">
        <v>494</v>
      </c>
      <c r="D65" s="30">
        <f t="shared" si="0"/>
        <v>-230</v>
      </c>
    </row>
    <row r="66" spans="1:4" s="7" customFormat="1" ht="19.899999999999999" customHeight="1">
      <c r="A66" s="29" t="s">
        <v>8</v>
      </c>
      <c r="B66" s="31">
        <v>9</v>
      </c>
      <c r="C66" s="31">
        <v>0</v>
      </c>
      <c r="D66" s="31">
        <f t="shared" si="0"/>
        <v>9</v>
      </c>
    </row>
    <row r="67" spans="1:4" s="7" customFormat="1" ht="19.899999999999999" customHeight="1">
      <c r="A67" s="28" t="s">
        <v>48</v>
      </c>
      <c r="B67" s="30">
        <v>274</v>
      </c>
      <c r="C67" s="30">
        <v>91</v>
      </c>
      <c r="D67" s="30">
        <f t="shared" si="0"/>
        <v>183</v>
      </c>
    </row>
    <row r="68" spans="1:4" s="7" customFormat="1" ht="19.899999999999999" customHeight="1">
      <c r="A68" s="29" t="s">
        <v>49</v>
      </c>
      <c r="B68" s="31">
        <v>483</v>
      </c>
      <c r="C68" s="31">
        <v>0</v>
      </c>
      <c r="D68" s="31">
        <f t="shared" si="0"/>
        <v>483</v>
      </c>
    </row>
    <row r="69" spans="1:4" s="7" customFormat="1" ht="19.899999999999999" customHeight="1">
      <c r="A69" s="28" t="s">
        <v>50</v>
      </c>
      <c r="B69" s="30">
        <v>463</v>
      </c>
      <c r="C69" s="30">
        <v>0</v>
      </c>
      <c r="D69" s="30">
        <f t="shared" si="0"/>
        <v>463</v>
      </c>
    </row>
    <row r="70" spans="1:4" s="7" customFormat="1" ht="19.899999999999999" customHeight="1">
      <c r="A70" s="29" t="s">
        <v>9</v>
      </c>
      <c r="B70" s="31">
        <v>0</v>
      </c>
      <c r="C70" s="31">
        <v>0</v>
      </c>
      <c r="D70" s="31">
        <f t="shared" si="0"/>
        <v>0</v>
      </c>
    </row>
    <row r="71" spans="1:4" s="7" customFormat="1" ht="19.899999999999999" customHeight="1">
      <c r="A71" s="28" t="s">
        <v>51</v>
      </c>
      <c r="B71" s="30">
        <v>610</v>
      </c>
      <c r="C71" s="30">
        <v>38</v>
      </c>
      <c r="D71" s="30">
        <f t="shared" si="0"/>
        <v>572</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3994</v>
      </c>
      <c r="C73" s="30">
        <v>124</v>
      </c>
      <c r="D73" s="30">
        <f t="shared" si="1"/>
        <v>3870</v>
      </c>
    </row>
    <row r="74" spans="1:4" s="7" customFormat="1" ht="19.899999999999999" customHeight="1">
      <c r="A74" s="29" t="s">
        <v>54</v>
      </c>
      <c r="B74" s="31">
        <v>2749</v>
      </c>
      <c r="C74" s="31">
        <v>0</v>
      </c>
      <c r="D74" s="31">
        <f t="shared" si="1"/>
        <v>2749</v>
      </c>
    </row>
    <row r="75" spans="1:4" s="7" customFormat="1" ht="19.899999999999999" customHeight="1">
      <c r="A75" s="28" t="s">
        <v>10</v>
      </c>
      <c r="B75" s="30">
        <v>20696</v>
      </c>
      <c r="C75" s="30">
        <v>18126</v>
      </c>
      <c r="D75" s="30">
        <f t="shared" si="1"/>
        <v>2570</v>
      </c>
    </row>
    <row r="76" spans="1:4" s="7" customFormat="1" ht="25.15" customHeight="1">
      <c r="A76" s="16" t="s">
        <v>20</v>
      </c>
      <c r="B76" s="32">
        <f>SUM(B59:B75)</f>
        <v>34210</v>
      </c>
      <c r="C76" s="32">
        <f>SUM(C59:C75)</f>
        <v>20453</v>
      </c>
      <c r="D76" s="32">
        <f t="shared" si="1"/>
        <v>13757</v>
      </c>
    </row>
    <row r="77" spans="1:4" s="7" customFormat="1" ht="19.899999999999999" customHeight="1">
      <c r="A77" s="28" t="s">
        <v>131</v>
      </c>
      <c r="B77" s="30">
        <v>1892</v>
      </c>
      <c r="C77" s="30">
        <v>1816</v>
      </c>
      <c r="D77" s="30">
        <f t="shared" si="1"/>
        <v>76</v>
      </c>
    </row>
    <row r="78" spans="1:4" s="7" customFormat="1" ht="19.899999999999999" customHeight="1">
      <c r="A78" s="29" t="s">
        <v>55</v>
      </c>
      <c r="B78" s="31">
        <v>28656</v>
      </c>
      <c r="C78" s="31">
        <v>27160</v>
      </c>
      <c r="D78" s="31">
        <f t="shared" si="1"/>
        <v>1496</v>
      </c>
    </row>
    <row r="79" spans="1:4" s="7" customFormat="1" ht="19.899999999999999" customHeight="1">
      <c r="A79" s="28" t="s">
        <v>132</v>
      </c>
      <c r="B79" s="30">
        <v>26229</v>
      </c>
      <c r="C79" s="30">
        <v>25275</v>
      </c>
      <c r="D79" s="30">
        <f t="shared" si="1"/>
        <v>954</v>
      </c>
    </row>
    <row r="80" spans="1:4" s="7" customFormat="1" ht="19.899999999999999" customHeight="1">
      <c r="A80" s="29" t="s">
        <v>11</v>
      </c>
      <c r="B80" s="31">
        <v>3474</v>
      </c>
      <c r="C80" s="31">
        <v>3319</v>
      </c>
      <c r="D80" s="31">
        <f t="shared" si="1"/>
        <v>155</v>
      </c>
    </row>
    <row r="81" spans="1:4" s="7" customFormat="1" ht="19.899999999999999" customHeight="1">
      <c r="A81" s="28" t="s">
        <v>12</v>
      </c>
      <c r="B81" s="30">
        <v>323</v>
      </c>
      <c r="C81" s="30">
        <v>8</v>
      </c>
      <c r="D81" s="30">
        <f t="shared" si="1"/>
        <v>315</v>
      </c>
    </row>
    <row r="82" spans="1:4" s="7" customFormat="1" ht="19.899999999999999" customHeight="1">
      <c r="A82" s="29" t="s">
        <v>56</v>
      </c>
      <c r="B82" s="31">
        <v>0</v>
      </c>
      <c r="C82" s="31">
        <v>0</v>
      </c>
      <c r="D82" s="31">
        <f t="shared" si="1"/>
        <v>0</v>
      </c>
    </row>
    <row r="83" spans="1:4" s="7" customFormat="1" ht="19.899999999999999" customHeight="1">
      <c r="A83" s="28" t="s">
        <v>109</v>
      </c>
      <c r="B83" s="30">
        <v>1293</v>
      </c>
      <c r="C83" s="30">
        <v>0</v>
      </c>
      <c r="D83" s="30">
        <f t="shared" si="1"/>
        <v>1293</v>
      </c>
    </row>
    <row r="84" spans="1:4" s="7" customFormat="1" ht="19.899999999999999" customHeight="1">
      <c r="A84" s="29" t="s">
        <v>57</v>
      </c>
      <c r="B84" s="31">
        <v>421</v>
      </c>
      <c r="C84" s="31">
        <v>146</v>
      </c>
      <c r="D84" s="31">
        <f t="shared" si="1"/>
        <v>275</v>
      </c>
    </row>
    <row r="85" spans="1:4" s="7" customFormat="1" ht="25.15" customHeight="1">
      <c r="A85" s="16" t="s">
        <v>21</v>
      </c>
      <c r="B85" s="32">
        <f>SUM(B77:B84)</f>
        <v>62288</v>
      </c>
      <c r="C85" s="32">
        <f>SUM(C77:C84)</f>
        <v>57724</v>
      </c>
      <c r="D85" s="32">
        <f t="shared" si="1"/>
        <v>4564</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597007</v>
      </c>
      <c r="C87" s="32">
        <f>SUM(C13,C23,C30,C43,C52,C58,C76,C85, C86)</f>
        <v>264567</v>
      </c>
      <c r="D87" s="32">
        <f>B87-C87</f>
        <v>332440</v>
      </c>
    </row>
    <row r="88" spans="1:4" s="7" customFormat="1" ht="19.899999999999999" customHeight="1">
      <c r="A88" s="28" t="s">
        <v>22</v>
      </c>
      <c r="B88" s="30">
        <v>34867</v>
      </c>
      <c r="C88" s="30">
        <v>55016</v>
      </c>
      <c r="D88" s="30">
        <f>B88-C88</f>
        <v>-20149</v>
      </c>
    </row>
    <row r="89" spans="1:4" s="7" customFormat="1" ht="25.15" customHeight="1">
      <c r="A89" s="16" t="s">
        <v>14</v>
      </c>
      <c r="B89" s="32">
        <f>SUM(B87:B88)</f>
        <v>631874</v>
      </c>
      <c r="C89" s="32">
        <f t="shared" ref="C89" si="2">SUM(C87:C88)</f>
        <v>319583</v>
      </c>
      <c r="D89" s="32">
        <f>B89-C89</f>
        <v>312291</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67</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23110</v>
      </c>
      <c r="C7" s="30">
        <v>11867</v>
      </c>
      <c r="D7" s="30">
        <f>B7-C7</f>
        <v>11243</v>
      </c>
    </row>
    <row r="8" spans="1:4" s="7" customFormat="1" ht="19.899999999999999" customHeight="1">
      <c r="A8" s="15" t="s">
        <v>24</v>
      </c>
      <c r="B8" s="31">
        <v>56152</v>
      </c>
      <c r="C8" s="31">
        <v>7154</v>
      </c>
      <c r="D8" s="31">
        <f t="shared" ref="D8:D71" si="0">B8-C8</f>
        <v>48998</v>
      </c>
    </row>
    <row r="9" spans="1:4" s="7" customFormat="1" ht="19.899999999999999" customHeight="1">
      <c r="A9" s="14" t="s">
        <v>25</v>
      </c>
      <c r="B9" s="30">
        <v>53606</v>
      </c>
      <c r="C9" s="30">
        <v>4800</v>
      </c>
      <c r="D9" s="30">
        <f t="shared" si="0"/>
        <v>48806</v>
      </c>
    </row>
    <row r="10" spans="1:4" s="7" customFormat="1" ht="19.899999999999999" customHeight="1">
      <c r="A10" s="15" t="s">
        <v>26</v>
      </c>
      <c r="B10" s="31">
        <v>20013</v>
      </c>
      <c r="C10" s="31">
        <v>1443</v>
      </c>
      <c r="D10" s="31">
        <f t="shared" si="0"/>
        <v>18570</v>
      </c>
    </row>
    <row r="11" spans="1:4" s="7" customFormat="1" ht="19.899999999999999" customHeight="1">
      <c r="A11" s="14" t="s">
        <v>0</v>
      </c>
      <c r="B11" s="30">
        <v>3041</v>
      </c>
      <c r="C11" s="30">
        <v>194</v>
      </c>
      <c r="D11" s="30">
        <f t="shared" si="0"/>
        <v>2847</v>
      </c>
    </row>
    <row r="12" spans="1:4" s="7" customFormat="1" ht="19.899999999999999" customHeight="1">
      <c r="A12" s="15" t="s">
        <v>28</v>
      </c>
      <c r="B12" s="31">
        <v>0</v>
      </c>
      <c r="C12" s="31">
        <v>0</v>
      </c>
      <c r="D12" s="31">
        <f t="shared" si="0"/>
        <v>0</v>
      </c>
    </row>
    <row r="13" spans="1:4" s="7" customFormat="1" ht="25.15" customHeight="1">
      <c r="A13" s="16" t="s">
        <v>15</v>
      </c>
      <c r="B13" s="32">
        <f>SUM(B7:B12)</f>
        <v>155922</v>
      </c>
      <c r="C13" s="32">
        <f>SUM(C7:C12)</f>
        <v>25458</v>
      </c>
      <c r="D13" s="32">
        <f t="shared" si="0"/>
        <v>130464</v>
      </c>
    </row>
    <row r="14" spans="1:4" s="7" customFormat="1" ht="19.899999999999999" customHeight="1">
      <c r="A14" s="28" t="s">
        <v>29</v>
      </c>
      <c r="B14" s="30">
        <v>341</v>
      </c>
      <c r="C14" s="30">
        <v>0</v>
      </c>
      <c r="D14" s="30">
        <f t="shared" si="0"/>
        <v>341</v>
      </c>
    </row>
    <row r="15" spans="1:4" s="7" customFormat="1" ht="19.899999999999999" customHeight="1">
      <c r="A15" s="29" t="s">
        <v>173</v>
      </c>
      <c r="B15" s="31">
        <v>823</v>
      </c>
      <c r="C15" s="31">
        <v>0</v>
      </c>
      <c r="D15" s="31">
        <f t="shared" si="0"/>
        <v>823</v>
      </c>
    </row>
    <row r="16" spans="1:4" s="7" customFormat="1" ht="19.899999999999999" customHeight="1">
      <c r="A16" s="28" t="s">
        <v>30</v>
      </c>
      <c r="B16" s="30">
        <v>1196</v>
      </c>
      <c r="C16" s="30">
        <v>0</v>
      </c>
      <c r="D16" s="30">
        <f t="shared" si="0"/>
        <v>1196</v>
      </c>
    </row>
    <row r="17" spans="1:4" s="7" customFormat="1" ht="19.899999999999999" customHeight="1">
      <c r="A17" s="29" t="s">
        <v>1</v>
      </c>
      <c r="B17" s="31">
        <v>0</v>
      </c>
      <c r="C17" s="31">
        <v>0</v>
      </c>
      <c r="D17" s="31">
        <f t="shared" si="0"/>
        <v>0</v>
      </c>
    </row>
    <row r="18" spans="1:4" s="7" customFormat="1" ht="19.899999999999999" customHeight="1">
      <c r="A18" s="28" t="s">
        <v>2</v>
      </c>
      <c r="B18" s="30">
        <v>1454</v>
      </c>
      <c r="C18" s="30">
        <v>233</v>
      </c>
      <c r="D18" s="30">
        <f t="shared" si="0"/>
        <v>1221</v>
      </c>
    </row>
    <row r="19" spans="1:4" s="7" customFormat="1" ht="19.899999999999999" customHeight="1">
      <c r="A19" s="29" t="s">
        <v>31</v>
      </c>
      <c r="B19" s="31">
        <v>381</v>
      </c>
      <c r="C19" s="31">
        <v>33</v>
      </c>
      <c r="D19" s="31">
        <f t="shared" si="0"/>
        <v>348</v>
      </c>
    </row>
    <row r="20" spans="1:4" s="7" customFormat="1" ht="19.899999999999999" customHeight="1">
      <c r="A20" s="28" t="s">
        <v>32</v>
      </c>
      <c r="B20" s="30">
        <v>1349</v>
      </c>
      <c r="C20" s="30">
        <v>0</v>
      </c>
      <c r="D20" s="30">
        <f t="shared" si="0"/>
        <v>1349</v>
      </c>
    </row>
    <row r="21" spans="1:4" s="7" customFormat="1" ht="19.899999999999999" customHeight="1">
      <c r="A21" s="29" t="s">
        <v>33</v>
      </c>
      <c r="B21" s="31">
        <v>663</v>
      </c>
      <c r="C21" s="31">
        <v>121</v>
      </c>
      <c r="D21" s="31">
        <f t="shared" si="0"/>
        <v>542</v>
      </c>
    </row>
    <row r="22" spans="1:4" s="7" customFormat="1" ht="19.899999999999999" customHeight="1">
      <c r="A22" s="28" t="s">
        <v>34</v>
      </c>
      <c r="B22" s="30">
        <v>2187</v>
      </c>
      <c r="C22" s="30">
        <v>976</v>
      </c>
      <c r="D22" s="30">
        <f t="shared" si="0"/>
        <v>1211</v>
      </c>
    </row>
    <row r="23" spans="1:4" s="7" customFormat="1" ht="25.15" customHeight="1">
      <c r="A23" s="16" t="s">
        <v>174</v>
      </c>
      <c r="B23" s="32">
        <f>SUM(B14:B22)</f>
        <v>8394</v>
      </c>
      <c r="C23" s="32">
        <f>SUM(C14:C22)</f>
        <v>1363</v>
      </c>
      <c r="D23" s="32">
        <f t="shared" si="0"/>
        <v>7031</v>
      </c>
    </row>
    <row r="24" spans="1:4" s="7" customFormat="1" ht="19.899999999999999" customHeight="1">
      <c r="A24" s="28" t="s">
        <v>3</v>
      </c>
      <c r="B24" s="30">
        <v>2290</v>
      </c>
      <c r="C24" s="30">
        <v>956</v>
      </c>
      <c r="D24" s="30">
        <f t="shared" si="0"/>
        <v>1334</v>
      </c>
    </row>
    <row r="25" spans="1:4" s="7" customFormat="1" ht="19.899999999999999" customHeight="1">
      <c r="A25" s="29" t="s">
        <v>127</v>
      </c>
      <c r="B25" s="31">
        <v>29</v>
      </c>
      <c r="C25" s="31">
        <v>0</v>
      </c>
      <c r="D25" s="31">
        <f t="shared" si="0"/>
        <v>29</v>
      </c>
    </row>
    <row r="26" spans="1:4" s="7" customFormat="1" ht="19.899999999999999" customHeight="1">
      <c r="A26" s="28" t="s">
        <v>35</v>
      </c>
      <c r="B26" s="30">
        <v>28678</v>
      </c>
      <c r="C26" s="30">
        <v>27976</v>
      </c>
      <c r="D26" s="30">
        <f t="shared" si="0"/>
        <v>702</v>
      </c>
    </row>
    <row r="27" spans="1:4" s="7" customFormat="1" ht="19.899999999999999" customHeight="1">
      <c r="A27" s="29" t="s">
        <v>117</v>
      </c>
      <c r="B27" s="31">
        <v>88149</v>
      </c>
      <c r="C27" s="31">
        <v>85728</v>
      </c>
      <c r="D27" s="31">
        <f t="shared" si="0"/>
        <v>2421</v>
      </c>
    </row>
    <row r="28" spans="1:4" s="7" customFormat="1" ht="19.899999999999999" customHeight="1">
      <c r="A28" s="28" t="s">
        <v>36</v>
      </c>
      <c r="B28" s="30">
        <v>3364</v>
      </c>
      <c r="C28" s="30">
        <v>3260</v>
      </c>
      <c r="D28" s="30">
        <f t="shared" si="0"/>
        <v>104</v>
      </c>
    </row>
    <row r="29" spans="1:4" s="7" customFormat="1" ht="19.899999999999999" customHeight="1">
      <c r="A29" s="29" t="s">
        <v>118</v>
      </c>
      <c r="B29" s="31">
        <v>82043</v>
      </c>
      <c r="C29" s="31">
        <v>0</v>
      </c>
      <c r="D29" s="31">
        <f t="shared" si="0"/>
        <v>82043</v>
      </c>
    </row>
    <row r="30" spans="1:4" s="7" customFormat="1" ht="25.15" customHeight="1">
      <c r="A30" s="16" t="s">
        <v>17</v>
      </c>
      <c r="B30" s="32">
        <f>SUM(B24:B29)</f>
        <v>204553</v>
      </c>
      <c r="C30" s="32">
        <f>SUM(C24:C29)</f>
        <v>117920</v>
      </c>
      <c r="D30" s="32">
        <f t="shared" si="0"/>
        <v>86633</v>
      </c>
    </row>
    <row r="31" spans="1:4" s="7" customFormat="1" ht="19.899999999999999" customHeight="1">
      <c r="A31" s="28" t="s">
        <v>119</v>
      </c>
      <c r="B31" s="30">
        <v>0</v>
      </c>
      <c r="C31" s="30">
        <v>0</v>
      </c>
      <c r="D31" s="30">
        <f t="shared" si="0"/>
        <v>0</v>
      </c>
    </row>
    <row r="32" spans="1:4" s="7" customFormat="1" ht="19.899999999999999" customHeight="1">
      <c r="A32" s="29" t="s">
        <v>120</v>
      </c>
      <c r="B32" s="31">
        <v>995</v>
      </c>
      <c r="C32" s="31">
        <v>0</v>
      </c>
      <c r="D32" s="31">
        <f t="shared" si="0"/>
        <v>995</v>
      </c>
    </row>
    <row r="33" spans="1:4" s="7" customFormat="1" ht="19.899999999999999" customHeight="1">
      <c r="A33" s="28" t="s">
        <v>121</v>
      </c>
      <c r="B33" s="30">
        <v>4964</v>
      </c>
      <c r="C33" s="30">
        <v>1061</v>
      </c>
      <c r="D33" s="30">
        <f t="shared" si="0"/>
        <v>3903</v>
      </c>
    </row>
    <row r="34" spans="1:4" s="7" customFormat="1" ht="19.899999999999999" customHeight="1">
      <c r="A34" s="29" t="s">
        <v>122</v>
      </c>
      <c r="B34" s="31">
        <v>2399</v>
      </c>
      <c r="C34" s="31">
        <v>104</v>
      </c>
      <c r="D34" s="31">
        <f t="shared" si="0"/>
        <v>2295</v>
      </c>
    </row>
    <row r="35" spans="1:4" s="7" customFormat="1" ht="19.899999999999999" customHeight="1">
      <c r="A35" s="28" t="s">
        <v>123</v>
      </c>
      <c r="B35" s="30">
        <v>207</v>
      </c>
      <c r="C35" s="30">
        <v>0</v>
      </c>
      <c r="D35" s="30">
        <f t="shared" si="0"/>
        <v>207</v>
      </c>
    </row>
    <row r="36" spans="1:4" s="7" customFormat="1" ht="19.899999999999999" customHeight="1">
      <c r="A36" s="29" t="s">
        <v>124</v>
      </c>
      <c r="B36" s="31">
        <v>1536</v>
      </c>
      <c r="C36" s="31">
        <v>393</v>
      </c>
      <c r="D36" s="31">
        <f t="shared" si="0"/>
        <v>1143</v>
      </c>
    </row>
    <row r="37" spans="1:4" s="7" customFormat="1" ht="19.899999999999999" customHeight="1">
      <c r="A37" s="28" t="s">
        <v>108</v>
      </c>
      <c r="B37" s="30">
        <v>568</v>
      </c>
      <c r="C37" s="30">
        <v>515</v>
      </c>
      <c r="D37" s="30">
        <f t="shared" si="0"/>
        <v>53</v>
      </c>
    </row>
    <row r="38" spans="1:4" s="7" customFormat="1" ht="19.899999999999999" customHeight="1">
      <c r="A38" s="29" t="s">
        <v>58</v>
      </c>
      <c r="B38" s="31">
        <v>235</v>
      </c>
      <c r="C38" s="31">
        <v>0</v>
      </c>
      <c r="D38" s="31">
        <f t="shared" si="0"/>
        <v>235</v>
      </c>
    </row>
    <row r="39" spans="1:4" s="7" customFormat="1" ht="19.899999999999999" customHeight="1">
      <c r="A39" s="28" t="s">
        <v>125</v>
      </c>
      <c r="B39" s="30">
        <v>1762</v>
      </c>
      <c r="C39" s="30">
        <v>0</v>
      </c>
      <c r="D39" s="30">
        <f t="shared" si="0"/>
        <v>1762</v>
      </c>
    </row>
    <row r="40" spans="1:4" s="7" customFormat="1" ht="19.899999999999999" customHeight="1">
      <c r="A40" s="29" t="s">
        <v>59</v>
      </c>
      <c r="B40" s="31">
        <v>258</v>
      </c>
      <c r="C40" s="31">
        <v>0</v>
      </c>
      <c r="D40" s="31">
        <f t="shared" si="0"/>
        <v>258</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12924</v>
      </c>
      <c r="C43" s="32">
        <f>SUM(C31:C42)</f>
        <v>2073</v>
      </c>
      <c r="D43" s="32">
        <f t="shared" si="0"/>
        <v>10851</v>
      </c>
    </row>
    <row r="44" spans="1:4" s="7" customFormat="1" ht="19.899999999999999" customHeight="1">
      <c r="A44" s="28" t="s">
        <v>37</v>
      </c>
      <c r="B44" s="30">
        <v>851</v>
      </c>
      <c r="C44" s="30">
        <v>652</v>
      </c>
      <c r="D44" s="30">
        <f t="shared" si="0"/>
        <v>199</v>
      </c>
    </row>
    <row r="45" spans="1:4" s="7" customFormat="1" ht="19.899999999999999" customHeight="1">
      <c r="A45" s="29" t="s">
        <v>38</v>
      </c>
      <c r="B45" s="31">
        <v>0</v>
      </c>
      <c r="C45" s="31">
        <v>0</v>
      </c>
      <c r="D45" s="31">
        <f t="shared" si="0"/>
        <v>0</v>
      </c>
    </row>
    <row r="46" spans="1:4" s="7" customFormat="1" ht="19.899999999999999" customHeight="1">
      <c r="A46" s="28" t="s">
        <v>39</v>
      </c>
      <c r="B46" s="30">
        <v>351</v>
      </c>
      <c r="C46" s="30">
        <v>0</v>
      </c>
      <c r="D46" s="30">
        <f t="shared" si="0"/>
        <v>351</v>
      </c>
    </row>
    <row r="47" spans="1:4" s="7" customFormat="1" ht="19.899999999999999" customHeight="1">
      <c r="A47" s="29" t="s">
        <v>5</v>
      </c>
      <c r="B47" s="31">
        <v>1356</v>
      </c>
      <c r="C47" s="31">
        <v>36</v>
      </c>
      <c r="D47" s="31">
        <f t="shared" si="0"/>
        <v>1320</v>
      </c>
    </row>
    <row r="48" spans="1:4" s="7" customFormat="1" ht="19.899999999999999" customHeight="1">
      <c r="A48" s="28" t="s">
        <v>6</v>
      </c>
      <c r="B48" s="30">
        <v>710</v>
      </c>
      <c r="C48" s="30">
        <v>366</v>
      </c>
      <c r="D48" s="30">
        <f t="shared" si="0"/>
        <v>344</v>
      </c>
    </row>
    <row r="49" spans="1:4" s="7" customFormat="1" ht="19.899999999999999" customHeight="1">
      <c r="A49" s="29" t="s">
        <v>128</v>
      </c>
      <c r="B49" s="31">
        <v>5134</v>
      </c>
      <c r="C49" s="31">
        <v>747</v>
      </c>
      <c r="D49" s="31">
        <f t="shared" si="0"/>
        <v>4387</v>
      </c>
    </row>
    <row r="50" spans="1:4" s="7" customFormat="1" ht="19.899999999999999" customHeight="1">
      <c r="A50" s="28" t="s">
        <v>129</v>
      </c>
      <c r="B50" s="30">
        <v>5295</v>
      </c>
      <c r="C50" s="30">
        <v>378</v>
      </c>
      <c r="D50" s="30">
        <f t="shared" si="0"/>
        <v>4917</v>
      </c>
    </row>
    <row r="51" spans="1:4" s="7" customFormat="1" ht="19.899999999999999" customHeight="1">
      <c r="A51" s="29" t="s">
        <v>130</v>
      </c>
      <c r="B51" s="31">
        <v>1311</v>
      </c>
      <c r="C51" s="31">
        <v>29</v>
      </c>
      <c r="D51" s="31">
        <f t="shared" si="0"/>
        <v>1282</v>
      </c>
    </row>
    <row r="52" spans="1:4" s="7" customFormat="1" ht="25.15" customHeight="1">
      <c r="A52" s="16" t="s">
        <v>19</v>
      </c>
      <c r="B52" s="32">
        <f>SUM(B44:B51)</f>
        <v>15008</v>
      </c>
      <c r="C52" s="32">
        <f>SUM(C44:C51)</f>
        <v>2208</v>
      </c>
      <c r="D52" s="32">
        <f t="shared" si="0"/>
        <v>12800</v>
      </c>
    </row>
    <row r="53" spans="1:4" s="7" customFormat="1" ht="19.899999999999999" customHeight="1">
      <c r="A53" s="28" t="s">
        <v>170</v>
      </c>
      <c r="B53" s="30">
        <v>1050</v>
      </c>
      <c r="C53" s="30">
        <v>600</v>
      </c>
      <c r="D53" s="30">
        <f t="shared" si="0"/>
        <v>450</v>
      </c>
    </row>
    <row r="54" spans="1:4" s="7" customFormat="1" ht="19.899999999999999" customHeight="1">
      <c r="A54" s="29" t="s">
        <v>171</v>
      </c>
      <c r="B54" s="31">
        <v>1516</v>
      </c>
      <c r="C54" s="31">
        <v>834</v>
      </c>
      <c r="D54" s="31">
        <f t="shared" si="0"/>
        <v>682</v>
      </c>
    </row>
    <row r="55" spans="1:4" s="7" customFormat="1" ht="19.899999999999999" customHeight="1">
      <c r="A55" s="28" t="s">
        <v>172</v>
      </c>
      <c r="B55" s="30">
        <v>1202</v>
      </c>
      <c r="C55" s="30">
        <v>147</v>
      </c>
      <c r="D55" s="30">
        <f t="shared" si="0"/>
        <v>1055</v>
      </c>
    </row>
    <row r="56" spans="1:4" s="7" customFormat="1" ht="19.899999999999999" customHeight="1">
      <c r="A56" s="29" t="s">
        <v>40</v>
      </c>
      <c r="B56" s="31">
        <v>5876</v>
      </c>
      <c r="C56" s="31">
        <v>4576</v>
      </c>
      <c r="D56" s="31">
        <f t="shared" si="0"/>
        <v>1300</v>
      </c>
    </row>
    <row r="57" spans="1:4" s="7" customFormat="1" ht="19.899999999999999" customHeight="1">
      <c r="A57" s="28" t="s">
        <v>41</v>
      </c>
      <c r="B57" s="30">
        <v>8203</v>
      </c>
      <c r="C57" s="30">
        <v>5818</v>
      </c>
      <c r="D57" s="30">
        <f t="shared" si="0"/>
        <v>2385</v>
      </c>
    </row>
    <row r="58" spans="1:4" s="7" customFormat="1" ht="25.15" customHeight="1">
      <c r="A58" s="16" t="s">
        <v>169</v>
      </c>
      <c r="B58" s="32">
        <f>SUM(B53:B57)</f>
        <v>17847</v>
      </c>
      <c r="C58" s="32">
        <f>SUM(C53:C57)</f>
        <v>11975</v>
      </c>
      <c r="D58" s="32">
        <f t="shared" si="0"/>
        <v>5872</v>
      </c>
    </row>
    <row r="59" spans="1:4" s="7" customFormat="1" ht="19.899999999999999" customHeight="1">
      <c r="A59" s="28" t="s">
        <v>42</v>
      </c>
      <c r="B59" s="30">
        <v>849</v>
      </c>
      <c r="C59" s="30">
        <v>773</v>
      </c>
      <c r="D59" s="30">
        <f t="shared" si="0"/>
        <v>76</v>
      </c>
    </row>
    <row r="60" spans="1:4" s="7" customFormat="1" ht="19.899999999999999" customHeight="1">
      <c r="A60" s="29" t="s">
        <v>43</v>
      </c>
      <c r="B60" s="31">
        <v>999</v>
      </c>
      <c r="C60" s="31">
        <v>351</v>
      </c>
      <c r="D60" s="31">
        <f t="shared" si="0"/>
        <v>648</v>
      </c>
    </row>
    <row r="61" spans="1:4" s="7" customFormat="1" ht="19.899999999999999" customHeight="1">
      <c r="A61" s="28" t="s">
        <v>44</v>
      </c>
      <c r="B61" s="30">
        <v>395</v>
      </c>
      <c r="C61" s="30">
        <v>0</v>
      </c>
      <c r="D61" s="30">
        <f t="shared" si="0"/>
        <v>395</v>
      </c>
    </row>
    <row r="62" spans="1:4" s="7" customFormat="1" ht="19.899999999999999" customHeight="1">
      <c r="A62" s="29" t="s">
        <v>45</v>
      </c>
      <c r="B62" s="31">
        <v>659</v>
      </c>
      <c r="C62" s="31">
        <v>203</v>
      </c>
      <c r="D62" s="31">
        <f t="shared" si="0"/>
        <v>456</v>
      </c>
    </row>
    <row r="63" spans="1:4" s="7" customFormat="1" ht="19.899999999999999" customHeight="1">
      <c r="A63" s="28" t="s">
        <v>46</v>
      </c>
      <c r="B63" s="30">
        <v>546</v>
      </c>
      <c r="C63" s="30">
        <v>122</v>
      </c>
      <c r="D63" s="30">
        <f t="shared" si="0"/>
        <v>424</v>
      </c>
    </row>
    <row r="64" spans="1:4" s="7" customFormat="1" ht="19.899999999999999" customHeight="1">
      <c r="A64" s="29" t="s">
        <v>47</v>
      </c>
      <c r="B64" s="31">
        <v>61</v>
      </c>
      <c r="C64" s="31">
        <v>0</v>
      </c>
      <c r="D64" s="31">
        <f t="shared" si="0"/>
        <v>61</v>
      </c>
    </row>
    <row r="65" spans="1:4" s="7" customFormat="1" ht="19.899999999999999" customHeight="1">
      <c r="A65" s="28" t="s">
        <v>7</v>
      </c>
      <c r="B65" s="30">
        <v>286</v>
      </c>
      <c r="C65" s="30">
        <v>235</v>
      </c>
      <c r="D65" s="30">
        <f t="shared" si="0"/>
        <v>51</v>
      </c>
    </row>
    <row r="66" spans="1:4" s="7" customFormat="1" ht="19.899999999999999" customHeight="1">
      <c r="A66" s="29" t="s">
        <v>8</v>
      </c>
      <c r="B66" s="31">
        <v>8</v>
      </c>
      <c r="C66" s="31">
        <v>0</v>
      </c>
      <c r="D66" s="31">
        <f t="shared" si="0"/>
        <v>8</v>
      </c>
    </row>
    <row r="67" spans="1:4" s="7" customFormat="1" ht="19.899999999999999" customHeight="1">
      <c r="A67" s="28" t="s">
        <v>48</v>
      </c>
      <c r="B67" s="30">
        <v>282</v>
      </c>
      <c r="C67" s="30">
        <v>0</v>
      </c>
      <c r="D67" s="30">
        <f t="shared" si="0"/>
        <v>282</v>
      </c>
    </row>
    <row r="68" spans="1:4" s="7" customFormat="1" ht="19.899999999999999" customHeight="1">
      <c r="A68" s="29" t="s">
        <v>49</v>
      </c>
      <c r="B68" s="31">
        <v>146</v>
      </c>
      <c r="C68" s="31">
        <v>0</v>
      </c>
      <c r="D68" s="31">
        <f t="shared" si="0"/>
        <v>146</v>
      </c>
    </row>
    <row r="69" spans="1:4" s="7" customFormat="1" ht="19.899999999999999" customHeight="1">
      <c r="A69" s="28" t="s">
        <v>50</v>
      </c>
      <c r="B69" s="30">
        <v>357</v>
      </c>
      <c r="C69" s="30">
        <v>0</v>
      </c>
      <c r="D69" s="30">
        <f t="shared" si="0"/>
        <v>357</v>
      </c>
    </row>
    <row r="70" spans="1:4" s="7" customFormat="1" ht="19.899999999999999" customHeight="1">
      <c r="A70" s="29" t="s">
        <v>9</v>
      </c>
      <c r="B70" s="31">
        <v>0</v>
      </c>
      <c r="C70" s="31">
        <v>0</v>
      </c>
      <c r="D70" s="31">
        <f t="shared" si="0"/>
        <v>0</v>
      </c>
    </row>
    <row r="71" spans="1:4" s="7" customFormat="1" ht="19.899999999999999" customHeight="1">
      <c r="A71" s="28" t="s">
        <v>51</v>
      </c>
      <c r="B71" s="30">
        <v>97</v>
      </c>
      <c r="C71" s="30">
        <v>0</v>
      </c>
      <c r="D71" s="30">
        <f t="shared" si="0"/>
        <v>97</v>
      </c>
    </row>
    <row r="72" spans="1:4" s="7" customFormat="1" ht="19.899999999999999" customHeight="1">
      <c r="A72" s="29" t="s">
        <v>52</v>
      </c>
      <c r="B72" s="31">
        <v>34</v>
      </c>
      <c r="C72" s="31">
        <v>0</v>
      </c>
      <c r="D72" s="31">
        <f t="shared" ref="D72:D86" si="1">B72-C72</f>
        <v>34</v>
      </c>
    </row>
    <row r="73" spans="1:4" s="7" customFormat="1" ht="19.899999999999999" customHeight="1">
      <c r="A73" s="28" t="s">
        <v>53</v>
      </c>
      <c r="B73" s="30">
        <v>3218</v>
      </c>
      <c r="C73" s="30">
        <v>67</v>
      </c>
      <c r="D73" s="30">
        <f t="shared" si="1"/>
        <v>3151</v>
      </c>
    </row>
    <row r="74" spans="1:4" s="7" customFormat="1" ht="19.899999999999999" customHeight="1">
      <c r="A74" s="29" t="s">
        <v>54</v>
      </c>
      <c r="B74" s="31">
        <v>0</v>
      </c>
      <c r="C74" s="31">
        <v>0</v>
      </c>
      <c r="D74" s="31">
        <f t="shared" si="1"/>
        <v>0</v>
      </c>
    </row>
    <row r="75" spans="1:4" s="7" customFormat="1" ht="19.899999999999999" customHeight="1">
      <c r="A75" s="28" t="s">
        <v>10</v>
      </c>
      <c r="B75" s="30">
        <v>3016</v>
      </c>
      <c r="C75" s="30">
        <v>4662</v>
      </c>
      <c r="D75" s="30">
        <f t="shared" si="1"/>
        <v>-1646</v>
      </c>
    </row>
    <row r="76" spans="1:4" s="7" customFormat="1" ht="25.15" customHeight="1">
      <c r="A76" s="16" t="s">
        <v>20</v>
      </c>
      <c r="B76" s="32">
        <f>SUM(B59:B75)</f>
        <v>10953</v>
      </c>
      <c r="C76" s="32">
        <f>SUM(C59:C75)</f>
        <v>6413</v>
      </c>
      <c r="D76" s="32">
        <f t="shared" si="1"/>
        <v>4540</v>
      </c>
    </row>
    <row r="77" spans="1:4" s="7" customFormat="1" ht="19.899999999999999" customHeight="1">
      <c r="A77" s="28" t="s">
        <v>131</v>
      </c>
      <c r="B77" s="30">
        <v>2111</v>
      </c>
      <c r="C77" s="30">
        <v>1564</v>
      </c>
      <c r="D77" s="30">
        <f t="shared" si="1"/>
        <v>547</v>
      </c>
    </row>
    <row r="78" spans="1:4" s="7" customFormat="1" ht="19.899999999999999" customHeight="1">
      <c r="A78" s="29" t="s">
        <v>55</v>
      </c>
      <c r="B78" s="31">
        <v>11805</v>
      </c>
      <c r="C78" s="31">
        <v>11069</v>
      </c>
      <c r="D78" s="31">
        <f t="shared" si="1"/>
        <v>736</v>
      </c>
    </row>
    <row r="79" spans="1:4" s="7" customFormat="1" ht="19.899999999999999" customHeight="1">
      <c r="A79" s="28" t="s">
        <v>132</v>
      </c>
      <c r="B79" s="30">
        <v>18302</v>
      </c>
      <c r="C79" s="30">
        <v>17283</v>
      </c>
      <c r="D79" s="30">
        <f t="shared" si="1"/>
        <v>1019</v>
      </c>
    </row>
    <row r="80" spans="1:4" s="7" customFormat="1" ht="19.899999999999999" customHeight="1">
      <c r="A80" s="29" t="s">
        <v>11</v>
      </c>
      <c r="B80" s="31">
        <v>2214</v>
      </c>
      <c r="C80" s="31">
        <v>999</v>
      </c>
      <c r="D80" s="31">
        <f t="shared" si="1"/>
        <v>1215</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6698</v>
      </c>
      <c r="C83" s="30">
        <v>5757</v>
      </c>
      <c r="D83" s="30">
        <f t="shared" si="1"/>
        <v>941</v>
      </c>
    </row>
    <row r="84" spans="1:4" s="7" customFormat="1" ht="19.899999999999999" customHeight="1">
      <c r="A84" s="29" t="s">
        <v>57</v>
      </c>
      <c r="B84" s="31">
        <v>234</v>
      </c>
      <c r="C84" s="31">
        <v>97</v>
      </c>
      <c r="D84" s="31">
        <f t="shared" si="1"/>
        <v>137</v>
      </c>
    </row>
    <row r="85" spans="1:4" s="7" customFormat="1" ht="25.15" customHeight="1">
      <c r="A85" s="16" t="s">
        <v>21</v>
      </c>
      <c r="B85" s="32">
        <f>SUM(B77:B84)</f>
        <v>41364</v>
      </c>
      <c r="C85" s="32">
        <f>SUM(C77:C84)</f>
        <v>36769</v>
      </c>
      <c r="D85" s="32">
        <f t="shared" si="1"/>
        <v>4595</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466965</v>
      </c>
      <c r="C87" s="32">
        <f>SUM(C13,C23,C30,C43,C52,C58,C76,C85, C86)</f>
        <v>204179</v>
      </c>
      <c r="D87" s="32">
        <f>B87-C87</f>
        <v>262786</v>
      </c>
    </row>
    <row r="88" spans="1:4" s="7" customFormat="1" ht="19.899999999999999" customHeight="1">
      <c r="A88" s="28" t="s">
        <v>22</v>
      </c>
      <c r="B88" s="30">
        <v>30069</v>
      </c>
      <c r="C88" s="30">
        <v>45707</v>
      </c>
      <c r="D88" s="30">
        <f>B88-C88</f>
        <v>-15638</v>
      </c>
    </row>
    <row r="89" spans="1:4" s="7" customFormat="1" ht="25.15" customHeight="1">
      <c r="A89" s="16" t="s">
        <v>14</v>
      </c>
      <c r="B89" s="32">
        <f>SUM(B87:B88)</f>
        <v>497034</v>
      </c>
      <c r="C89" s="32">
        <f t="shared" ref="C89" si="2">SUM(C87:C88)</f>
        <v>249886</v>
      </c>
      <c r="D89" s="32">
        <f>B89-C89</f>
        <v>247148</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68</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17005</v>
      </c>
      <c r="C7" s="30">
        <v>9224</v>
      </c>
      <c r="D7" s="30">
        <f>B7-C7</f>
        <v>7781</v>
      </c>
    </row>
    <row r="8" spans="1:4" s="7" customFormat="1" ht="19.899999999999999" customHeight="1">
      <c r="A8" s="15" t="s">
        <v>24</v>
      </c>
      <c r="B8" s="31">
        <v>53007</v>
      </c>
      <c r="C8" s="31">
        <v>1828</v>
      </c>
      <c r="D8" s="31">
        <f t="shared" ref="D8:D71" si="0">B8-C8</f>
        <v>51179</v>
      </c>
    </row>
    <row r="9" spans="1:4" s="7" customFormat="1" ht="19.899999999999999" customHeight="1">
      <c r="A9" s="14" t="s">
        <v>25</v>
      </c>
      <c r="B9" s="30">
        <v>64453</v>
      </c>
      <c r="C9" s="30">
        <v>2259</v>
      </c>
      <c r="D9" s="30">
        <f t="shared" si="0"/>
        <v>62194</v>
      </c>
    </row>
    <row r="10" spans="1:4" s="7" customFormat="1" ht="19.899999999999999" customHeight="1">
      <c r="A10" s="15" t="s">
        <v>26</v>
      </c>
      <c r="B10" s="31">
        <v>13333</v>
      </c>
      <c r="C10" s="31">
        <v>6</v>
      </c>
      <c r="D10" s="31">
        <f t="shared" si="0"/>
        <v>13327</v>
      </c>
    </row>
    <row r="11" spans="1:4" s="7" customFormat="1" ht="19.899999999999999" customHeight="1">
      <c r="A11" s="14" t="s">
        <v>0</v>
      </c>
      <c r="B11" s="30">
        <v>1134</v>
      </c>
      <c r="C11" s="30">
        <v>214</v>
      </c>
      <c r="D11" s="30">
        <f t="shared" si="0"/>
        <v>920</v>
      </c>
    </row>
    <row r="12" spans="1:4" s="7" customFormat="1" ht="19.899999999999999" customHeight="1">
      <c r="A12" s="15" t="s">
        <v>28</v>
      </c>
      <c r="B12" s="31">
        <v>24</v>
      </c>
      <c r="C12" s="31">
        <v>25</v>
      </c>
      <c r="D12" s="31">
        <f t="shared" si="0"/>
        <v>-1</v>
      </c>
    </row>
    <row r="13" spans="1:4" s="7" customFormat="1" ht="25.15" customHeight="1">
      <c r="A13" s="16" t="s">
        <v>15</v>
      </c>
      <c r="B13" s="32">
        <f>SUM(B7:B12)</f>
        <v>148956</v>
      </c>
      <c r="C13" s="32">
        <f>SUM(C7:C12)</f>
        <v>13556</v>
      </c>
      <c r="D13" s="32">
        <f t="shared" si="0"/>
        <v>135400</v>
      </c>
    </row>
    <row r="14" spans="1:4" s="7" customFormat="1" ht="19.899999999999999" customHeight="1">
      <c r="A14" s="28" t="s">
        <v>29</v>
      </c>
      <c r="B14" s="30">
        <v>284</v>
      </c>
      <c r="C14" s="30">
        <v>0</v>
      </c>
      <c r="D14" s="30">
        <f t="shared" si="0"/>
        <v>284</v>
      </c>
    </row>
    <row r="15" spans="1:4" s="7" customFormat="1" ht="19.899999999999999" customHeight="1">
      <c r="A15" s="29" t="s">
        <v>173</v>
      </c>
      <c r="B15" s="31">
        <v>308</v>
      </c>
      <c r="C15" s="31">
        <v>0</v>
      </c>
      <c r="D15" s="31">
        <f t="shared" si="0"/>
        <v>308</v>
      </c>
    </row>
    <row r="16" spans="1:4" s="7" customFormat="1" ht="19.899999999999999" customHeight="1">
      <c r="A16" s="28" t="s">
        <v>30</v>
      </c>
      <c r="B16" s="30">
        <v>2515</v>
      </c>
      <c r="C16" s="30">
        <v>0</v>
      </c>
      <c r="D16" s="30">
        <f t="shared" si="0"/>
        <v>2515</v>
      </c>
    </row>
    <row r="17" spans="1:4" s="7" customFormat="1" ht="19.899999999999999" customHeight="1">
      <c r="A17" s="29" t="s">
        <v>1</v>
      </c>
      <c r="B17" s="31">
        <v>0</v>
      </c>
      <c r="C17" s="31">
        <v>0</v>
      </c>
      <c r="D17" s="31">
        <f t="shared" si="0"/>
        <v>0</v>
      </c>
    </row>
    <row r="18" spans="1:4" s="7" customFormat="1" ht="19.899999999999999" customHeight="1">
      <c r="A18" s="28" t="s">
        <v>2</v>
      </c>
      <c r="B18" s="30">
        <v>42</v>
      </c>
      <c r="C18" s="30">
        <v>0</v>
      </c>
      <c r="D18" s="30">
        <f t="shared" si="0"/>
        <v>42</v>
      </c>
    </row>
    <row r="19" spans="1:4" s="7" customFormat="1" ht="19.899999999999999" customHeight="1">
      <c r="A19" s="29" t="s">
        <v>31</v>
      </c>
      <c r="B19" s="31">
        <v>484</v>
      </c>
      <c r="C19" s="31">
        <v>105</v>
      </c>
      <c r="D19" s="31">
        <f t="shared" si="0"/>
        <v>379</v>
      </c>
    </row>
    <row r="20" spans="1:4" s="7" customFormat="1" ht="19.899999999999999" customHeight="1">
      <c r="A20" s="28" t="s">
        <v>32</v>
      </c>
      <c r="B20" s="30">
        <v>2837</v>
      </c>
      <c r="C20" s="30">
        <v>0</v>
      </c>
      <c r="D20" s="30">
        <f t="shared" si="0"/>
        <v>2837</v>
      </c>
    </row>
    <row r="21" spans="1:4" s="7" customFormat="1" ht="19.899999999999999" customHeight="1">
      <c r="A21" s="29" t="s">
        <v>33</v>
      </c>
      <c r="B21" s="31">
        <v>3652</v>
      </c>
      <c r="C21" s="31">
        <v>376</v>
      </c>
      <c r="D21" s="31">
        <f t="shared" si="0"/>
        <v>3276</v>
      </c>
    </row>
    <row r="22" spans="1:4" s="7" customFormat="1" ht="19.899999999999999" customHeight="1">
      <c r="A22" s="28" t="s">
        <v>34</v>
      </c>
      <c r="B22" s="30">
        <v>1426</v>
      </c>
      <c r="C22" s="30">
        <v>8</v>
      </c>
      <c r="D22" s="30">
        <f t="shared" si="0"/>
        <v>1418</v>
      </c>
    </row>
    <row r="23" spans="1:4" s="7" customFormat="1" ht="25.15" customHeight="1">
      <c r="A23" s="16" t="s">
        <v>174</v>
      </c>
      <c r="B23" s="32">
        <f>SUM(B14:B22)</f>
        <v>11548</v>
      </c>
      <c r="C23" s="32">
        <f>SUM(C14:C22)</f>
        <v>489</v>
      </c>
      <c r="D23" s="32">
        <f t="shared" si="0"/>
        <v>11059</v>
      </c>
    </row>
    <row r="24" spans="1:4" s="7" customFormat="1" ht="19.899999999999999" customHeight="1">
      <c r="A24" s="28" t="s">
        <v>3</v>
      </c>
      <c r="B24" s="30">
        <v>6031</v>
      </c>
      <c r="C24" s="30">
        <v>457</v>
      </c>
      <c r="D24" s="30">
        <f t="shared" si="0"/>
        <v>5574</v>
      </c>
    </row>
    <row r="25" spans="1:4" s="7" customFormat="1" ht="19.899999999999999" customHeight="1">
      <c r="A25" s="29" t="s">
        <v>127</v>
      </c>
      <c r="B25" s="31">
        <v>0</v>
      </c>
      <c r="C25" s="31">
        <v>0</v>
      </c>
      <c r="D25" s="31">
        <f t="shared" si="0"/>
        <v>0</v>
      </c>
    </row>
    <row r="26" spans="1:4" s="7" customFormat="1" ht="19.899999999999999" customHeight="1">
      <c r="A26" s="28" t="s">
        <v>35</v>
      </c>
      <c r="B26" s="30">
        <v>14799</v>
      </c>
      <c r="C26" s="30">
        <v>13377</v>
      </c>
      <c r="D26" s="30">
        <f t="shared" si="0"/>
        <v>1422</v>
      </c>
    </row>
    <row r="27" spans="1:4" s="7" customFormat="1" ht="19.899999999999999" customHeight="1">
      <c r="A27" s="29" t="s">
        <v>117</v>
      </c>
      <c r="B27" s="31">
        <v>68853</v>
      </c>
      <c r="C27" s="31">
        <v>72148</v>
      </c>
      <c r="D27" s="31">
        <f t="shared" si="0"/>
        <v>-3295</v>
      </c>
    </row>
    <row r="28" spans="1:4" s="7" customFormat="1" ht="19.899999999999999" customHeight="1">
      <c r="A28" s="28" t="s">
        <v>36</v>
      </c>
      <c r="B28" s="30">
        <v>1145</v>
      </c>
      <c r="C28" s="30">
        <v>1284</v>
      </c>
      <c r="D28" s="30">
        <f t="shared" si="0"/>
        <v>-139</v>
      </c>
    </row>
    <row r="29" spans="1:4" s="7" customFormat="1" ht="19.899999999999999" customHeight="1">
      <c r="A29" s="29" t="s">
        <v>118</v>
      </c>
      <c r="B29" s="31">
        <v>57718</v>
      </c>
      <c r="C29" s="31">
        <v>0</v>
      </c>
      <c r="D29" s="31">
        <f t="shared" si="0"/>
        <v>57718</v>
      </c>
    </row>
    <row r="30" spans="1:4" s="7" customFormat="1" ht="25.15" customHeight="1">
      <c r="A30" s="16" t="s">
        <v>17</v>
      </c>
      <c r="B30" s="32">
        <f>SUM(B24:B29)</f>
        <v>148546</v>
      </c>
      <c r="C30" s="32">
        <f>SUM(C24:C29)</f>
        <v>87266</v>
      </c>
      <c r="D30" s="32">
        <f t="shared" si="0"/>
        <v>61280</v>
      </c>
    </row>
    <row r="31" spans="1:4" s="7" customFormat="1" ht="19.899999999999999" customHeight="1">
      <c r="A31" s="28" t="s">
        <v>119</v>
      </c>
      <c r="B31" s="30">
        <v>0</v>
      </c>
      <c r="C31" s="30">
        <v>0</v>
      </c>
      <c r="D31" s="30">
        <f t="shared" si="0"/>
        <v>0</v>
      </c>
    </row>
    <row r="32" spans="1:4" s="7" customFormat="1" ht="19.899999999999999" customHeight="1">
      <c r="A32" s="29" t="s">
        <v>120</v>
      </c>
      <c r="B32" s="31">
        <v>1041</v>
      </c>
      <c r="C32" s="31">
        <v>9</v>
      </c>
      <c r="D32" s="31">
        <f t="shared" si="0"/>
        <v>1032</v>
      </c>
    </row>
    <row r="33" spans="1:4" s="7" customFormat="1" ht="19.899999999999999" customHeight="1">
      <c r="A33" s="28" t="s">
        <v>121</v>
      </c>
      <c r="B33" s="30">
        <v>2897</v>
      </c>
      <c r="C33" s="30">
        <v>17</v>
      </c>
      <c r="D33" s="30">
        <f t="shared" si="0"/>
        <v>2880</v>
      </c>
    </row>
    <row r="34" spans="1:4" s="7" customFormat="1" ht="19.899999999999999" customHeight="1">
      <c r="A34" s="29" t="s">
        <v>122</v>
      </c>
      <c r="B34" s="31">
        <v>1047</v>
      </c>
      <c r="C34" s="31">
        <v>2</v>
      </c>
      <c r="D34" s="31">
        <f t="shared" si="0"/>
        <v>1045</v>
      </c>
    </row>
    <row r="35" spans="1:4" s="7" customFormat="1" ht="19.899999999999999" customHeight="1">
      <c r="A35" s="28" t="s">
        <v>123</v>
      </c>
      <c r="B35" s="30">
        <v>357</v>
      </c>
      <c r="C35" s="30">
        <v>0</v>
      </c>
      <c r="D35" s="30">
        <f t="shared" si="0"/>
        <v>357</v>
      </c>
    </row>
    <row r="36" spans="1:4" s="7" customFormat="1" ht="19.899999999999999" customHeight="1">
      <c r="A36" s="29" t="s">
        <v>124</v>
      </c>
      <c r="B36" s="31">
        <v>959</v>
      </c>
      <c r="C36" s="31">
        <v>93</v>
      </c>
      <c r="D36" s="31">
        <f t="shared" si="0"/>
        <v>866</v>
      </c>
    </row>
    <row r="37" spans="1:4" s="7" customFormat="1" ht="19.899999999999999" customHeight="1">
      <c r="A37" s="28" t="s">
        <v>108</v>
      </c>
      <c r="B37" s="30">
        <v>473</v>
      </c>
      <c r="C37" s="30">
        <v>246</v>
      </c>
      <c r="D37" s="30">
        <f t="shared" si="0"/>
        <v>227</v>
      </c>
    </row>
    <row r="38" spans="1:4" s="7" customFormat="1" ht="19.899999999999999" customHeight="1">
      <c r="A38" s="29" t="s">
        <v>58</v>
      </c>
      <c r="B38" s="31">
        <v>227</v>
      </c>
      <c r="C38" s="31">
        <v>0</v>
      </c>
      <c r="D38" s="31">
        <f t="shared" si="0"/>
        <v>227</v>
      </c>
    </row>
    <row r="39" spans="1:4" s="7" customFormat="1" ht="19.899999999999999" customHeight="1">
      <c r="A39" s="28" t="s">
        <v>125</v>
      </c>
      <c r="B39" s="30">
        <v>1723</v>
      </c>
      <c r="C39" s="30">
        <v>0</v>
      </c>
      <c r="D39" s="30">
        <f t="shared" si="0"/>
        <v>1723</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8724</v>
      </c>
      <c r="C43" s="32">
        <f>SUM(C31:C42)</f>
        <v>367</v>
      </c>
      <c r="D43" s="32">
        <f t="shared" si="0"/>
        <v>8357</v>
      </c>
    </row>
    <row r="44" spans="1:4" s="7" customFormat="1" ht="19.899999999999999" customHeight="1">
      <c r="A44" s="28" t="s">
        <v>37</v>
      </c>
      <c r="B44" s="30">
        <v>379</v>
      </c>
      <c r="C44" s="30">
        <v>684</v>
      </c>
      <c r="D44" s="30">
        <f t="shared" si="0"/>
        <v>-305</v>
      </c>
    </row>
    <row r="45" spans="1:4" s="7" customFormat="1" ht="19.899999999999999" customHeight="1">
      <c r="A45" s="29" t="s">
        <v>38</v>
      </c>
      <c r="B45" s="31">
        <v>0</v>
      </c>
      <c r="C45" s="31">
        <v>0</v>
      </c>
      <c r="D45" s="31">
        <f t="shared" si="0"/>
        <v>0</v>
      </c>
    </row>
    <row r="46" spans="1:4" s="7" customFormat="1" ht="19.899999999999999" customHeight="1">
      <c r="A46" s="28" t="s">
        <v>39</v>
      </c>
      <c r="B46" s="30">
        <v>223</v>
      </c>
      <c r="C46" s="30">
        <v>0</v>
      </c>
      <c r="D46" s="30">
        <f t="shared" si="0"/>
        <v>223</v>
      </c>
    </row>
    <row r="47" spans="1:4" s="7" customFormat="1" ht="19.899999999999999" customHeight="1">
      <c r="A47" s="29" t="s">
        <v>5</v>
      </c>
      <c r="B47" s="31">
        <v>1653</v>
      </c>
      <c r="C47" s="31">
        <v>13</v>
      </c>
      <c r="D47" s="31">
        <f t="shared" si="0"/>
        <v>1640</v>
      </c>
    </row>
    <row r="48" spans="1:4" s="7" customFormat="1" ht="19.899999999999999" customHeight="1">
      <c r="A48" s="28" t="s">
        <v>6</v>
      </c>
      <c r="B48" s="30">
        <v>987</v>
      </c>
      <c r="C48" s="30">
        <v>2</v>
      </c>
      <c r="D48" s="30">
        <f t="shared" si="0"/>
        <v>985</v>
      </c>
    </row>
    <row r="49" spans="1:4" s="7" customFormat="1" ht="19.899999999999999" customHeight="1">
      <c r="A49" s="29" t="s">
        <v>128</v>
      </c>
      <c r="B49" s="31">
        <v>4262</v>
      </c>
      <c r="C49" s="31">
        <v>279</v>
      </c>
      <c r="D49" s="31">
        <f t="shared" si="0"/>
        <v>3983</v>
      </c>
    </row>
    <row r="50" spans="1:4" s="7" customFormat="1" ht="19.899999999999999" customHeight="1">
      <c r="A50" s="28" t="s">
        <v>129</v>
      </c>
      <c r="B50" s="30">
        <v>7116</v>
      </c>
      <c r="C50" s="30">
        <v>110</v>
      </c>
      <c r="D50" s="30">
        <f t="shared" si="0"/>
        <v>7006</v>
      </c>
    </row>
    <row r="51" spans="1:4" s="7" customFormat="1" ht="19.899999999999999" customHeight="1">
      <c r="A51" s="29" t="s">
        <v>130</v>
      </c>
      <c r="B51" s="31">
        <v>1045</v>
      </c>
      <c r="C51" s="31">
        <v>18</v>
      </c>
      <c r="D51" s="31">
        <f t="shared" si="0"/>
        <v>1027</v>
      </c>
    </row>
    <row r="52" spans="1:4" s="7" customFormat="1" ht="25.15" customHeight="1">
      <c r="A52" s="16" t="s">
        <v>19</v>
      </c>
      <c r="B52" s="32">
        <f>SUM(B44:B51)</f>
        <v>15665</v>
      </c>
      <c r="C52" s="32">
        <f>SUM(C44:C51)</f>
        <v>1106</v>
      </c>
      <c r="D52" s="32">
        <f t="shared" si="0"/>
        <v>14559</v>
      </c>
    </row>
    <row r="53" spans="1:4" s="7" customFormat="1" ht="19.899999999999999" customHeight="1">
      <c r="A53" s="28" t="s">
        <v>170</v>
      </c>
      <c r="B53" s="30">
        <v>1082</v>
      </c>
      <c r="C53" s="30">
        <v>707</v>
      </c>
      <c r="D53" s="30">
        <f t="shared" si="0"/>
        <v>375</v>
      </c>
    </row>
    <row r="54" spans="1:4" s="7" customFormat="1" ht="19.899999999999999" customHeight="1">
      <c r="A54" s="29" t="s">
        <v>171</v>
      </c>
      <c r="B54" s="31">
        <v>518</v>
      </c>
      <c r="C54" s="31">
        <v>397</v>
      </c>
      <c r="D54" s="31">
        <f t="shared" si="0"/>
        <v>121</v>
      </c>
    </row>
    <row r="55" spans="1:4" s="7" customFormat="1" ht="19.899999999999999" customHeight="1">
      <c r="A55" s="28" t="s">
        <v>172</v>
      </c>
      <c r="B55" s="30">
        <v>1546</v>
      </c>
      <c r="C55" s="30">
        <v>53</v>
      </c>
      <c r="D55" s="30">
        <f t="shared" si="0"/>
        <v>1493</v>
      </c>
    </row>
    <row r="56" spans="1:4" s="7" customFormat="1" ht="19.899999999999999" customHeight="1">
      <c r="A56" s="29" t="s">
        <v>40</v>
      </c>
      <c r="B56" s="31">
        <v>60</v>
      </c>
      <c r="C56" s="31">
        <v>51</v>
      </c>
      <c r="D56" s="31">
        <f t="shared" si="0"/>
        <v>9</v>
      </c>
    </row>
    <row r="57" spans="1:4" s="7" customFormat="1" ht="19.899999999999999" customHeight="1">
      <c r="A57" s="28" t="s">
        <v>41</v>
      </c>
      <c r="B57" s="30">
        <v>6581</v>
      </c>
      <c r="C57" s="30">
        <v>1727</v>
      </c>
      <c r="D57" s="30">
        <f t="shared" si="0"/>
        <v>4854</v>
      </c>
    </row>
    <row r="58" spans="1:4" s="7" customFormat="1" ht="25.15" customHeight="1">
      <c r="A58" s="16" t="s">
        <v>169</v>
      </c>
      <c r="B58" s="32">
        <f>SUM(B53:B57)</f>
        <v>9787</v>
      </c>
      <c r="C58" s="32">
        <f>SUM(C53:C57)</f>
        <v>2935</v>
      </c>
      <c r="D58" s="32">
        <f t="shared" si="0"/>
        <v>6852</v>
      </c>
    </row>
    <row r="59" spans="1:4" s="7" customFormat="1" ht="19.899999999999999" customHeight="1">
      <c r="A59" s="28" t="s">
        <v>42</v>
      </c>
      <c r="B59" s="30">
        <v>650</v>
      </c>
      <c r="C59" s="30">
        <v>614</v>
      </c>
      <c r="D59" s="30">
        <f t="shared" si="0"/>
        <v>36</v>
      </c>
    </row>
    <row r="60" spans="1:4" s="7" customFormat="1" ht="19.899999999999999" customHeight="1">
      <c r="A60" s="29" t="s">
        <v>43</v>
      </c>
      <c r="B60" s="31">
        <v>370</v>
      </c>
      <c r="C60" s="31">
        <v>129</v>
      </c>
      <c r="D60" s="31">
        <f t="shared" si="0"/>
        <v>241</v>
      </c>
    </row>
    <row r="61" spans="1:4" s="7" customFormat="1" ht="19.899999999999999" customHeight="1">
      <c r="A61" s="28" t="s">
        <v>44</v>
      </c>
      <c r="B61" s="30">
        <v>191</v>
      </c>
      <c r="C61" s="30">
        <v>0</v>
      </c>
      <c r="D61" s="30">
        <f t="shared" si="0"/>
        <v>191</v>
      </c>
    </row>
    <row r="62" spans="1:4" s="7" customFormat="1" ht="19.899999999999999" customHeight="1">
      <c r="A62" s="29" t="s">
        <v>45</v>
      </c>
      <c r="B62" s="31">
        <v>487</v>
      </c>
      <c r="C62" s="31">
        <v>129</v>
      </c>
      <c r="D62" s="31">
        <f t="shared" si="0"/>
        <v>358</v>
      </c>
    </row>
    <row r="63" spans="1:4" s="7" customFormat="1" ht="19.899999999999999" customHeight="1">
      <c r="A63" s="28" t="s">
        <v>46</v>
      </c>
      <c r="B63" s="30">
        <v>141</v>
      </c>
      <c r="C63" s="30">
        <v>83</v>
      </c>
      <c r="D63" s="30">
        <f t="shared" si="0"/>
        <v>58</v>
      </c>
    </row>
    <row r="64" spans="1:4" s="7" customFormat="1" ht="19.899999999999999" customHeight="1">
      <c r="A64" s="29" t="s">
        <v>47</v>
      </c>
      <c r="B64" s="31">
        <v>50</v>
      </c>
      <c r="C64" s="31">
        <v>0</v>
      </c>
      <c r="D64" s="31">
        <f t="shared" si="0"/>
        <v>50</v>
      </c>
    </row>
    <row r="65" spans="1:4" s="7" customFormat="1" ht="19.899999999999999" customHeight="1">
      <c r="A65" s="28" t="s">
        <v>7</v>
      </c>
      <c r="B65" s="30">
        <v>234</v>
      </c>
      <c r="C65" s="30">
        <v>181</v>
      </c>
      <c r="D65" s="30">
        <f t="shared" si="0"/>
        <v>53</v>
      </c>
    </row>
    <row r="66" spans="1:4" s="7" customFormat="1" ht="19.899999999999999" customHeight="1">
      <c r="A66" s="29" t="s">
        <v>8</v>
      </c>
      <c r="B66" s="31">
        <v>7</v>
      </c>
      <c r="C66" s="31">
        <v>86</v>
      </c>
      <c r="D66" s="31">
        <f t="shared" si="0"/>
        <v>-79</v>
      </c>
    </row>
    <row r="67" spans="1:4" s="7" customFormat="1" ht="19.899999999999999" customHeight="1">
      <c r="A67" s="28" t="s">
        <v>48</v>
      </c>
      <c r="B67" s="30">
        <v>199</v>
      </c>
      <c r="C67" s="30">
        <v>0</v>
      </c>
      <c r="D67" s="30">
        <f t="shared" si="0"/>
        <v>199</v>
      </c>
    </row>
    <row r="68" spans="1:4" s="7" customFormat="1" ht="19.899999999999999" customHeight="1">
      <c r="A68" s="29" t="s">
        <v>49</v>
      </c>
      <c r="B68" s="31">
        <v>179</v>
      </c>
      <c r="C68" s="31">
        <v>0</v>
      </c>
      <c r="D68" s="31">
        <f t="shared" si="0"/>
        <v>179</v>
      </c>
    </row>
    <row r="69" spans="1:4" s="7" customFormat="1" ht="19.899999999999999" customHeight="1">
      <c r="A69" s="28" t="s">
        <v>50</v>
      </c>
      <c r="B69" s="30">
        <v>309</v>
      </c>
      <c r="C69" s="30">
        <v>0</v>
      </c>
      <c r="D69" s="30">
        <f t="shared" si="0"/>
        <v>309</v>
      </c>
    </row>
    <row r="70" spans="1:4" s="7" customFormat="1" ht="19.899999999999999" customHeight="1">
      <c r="A70" s="29" t="s">
        <v>9</v>
      </c>
      <c r="B70" s="31">
        <v>0</v>
      </c>
      <c r="C70" s="31">
        <v>0</v>
      </c>
      <c r="D70" s="31">
        <f t="shared" si="0"/>
        <v>0</v>
      </c>
    </row>
    <row r="71" spans="1:4" s="7" customFormat="1" ht="19.899999999999999" customHeight="1">
      <c r="A71" s="28" t="s">
        <v>51</v>
      </c>
      <c r="B71" s="30">
        <v>93</v>
      </c>
      <c r="C71" s="30">
        <v>0</v>
      </c>
      <c r="D71" s="30">
        <f t="shared" si="0"/>
        <v>93</v>
      </c>
    </row>
    <row r="72" spans="1:4" s="7" customFormat="1" ht="19.899999999999999" customHeight="1">
      <c r="A72" s="29" t="s">
        <v>52</v>
      </c>
      <c r="B72" s="31">
        <v>209</v>
      </c>
      <c r="C72" s="31">
        <v>9</v>
      </c>
      <c r="D72" s="31">
        <f t="shared" ref="D72:D86" si="1">B72-C72</f>
        <v>200</v>
      </c>
    </row>
    <row r="73" spans="1:4" s="7" customFormat="1" ht="19.899999999999999" customHeight="1">
      <c r="A73" s="28" t="s">
        <v>53</v>
      </c>
      <c r="B73" s="30">
        <v>2708</v>
      </c>
      <c r="C73" s="30">
        <v>0</v>
      </c>
      <c r="D73" s="30">
        <f t="shared" si="1"/>
        <v>2708</v>
      </c>
    </row>
    <row r="74" spans="1:4" s="7" customFormat="1" ht="19.899999999999999" customHeight="1">
      <c r="A74" s="29" t="s">
        <v>54</v>
      </c>
      <c r="B74" s="31">
        <v>4504</v>
      </c>
      <c r="C74" s="31">
        <v>3</v>
      </c>
      <c r="D74" s="31">
        <f t="shared" si="1"/>
        <v>4501</v>
      </c>
    </row>
    <row r="75" spans="1:4" s="7" customFormat="1" ht="19.899999999999999" customHeight="1">
      <c r="A75" s="28" t="s">
        <v>10</v>
      </c>
      <c r="B75" s="30">
        <v>-166</v>
      </c>
      <c r="C75" s="30">
        <v>9</v>
      </c>
      <c r="D75" s="30">
        <f t="shared" si="1"/>
        <v>-175</v>
      </c>
    </row>
    <row r="76" spans="1:4" s="7" customFormat="1" ht="25.15" customHeight="1">
      <c r="A76" s="16" t="s">
        <v>20</v>
      </c>
      <c r="B76" s="32">
        <f>SUM(B59:B75)</f>
        <v>10165</v>
      </c>
      <c r="C76" s="32">
        <f>SUM(C59:C75)</f>
        <v>1243</v>
      </c>
      <c r="D76" s="32">
        <f t="shared" si="1"/>
        <v>8922</v>
      </c>
    </row>
    <row r="77" spans="1:4" s="7" customFormat="1" ht="19.899999999999999" customHeight="1">
      <c r="A77" s="28" t="s">
        <v>131</v>
      </c>
      <c r="B77" s="30">
        <v>217</v>
      </c>
      <c r="C77" s="30">
        <v>319</v>
      </c>
      <c r="D77" s="30">
        <f t="shared" si="1"/>
        <v>-102</v>
      </c>
    </row>
    <row r="78" spans="1:4" s="7" customFormat="1" ht="19.899999999999999" customHeight="1">
      <c r="A78" s="29" t="s">
        <v>55</v>
      </c>
      <c r="B78" s="31">
        <v>7974</v>
      </c>
      <c r="C78" s="31">
        <v>7917</v>
      </c>
      <c r="D78" s="31">
        <f t="shared" si="1"/>
        <v>57</v>
      </c>
    </row>
    <row r="79" spans="1:4" s="7" customFormat="1" ht="19.899999999999999" customHeight="1">
      <c r="A79" s="28" t="s">
        <v>132</v>
      </c>
      <c r="B79" s="30">
        <v>6505</v>
      </c>
      <c r="C79" s="30">
        <v>6280</v>
      </c>
      <c r="D79" s="30">
        <f t="shared" si="1"/>
        <v>225</v>
      </c>
    </row>
    <row r="80" spans="1:4" s="7" customFormat="1" ht="19.899999999999999" customHeight="1">
      <c r="A80" s="29" t="s">
        <v>11</v>
      </c>
      <c r="B80" s="31">
        <v>3089</v>
      </c>
      <c r="C80" s="31">
        <v>1880</v>
      </c>
      <c r="D80" s="31">
        <f t="shared" si="1"/>
        <v>1209</v>
      </c>
    </row>
    <row r="81" spans="1:4" s="7" customFormat="1" ht="19.899999999999999" customHeight="1">
      <c r="A81" s="28" t="s">
        <v>12</v>
      </c>
      <c r="B81" s="30">
        <v>157</v>
      </c>
      <c r="C81" s="30">
        <v>0</v>
      </c>
      <c r="D81" s="30">
        <f t="shared" si="1"/>
        <v>157</v>
      </c>
    </row>
    <row r="82" spans="1:4" s="7" customFormat="1" ht="19.899999999999999" customHeight="1">
      <c r="A82" s="29" t="s">
        <v>56</v>
      </c>
      <c r="B82" s="31">
        <v>0</v>
      </c>
      <c r="C82" s="31">
        <v>0</v>
      </c>
      <c r="D82" s="31">
        <f t="shared" si="1"/>
        <v>0</v>
      </c>
    </row>
    <row r="83" spans="1:4" s="7" customFormat="1" ht="19.899999999999999" customHeight="1">
      <c r="A83" s="28" t="s">
        <v>109</v>
      </c>
      <c r="B83" s="30">
        <v>581</v>
      </c>
      <c r="C83" s="30">
        <v>0</v>
      </c>
      <c r="D83" s="30">
        <f t="shared" si="1"/>
        <v>581</v>
      </c>
    </row>
    <row r="84" spans="1:4" s="7" customFormat="1" ht="19.899999999999999" customHeight="1">
      <c r="A84" s="29" t="s">
        <v>57</v>
      </c>
      <c r="B84" s="31">
        <v>1274</v>
      </c>
      <c r="C84" s="31">
        <v>202</v>
      </c>
      <c r="D84" s="31">
        <f t="shared" si="1"/>
        <v>1072</v>
      </c>
    </row>
    <row r="85" spans="1:4" s="7" customFormat="1" ht="25.15" customHeight="1">
      <c r="A85" s="16" t="s">
        <v>21</v>
      </c>
      <c r="B85" s="32">
        <f>SUM(B77:B84)</f>
        <v>19797</v>
      </c>
      <c r="C85" s="32">
        <f>SUM(C77:C84)</f>
        <v>16598</v>
      </c>
      <c r="D85" s="32">
        <f t="shared" si="1"/>
        <v>3199</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373188</v>
      </c>
      <c r="C87" s="32">
        <f>SUM(C13,C23,C30,C43,C52,C58,C76,C85, C86)</f>
        <v>123560</v>
      </c>
      <c r="D87" s="32">
        <f>B87-C87</f>
        <v>249628</v>
      </c>
    </row>
    <row r="88" spans="1:4" s="7" customFormat="1" ht="19.899999999999999" customHeight="1">
      <c r="A88" s="28" t="s">
        <v>22</v>
      </c>
      <c r="B88" s="30">
        <v>7207</v>
      </c>
      <c r="C88" s="30">
        <v>14547</v>
      </c>
      <c r="D88" s="30">
        <f>B88-C88</f>
        <v>-7340</v>
      </c>
    </row>
    <row r="89" spans="1:4" s="7" customFormat="1" ht="25.15" customHeight="1">
      <c r="A89" s="16" t="s">
        <v>14</v>
      </c>
      <c r="B89" s="32">
        <f>SUM(B87:B88)</f>
        <v>380395</v>
      </c>
      <c r="C89" s="32">
        <f t="shared" ref="C89" si="2">SUM(C87:C88)</f>
        <v>138107</v>
      </c>
      <c r="D89" s="32">
        <f>B89-C89</f>
        <v>242288</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69</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14232</v>
      </c>
      <c r="C7" s="30">
        <v>8755</v>
      </c>
      <c r="D7" s="30">
        <f>B7-C7</f>
        <v>5477</v>
      </c>
    </row>
    <row r="8" spans="1:4" s="7" customFormat="1" ht="19.899999999999999" customHeight="1">
      <c r="A8" s="15" t="s">
        <v>24</v>
      </c>
      <c r="B8" s="31">
        <v>46989</v>
      </c>
      <c r="C8" s="31">
        <v>2491</v>
      </c>
      <c r="D8" s="31">
        <f t="shared" ref="D8:D71" si="0">B8-C8</f>
        <v>44498</v>
      </c>
    </row>
    <row r="9" spans="1:4" s="7" customFormat="1" ht="19.899999999999999" customHeight="1">
      <c r="A9" s="14" t="s">
        <v>25</v>
      </c>
      <c r="B9" s="30">
        <v>43445</v>
      </c>
      <c r="C9" s="30">
        <v>1810</v>
      </c>
      <c r="D9" s="30">
        <f t="shared" si="0"/>
        <v>41635</v>
      </c>
    </row>
    <row r="10" spans="1:4" s="7" customFormat="1" ht="19.899999999999999" customHeight="1">
      <c r="A10" s="15" t="s">
        <v>26</v>
      </c>
      <c r="B10" s="31">
        <v>10018</v>
      </c>
      <c r="C10" s="31">
        <v>0</v>
      </c>
      <c r="D10" s="31">
        <f t="shared" si="0"/>
        <v>10018</v>
      </c>
    </row>
    <row r="11" spans="1:4" s="7" customFormat="1" ht="19.899999999999999" customHeight="1">
      <c r="A11" s="14" t="s">
        <v>0</v>
      </c>
      <c r="B11" s="30">
        <v>689</v>
      </c>
      <c r="C11" s="30">
        <v>91</v>
      </c>
      <c r="D11" s="30">
        <f t="shared" si="0"/>
        <v>598</v>
      </c>
    </row>
    <row r="12" spans="1:4" s="7" customFormat="1" ht="19.899999999999999" customHeight="1">
      <c r="A12" s="15" t="s">
        <v>28</v>
      </c>
      <c r="B12" s="31">
        <v>932</v>
      </c>
      <c r="C12" s="31">
        <v>361</v>
      </c>
      <c r="D12" s="31">
        <f t="shared" si="0"/>
        <v>571</v>
      </c>
    </row>
    <row r="13" spans="1:4" s="7" customFormat="1" ht="25.15" customHeight="1">
      <c r="A13" s="16" t="s">
        <v>15</v>
      </c>
      <c r="B13" s="32">
        <f>SUM(B7:B12)</f>
        <v>116305</v>
      </c>
      <c r="C13" s="32">
        <f>SUM(C7:C12)</f>
        <v>13508</v>
      </c>
      <c r="D13" s="32">
        <f t="shared" si="0"/>
        <v>102797</v>
      </c>
    </row>
    <row r="14" spans="1:4" s="7" customFormat="1" ht="19.899999999999999" customHeight="1">
      <c r="A14" s="28" t="s">
        <v>29</v>
      </c>
      <c r="B14" s="30">
        <v>392</v>
      </c>
      <c r="C14" s="30">
        <v>6</v>
      </c>
      <c r="D14" s="30">
        <f t="shared" si="0"/>
        <v>386</v>
      </c>
    </row>
    <row r="15" spans="1:4" s="7" customFormat="1" ht="19.899999999999999" customHeight="1">
      <c r="A15" s="29" t="s">
        <v>173</v>
      </c>
      <c r="B15" s="31">
        <v>2838</v>
      </c>
      <c r="C15" s="31">
        <v>553</v>
      </c>
      <c r="D15" s="31">
        <f t="shared" si="0"/>
        <v>2285</v>
      </c>
    </row>
    <row r="16" spans="1:4" s="7" customFormat="1" ht="19.899999999999999" customHeight="1">
      <c r="A16" s="28" t="s">
        <v>30</v>
      </c>
      <c r="B16" s="30">
        <v>1920</v>
      </c>
      <c r="C16" s="30">
        <v>0</v>
      </c>
      <c r="D16" s="30">
        <f t="shared" si="0"/>
        <v>1920</v>
      </c>
    </row>
    <row r="17" spans="1:4" s="7" customFormat="1" ht="19.899999999999999" customHeight="1">
      <c r="A17" s="29" t="s">
        <v>1</v>
      </c>
      <c r="B17" s="31">
        <v>207</v>
      </c>
      <c r="C17" s="31">
        <v>0</v>
      </c>
      <c r="D17" s="31">
        <f t="shared" si="0"/>
        <v>207</v>
      </c>
    </row>
    <row r="18" spans="1:4" s="7" customFormat="1" ht="19.899999999999999" customHeight="1">
      <c r="A18" s="28" t="s">
        <v>2</v>
      </c>
      <c r="B18" s="30">
        <v>0</v>
      </c>
      <c r="C18" s="30">
        <v>0</v>
      </c>
      <c r="D18" s="30">
        <f t="shared" si="0"/>
        <v>0</v>
      </c>
    </row>
    <row r="19" spans="1:4" s="7" customFormat="1" ht="19.899999999999999" customHeight="1">
      <c r="A19" s="29" t="s">
        <v>31</v>
      </c>
      <c r="B19" s="31">
        <v>941</v>
      </c>
      <c r="C19" s="31">
        <v>180</v>
      </c>
      <c r="D19" s="31">
        <f t="shared" si="0"/>
        <v>761</v>
      </c>
    </row>
    <row r="20" spans="1:4" s="7" customFormat="1" ht="19.899999999999999" customHeight="1">
      <c r="A20" s="28" t="s">
        <v>32</v>
      </c>
      <c r="B20" s="30">
        <v>4767</v>
      </c>
      <c r="C20" s="30">
        <v>845</v>
      </c>
      <c r="D20" s="30">
        <f t="shared" si="0"/>
        <v>3922</v>
      </c>
    </row>
    <row r="21" spans="1:4" s="7" customFormat="1" ht="19.899999999999999" customHeight="1">
      <c r="A21" s="29" t="s">
        <v>33</v>
      </c>
      <c r="B21" s="31">
        <v>2960</v>
      </c>
      <c r="C21" s="31">
        <v>99</v>
      </c>
      <c r="D21" s="31">
        <f t="shared" si="0"/>
        <v>2861</v>
      </c>
    </row>
    <row r="22" spans="1:4" s="7" customFormat="1" ht="19.899999999999999" customHeight="1">
      <c r="A22" s="28" t="s">
        <v>34</v>
      </c>
      <c r="B22" s="30">
        <v>2752</v>
      </c>
      <c r="C22" s="30">
        <v>288</v>
      </c>
      <c r="D22" s="30">
        <f t="shared" si="0"/>
        <v>2464</v>
      </c>
    </row>
    <row r="23" spans="1:4" s="7" customFormat="1" ht="25.15" customHeight="1">
      <c r="A23" s="16" t="s">
        <v>174</v>
      </c>
      <c r="B23" s="32">
        <f>SUM(B14:B22)</f>
        <v>16777</v>
      </c>
      <c r="C23" s="32">
        <f>SUM(C14:C22)</f>
        <v>1971</v>
      </c>
      <c r="D23" s="32">
        <f t="shared" si="0"/>
        <v>14806</v>
      </c>
    </row>
    <row r="24" spans="1:4" s="7" customFormat="1" ht="19.899999999999999" customHeight="1">
      <c r="A24" s="28" t="s">
        <v>3</v>
      </c>
      <c r="B24" s="30">
        <v>1900</v>
      </c>
      <c r="C24" s="30">
        <v>3092</v>
      </c>
      <c r="D24" s="30">
        <f t="shared" si="0"/>
        <v>-1192</v>
      </c>
    </row>
    <row r="25" spans="1:4" s="7" customFormat="1" ht="19.899999999999999" customHeight="1">
      <c r="A25" s="29" t="s">
        <v>127</v>
      </c>
      <c r="B25" s="31">
        <v>0</v>
      </c>
      <c r="C25" s="31">
        <v>0</v>
      </c>
      <c r="D25" s="31">
        <f t="shared" si="0"/>
        <v>0</v>
      </c>
    </row>
    <row r="26" spans="1:4" s="7" customFormat="1" ht="19.899999999999999" customHeight="1">
      <c r="A26" s="28" t="s">
        <v>35</v>
      </c>
      <c r="B26" s="30">
        <v>19396</v>
      </c>
      <c r="C26" s="30">
        <v>831</v>
      </c>
      <c r="D26" s="30">
        <f t="shared" si="0"/>
        <v>18565</v>
      </c>
    </row>
    <row r="27" spans="1:4" s="7" customFormat="1" ht="19.899999999999999" customHeight="1">
      <c r="A27" s="29" t="s">
        <v>117</v>
      </c>
      <c r="B27" s="31">
        <v>69029</v>
      </c>
      <c r="C27" s="31">
        <v>65304</v>
      </c>
      <c r="D27" s="31">
        <f t="shared" si="0"/>
        <v>3725</v>
      </c>
    </row>
    <row r="28" spans="1:4" s="7" customFormat="1" ht="19.899999999999999" customHeight="1">
      <c r="A28" s="28" t="s">
        <v>36</v>
      </c>
      <c r="B28" s="30">
        <v>1336</v>
      </c>
      <c r="C28" s="30">
        <v>1334</v>
      </c>
      <c r="D28" s="30">
        <f t="shared" si="0"/>
        <v>2</v>
      </c>
    </row>
    <row r="29" spans="1:4" s="7" customFormat="1" ht="19.899999999999999" customHeight="1">
      <c r="A29" s="29" t="s">
        <v>118</v>
      </c>
      <c r="B29" s="31">
        <v>48952</v>
      </c>
      <c r="C29" s="31">
        <v>0</v>
      </c>
      <c r="D29" s="31">
        <f t="shared" si="0"/>
        <v>48952</v>
      </c>
    </row>
    <row r="30" spans="1:4" s="7" customFormat="1" ht="25.15" customHeight="1">
      <c r="A30" s="16" t="s">
        <v>17</v>
      </c>
      <c r="B30" s="32">
        <f>SUM(B24:B29)</f>
        <v>140613</v>
      </c>
      <c r="C30" s="32">
        <f>SUM(C24:C29)</f>
        <v>70561</v>
      </c>
      <c r="D30" s="32">
        <f t="shared" si="0"/>
        <v>70052</v>
      </c>
    </row>
    <row r="31" spans="1:4" s="7" customFormat="1" ht="19.899999999999999" customHeight="1">
      <c r="A31" s="28" t="s">
        <v>119</v>
      </c>
      <c r="B31" s="30">
        <v>0</v>
      </c>
      <c r="C31" s="30">
        <v>0</v>
      </c>
      <c r="D31" s="30">
        <f t="shared" si="0"/>
        <v>0</v>
      </c>
    </row>
    <row r="32" spans="1:4" s="7" customFormat="1" ht="19.899999999999999" customHeight="1">
      <c r="A32" s="29" t="s">
        <v>120</v>
      </c>
      <c r="B32" s="31">
        <v>1677</v>
      </c>
      <c r="C32" s="31">
        <v>0</v>
      </c>
      <c r="D32" s="31">
        <f t="shared" si="0"/>
        <v>1677</v>
      </c>
    </row>
    <row r="33" spans="1:4" s="7" customFormat="1" ht="19.899999999999999" customHeight="1">
      <c r="A33" s="28" t="s">
        <v>121</v>
      </c>
      <c r="B33" s="30">
        <v>2798</v>
      </c>
      <c r="C33" s="30">
        <v>303</v>
      </c>
      <c r="D33" s="30">
        <f t="shared" si="0"/>
        <v>2495</v>
      </c>
    </row>
    <row r="34" spans="1:4" s="7" customFormat="1" ht="19.899999999999999" customHeight="1">
      <c r="A34" s="29" t="s">
        <v>122</v>
      </c>
      <c r="B34" s="31">
        <v>1289</v>
      </c>
      <c r="C34" s="31">
        <v>1</v>
      </c>
      <c r="D34" s="31">
        <f t="shared" si="0"/>
        <v>1288</v>
      </c>
    </row>
    <row r="35" spans="1:4" s="7" customFormat="1" ht="19.899999999999999" customHeight="1">
      <c r="A35" s="28" t="s">
        <v>123</v>
      </c>
      <c r="B35" s="30">
        <v>262</v>
      </c>
      <c r="C35" s="30">
        <v>0</v>
      </c>
      <c r="D35" s="30">
        <f t="shared" si="0"/>
        <v>262</v>
      </c>
    </row>
    <row r="36" spans="1:4" s="7" customFormat="1" ht="19.899999999999999" customHeight="1">
      <c r="A36" s="29" t="s">
        <v>124</v>
      </c>
      <c r="B36" s="31">
        <v>1188</v>
      </c>
      <c r="C36" s="31">
        <v>984</v>
      </c>
      <c r="D36" s="31">
        <f t="shared" si="0"/>
        <v>204</v>
      </c>
    </row>
    <row r="37" spans="1:4" s="7" customFormat="1" ht="19.899999999999999" customHeight="1">
      <c r="A37" s="28" t="s">
        <v>108</v>
      </c>
      <c r="B37" s="30">
        <v>535</v>
      </c>
      <c r="C37" s="30">
        <v>632</v>
      </c>
      <c r="D37" s="30">
        <f t="shared" si="0"/>
        <v>-97</v>
      </c>
    </row>
    <row r="38" spans="1:4" s="7" customFormat="1" ht="19.899999999999999" customHeight="1">
      <c r="A38" s="29" t="s">
        <v>58</v>
      </c>
      <c r="B38" s="31">
        <v>0</v>
      </c>
      <c r="C38" s="31">
        <v>0</v>
      </c>
      <c r="D38" s="31">
        <f t="shared" si="0"/>
        <v>0</v>
      </c>
    </row>
    <row r="39" spans="1:4" s="7" customFormat="1" ht="19.899999999999999" customHeight="1">
      <c r="A39" s="28" t="s">
        <v>125</v>
      </c>
      <c r="B39" s="30">
        <v>953</v>
      </c>
      <c r="C39" s="30">
        <v>0</v>
      </c>
      <c r="D39" s="30">
        <f t="shared" si="0"/>
        <v>953</v>
      </c>
    </row>
    <row r="40" spans="1:4" s="7" customFormat="1" ht="19.899999999999999" customHeight="1">
      <c r="A40" s="29" t="s">
        <v>59</v>
      </c>
      <c r="B40" s="31">
        <v>203</v>
      </c>
      <c r="C40" s="31">
        <v>40</v>
      </c>
      <c r="D40" s="31">
        <f t="shared" si="0"/>
        <v>163</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8905</v>
      </c>
      <c r="C43" s="32">
        <f>SUM(C31:C42)</f>
        <v>1960</v>
      </c>
      <c r="D43" s="32">
        <f t="shared" si="0"/>
        <v>6945</v>
      </c>
    </row>
    <row r="44" spans="1:4" s="7" customFormat="1" ht="19.899999999999999" customHeight="1">
      <c r="A44" s="28" t="s">
        <v>37</v>
      </c>
      <c r="B44" s="30">
        <v>678</v>
      </c>
      <c r="C44" s="30">
        <v>491</v>
      </c>
      <c r="D44" s="30">
        <f t="shared" si="0"/>
        <v>187</v>
      </c>
    </row>
    <row r="45" spans="1:4" s="7" customFormat="1" ht="19.899999999999999" customHeight="1">
      <c r="A45" s="29" t="s">
        <v>38</v>
      </c>
      <c r="B45" s="31">
        <v>0</v>
      </c>
      <c r="C45" s="31">
        <v>0</v>
      </c>
      <c r="D45" s="31">
        <f t="shared" si="0"/>
        <v>0</v>
      </c>
    </row>
    <row r="46" spans="1:4" s="7" customFormat="1" ht="19.899999999999999" customHeight="1">
      <c r="A46" s="28" t="s">
        <v>39</v>
      </c>
      <c r="B46" s="30">
        <v>49</v>
      </c>
      <c r="C46" s="30">
        <v>0</v>
      </c>
      <c r="D46" s="30">
        <f t="shared" si="0"/>
        <v>49</v>
      </c>
    </row>
    <row r="47" spans="1:4" s="7" customFormat="1" ht="19.899999999999999" customHeight="1">
      <c r="A47" s="29" t="s">
        <v>5</v>
      </c>
      <c r="B47" s="31">
        <v>1233</v>
      </c>
      <c r="C47" s="31">
        <v>39</v>
      </c>
      <c r="D47" s="31">
        <f t="shared" si="0"/>
        <v>1194</v>
      </c>
    </row>
    <row r="48" spans="1:4" s="7" customFormat="1" ht="19.899999999999999" customHeight="1">
      <c r="A48" s="28" t="s">
        <v>6</v>
      </c>
      <c r="B48" s="30">
        <v>361</v>
      </c>
      <c r="C48" s="30">
        <v>0</v>
      </c>
      <c r="D48" s="30">
        <f t="shared" si="0"/>
        <v>361</v>
      </c>
    </row>
    <row r="49" spans="1:4" s="7" customFormat="1" ht="19.899999999999999" customHeight="1">
      <c r="A49" s="29" t="s">
        <v>128</v>
      </c>
      <c r="B49" s="31">
        <v>4133</v>
      </c>
      <c r="C49" s="31">
        <v>174</v>
      </c>
      <c r="D49" s="31">
        <f t="shared" si="0"/>
        <v>3959</v>
      </c>
    </row>
    <row r="50" spans="1:4" s="7" customFormat="1" ht="19.899999999999999" customHeight="1">
      <c r="A50" s="28" t="s">
        <v>129</v>
      </c>
      <c r="B50" s="30">
        <v>4717</v>
      </c>
      <c r="C50" s="30">
        <v>288</v>
      </c>
      <c r="D50" s="30">
        <f t="shared" si="0"/>
        <v>4429</v>
      </c>
    </row>
    <row r="51" spans="1:4" s="7" customFormat="1" ht="19.899999999999999" customHeight="1">
      <c r="A51" s="29" t="s">
        <v>130</v>
      </c>
      <c r="B51" s="31">
        <v>1817</v>
      </c>
      <c r="C51" s="31">
        <v>0</v>
      </c>
      <c r="D51" s="31">
        <f t="shared" si="0"/>
        <v>1817</v>
      </c>
    </row>
    <row r="52" spans="1:4" s="7" customFormat="1" ht="25.15" customHeight="1">
      <c r="A52" s="16" t="s">
        <v>19</v>
      </c>
      <c r="B52" s="32">
        <f>SUM(B44:B51)</f>
        <v>12988</v>
      </c>
      <c r="C52" s="32">
        <f>SUM(C44:C51)</f>
        <v>992</v>
      </c>
      <c r="D52" s="32">
        <f t="shared" si="0"/>
        <v>11996</v>
      </c>
    </row>
    <row r="53" spans="1:4" s="7" customFormat="1" ht="19.899999999999999" customHeight="1">
      <c r="A53" s="28" t="s">
        <v>170</v>
      </c>
      <c r="B53" s="30">
        <v>805</v>
      </c>
      <c r="C53" s="30">
        <v>884</v>
      </c>
      <c r="D53" s="30">
        <f t="shared" si="0"/>
        <v>-79</v>
      </c>
    </row>
    <row r="54" spans="1:4" s="7" customFormat="1" ht="19.899999999999999" customHeight="1">
      <c r="A54" s="29" t="s">
        <v>171</v>
      </c>
      <c r="B54" s="31">
        <v>1089</v>
      </c>
      <c r="C54" s="31">
        <v>924</v>
      </c>
      <c r="D54" s="31">
        <f t="shared" si="0"/>
        <v>165</v>
      </c>
    </row>
    <row r="55" spans="1:4" s="7" customFormat="1" ht="19.899999999999999" customHeight="1">
      <c r="A55" s="28" t="s">
        <v>172</v>
      </c>
      <c r="B55" s="30">
        <v>1094</v>
      </c>
      <c r="C55" s="30">
        <v>164</v>
      </c>
      <c r="D55" s="30">
        <f t="shared" si="0"/>
        <v>930</v>
      </c>
    </row>
    <row r="56" spans="1:4" s="7" customFormat="1" ht="19.899999999999999" customHeight="1">
      <c r="A56" s="29" t="s">
        <v>40</v>
      </c>
      <c r="B56" s="31">
        <v>0</v>
      </c>
      <c r="C56" s="31">
        <v>0</v>
      </c>
      <c r="D56" s="31">
        <f t="shared" si="0"/>
        <v>0</v>
      </c>
    </row>
    <row r="57" spans="1:4" s="7" customFormat="1" ht="19.899999999999999" customHeight="1">
      <c r="A57" s="28" t="s">
        <v>41</v>
      </c>
      <c r="B57" s="30">
        <v>4525</v>
      </c>
      <c r="C57" s="30">
        <v>1219</v>
      </c>
      <c r="D57" s="30">
        <f t="shared" si="0"/>
        <v>3306</v>
      </c>
    </row>
    <row r="58" spans="1:4" s="7" customFormat="1" ht="25.15" customHeight="1">
      <c r="A58" s="16" t="s">
        <v>169</v>
      </c>
      <c r="B58" s="32">
        <f>SUM(B53:B57)</f>
        <v>7513</v>
      </c>
      <c r="C58" s="32">
        <f>SUM(C53:C57)</f>
        <v>3191</v>
      </c>
      <c r="D58" s="32">
        <f t="shared" si="0"/>
        <v>4322</v>
      </c>
    </row>
    <row r="59" spans="1:4" s="7" customFormat="1" ht="19.899999999999999" customHeight="1">
      <c r="A59" s="28" t="s">
        <v>42</v>
      </c>
      <c r="B59" s="30">
        <v>975</v>
      </c>
      <c r="C59" s="30">
        <v>633</v>
      </c>
      <c r="D59" s="30">
        <f t="shared" si="0"/>
        <v>342</v>
      </c>
    </row>
    <row r="60" spans="1:4" s="7" customFormat="1" ht="19.899999999999999" customHeight="1">
      <c r="A60" s="29" t="s">
        <v>43</v>
      </c>
      <c r="B60" s="31">
        <v>726</v>
      </c>
      <c r="C60" s="31">
        <v>0</v>
      </c>
      <c r="D60" s="31">
        <f t="shared" si="0"/>
        <v>726</v>
      </c>
    </row>
    <row r="61" spans="1:4" s="7" customFormat="1" ht="19.899999999999999" customHeight="1">
      <c r="A61" s="28" t="s">
        <v>44</v>
      </c>
      <c r="B61" s="30">
        <v>72</v>
      </c>
      <c r="C61" s="30">
        <v>3</v>
      </c>
      <c r="D61" s="30">
        <f t="shared" si="0"/>
        <v>69</v>
      </c>
    </row>
    <row r="62" spans="1:4" s="7" customFormat="1" ht="19.899999999999999" customHeight="1">
      <c r="A62" s="29" t="s">
        <v>45</v>
      </c>
      <c r="B62" s="31">
        <v>710</v>
      </c>
      <c r="C62" s="31">
        <v>627</v>
      </c>
      <c r="D62" s="31">
        <f t="shared" si="0"/>
        <v>83</v>
      </c>
    </row>
    <row r="63" spans="1:4" s="7" customFormat="1" ht="19.899999999999999" customHeight="1">
      <c r="A63" s="28" t="s">
        <v>46</v>
      </c>
      <c r="B63" s="30">
        <v>243</v>
      </c>
      <c r="C63" s="30">
        <v>64</v>
      </c>
      <c r="D63" s="30">
        <f t="shared" si="0"/>
        <v>179</v>
      </c>
    </row>
    <row r="64" spans="1:4" s="7" customFormat="1" ht="19.899999999999999" customHeight="1">
      <c r="A64" s="29" t="s">
        <v>47</v>
      </c>
      <c r="B64" s="31">
        <v>207</v>
      </c>
      <c r="C64" s="31">
        <v>51</v>
      </c>
      <c r="D64" s="31">
        <f t="shared" si="0"/>
        <v>156</v>
      </c>
    </row>
    <row r="65" spans="1:4" s="7" customFormat="1" ht="19.899999999999999" customHeight="1">
      <c r="A65" s="28" t="s">
        <v>7</v>
      </c>
      <c r="B65" s="30">
        <v>270</v>
      </c>
      <c r="C65" s="30">
        <v>280</v>
      </c>
      <c r="D65" s="30">
        <f t="shared" si="0"/>
        <v>-10</v>
      </c>
    </row>
    <row r="66" spans="1:4" s="7" customFormat="1" ht="19.899999999999999" customHeight="1">
      <c r="A66" s="29" t="s">
        <v>8</v>
      </c>
      <c r="B66" s="31">
        <v>59</v>
      </c>
      <c r="C66" s="31">
        <v>61</v>
      </c>
      <c r="D66" s="31">
        <f t="shared" si="0"/>
        <v>-2</v>
      </c>
    </row>
    <row r="67" spans="1:4" s="7" customFormat="1" ht="19.899999999999999" customHeight="1">
      <c r="A67" s="28" t="s">
        <v>48</v>
      </c>
      <c r="B67" s="30">
        <v>66</v>
      </c>
      <c r="C67" s="30">
        <v>0</v>
      </c>
      <c r="D67" s="30">
        <f t="shared" si="0"/>
        <v>66</v>
      </c>
    </row>
    <row r="68" spans="1:4" s="7" customFormat="1" ht="19.899999999999999" customHeight="1">
      <c r="A68" s="29" t="s">
        <v>49</v>
      </c>
      <c r="B68" s="31">
        <v>405</v>
      </c>
      <c r="C68" s="31">
        <v>0</v>
      </c>
      <c r="D68" s="31">
        <f t="shared" si="0"/>
        <v>405</v>
      </c>
    </row>
    <row r="69" spans="1:4" s="7" customFormat="1" ht="19.899999999999999" customHeight="1">
      <c r="A69" s="28" t="s">
        <v>50</v>
      </c>
      <c r="B69" s="30">
        <v>194</v>
      </c>
      <c r="C69" s="30">
        <v>0</v>
      </c>
      <c r="D69" s="30">
        <f t="shared" si="0"/>
        <v>194</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222</v>
      </c>
      <c r="C72" s="31">
        <v>10</v>
      </c>
      <c r="D72" s="31">
        <f t="shared" ref="D72:D86" si="1">B72-C72</f>
        <v>212</v>
      </c>
    </row>
    <row r="73" spans="1:4" s="7" customFormat="1" ht="19.899999999999999" customHeight="1">
      <c r="A73" s="28" t="s">
        <v>53</v>
      </c>
      <c r="B73" s="30">
        <v>2474</v>
      </c>
      <c r="C73" s="30">
        <v>40</v>
      </c>
      <c r="D73" s="30">
        <f t="shared" si="1"/>
        <v>2434</v>
      </c>
    </row>
    <row r="74" spans="1:4" s="7" customFormat="1" ht="19.899999999999999" customHeight="1">
      <c r="A74" s="29" t="s">
        <v>54</v>
      </c>
      <c r="B74" s="31">
        <v>415</v>
      </c>
      <c r="C74" s="31">
        <v>0</v>
      </c>
      <c r="D74" s="31">
        <f t="shared" si="1"/>
        <v>415</v>
      </c>
    </row>
    <row r="75" spans="1:4" s="7" customFormat="1" ht="19.899999999999999" customHeight="1">
      <c r="A75" s="28" t="s">
        <v>10</v>
      </c>
      <c r="B75" s="30">
        <v>4095</v>
      </c>
      <c r="C75" s="30">
        <v>2908</v>
      </c>
      <c r="D75" s="30">
        <f t="shared" si="1"/>
        <v>1187</v>
      </c>
    </row>
    <row r="76" spans="1:4" s="7" customFormat="1" ht="25.15" customHeight="1">
      <c r="A76" s="16" t="s">
        <v>20</v>
      </c>
      <c r="B76" s="32">
        <f>SUM(B59:B75)</f>
        <v>11133</v>
      </c>
      <c r="C76" s="32">
        <f>SUM(C59:C75)</f>
        <v>4677</v>
      </c>
      <c r="D76" s="32">
        <f t="shared" si="1"/>
        <v>6456</v>
      </c>
    </row>
    <row r="77" spans="1:4" s="7" customFormat="1" ht="19.899999999999999" customHeight="1">
      <c r="A77" s="28" t="s">
        <v>131</v>
      </c>
      <c r="B77" s="30">
        <v>572</v>
      </c>
      <c r="C77" s="30">
        <v>464</v>
      </c>
      <c r="D77" s="30">
        <f t="shared" si="1"/>
        <v>108</v>
      </c>
    </row>
    <row r="78" spans="1:4" s="7" customFormat="1" ht="19.899999999999999" customHeight="1">
      <c r="A78" s="29" t="s">
        <v>55</v>
      </c>
      <c r="B78" s="31">
        <v>8926</v>
      </c>
      <c r="C78" s="31">
        <v>7675</v>
      </c>
      <c r="D78" s="31">
        <f t="shared" si="1"/>
        <v>1251</v>
      </c>
    </row>
    <row r="79" spans="1:4" s="7" customFormat="1" ht="19.899999999999999" customHeight="1">
      <c r="A79" s="28" t="s">
        <v>132</v>
      </c>
      <c r="B79" s="30">
        <v>9826</v>
      </c>
      <c r="C79" s="30">
        <v>9891</v>
      </c>
      <c r="D79" s="30">
        <f t="shared" si="1"/>
        <v>-65</v>
      </c>
    </row>
    <row r="80" spans="1:4" s="7" customFormat="1" ht="19.899999999999999" customHeight="1">
      <c r="A80" s="29" t="s">
        <v>11</v>
      </c>
      <c r="B80" s="31">
        <v>4903</v>
      </c>
      <c r="C80" s="31">
        <v>3159</v>
      </c>
      <c r="D80" s="31">
        <f t="shared" si="1"/>
        <v>1744</v>
      </c>
    </row>
    <row r="81" spans="1:4" s="7" customFormat="1" ht="19.899999999999999" customHeight="1">
      <c r="A81" s="28" t="s">
        <v>12</v>
      </c>
      <c r="B81" s="30">
        <v>0</v>
      </c>
      <c r="C81" s="30">
        <v>0</v>
      </c>
      <c r="D81" s="30">
        <f t="shared" si="1"/>
        <v>0</v>
      </c>
    </row>
    <row r="82" spans="1:4" s="7" customFormat="1" ht="19.899999999999999" customHeight="1">
      <c r="A82" s="29" t="s">
        <v>56</v>
      </c>
      <c r="B82" s="31">
        <v>35</v>
      </c>
      <c r="C82" s="31">
        <v>0</v>
      </c>
      <c r="D82" s="31">
        <f t="shared" si="1"/>
        <v>35</v>
      </c>
    </row>
    <row r="83" spans="1:4" s="7" customFormat="1" ht="19.899999999999999" customHeight="1">
      <c r="A83" s="28" t="s">
        <v>109</v>
      </c>
      <c r="B83" s="30">
        <v>796</v>
      </c>
      <c r="C83" s="30">
        <v>0</v>
      </c>
      <c r="D83" s="30">
        <f t="shared" si="1"/>
        <v>796</v>
      </c>
    </row>
    <row r="84" spans="1:4" s="7" customFormat="1" ht="19.899999999999999" customHeight="1">
      <c r="A84" s="29" t="s">
        <v>57</v>
      </c>
      <c r="B84" s="31">
        <v>1903</v>
      </c>
      <c r="C84" s="31">
        <v>805</v>
      </c>
      <c r="D84" s="31">
        <f t="shared" si="1"/>
        <v>1098</v>
      </c>
    </row>
    <row r="85" spans="1:4" s="7" customFormat="1" ht="25.15" customHeight="1">
      <c r="A85" s="16" t="s">
        <v>21</v>
      </c>
      <c r="B85" s="32">
        <f>SUM(B77:B84)</f>
        <v>26961</v>
      </c>
      <c r="C85" s="32">
        <f>SUM(C77:C84)</f>
        <v>21994</v>
      </c>
      <c r="D85" s="32">
        <f t="shared" si="1"/>
        <v>4967</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341195</v>
      </c>
      <c r="C87" s="32">
        <f>SUM(C13,C23,C30,C43,C52,C58,C76,C85, C86)</f>
        <v>118854</v>
      </c>
      <c r="D87" s="32">
        <f>B87-C87</f>
        <v>222341</v>
      </c>
    </row>
    <row r="88" spans="1:4" s="7" customFormat="1" ht="19.899999999999999" customHeight="1">
      <c r="A88" s="28" t="s">
        <v>22</v>
      </c>
      <c r="B88" s="30">
        <v>22995</v>
      </c>
      <c r="C88" s="30">
        <v>36471</v>
      </c>
      <c r="D88" s="30">
        <f>B88-C88</f>
        <v>-13476</v>
      </c>
    </row>
    <row r="89" spans="1:4" s="7" customFormat="1" ht="25.15" customHeight="1">
      <c r="A89" s="16" t="s">
        <v>14</v>
      </c>
      <c r="B89" s="32">
        <f>SUM(B87:B88)</f>
        <v>364190</v>
      </c>
      <c r="C89" s="32">
        <f t="shared" ref="C89" si="2">SUM(C87:C88)</f>
        <v>155325</v>
      </c>
      <c r="D89" s="32">
        <f>B89-C89</f>
        <v>208865</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70</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16593</v>
      </c>
      <c r="C7" s="30">
        <v>5956</v>
      </c>
      <c r="D7" s="30">
        <f>B7-C7</f>
        <v>10637</v>
      </c>
    </row>
    <row r="8" spans="1:4" s="7" customFormat="1" ht="19.899999999999999" customHeight="1">
      <c r="A8" s="15" t="s">
        <v>24</v>
      </c>
      <c r="B8" s="31">
        <v>53247</v>
      </c>
      <c r="C8" s="31">
        <v>2582</v>
      </c>
      <c r="D8" s="31">
        <f t="shared" ref="D8:D71" si="0">B8-C8</f>
        <v>50665</v>
      </c>
    </row>
    <row r="9" spans="1:4" s="7" customFormat="1" ht="19.899999999999999" customHeight="1">
      <c r="A9" s="14" t="s">
        <v>25</v>
      </c>
      <c r="B9" s="30">
        <v>61681</v>
      </c>
      <c r="C9" s="30">
        <v>3863</v>
      </c>
      <c r="D9" s="30">
        <f t="shared" si="0"/>
        <v>57818</v>
      </c>
    </row>
    <row r="10" spans="1:4" s="7" customFormat="1" ht="19.899999999999999" customHeight="1">
      <c r="A10" s="15" t="s">
        <v>26</v>
      </c>
      <c r="B10" s="31">
        <v>8476</v>
      </c>
      <c r="C10" s="31">
        <v>171</v>
      </c>
      <c r="D10" s="31">
        <f t="shared" si="0"/>
        <v>8305</v>
      </c>
    </row>
    <row r="11" spans="1:4" s="7" customFormat="1" ht="19.899999999999999" customHeight="1">
      <c r="A11" s="14" t="s">
        <v>0</v>
      </c>
      <c r="B11" s="30">
        <v>1456</v>
      </c>
      <c r="C11" s="30">
        <v>200</v>
      </c>
      <c r="D11" s="30">
        <f t="shared" si="0"/>
        <v>1256</v>
      </c>
    </row>
    <row r="12" spans="1:4" s="7" customFormat="1" ht="19.899999999999999" customHeight="1">
      <c r="A12" s="15" t="s">
        <v>28</v>
      </c>
      <c r="B12" s="31">
        <v>0</v>
      </c>
      <c r="C12" s="31">
        <v>0</v>
      </c>
      <c r="D12" s="31">
        <f t="shared" si="0"/>
        <v>0</v>
      </c>
    </row>
    <row r="13" spans="1:4" s="7" customFormat="1" ht="25.15" customHeight="1">
      <c r="A13" s="16" t="s">
        <v>15</v>
      </c>
      <c r="B13" s="32">
        <f>SUM(B7:B12)</f>
        <v>141453</v>
      </c>
      <c r="C13" s="32">
        <f>SUM(C7:C12)</f>
        <v>12772</v>
      </c>
      <c r="D13" s="32">
        <f t="shared" si="0"/>
        <v>128681</v>
      </c>
    </row>
    <row r="14" spans="1:4" s="7" customFormat="1" ht="19.899999999999999" customHeight="1">
      <c r="A14" s="28" t="s">
        <v>29</v>
      </c>
      <c r="B14" s="30">
        <v>0</v>
      </c>
      <c r="C14" s="30">
        <v>0</v>
      </c>
      <c r="D14" s="30">
        <f t="shared" si="0"/>
        <v>0</v>
      </c>
    </row>
    <row r="15" spans="1:4" s="7" customFormat="1" ht="19.899999999999999" customHeight="1">
      <c r="A15" s="29" t="s">
        <v>173</v>
      </c>
      <c r="B15" s="31">
        <v>506</v>
      </c>
      <c r="C15" s="31">
        <v>0</v>
      </c>
      <c r="D15" s="31">
        <f t="shared" si="0"/>
        <v>506</v>
      </c>
    </row>
    <row r="16" spans="1:4" s="7" customFormat="1" ht="19.899999999999999" customHeight="1">
      <c r="A16" s="28" t="s">
        <v>30</v>
      </c>
      <c r="B16" s="30">
        <v>2193</v>
      </c>
      <c r="C16" s="30">
        <v>0</v>
      </c>
      <c r="D16" s="30">
        <f t="shared" si="0"/>
        <v>2193</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4213</v>
      </c>
      <c r="C20" s="30">
        <v>349</v>
      </c>
      <c r="D20" s="30">
        <f t="shared" si="0"/>
        <v>3864</v>
      </c>
    </row>
    <row r="21" spans="1:4" s="7" customFormat="1" ht="19.899999999999999" customHeight="1">
      <c r="A21" s="29" t="s">
        <v>33</v>
      </c>
      <c r="B21" s="31">
        <v>1730</v>
      </c>
      <c r="C21" s="31">
        <v>162</v>
      </c>
      <c r="D21" s="31">
        <f t="shared" si="0"/>
        <v>1568</v>
      </c>
    </row>
    <row r="22" spans="1:4" s="7" customFormat="1" ht="19.899999999999999" customHeight="1">
      <c r="A22" s="28" t="s">
        <v>34</v>
      </c>
      <c r="B22" s="30">
        <v>1023</v>
      </c>
      <c r="C22" s="30">
        <v>11</v>
      </c>
      <c r="D22" s="30">
        <f t="shared" si="0"/>
        <v>1012</v>
      </c>
    </row>
    <row r="23" spans="1:4" s="7" customFormat="1" ht="25.15" customHeight="1">
      <c r="A23" s="16" t="s">
        <v>174</v>
      </c>
      <c r="B23" s="32">
        <f>SUM(B14:B22)</f>
        <v>9665</v>
      </c>
      <c r="C23" s="32">
        <f>SUM(C14:C22)</f>
        <v>522</v>
      </c>
      <c r="D23" s="32">
        <f t="shared" si="0"/>
        <v>9143</v>
      </c>
    </row>
    <row r="24" spans="1:4" s="7" customFormat="1" ht="19.899999999999999" customHeight="1">
      <c r="A24" s="28" t="s">
        <v>3</v>
      </c>
      <c r="B24" s="30">
        <v>1708</v>
      </c>
      <c r="C24" s="30">
        <v>1679</v>
      </c>
      <c r="D24" s="30">
        <f t="shared" si="0"/>
        <v>29</v>
      </c>
    </row>
    <row r="25" spans="1:4" s="7" customFormat="1" ht="19.899999999999999" customHeight="1">
      <c r="A25" s="29" t="s">
        <v>127</v>
      </c>
      <c r="B25" s="31">
        <v>0</v>
      </c>
      <c r="C25" s="31">
        <v>0</v>
      </c>
      <c r="D25" s="31">
        <f t="shared" si="0"/>
        <v>0</v>
      </c>
    </row>
    <row r="26" spans="1:4" s="7" customFormat="1" ht="19.899999999999999" customHeight="1">
      <c r="A26" s="28" t="s">
        <v>35</v>
      </c>
      <c r="B26" s="30">
        <v>11722</v>
      </c>
      <c r="C26" s="30">
        <v>11525</v>
      </c>
      <c r="D26" s="30">
        <f t="shared" si="0"/>
        <v>197</v>
      </c>
    </row>
    <row r="27" spans="1:4" s="7" customFormat="1" ht="19.899999999999999" customHeight="1">
      <c r="A27" s="29" t="s">
        <v>117</v>
      </c>
      <c r="B27" s="31">
        <v>62967</v>
      </c>
      <c r="C27" s="31">
        <v>61916</v>
      </c>
      <c r="D27" s="31">
        <f t="shared" si="0"/>
        <v>1051</v>
      </c>
    </row>
    <row r="28" spans="1:4" s="7" customFormat="1" ht="19.899999999999999" customHeight="1">
      <c r="A28" s="28" t="s">
        <v>36</v>
      </c>
      <c r="B28" s="30">
        <v>800</v>
      </c>
      <c r="C28" s="30">
        <v>787</v>
      </c>
      <c r="D28" s="30">
        <f t="shared" si="0"/>
        <v>13</v>
      </c>
    </row>
    <row r="29" spans="1:4" s="7" customFormat="1" ht="19.899999999999999" customHeight="1">
      <c r="A29" s="29" t="s">
        <v>118</v>
      </c>
      <c r="B29" s="31">
        <v>51674</v>
      </c>
      <c r="C29" s="31">
        <v>0</v>
      </c>
      <c r="D29" s="31">
        <f t="shared" si="0"/>
        <v>51674</v>
      </c>
    </row>
    <row r="30" spans="1:4" s="7" customFormat="1" ht="25.15" customHeight="1">
      <c r="A30" s="16" t="s">
        <v>17</v>
      </c>
      <c r="B30" s="32">
        <f>SUM(B24:B29)</f>
        <v>128871</v>
      </c>
      <c r="C30" s="32">
        <f>SUM(C24:C29)</f>
        <v>75907</v>
      </c>
      <c r="D30" s="32">
        <f t="shared" si="0"/>
        <v>52964</v>
      </c>
    </row>
    <row r="31" spans="1:4" s="7" customFormat="1" ht="19.899999999999999" customHeight="1">
      <c r="A31" s="28" t="s">
        <v>119</v>
      </c>
      <c r="B31" s="30">
        <v>0</v>
      </c>
      <c r="C31" s="30">
        <v>0</v>
      </c>
      <c r="D31" s="30">
        <f t="shared" si="0"/>
        <v>0</v>
      </c>
    </row>
    <row r="32" spans="1:4" s="7" customFormat="1" ht="19.899999999999999" customHeight="1">
      <c r="A32" s="29" t="s">
        <v>120</v>
      </c>
      <c r="B32" s="31">
        <v>979</v>
      </c>
      <c r="C32" s="31">
        <v>0</v>
      </c>
      <c r="D32" s="31">
        <f t="shared" si="0"/>
        <v>979</v>
      </c>
    </row>
    <row r="33" spans="1:4" s="7" customFormat="1" ht="19.899999999999999" customHeight="1">
      <c r="A33" s="28" t="s">
        <v>121</v>
      </c>
      <c r="B33" s="30">
        <v>6646</v>
      </c>
      <c r="C33" s="30">
        <v>1472</v>
      </c>
      <c r="D33" s="30">
        <f t="shared" si="0"/>
        <v>5174</v>
      </c>
    </row>
    <row r="34" spans="1:4" s="7" customFormat="1" ht="19.899999999999999" customHeight="1">
      <c r="A34" s="29" t="s">
        <v>122</v>
      </c>
      <c r="B34" s="31">
        <v>981</v>
      </c>
      <c r="C34" s="31">
        <v>2</v>
      </c>
      <c r="D34" s="31">
        <f t="shared" si="0"/>
        <v>979</v>
      </c>
    </row>
    <row r="35" spans="1:4" s="7" customFormat="1" ht="19.899999999999999" customHeight="1">
      <c r="A35" s="28" t="s">
        <v>123</v>
      </c>
      <c r="B35" s="30">
        <v>219</v>
      </c>
      <c r="C35" s="30">
        <v>0</v>
      </c>
      <c r="D35" s="30">
        <f t="shared" si="0"/>
        <v>219</v>
      </c>
    </row>
    <row r="36" spans="1:4" s="7" customFormat="1" ht="19.899999999999999" customHeight="1">
      <c r="A36" s="29" t="s">
        <v>124</v>
      </c>
      <c r="B36" s="31">
        <v>226</v>
      </c>
      <c r="C36" s="31">
        <v>87</v>
      </c>
      <c r="D36" s="31">
        <f t="shared" si="0"/>
        <v>139</v>
      </c>
    </row>
    <row r="37" spans="1:4" s="7" customFormat="1" ht="19.899999999999999" customHeight="1">
      <c r="A37" s="28" t="s">
        <v>108</v>
      </c>
      <c r="B37" s="30">
        <v>201</v>
      </c>
      <c r="C37" s="30">
        <v>16</v>
      </c>
      <c r="D37" s="30">
        <f t="shared" si="0"/>
        <v>185</v>
      </c>
    </row>
    <row r="38" spans="1:4" s="7" customFormat="1" ht="19.899999999999999" customHeight="1">
      <c r="A38" s="29" t="s">
        <v>58</v>
      </c>
      <c r="B38" s="31">
        <v>182</v>
      </c>
      <c r="C38" s="31">
        <v>0</v>
      </c>
      <c r="D38" s="31">
        <f t="shared" si="0"/>
        <v>182</v>
      </c>
    </row>
    <row r="39" spans="1:4" s="7" customFormat="1" ht="19.899999999999999" customHeight="1">
      <c r="A39" s="28" t="s">
        <v>125</v>
      </c>
      <c r="B39" s="30">
        <v>1384</v>
      </c>
      <c r="C39" s="30">
        <v>0</v>
      </c>
      <c r="D39" s="30">
        <f t="shared" si="0"/>
        <v>1384</v>
      </c>
    </row>
    <row r="40" spans="1:4" s="7" customFormat="1" ht="19.899999999999999" customHeight="1">
      <c r="A40" s="29" t="s">
        <v>59</v>
      </c>
      <c r="B40" s="31">
        <v>180</v>
      </c>
      <c r="C40" s="31">
        <v>0</v>
      </c>
      <c r="D40" s="31">
        <f t="shared" si="0"/>
        <v>180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10998</v>
      </c>
      <c r="C43" s="32">
        <f>SUM(C31:C42)</f>
        <v>1577</v>
      </c>
      <c r="D43" s="32">
        <f t="shared" si="0"/>
        <v>9421</v>
      </c>
    </row>
    <row r="44" spans="1:4" s="7" customFormat="1" ht="19.899999999999999" customHeight="1">
      <c r="A44" s="28" t="s">
        <v>37</v>
      </c>
      <c r="B44" s="30">
        <v>735</v>
      </c>
      <c r="C44" s="30">
        <v>535</v>
      </c>
      <c r="D44" s="30">
        <f t="shared" si="0"/>
        <v>200</v>
      </c>
    </row>
    <row r="45" spans="1:4" s="7" customFormat="1" ht="19.899999999999999" customHeight="1">
      <c r="A45" s="29" t="s">
        <v>38</v>
      </c>
      <c r="B45" s="31">
        <v>0</v>
      </c>
      <c r="C45" s="31">
        <v>0</v>
      </c>
      <c r="D45" s="31">
        <f t="shared" si="0"/>
        <v>0</v>
      </c>
    </row>
    <row r="46" spans="1:4" s="7" customFormat="1" ht="19.899999999999999" customHeight="1">
      <c r="A46" s="28" t="s">
        <v>39</v>
      </c>
      <c r="B46" s="30">
        <v>50</v>
      </c>
      <c r="C46" s="30">
        <v>0</v>
      </c>
      <c r="D46" s="30">
        <f t="shared" si="0"/>
        <v>50</v>
      </c>
    </row>
    <row r="47" spans="1:4" s="7" customFormat="1" ht="19.899999999999999" customHeight="1">
      <c r="A47" s="29" t="s">
        <v>5</v>
      </c>
      <c r="B47" s="31">
        <v>790</v>
      </c>
      <c r="C47" s="31">
        <v>2</v>
      </c>
      <c r="D47" s="31">
        <f t="shared" si="0"/>
        <v>788</v>
      </c>
    </row>
    <row r="48" spans="1:4" s="7" customFormat="1" ht="19.899999999999999" customHeight="1">
      <c r="A48" s="28" t="s">
        <v>6</v>
      </c>
      <c r="B48" s="30">
        <v>1011</v>
      </c>
      <c r="C48" s="30">
        <v>4</v>
      </c>
      <c r="D48" s="30">
        <f t="shared" si="0"/>
        <v>1007</v>
      </c>
    </row>
    <row r="49" spans="1:4" s="7" customFormat="1" ht="19.899999999999999" customHeight="1">
      <c r="A49" s="29" t="s">
        <v>128</v>
      </c>
      <c r="B49" s="31">
        <v>4057</v>
      </c>
      <c r="C49" s="31">
        <v>383</v>
      </c>
      <c r="D49" s="31">
        <f t="shared" si="0"/>
        <v>3674</v>
      </c>
    </row>
    <row r="50" spans="1:4" s="7" customFormat="1" ht="19.899999999999999" customHeight="1">
      <c r="A50" s="28" t="s">
        <v>129</v>
      </c>
      <c r="B50" s="30">
        <v>4143</v>
      </c>
      <c r="C50" s="30">
        <v>81</v>
      </c>
      <c r="D50" s="30">
        <f t="shared" si="0"/>
        <v>4062</v>
      </c>
    </row>
    <row r="51" spans="1:4" s="7" customFormat="1" ht="19.899999999999999" customHeight="1">
      <c r="A51" s="29" t="s">
        <v>130</v>
      </c>
      <c r="B51" s="31">
        <v>1142</v>
      </c>
      <c r="C51" s="31">
        <v>2</v>
      </c>
      <c r="D51" s="31">
        <f t="shared" si="0"/>
        <v>1140</v>
      </c>
    </row>
    <row r="52" spans="1:4" s="7" customFormat="1" ht="25.15" customHeight="1">
      <c r="A52" s="16" t="s">
        <v>19</v>
      </c>
      <c r="B52" s="32">
        <f>SUM(B44:B51)</f>
        <v>11928</v>
      </c>
      <c r="C52" s="32">
        <f>SUM(C44:C51)</f>
        <v>1007</v>
      </c>
      <c r="D52" s="32">
        <f t="shared" si="0"/>
        <v>10921</v>
      </c>
    </row>
    <row r="53" spans="1:4" s="7" customFormat="1" ht="19.899999999999999" customHeight="1">
      <c r="A53" s="28" t="s">
        <v>170</v>
      </c>
      <c r="B53" s="30">
        <v>587</v>
      </c>
      <c r="C53" s="30">
        <v>543</v>
      </c>
      <c r="D53" s="30">
        <f t="shared" si="0"/>
        <v>44</v>
      </c>
    </row>
    <row r="54" spans="1:4" s="7" customFormat="1" ht="19.899999999999999" customHeight="1">
      <c r="A54" s="29" t="s">
        <v>171</v>
      </c>
      <c r="B54" s="31">
        <v>838</v>
      </c>
      <c r="C54" s="31">
        <v>496</v>
      </c>
      <c r="D54" s="31">
        <f t="shared" si="0"/>
        <v>342</v>
      </c>
    </row>
    <row r="55" spans="1:4" s="7" customFormat="1" ht="19.899999999999999" customHeight="1">
      <c r="A55" s="28" t="s">
        <v>172</v>
      </c>
      <c r="B55" s="30">
        <v>2167</v>
      </c>
      <c r="C55" s="30">
        <v>709</v>
      </c>
      <c r="D55" s="30">
        <f t="shared" si="0"/>
        <v>1458</v>
      </c>
    </row>
    <row r="56" spans="1:4" s="7" customFormat="1" ht="19.899999999999999" customHeight="1">
      <c r="A56" s="29" t="s">
        <v>40</v>
      </c>
      <c r="B56" s="31">
        <v>0</v>
      </c>
      <c r="C56" s="31">
        <v>0</v>
      </c>
      <c r="D56" s="31">
        <f t="shared" si="0"/>
        <v>0</v>
      </c>
    </row>
    <row r="57" spans="1:4" s="7" customFormat="1" ht="19.899999999999999" customHeight="1">
      <c r="A57" s="28" t="s">
        <v>41</v>
      </c>
      <c r="B57" s="30">
        <v>2161</v>
      </c>
      <c r="C57" s="30">
        <v>719</v>
      </c>
      <c r="D57" s="30">
        <f t="shared" si="0"/>
        <v>1442</v>
      </c>
    </row>
    <row r="58" spans="1:4" s="7" customFormat="1" ht="25.15" customHeight="1">
      <c r="A58" s="16" t="s">
        <v>169</v>
      </c>
      <c r="B58" s="32">
        <f>SUM(B53:B57)</f>
        <v>5753</v>
      </c>
      <c r="C58" s="32">
        <f>SUM(C53:C57)</f>
        <v>2467</v>
      </c>
      <c r="D58" s="32">
        <f t="shared" si="0"/>
        <v>3286</v>
      </c>
    </row>
    <row r="59" spans="1:4" s="7" customFormat="1" ht="19.899999999999999" customHeight="1">
      <c r="A59" s="28" t="s">
        <v>42</v>
      </c>
      <c r="B59" s="30">
        <v>1208</v>
      </c>
      <c r="C59" s="30">
        <v>465</v>
      </c>
      <c r="D59" s="30">
        <f t="shared" si="0"/>
        <v>743</v>
      </c>
    </row>
    <row r="60" spans="1:4" s="7" customFormat="1" ht="19.899999999999999" customHeight="1">
      <c r="A60" s="29" t="s">
        <v>43</v>
      </c>
      <c r="B60" s="31">
        <v>571</v>
      </c>
      <c r="C60" s="31">
        <v>101</v>
      </c>
      <c r="D60" s="31">
        <f t="shared" si="0"/>
        <v>470</v>
      </c>
    </row>
    <row r="61" spans="1:4" s="7" customFormat="1" ht="19.899999999999999" customHeight="1">
      <c r="A61" s="28" t="s">
        <v>44</v>
      </c>
      <c r="B61" s="30">
        <v>190</v>
      </c>
      <c r="C61" s="30">
        <v>0</v>
      </c>
      <c r="D61" s="30">
        <f t="shared" si="0"/>
        <v>190</v>
      </c>
    </row>
    <row r="62" spans="1:4" s="7" customFormat="1" ht="19.899999999999999" customHeight="1">
      <c r="A62" s="29" t="s">
        <v>45</v>
      </c>
      <c r="B62" s="31">
        <v>432</v>
      </c>
      <c r="C62" s="31">
        <v>178</v>
      </c>
      <c r="D62" s="31">
        <f t="shared" si="0"/>
        <v>254</v>
      </c>
    </row>
    <row r="63" spans="1:4" s="7" customFormat="1" ht="19.899999999999999" customHeight="1">
      <c r="A63" s="28" t="s">
        <v>46</v>
      </c>
      <c r="B63" s="30">
        <v>297</v>
      </c>
      <c r="C63" s="30">
        <v>82</v>
      </c>
      <c r="D63" s="30">
        <f t="shared" si="0"/>
        <v>215</v>
      </c>
    </row>
    <row r="64" spans="1:4" s="7" customFormat="1" ht="19.899999999999999" customHeight="1">
      <c r="A64" s="29" t="s">
        <v>47</v>
      </c>
      <c r="B64" s="31">
        <v>106</v>
      </c>
      <c r="C64" s="31">
        <v>0</v>
      </c>
      <c r="D64" s="31">
        <f t="shared" si="0"/>
        <v>106</v>
      </c>
    </row>
    <row r="65" spans="1:4" s="7" customFormat="1" ht="19.899999999999999" customHeight="1">
      <c r="A65" s="28" t="s">
        <v>7</v>
      </c>
      <c r="B65" s="30">
        <v>179</v>
      </c>
      <c r="C65" s="30">
        <v>129</v>
      </c>
      <c r="D65" s="30">
        <f t="shared" si="0"/>
        <v>50</v>
      </c>
    </row>
    <row r="66" spans="1:4" s="7" customFormat="1" ht="19.899999999999999" customHeight="1">
      <c r="A66" s="29" t="s">
        <v>8</v>
      </c>
      <c r="B66" s="31">
        <v>125</v>
      </c>
      <c r="C66" s="31">
        <v>0</v>
      </c>
      <c r="D66" s="31">
        <f t="shared" si="0"/>
        <v>125</v>
      </c>
    </row>
    <row r="67" spans="1:4" s="7" customFormat="1" ht="19.899999999999999" customHeight="1">
      <c r="A67" s="28" t="s">
        <v>48</v>
      </c>
      <c r="B67" s="30">
        <v>121</v>
      </c>
      <c r="C67" s="30">
        <v>0</v>
      </c>
      <c r="D67" s="30">
        <f t="shared" si="0"/>
        <v>121</v>
      </c>
    </row>
    <row r="68" spans="1:4" s="7" customFormat="1" ht="19.899999999999999" customHeight="1">
      <c r="A68" s="29" t="s">
        <v>49</v>
      </c>
      <c r="B68" s="31">
        <v>186</v>
      </c>
      <c r="C68" s="31">
        <v>0</v>
      </c>
      <c r="D68" s="31">
        <f t="shared" si="0"/>
        <v>186</v>
      </c>
    </row>
    <row r="69" spans="1:4" s="7" customFormat="1" ht="19.899999999999999" customHeight="1">
      <c r="A69" s="28" t="s">
        <v>50</v>
      </c>
      <c r="B69" s="30">
        <v>266</v>
      </c>
      <c r="C69" s="30">
        <v>0</v>
      </c>
      <c r="D69" s="30">
        <f t="shared" si="0"/>
        <v>266</v>
      </c>
    </row>
    <row r="70" spans="1:4" s="7" customFormat="1" ht="19.899999999999999" customHeight="1">
      <c r="A70" s="29" t="s">
        <v>9</v>
      </c>
      <c r="B70" s="31">
        <v>0</v>
      </c>
      <c r="C70" s="31">
        <v>0</v>
      </c>
      <c r="D70" s="31">
        <f t="shared" si="0"/>
        <v>0</v>
      </c>
    </row>
    <row r="71" spans="1:4" s="7" customFormat="1" ht="19.899999999999999" customHeight="1">
      <c r="A71" s="28" t="s">
        <v>51</v>
      </c>
      <c r="B71" s="30">
        <v>95</v>
      </c>
      <c r="C71" s="30">
        <v>0</v>
      </c>
      <c r="D71" s="30">
        <f t="shared" si="0"/>
        <v>95</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2249</v>
      </c>
      <c r="C73" s="30">
        <v>36</v>
      </c>
      <c r="D73" s="30">
        <f t="shared" si="1"/>
        <v>2213</v>
      </c>
    </row>
    <row r="74" spans="1:4" s="7" customFormat="1" ht="19.899999999999999" customHeight="1">
      <c r="A74" s="29" t="s">
        <v>54</v>
      </c>
      <c r="B74" s="31">
        <v>1051</v>
      </c>
      <c r="C74" s="31">
        <v>0</v>
      </c>
      <c r="D74" s="31">
        <f t="shared" si="1"/>
        <v>1051</v>
      </c>
    </row>
    <row r="75" spans="1:4" s="7" customFormat="1" ht="19.899999999999999" customHeight="1">
      <c r="A75" s="28" t="s">
        <v>10</v>
      </c>
      <c r="B75" s="30">
        <v>566</v>
      </c>
      <c r="C75" s="30">
        <v>197</v>
      </c>
      <c r="D75" s="30">
        <f t="shared" si="1"/>
        <v>369</v>
      </c>
    </row>
    <row r="76" spans="1:4" s="7" customFormat="1" ht="25.15" customHeight="1">
      <c r="A76" s="16" t="s">
        <v>20</v>
      </c>
      <c r="B76" s="32">
        <f>SUM(B59:B75)</f>
        <v>7642</v>
      </c>
      <c r="C76" s="32">
        <f>SUM(C59:C75)</f>
        <v>1188</v>
      </c>
      <c r="D76" s="32">
        <f t="shared" si="1"/>
        <v>6454</v>
      </c>
    </row>
    <row r="77" spans="1:4" s="7" customFormat="1" ht="19.899999999999999" customHeight="1">
      <c r="A77" s="28" t="s">
        <v>131</v>
      </c>
      <c r="B77" s="30">
        <v>240</v>
      </c>
      <c r="C77" s="30">
        <v>154</v>
      </c>
      <c r="D77" s="30">
        <f t="shared" si="1"/>
        <v>86</v>
      </c>
    </row>
    <row r="78" spans="1:4" s="7" customFormat="1" ht="19.899999999999999" customHeight="1">
      <c r="A78" s="29" t="s">
        <v>55</v>
      </c>
      <c r="B78" s="31">
        <v>7632</v>
      </c>
      <c r="C78" s="31">
        <v>7611</v>
      </c>
      <c r="D78" s="31">
        <f t="shared" si="1"/>
        <v>21</v>
      </c>
    </row>
    <row r="79" spans="1:4" s="7" customFormat="1" ht="19.899999999999999" customHeight="1">
      <c r="A79" s="28" t="s">
        <v>132</v>
      </c>
      <c r="B79" s="30">
        <v>5302</v>
      </c>
      <c r="C79" s="30">
        <v>5209</v>
      </c>
      <c r="D79" s="30">
        <f t="shared" si="1"/>
        <v>93</v>
      </c>
    </row>
    <row r="80" spans="1:4" s="7" customFormat="1" ht="19.899999999999999" customHeight="1">
      <c r="A80" s="29" t="s">
        <v>11</v>
      </c>
      <c r="B80" s="31">
        <v>2271</v>
      </c>
      <c r="C80" s="31">
        <v>883</v>
      </c>
      <c r="D80" s="31">
        <f t="shared" si="1"/>
        <v>1388</v>
      </c>
    </row>
    <row r="81" spans="1:4" s="7" customFormat="1" ht="19.899999999999999" customHeight="1">
      <c r="A81" s="28" t="s">
        <v>12</v>
      </c>
      <c r="B81" s="30">
        <v>109</v>
      </c>
      <c r="C81" s="30">
        <v>0</v>
      </c>
      <c r="D81" s="30">
        <f t="shared" si="1"/>
        <v>109</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3061</v>
      </c>
      <c r="C84" s="31">
        <v>549</v>
      </c>
      <c r="D84" s="31">
        <f t="shared" si="1"/>
        <v>2512</v>
      </c>
    </row>
    <row r="85" spans="1:4" s="7" customFormat="1" ht="25.15" customHeight="1">
      <c r="A85" s="16" t="s">
        <v>21</v>
      </c>
      <c r="B85" s="32">
        <f>SUM(B77:B84)</f>
        <v>18615</v>
      </c>
      <c r="C85" s="32">
        <f>SUM(C77:C84)</f>
        <v>14406</v>
      </c>
      <c r="D85" s="32">
        <f t="shared" si="1"/>
        <v>4209</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334925</v>
      </c>
      <c r="C87" s="32">
        <f>SUM(C13,C23,C30,C43,C52,C58,C76,C85, C86)</f>
        <v>109846</v>
      </c>
      <c r="D87" s="32">
        <f>B87-C87</f>
        <v>225079</v>
      </c>
    </row>
    <row r="88" spans="1:4" s="7" customFormat="1" ht="19.899999999999999" customHeight="1">
      <c r="A88" s="28" t="s">
        <v>22</v>
      </c>
      <c r="B88" s="30">
        <v>8456</v>
      </c>
      <c r="C88" s="30">
        <v>12492</v>
      </c>
      <c r="D88" s="30">
        <f>B88-C88</f>
        <v>-4036</v>
      </c>
    </row>
    <row r="89" spans="1:4" s="7" customFormat="1" ht="25.15" customHeight="1">
      <c r="A89" s="16" t="s">
        <v>14</v>
      </c>
      <c r="B89" s="32">
        <f>SUM(B87:B88)</f>
        <v>343381</v>
      </c>
      <c r="C89" s="32">
        <f t="shared" ref="C89" si="2">SUM(C87:C88)</f>
        <v>122338</v>
      </c>
      <c r="D89" s="32">
        <f>B89-C89</f>
        <v>221043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71</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25353</v>
      </c>
      <c r="C7" s="30">
        <v>15500</v>
      </c>
      <c r="D7" s="30">
        <f>B7-C7</f>
        <v>9853</v>
      </c>
    </row>
    <row r="8" spans="1:4" s="7" customFormat="1" ht="19.899999999999999" customHeight="1">
      <c r="A8" s="15" t="s">
        <v>24</v>
      </c>
      <c r="B8" s="31">
        <v>70247</v>
      </c>
      <c r="C8" s="31">
        <v>4050</v>
      </c>
      <c r="D8" s="31">
        <f t="shared" ref="D8:D71" si="0">B8-C8</f>
        <v>66197</v>
      </c>
    </row>
    <row r="9" spans="1:4" s="7" customFormat="1" ht="19.899999999999999" customHeight="1">
      <c r="A9" s="14" t="s">
        <v>25</v>
      </c>
      <c r="B9" s="30">
        <v>69472</v>
      </c>
      <c r="C9" s="30">
        <v>3167</v>
      </c>
      <c r="D9" s="30">
        <f t="shared" si="0"/>
        <v>66305</v>
      </c>
    </row>
    <row r="10" spans="1:4" s="7" customFormat="1" ht="19.899999999999999" customHeight="1">
      <c r="A10" s="15" t="s">
        <v>26</v>
      </c>
      <c r="B10" s="31">
        <v>25043</v>
      </c>
      <c r="C10" s="31">
        <v>312</v>
      </c>
      <c r="D10" s="31">
        <f t="shared" si="0"/>
        <v>24731</v>
      </c>
    </row>
    <row r="11" spans="1:4" s="7" customFormat="1" ht="19.899999999999999" customHeight="1">
      <c r="A11" s="14" t="s">
        <v>0</v>
      </c>
      <c r="B11" s="30">
        <v>2905</v>
      </c>
      <c r="C11" s="30">
        <v>62</v>
      </c>
      <c r="D11" s="30">
        <f t="shared" si="0"/>
        <v>2843</v>
      </c>
    </row>
    <row r="12" spans="1:4" s="7" customFormat="1" ht="19.899999999999999" customHeight="1">
      <c r="A12" s="15" t="s">
        <v>28</v>
      </c>
      <c r="B12" s="31">
        <v>0</v>
      </c>
      <c r="C12" s="31">
        <v>0</v>
      </c>
      <c r="D12" s="31">
        <f t="shared" si="0"/>
        <v>0</v>
      </c>
    </row>
    <row r="13" spans="1:4" s="7" customFormat="1" ht="25.15" customHeight="1">
      <c r="A13" s="16" t="s">
        <v>15</v>
      </c>
      <c r="B13" s="32">
        <f>SUM(B7:B12)</f>
        <v>193020</v>
      </c>
      <c r="C13" s="32">
        <f>SUM(C7:C12)</f>
        <v>23091</v>
      </c>
      <c r="D13" s="32">
        <f t="shared" si="0"/>
        <v>169929</v>
      </c>
    </row>
    <row r="14" spans="1:4" s="7" customFormat="1" ht="19.899999999999999" customHeight="1">
      <c r="A14" s="28" t="s">
        <v>29</v>
      </c>
      <c r="B14" s="30">
        <v>861</v>
      </c>
      <c r="C14" s="30">
        <v>220</v>
      </c>
      <c r="D14" s="30">
        <f t="shared" si="0"/>
        <v>641</v>
      </c>
    </row>
    <row r="15" spans="1:4" s="7" customFormat="1" ht="19.899999999999999" customHeight="1">
      <c r="A15" s="29" t="s">
        <v>173</v>
      </c>
      <c r="B15" s="31">
        <v>2036</v>
      </c>
      <c r="C15" s="31">
        <v>1094</v>
      </c>
      <c r="D15" s="31">
        <f t="shared" si="0"/>
        <v>942</v>
      </c>
    </row>
    <row r="16" spans="1:4" s="7" customFormat="1" ht="19.899999999999999" customHeight="1">
      <c r="A16" s="28" t="s">
        <v>30</v>
      </c>
      <c r="B16" s="30">
        <v>2913</v>
      </c>
      <c r="C16" s="30">
        <v>630</v>
      </c>
      <c r="D16" s="30">
        <f t="shared" si="0"/>
        <v>2283</v>
      </c>
    </row>
    <row r="17" spans="1:4" s="7" customFormat="1" ht="19.899999999999999" customHeight="1">
      <c r="A17" s="29" t="s">
        <v>1</v>
      </c>
      <c r="B17" s="31">
        <v>0</v>
      </c>
      <c r="C17" s="31">
        <v>0</v>
      </c>
      <c r="D17" s="31">
        <f t="shared" si="0"/>
        <v>0</v>
      </c>
    </row>
    <row r="18" spans="1:4" s="7" customFormat="1" ht="19.899999999999999" customHeight="1">
      <c r="A18" s="28" t="s">
        <v>2</v>
      </c>
      <c r="B18" s="30">
        <v>51</v>
      </c>
      <c r="C18" s="30">
        <v>0</v>
      </c>
      <c r="D18" s="30">
        <f t="shared" si="0"/>
        <v>51</v>
      </c>
    </row>
    <row r="19" spans="1:4" s="7" customFormat="1" ht="19.899999999999999" customHeight="1">
      <c r="A19" s="29" t="s">
        <v>31</v>
      </c>
      <c r="B19" s="31">
        <v>1117</v>
      </c>
      <c r="C19" s="31">
        <v>128</v>
      </c>
      <c r="D19" s="31">
        <f t="shared" si="0"/>
        <v>989</v>
      </c>
    </row>
    <row r="20" spans="1:4" s="7" customFormat="1" ht="19.899999999999999" customHeight="1">
      <c r="A20" s="28" t="s">
        <v>32</v>
      </c>
      <c r="B20" s="30">
        <v>9260</v>
      </c>
      <c r="C20" s="30">
        <v>3170</v>
      </c>
      <c r="D20" s="30">
        <f t="shared" si="0"/>
        <v>6090</v>
      </c>
    </row>
    <row r="21" spans="1:4" s="7" customFormat="1" ht="19.899999999999999" customHeight="1">
      <c r="A21" s="29" t="s">
        <v>33</v>
      </c>
      <c r="B21" s="31">
        <v>3755</v>
      </c>
      <c r="C21" s="31">
        <v>747</v>
      </c>
      <c r="D21" s="31">
        <f t="shared" si="0"/>
        <v>3008</v>
      </c>
    </row>
    <row r="22" spans="1:4" s="7" customFormat="1" ht="19.899999999999999" customHeight="1">
      <c r="A22" s="28" t="s">
        <v>34</v>
      </c>
      <c r="B22" s="30">
        <v>337</v>
      </c>
      <c r="C22" s="30">
        <v>11</v>
      </c>
      <c r="D22" s="30">
        <f t="shared" si="0"/>
        <v>326</v>
      </c>
    </row>
    <row r="23" spans="1:4" s="7" customFormat="1" ht="25.15" customHeight="1">
      <c r="A23" s="16" t="s">
        <v>174</v>
      </c>
      <c r="B23" s="32">
        <f>SUM(B14:B22)</f>
        <v>20330</v>
      </c>
      <c r="C23" s="32">
        <f>SUM(C14:C22)</f>
        <v>6000</v>
      </c>
      <c r="D23" s="32">
        <f t="shared" si="0"/>
        <v>14330</v>
      </c>
    </row>
    <row r="24" spans="1:4" s="7" customFormat="1" ht="19.899999999999999" customHeight="1">
      <c r="A24" s="28" t="s">
        <v>3</v>
      </c>
      <c r="B24" s="30">
        <v>1263</v>
      </c>
      <c r="C24" s="30">
        <v>129</v>
      </c>
      <c r="D24" s="30">
        <f t="shared" si="0"/>
        <v>1134</v>
      </c>
    </row>
    <row r="25" spans="1:4" s="7" customFormat="1" ht="19.899999999999999" customHeight="1">
      <c r="A25" s="29" t="s">
        <v>127</v>
      </c>
      <c r="B25" s="31">
        <v>55</v>
      </c>
      <c r="C25" s="31">
        <v>18</v>
      </c>
      <c r="D25" s="31">
        <f t="shared" si="0"/>
        <v>37</v>
      </c>
    </row>
    <row r="26" spans="1:4" s="7" customFormat="1" ht="19.899999999999999" customHeight="1">
      <c r="A26" s="28" t="s">
        <v>35</v>
      </c>
      <c r="B26" s="30">
        <v>29083</v>
      </c>
      <c r="C26" s="30">
        <v>3731</v>
      </c>
      <c r="D26" s="30">
        <f t="shared" si="0"/>
        <v>25352</v>
      </c>
    </row>
    <row r="27" spans="1:4" s="7" customFormat="1" ht="19.899999999999999" customHeight="1">
      <c r="A27" s="29" t="s">
        <v>117</v>
      </c>
      <c r="B27" s="31">
        <v>111928</v>
      </c>
      <c r="C27" s="31">
        <v>107164</v>
      </c>
      <c r="D27" s="31">
        <f t="shared" si="0"/>
        <v>4764</v>
      </c>
    </row>
    <row r="28" spans="1:4" s="7" customFormat="1" ht="19.899999999999999" customHeight="1">
      <c r="A28" s="28" t="s">
        <v>36</v>
      </c>
      <c r="B28" s="30">
        <v>3786</v>
      </c>
      <c r="C28" s="30">
        <v>3756</v>
      </c>
      <c r="D28" s="30">
        <f t="shared" si="0"/>
        <v>30</v>
      </c>
    </row>
    <row r="29" spans="1:4" s="7" customFormat="1" ht="19.899999999999999" customHeight="1">
      <c r="A29" s="29" t="s">
        <v>118</v>
      </c>
      <c r="B29" s="31">
        <v>68963</v>
      </c>
      <c r="C29" s="31">
        <v>0</v>
      </c>
      <c r="D29" s="31">
        <f t="shared" si="0"/>
        <v>68963</v>
      </c>
    </row>
    <row r="30" spans="1:4" s="7" customFormat="1" ht="25.15" customHeight="1">
      <c r="A30" s="16" t="s">
        <v>17</v>
      </c>
      <c r="B30" s="32">
        <f>SUM(B24:B29)</f>
        <v>215078</v>
      </c>
      <c r="C30" s="32">
        <f>SUM(C24:C29)</f>
        <v>114798</v>
      </c>
      <c r="D30" s="32">
        <f t="shared" si="0"/>
        <v>100280</v>
      </c>
    </row>
    <row r="31" spans="1:4" s="7" customFormat="1" ht="19.899999999999999" customHeight="1">
      <c r="A31" s="28" t="s">
        <v>119</v>
      </c>
      <c r="B31" s="30">
        <v>-19</v>
      </c>
      <c r="C31" s="30">
        <v>0</v>
      </c>
      <c r="D31" s="30">
        <f t="shared" si="0"/>
        <v>-19</v>
      </c>
    </row>
    <row r="32" spans="1:4" s="7" customFormat="1" ht="19.899999999999999" customHeight="1">
      <c r="A32" s="29" t="s">
        <v>120</v>
      </c>
      <c r="B32" s="31">
        <v>923</v>
      </c>
      <c r="C32" s="31">
        <v>0</v>
      </c>
      <c r="D32" s="31">
        <f t="shared" si="0"/>
        <v>923</v>
      </c>
    </row>
    <row r="33" spans="1:4" s="7" customFormat="1" ht="19.899999999999999" customHeight="1">
      <c r="A33" s="28" t="s">
        <v>121</v>
      </c>
      <c r="B33" s="30">
        <v>3393</v>
      </c>
      <c r="C33" s="30">
        <v>83</v>
      </c>
      <c r="D33" s="30">
        <f t="shared" si="0"/>
        <v>3310</v>
      </c>
    </row>
    <row r="34" spans="1:4" s="7" customFormat="1" ht="19.899999999999999" customHeight="1">
      <c r="A34" s="29" t="s">
        <v>122</v>
      </c>
      <c r="B34" s="31">
        <v>1020</v>
      </c>
      <c r="C34" s="31">
        <v>96</v>
      </c>
      <c r="D34" s="31">
        <f t="shared" si="0"/>
        <v>924</v>
      </c>
    </row>
    <row r="35" spans="1:4" s="7" customFormat="1" ht="19.899999999999999" customHeight="1">
      <c r="A35" s="28" t="s">
        <v>123</v>
      </c>
      <c r="B35" s="30">
        <v>374</v>
      </c>
      <c r="C35" s="30">
        <v>0</v>
      </c>
      <c r="D35" s="30">
        <f t="shared" si="0"/>
        <v>374</v>
      </c>
    </row>
    <row r="36" spans="1:4" s="7" customFormat="1" ht="19.899999999999999" customHeight="1">
      <c r="A36" s="29" t="s">
        <v>124</v>
      </c>
      <c r="B36" s="31">
        <v>2092</v>
      </c>
      <c r="C36" s="31">
        <v>259</v>
      </c>
      <c r="D36" s="31">
        <f t="shared" si="0"/>
        <v>1833</v>
      </c>
    </row>
    <row r="37" spans="1:4" s="7" customFormat="1" ht="19.899999999999999" customHeight="1">
      <c r="A37" s="28" t="s">
        <v>108</v>
      </c>
      <c r="B37" s="30">
        <v>452</v>
      </c>
      <c r="C37" s="30">
        <v>299</v>
      </c>
      <c r="D37" s="30">
        <f t="shared" si="0"/>
        <v>153</v>
      </c>
    </row>
    <row r="38" spans="1:4" s="7" customFormat="1" ht="19.899999999999999" customHeight="1">
      <c r="A38" s="29" t="s">
        <v>58</v>
      </c>
      <c r="B38" s="31">
        <v>132</v>
      </c>
      <c r="C38" s="31">
        <v>54</v>
      </c>
      <c r="D38" s="31">
        <f t="shared" si="0"/>
        <v>78</v>
      </c>
    </row>
    <row r="39" spans="1:4" s="7" customFormat="1" ht="19.899999999999999" customHeight="1">
      <c r="A39" s="28" t="s">
        <v>125</v>
      </c>
      <c r="B39" s="30">
        <v>1681</v>
      </c>
      <c r="C39" s="30">
        <v>47</v>
      </c>
      <c r="D39" s="30">
        <f t="shared" si="0"/>
        <v>1634</v>
      </c>
    </row>
    <row r="40" spans="1:4" s="7" customFormat="1" ht="19.899999999999999" customHeight="1">
      <c r="A40" s="29" t="s">
        <v>59</v>
      </c>
      <c r="B40" s="31">
        <v>552</v>
      </c>
      <c r="C40" s="31">
        <v>53</v>
      </c>
      <c r="D40" s="31">
        <f t="shared" si="0"/>
        <v>499</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10600</v>
      </c>
      <c r="C43" s="32">
        <f>SUM(C31:C42)</f>
        <v>891</v>
      </c>
      <c r="D43" s="32">
        <f t="shared" si="0"/>
        <v>9709</v>
      </c>
    </row>
    <row r="44" spans="1:4" s="7" customFormat="1" ht="19.899999999999999" customHeight="1">
      <c r="A44" s="28" t="s">
        <v>37</v>
      </c>
      <c r="B44" s="30">
        <v>1622</v>
      </c>
      <c r="C44" s="30">
        <v>2073</v>
      </c>
      <c r="D44" s="30">
        <f t="shared" si="0"/>
        <v>-451</v>
      </c>
    </row>
    <row r="45" spans="1:4" s="7" customFormat="1" ht="19.899999999999999" customHeight="1">
      <c r="A45" s="29" t="s">
        <v>38</v>
      </c>
      <c r="B45" s="31">
        <v>0</v>
      </c>
      <c r="C45" s="31">
        <v>0</v>
      </c>
      <c r="D45" s="31">
        <f t="shared" si="0"/>
        <v>0</v>
      </c>
    </row>
    <row r="46" spans="1:4" s="7" customFormat="1" ht="19.899999999999999" customHeight="1">
      <c r="A46" s="28" t="s">
        <v>39</v>
      </c>
      <c r="B46" s="30">
        <v>459</v>
      </c>
      <c r="C46" s="30">
        <v>0</v>
      </c>
      <c r="D46" s="30">
        <f t="shared" si="0"/>
        <v>459</v>
      </c>
    </row>
    <row r="47" spans="1:4" s="7" customFormat="1" ht="19.899999999999999" customHeight="1">
      <c r="A47" s="29" t="s">
        <v>5</v>
      </c>
      <c r="B47" s="31">
        <v>2081</v>
      </c>
      <c r="C47" s="31">
        <v>203</v>
      </c>
      <c r="D47" s="31">
        <f t="shared" si="0"/>
        <v>1878</v>
      </c>
    </row>
    <row r="48" spans="1:4" s="7" customFormat="1" ht="19.899999999999999" customHeight="1">
      <c r="A48" s="28" t="s">
        <v>6</v>
      </c>
      <c r="B48" s="30">
        <v>1130</v>
      </c>
      <c r="C48" s="30">
        <v>191</v>
      </c>
      <c r="D48" s="30">
        <f t="shared" si="0"/>
        <v>939</v>
      </c>
    </row>
    <row r="49" spans="1:4" s="7" customFormat="1" ht="19.899999999999999" customHeight="1">
      <c r="A49" s="29" t="s">
        <v>128</v>
      </c>
      <c r="B49" s="31">
        <v>5635</v>
      </c>
      <c r="C49" s="31">
        <v>431</v>
      </c>
      <c r="D49" s="31">
        <f t="shared" si="0"/>
        <v>5204</v>
      </c>
    </row>
    <row r="50" spans="1:4" s="7" customFormat="1" ht="19.899999999999999" customHeight="1">
      <c r="A50" s="28" t="s">
        <v>129</v>
      </c>
      <c r="B50" s="30">
        <v>6426</v>
      </c>
      <c r="C50" s="30">
        <v>736</v>
      </c>
      <c r="D50" s="30">
        <f t="shared" si="0"/>
        <v>5690</v>
      </c>
    </row>
    <row r="51" spans="1:4" s="7" customFormat="1" ht="19.899999999999999" customHeight="1">
      <c r="A51" s="29" t="s">
        <v>130</v>
      </c>
      <c r="B51" s="31">
        <v>4849</v>
      </c>
      <c r="C51" s="31">
        <v>643</v>
      </c>
      <c r="D51" s="31">
        <f t="shared" si="0"/>
        <v>4206</v>
      </c>
    </row>
    <row r="52" spans="1:4" s="7" customFormat="1" ht="25.15" customHeight="1">
      <c r="A52" s="16" t="s">
        <v>19</v>
      </c>
      <c r="B52" s="32">
        <f>SUM(B44:B51)</f>
        <v>22202</v>
      </c>
      <c r="C52" s="32">
        <f>SUM(C44:C51)</f>
        <v>4277</v>
      </c>
      <c r="D52" s="32">
        <f t="shared" si="0"/>
        <v>17925</v>
      </c>
    </row>
    <row r="53" spans="1:4" s="7" customFormat="1" ht="19.899999999999999" customHeight="1">
      <c r="A53" s="28" t="s">
        <v>170</v>
      </c>
      <c r="B53" s="30">
        <v>691</v>
      </c>
      <c r="C53" s="30">
        <v>586</v>
      </c>
      <c r="D53" s="30">
        <f t="shared" si="0"/>
        <v>105</v>
      </c>
    </row>
    <row r="54" spans="1:4" s="7" customFormat="1" ht="19.899999999999999" customHeight="1">
      <c r="A54" s="29" t="s">
        <v>171</v>
      </c>
      <c r="B54" s="31">
        <v>1137</v>
      </c>
      <c r="C54" s="31">
        <v>576</v>
      </c>
      <c r="D54" s="31">
        <f t="shared" si="0"/>
        <v>561</v>
      </c>
    </row>
    <row r="55" spans="1:4" s="7" customFormat="1" ht="19.899999999999999" customHeight="1">
      <c r="A55" s="28" t="s">
        <v>172</v>
      </c>
      <c r="B55" s="30">
        <v>459</v>
      </c>
      <c r="C55" s="30">
        <v>0</v>
      </c>
      <c r="D55" s="30">
        <f t="shared" si="0"/>
        <v>459</v>
      </c>
    </row>
    <row r="56" spans="1:4" s="7" customFormat="1" ht="19.899999999999999" customHeight="1">
      <c r="A56" s="29" t="s">
        <v>40</v>
      </c>
      <c r="B56" s="31">
        <v>62</v>
      </c>
      <c r="C56" s="31">
        <v>92</v>
      </c>
      <c r="D56" s="31">
        <f t="shared" si="0"/>
        <v>-30</v>
      </c>
    </row>
    <row r="57" spans="1:4" s="7" customFormat="1" ht="19.899999999999999" customHeight="1">
      <c r="A57" s="28" t="s">
        <v>41</v>
      </c>
      <c r="B57" s="30">
        <v>10137</v>
      </c>
      <c r="C57" s="30">
        <v>9037</v>
      </c>
      <c r="D57" s="30">
        <f t="shared" si="0"/>
        <v>1100</v>
      </c>
    </row>
    <row r="58" spans="1:4" s="7" customFormat="1" ht="25.15" customHeight="1">
      <c r="A58" s="16" t="s">
        <v>169</v>
      </c>
      <c r="B58" s="32">
        <f>SUM(B53:B57)</f>
        <v>12486</v>
      </c>
      <c r="C58" s="32">
        <f>SUM(C53:C57)</f>
        <v>10291</v>
      </c>
      <c r="D58" s="32">
        <f t="shared" si="0"/>
        <v>2195</v>
      </c>
    </row>
    <row r="59" spans="1:4" s="7" customFormat="1" ht="19.899999999999999" customHeight="1">
      <c r="A59" s="28" t="s">
        <v>42</v>
      </c>
      <c r="B59" s="30">
        <v>1511</v>
      </c>
      <c r="C59" s="30">
        <v>890</v>
      </c>
      <c r="D59" s="30">
        <f t="shared" si="0"/>
        <v>621</v>
      </c>
    </row>
    <row r="60" spans="1:4" s="7" customFormat="1" ht="19.899999999999999" customHeight="1">
      <c r="A60" s="29" t="s">
        <v>43</v>
      </c>
      <c r="B60" s="31">
        <v>145</v>
      </c>
      <c r="C60" s="31">
        <v>0</v>
      </c>
      <c r="D60" s="31">
        <f t="shared" si="0"/>
        <v>145</v>
      </c>
    </row>
    <row r="61" spans="1:4" s="7" customFormat="1" ht="19.899999999999999" customHeight="1">
      <c r="A61" s="28" t="s">
        <v>44</v>
      </c>
      <c r="B61" s="30">
        <v>434</v>
      </c>
      <c r="C61" s="30">
        <v>30</v>
      </c>
      <c r="D61" s="30">
        <f t="shared" si="0"/>
        <v>404</v>
      </c>
    </row>
    <row r="62" spans="1:4" s="7" customFormat="1" ht="19.899999999999999" customHeight="1">
      <c r="A62" s="29" t="s">
        <v>45</v>
      </c>
      <c r="B62" s="31">
        <v>1080</v>
      </c>
      <c r="C62" s="31">
        <v>537</v>
      </c>
      <c r="D62" s="31">
        <f t="shared" si="0"/>
        <v>543</v>
      </c>
    </row>
    <row r="63" spans="1:4" s="7" customFormat="1" ht="19.899999999999999" customHeight="1">
      <c r="A63" s="28" t="s">
        <v>46</v>
      </c>
      <c r="B63" s="30">
        <v>355</v>
      </c>
      <c r="C63" s="30">
        <v>132</v>
      </c>
      <c r="D63" s="30">
        <f t="shared" si="0"/>
        <v>223</v>
      </c>
    </row>
    <row r="64" spans="1:4" s="7" customFormat="1" ht="19.899999999999999" customHeight="1">
      <c r="A64" s="29" t="s">
        <v>47</v>
      </c>
      <c r="B64" s="31">
        <v>199</v>
      </c>
      <c r="C64" s="31">
        <v>0</v>
      </c>
      <c r="D64" s="31">
        <f t="shared" si="0"/>
        <v>199</v>
      </c>
    </row>
    <row r="65" spans="1:4" s="7" customFormat="1" ht="19.899999999999999" customHeight="1">
      <c r="A65" s="28" t="s">
        <v>7</v>
      </c>
      <c r="B65" s="30">
        <v>670</v>
      </c>
      <c r="C65" s="30">
        <v>326</v>
      </c>
      <c r="D65" s="30">
        <f t="shared" si="0"/>
        <v>344</v>
      </c>
    </row>
    <row r="66" spans="1:4" s="7" customFormat="1" ht="19.899999999999999" customHeight="1">
      <c r="A66" s="29" t="s">
        <v>8</v>
      </c>
      <c r="B66" s="31">
        <v>118</v>
      </c>
      <c r="C66" s="31">
        <v>0</v>
      </c>
      <c r="D66" s="31">
        <f t="shared" si="0"/>
        <v>118</v>
      </c>
    </row>
    <row r="67" spans="1:4" s="7" customFormat="1" ht="19.899999999999999" customHeight="1">
      <c r="A67" s="28" t="s">
        <v>48</v>
      </c>
      <c r="B67" s="30">
        <v>278</v>
      </c>
      <c r="C67" s="30">
        <v>0</v>
      </c>
      <c r="D67" s="30">
        <f t="shared" si="0"/>
        <v>278</v>
      </c>
    </row>
    <row r="68" spans="1:4" s="7" customFormat="1" ht="19.899999999999999" customHeight="1">
      <c r="A68" s="29" t="s">
        <v>49</v>
      </c>
      <c r="B68" s="31">
        <v>418</v>
      </c>
      <c r="C68" s="31">
        <v>0</v>
      </c>
      <c r="D68" s="31">
        <f t="shared" si="0"/>
        <v>418</v>
      </c>
    </row>
    <row r="69" spans="1:4" s="7" customFormat="1" ht="19.899999999999999" customHeight="1">
      <c r="A69" s="28" t="s">
        <v>50</v>
      </c>
      <c r="B69" s="30">
        <v>696</v>
      </c>
      <c r="C69" s="30">
        <v>0</v>
      </c>
      <c r="D69" s="30">
        <f t="shared" si="0"/>
        <v>696</v>
      </c>
    </row>
    <row r="70" spans="1:4" s="7" customFormat="1" ht="19.899999999999999" customHeight="1">
      <c r="A70" s="29" t="s">
        <v>9</v>
      </c>
      <c r="B70" s="31">
        <v>0</v>
      </c>
      <c r="C70" s="31">
        <v>0</v>
      </c>
      <c r="D70" s="31">
        <f t="shared" si="0"/>
        <v>0</v>
      </c>
    </row>
    <row r="71" spans="1:4" s="7" customFormat="1" ht="19.899999999999999" customHeight="1">
      <c r="A71" s="28" t="s">
        <v>51</v>
      </c>
      <c r="B71" s="30">
        <v>148</v>
      </c>
      <c r="C71" s="30">
        <v>0</v>
      </c>
      <c r="D71" s="30">
        <f t="shared" si="0"/>
        <v>148</v>
      </c>
    </row>
    <row r="72" spans="1:4" s="7" customFormat="1" ht="19.899999999999999" customHeight="1">
      <c r="A72" s="29" t="s">
        <v>52</v>
      </c>
      <c r="B72" s="31">
        <v>301</v>
      </c>
      <c r="C72" s="31">
        <v>0</v>
      </c>
      <c r="D72" s="31">
        <f t="shared" ref="D72:D86" si="1">B72-C72</f>
        <v>301</v>
      </c>
    </row>
    <row r="73" spans="1:4" s="7" customFormat="1" ht="19.899999999999999" customHeight="1">
      <c r="A73" s="28" t="s">
        <v>53</v>
      </c>
      <c r="B73" s="30">
        <v>3056</v>
      </c>
      <c r="C73" s="30">
        <v>0</v>
      </c>
      <c r="D73" s="30">
        <f t="shared" si="1"/>
        <v>3056</v>
      </c>
    </row>
    <row r="74" spans="1:4" s="7" customFormat="1" ht="19.899999999999999" customHeight="1">
      <c r="A74" s="29" t="s">
        <v>54</v>
      </c>
      <c r="B74" s="31">
        <v>1965</v>
      </c>
      <c r="C74" s="31">
        <v>0</v>
      </c>
      <c r="D74" s="31">
        <f t="shared" si="1"/>
        <v>1965</v>
      </c>
    </row>
    <row r="75" spans="1:4" s="7" customFormat="1" ht="19.899999999999999" customHeight="1">
      <c r="A75" s="28" t="s">
        <v>10</v>
      </c>
      <c r="B75" s="30">
        <v>2878</v>
      </c>
      <c r="C75" s="30">
        <v>868</v>
      </c>
      <c r="D75" s="30">
        <f t="shared" si="1"/>
        <v>2010</v>
      </c>
    </row>
    <row r="76" spans="1:4" s="7" customFormat="1" ht="25.15" customHeight="1">
      <c r="A76" s="16" t="s">
        <v>20</v>
      </c>
      <c r="B76" s="32">
        <f>SUM(B59:B75)</f>
        <v>14252</v>
      </c>
      <c r="C76" s="32">
        <f>SUM(C59:C75)</f>
        <v>2783</v>
      </c>
      <c r="D76" s="32">
        <f t="shared" si="1"/>
        <v>11469</v>
      </c>
    </row>
    <row r="77" spans="1:4" s="7" customFormat="1" ht="19.899999999999999" customHeight="1">
      <c r="A77" s="28" t="s">
        <v>131</v>
      </c>
      <c r="B77" s="30">
        <v>1330</v>
      </c>
      <c r="C77" s="30">
        <v>1281</v>
      </c>
      <c r="D77" s="30">
        <f t="shared" si="1"/>
        <v>49</v>
      </c>
    </row>
    <row r="78" spans="1:4" s="7" customFormat="1" ht="19.899999999999999" customHeight="1">
      <c r="A78" s="29" t="s">
        <v>55</v>
      </c>
      <c r="B78" s="31">
        <v>10267</v>
      </c>
      <c r="C78" s="31">
        <v>10281</v>
      </c>
      <c r="D78" s="31">
        <f t="shared" si="1"/>
        <v>-14</v>
      </c>
    </row>
    <row r="79" spans="1:4" s="7" customFormat="1" ht="19.899999999999999" customHeight="1">
      <c r="A79" s="28" t="s">
        <v>132</v>
      </c>
      <c r="B79" s="30">
        <v>22620</v>
      </c>
      <c r="C79" s="30">
        <v>21145</v>
      </c>
      <c r="D79" s="30">
        <f t="shared" si="1"/>
        <v>1475</v>
      </c>
    </row>
    <row r="80" spans="1:4" s="7" customFormat="1" ht="19.899999999999999" customHeight="1">
      <c r="A80" s="29" t="s">
        <v>11</v>
      </c>
      <c r="B80" s="31">
        <v>1199</v>
      </c>
      <c r="C80" s="31">
        <v>28</v>
      </c>
      <c r="D80" s="31">
        <f t="shared" si="1"/>
        <v>1171</v>
      </c>
    </row>
    <row r="81" spans="1:4" s="7" customFormat="1" ht="19.899999999999999" customHeight="1">
      <c r="A81" s="28" t="s">
        <v>12</v>
      </c>
      <c r="B81" s="30">
        <v>1802</v>
      </c>
      <c r="C81" s="30">
        <v>0</v>
      </c>
      <c r="D81" s="30">
        <f t="shared" si="1"/>
        <v>1802</v>
      </c>
    </row>
    <row r="82" spans="1:4" s="7" customFormat="1" ht="19.899999999999999" customHeight="1">
      <c r="A82" s="29" t="s">
        <v>56</v>
      </c>
      <c r="B82" s="31">
        <v>2</v>
      </c>
      <c r="C82" s="31">
        <v>0</v>
      </c>
      <c r="D82" s="31">
        <f t="shared" si="1"/>
        <v>2</v>
      </c>
    </row>
    <row r="83" spans="1:4" s="7" customFormat="1" ht="19.899999999999999" customHeight="1">
      <c r="A83" s="28" t="s">
        <v>109</v>
      </c>
      <c r="B83" s="30">
        <v>1117</v>
      </c>
      <c r="C83" s="30">
        <v>0</v>
      </c>
      <c r="D83" s="30">
        <f t="shared" si="1"/>
        <v>1117</v>
      </c>
    </row>
    <row r="84" spans="1:4" s="7" customFormat="1" ht="19.899999999999999" customHeight="1">
      <c r="A84" s="29" t="s">
        <v>57</v>
      </c>
      <c r="B84" s="31">
        <v>251</v>
      </c>
      <c r="C84" s="31">
        <v>142</v>
      </c>
      <c r="D84" s="31">
        <f t="shared" si="1"/>
        <v>109</v>
      </c>
    </row>
    <row r="85" spans="1:4" s="7" customFormat="1" ht="25.15" customHeight="1">
      <c r="A85" s="16" t="s">
        <v>21</v>
      </c>
      <c r="B85" s="32">
        <f>SUM(B77:B84)</f>
        <v>38588</v>
      </c>
      <c r="C85" s="32">
        <f>SUM(C77:C84)</f>
        <v>32877</v>
      </c>
      <c r="D85" s="32">
        <f t="shared" si="1"/>
        <v>5711</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526556</v>
      </c>
      <c r="C87" s="32">
        <f>SUM(C13,C23,C30,C43,C52,C58,C76,C85, C86)</f>
        <v>195008</v>
      </c>
      <c r="D87" s="32">
        <f>B87-C87</f>
        <v>331548</v>
      </c>
    </row>
    <row r="88" spans="1:4" s="7" customFormat="1" ht="19.899999999999999" customHeight="1">
      <c r="A88" s="28" t="s">
        <v>22</v>
      </c>
      <c r="B88" s="30">
        <v>40385</v>
      </c>
      <c r="C88" s="30">
        <v>63198</v>
      </c>
      <c r="D88" s="30">
        <f>B88-C88</f>
        <v>-22813</v>
      </c>
    </row>
    <row r="89" spans="1:4" s="7" customFormat="1" ht="25.15" customHeight="1">
      <c r="A89" s="16" t="s">
        <v>14</v>
      </c>
      <c r="B89" s="32">
        <f>SUM(B87:B88)</f>
        <v>566941</v>
      </c>
      <c r="C89" s="32">
        <f t="shared" ref="C89" si="2">SUM(C87:C88)</f>
        <v>258206</v>
      </c>
      <c r="D89" s="32">
        <f>B89-C89</f>
        <v>308735</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72</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46407</v>
      </c>
      <c r="C7" s="30">
        <v>37610</v>
      </c>
      <c r="D7" s="30">
        <f>B7-C7</f>
        <v>8797</v>
      </c>
    </row>
    <row r="8" spans="1:4" s="7" customFormat="1" ht="19.899999999999999" customHeight="1">
      <c r="A8" s="15" t="s">
        <v>24</v>
      </c>
      <c r="B8" s="31">
        <v>166919</v>
      </c>
      <c r="C8" s="31">
        <v>11199</v>
      </c>
      <c r="D8" s="31">
        <f t="shared" ref="D8:D71" si="0">B8-C8</f>
        <v>155720</v>
      </c>
    </row>
    <row r="9" spans="1:4" s="7" customFormat="1" ht="19.899999999999999" customHeight="1">
      <c r="A9" s="14" t="s">
        <v>25</v>
      </c>
      <c r="B9" s="30">
        <v>150645</v>
      </c>
      <c r="C9" s="30">
        <v>10216</v>
      </c>
      <c r="D9" s="30">
        <f t="shared" si="0"/>
        <v>140429</v>
      </c>
    </row>
    <row r="10" spans="1:4" s="7" customFormat="1" ht="19.899999999999999" customHeight="1">
      <c r="A10" s="15" t="s">
        <v>26</v>
      </c>
      <c r="B10" s="31">
        <v>38264</v>
      </c>
      <c r="C10" s="31">
        <v>271</v>
      </c>
      <c r="D10" s="31">
        <f t="shared" si="0"/>
        <v>37993</v>
      </c>
    </row>
    <row r="11" spans="1:4" s="7" customFormat="1" ht="19.899999999999999" customHeight="1">
      <c r="A11" s="14" t="s">
        <v>0</v>
      </c>
      <c r="B11" s="30">
        <v>8220</v>
      </c>
      <c r="C11" s="30">
        <v>613</v>
      </c>
      <c r="D11" s="30">
        <f t="shared" si="0"/>
        <v>7607</v>
      </c>
    </row>
    <row r="12" spans="1:4" s="7" customFormat="1" ht="19.899999999999999" customHeight="1">
      <c r="A12" s="15" t="s">
        <v>28</v>
      </c>
      <c r="B12" s="31">
        <v>52</v>
      </c>
      <c r="C12" s="31">
        <v>0</v>
      </c>
      <c r="D12" s="31">
        <f t="shared" si="0"/>
        <v>52</v>
      </c>
    </row>
    <row r="13" spans="1:4" s="7" customFormat="1" ht="25.15" customHeight="1">
      <c r="A13" s="16" t="s">
        <v>15</v>
      </c>
      <c r="B13" s="32">
        <f>SUM(B7:B12)</f>
        <v>410507</v>
      </c>
      <c r="C13" s="32">
        <f>SUM(C7:C12)</f>
        <v>59909</v>
      </c>
      <c r="D13" s="32">
        <f t="shared" si="0"/>
        <v>350598</v>
      </c>
    </row>
    <row r="14" spans="1:4" s="7" customFormat="1" ht="19.899999999999999" customHeight="1">
      <c r="A14" s="28" t="s">
        <v>29</v>
      </c>
      <c r="B14" s="30">
        <v>960</v>
      </c>
      <c r="C14" s="30">
        <v>0</v>
      </c>
      <c r="D14" s="30">
        <f t="shared" si="0"/>
        <v>960</v>
      </c>
    </row>
    <row r="15" spans="1:4" s="7" customFormat="1" ht="19.899999999999999" customHeight="1">
      <c r="A15" s="29" t="s">
        <v>173</v>
      </c>
      <c r="B15" s="31">
        <v>4204</v>
      </c>
      <c r="C15" s="31">
        <v>1</v>
      </c>
      <c r="D15" s="31">
        <f t="shared" si="0"/>
        <v>4203</v>
      </c>
    </row>
    <row r="16" spans="1:4" s="7" customFormat="1" ht="19.899999999999999" customHeight="1">
      <c r="A16" s="28" t="s">
        <v>30</v>
      </c>
      <c r="B16" s="30">
        <v>5985</v>
      </c>
      <c r="C16" s="30">
        <v>1</v>
      </c>
      <c r="D16" s="30">
        <f t="shared" si="0"/>
        <v>5984</v>
      </c>
    </row>
    <row r="17" spans="1:4" s="7" customFormat="1" ht="19.899999999999999" customHeight="1">
      <c r="A17" s="29" t="s">
        <v>1</v>
      </c>
      <c r="B17" s="31">
        <v>102</v>
      </c>
      <c r="C17" s="31">
        <v>3</v>
      </c>
      <c r="D17" s="31">
        <f t="shared" si="0"/>
        <v>99</v>
      </c>
    </row>
    <row r="18" spans="1:4" s="7" customFormat="1" ht="19.899999999999999" customHeight="1">
      <c r="A18" s="28" t="s">
        <v>2</v>
      </c>
      <c r="B18" s="30">
        <v>1201</v>
      </c>
      <c r="C18" s="30">
        <v>704</v>
      </c>
      <c r="D18" s="30">
        <f t="shared" si="0"/>
        <v>497</v>
      </c>
    </row>
    <row r="19" spans="1:4" s="7" customFormat="1" ht="19.899999999999999" customHeight="1">
      <c r="A19" s="29" t="s">
        <v>31</v>
      </c>
      <c r="B19" s="31">
        <v>2505</v>
      </c>
      <c r="C19" s="31">
        <v>168</v>
      </c>
      <c r="D19" s="31">
        <f t="shared" si="0"/>
        <v>2337</v>
      </c>
    </row>
    <row r="20" spans="1:4" s="7" customFormat="1" ht="19.899999999999999" customHeight="1">
      <c r="A20" s="28" t="s">
        <v>32</v>
      </c>
      <c r="B20" s="30">
        <v>9792</v>
      </c>
      <c r="C20" s="30">
        <v>151</v>
      </c>
      <c r="D20" s="30">
        <f t="shared" si="0"/>
        <v>9641</v>
      </c>
    </row>
    <row r="21" spans="1:4" s="7" customFormat="1" ht="19.899999999999999" customHeight="1">
      <c r="A21" s="29" t="s">
        <v>33</v>
      </c>
      <c r="B21" s="31">
        <v>7100</v>
      </c>
      <c r="C21" s="31">
        <v>816</v>
      </c>
      <c r="D21" s="31">
        <f t="shared" si="0"/>
        <v>6284</v>
      </c>
    </row>
    <row r="22" spans="1:4" s="7" customFormat="1" ht="19.899999999999999" customHeight="1">
      <c r="A22" s="28" t="s">
        <v>34</v>
      </c>
      <c r="B22" s="30">
        <v>15946</v>
      </c>
      <c r="C22" s="30">
        <v>2063</v>
      </c>
      <c r="D22" s="30">
        <f t="shared" si="0"/>
        <v>13883</v>
      </c>
    </row>
    <row r="23" spans="1:4" s="7" customFormat="1" ht="25.15" customHeight="1">
      <c r="A23" s="16" t="s">
        <v>174</v>
      </c>
      <c r="B23" s="32">
        <f>SUM(B14:B22)</f>
        <v>47795</v>
      </c>
      <c r="C23" s="32">
        <f>SUM(C14:C22)</f>
        <v>3907</v>
      </c>
      <c r="D23" s="32">
        <f t="shared" si="0"/>
        <v>43888</v>
      </c>
    </row>
    <row r="24" spans="1:4" s="7" customFormat="1" ht="19.899999999999999" customHeight="1">
      <c r="A24" s="28" t="s">
        <v>3</v>
      </c>
      <c r="B24" s="30">
        <v>2116</v>
      </c>
      <c r="C24" s="30">
        <v>2197</v>
      </c>
      <c r="D24" s="30">
        <f t="shared" si="0"/>
        <v>-81</v>
      </c>
    </row>
    <row r="25" spans="1:4" s="7" customFormat="1" ht="19.899999999999999" customHeight="1">
      <c r="A25" s="29" t="s">
        <v>127</v>
      </c>
      <c r="B25" s="31">
        <v>11</v>
      </c>
      <c r="C25" s="31">
        <v>9</v>
      </c>
      <c r="D25" s="31">
        <f t="shared" si="0"/>
        <v>2</v>
      </c>
    </row>
    <row r="26" spans="1:4" s="7" customFormat="1" ht="19.899999999999999" customHeight="1">
      <c r="A26" s="28" t="s">
        <v>35</v>
      </c>
      <c r="B26" s="30">
        <v>71090</v>
      </c>
      <c r="C26" s="30">
        <v>2057</v>
      </c>
      <c r="D26" s="30">
        <f t="shared" si="0"/>
        <v>69033</v>
      </c>
    </row>
    <row r="27" spans="1:4" s="7" customFormat="1" ht="19.899999999999999" customHeight="1">
      <c r="A27" s="29" t="s">
        <v>117</v>
      </c>
      <c r="B27" s="31">
        <v>268350</v>
      </c>
      <c r="C27" s="31">
        <v>255970</v>
      </c>
      <c r="D27" s="31">
        <f t="shared" si="0"/>
        <v>12380</v>
      </c>
    </row>
    <row r="28" spans="1:4" s="7" customFormat="1" ht="19.899999999999999" customHeight="1">
      <c r="A28" s="28" t="s">
        <v>36</v>
      </c>
      <c r="B28" s="30">
        <v>8005</v>
      </c>
      <c r="C28" s="30">
        <v>7813</v>
      </c>
      <c r="D28" s="30">
        <f t="shared" si="0"/>
        <v>192</v>
      </c>
    </row>
    <row r="29" spans="1:4" s="7" customFormat="1" ht="19.899999999999999" customHeight="1">
      <c r="A29" s="29" t="s">
        <v>118</v>
      </c>
      <c r="B29" s="31">
        <v>161502</v>
      </c>
      <c r="C29" s="31">
        <v>0</v>
      </c>
      <c r="D29" s="31">
        <f t="shared" si="0"/>
        <v>161502</v>
      </c>
    </row>
    <row r="30" spans="1:4" s="7" customFormat="1" ht="25.15" customHeight="1">
      <c r="A30" s="16" t="s">
        <v>17</v>
      </c>
      <c r="B30" s="32">
        <f>SUM(B24:B29)</f>
        <v>511074</v>
      </c>
      <c r="C30" s="32">
        <f>SUM(C24:C29)</f>
        <v>268046</v>
      </c>
      <c r="D30" s="32">
        <f t="shared" si="0"/>
        <v>243028</v>
      </c>
    </row>
    <row r="31" spans="1:4" s="7" customFormat="1" ht="19.899999999999999" customHeight="1">
      <c r="A31" s="28" t="s">
        <v>119</v>
      </c>
      <c r="B31" s="30">
        <v>0</v>
      </c>
      <c r="C31" s="30">
        <v>0</v>
      </c>
      <c r="D31" s="30">
        <f t="shared" si="0"/>
        <v>0</v>
      </c>
    </row>
    <row r="32" spans="1:4" s="7" customFormat="1" ht="19.899999999999999" customHeight="1">
      <c r="A32" s="29" t="s">
        <v>120</v>
      </c>
      <c r="B32" s="31">
        <v>4918</v>
      </c>
      <c r="C32" s="31">
        <v>0</v>
      </c>
      <c r="D32" s="31">
        <f t="shared" si="0"/>
        <v>4918</v>
      </c>
    </row>
    <row r="33" spans="1:4" s="7" customFormat="1" ht="19.899999999999999" customHeight="1">
      <c r="A33" s="28" t="s">
        <v>121</v>
      </c>
      <c r="B33" s="30">
        <v>9054</v>
      </c>
      <c r="C33" s="30">
        <v>437</v>
      </c>
      <c r="D33" s="30">
        <f t="shared" si="0"/>
        <v>8617</v>
      </c>
    </row>
    <row r="34" spans="1:4" s="7" customFormat="1" ht="19.899999999999999" customHeight="1">
      <c r="A34" s="29" t="s">
        <v>122</v>
      </c>
      <c r="B34" s="31">
        <v>2238</v>
      </c>
      <c r="C34" s="31">
        <v>12</v>
      </c>
      <c r="D34" s="31">
        <f t="shared" si="0"/>
        <v>2226</v>
      </c>
    </row>
    <row r="35" spans="1:4" s="7" customFormat="1" ht="19.899999999999999" customHeight="1">
      <c r="A35" s="28" t="s">
        <v>123</v>
      </c>
      <c r="B35" s="30">
        <v>332</v>
      </c>
      <c r="C35" s="30">
        <v>0</v>
      </c>
      <c r="D35" s="30">
        <f t="shared" si="0"/>
        <v>332</v>
      </c>
    </row>
    <row r="36" spans="1:4" s="7" customFormat="1" ht="19.899999999999999" customHeight="1">
      <c r="A36" s="29" t="s">
        <v>124</v>
      </c>
      <c r="B36" s="31">
        <v>1710</v>
      </c>
      <c r="C36" s="31">
        <v>78</v>
      </c>
      <c r="D36" s="31">
        <f t="shared" si="0"/>
        <v>1632</v>
      </c>
    </row>
    <row r="37" spans="1:4" s="7" customFormat="1" ht="19.899999999999999" customHeight="1">
      <c r="A37" s="28" t="s">
        <v>108</v>
      </c>
      <c r="B37" s="30">
        <v>2829</v>
      </c>
      <c r="C37" s="30">
        <v>1664</v>
      </c>
      <c r="D37" s="30">
        <f t="shared" si="0"/>
        <v>1165</v>
      </c>
    </row>
    <row r="38" spans="1:4" s="7" customFormat="1" ht="19.899999999999999" customHeight="1">
      <c r="A38" s="29" t="s">
        <v>58</v>
      </c>
      <c r="B38" s="31">
        <v>266</v>
      </c>
      <c r="C38" s="31">
        <v>0</v>
      </c>
      <c r="D38" s="31">
        <f t="shared" si="0"/>
        <v>266</v>
      </c>
    </row>
    <row r="39" spans="1:4" s="7" customFormat="1" ht="19.899999999999999" customHeight="1">
      <c r="A39" s="28" t="s">
        <v>125</v>
      </c>
      <c r="B39" s="30">
        <v>8001</v>
      </c>
      <c r="C39" s="30">
        <v>186</v>
      </c>
      <c r="D39" s="30">
        <f t="shared" si="0"/>
        <v>7815</v>
      </c>
    </row>
    <row r="40" spans="1:4" s="7" customFormat="1" ht="19.899999999999999" customHeight="1">
      <c r="A40" s="29" t="s">
        <v>59</v>
      </c>
      <c r="B40" s="31">
        <v>4057</v>
      </c>
      <c r="C40" s="31">
        <v>2194</v>
      </c>
      <c r="D40" s="31">
        <f t="shared" si="0"/>
        <v>1863</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33405</v>
      </c>
      <c r="C43" s="32">
        <f>SUM(C31:C42)</f>
        <v>4571</v>
      </c>
      <c r="D43" s="32">
        <f t="shared" si="0"/>
        <v>28834</v>
      </c>
    </row>
    <row r="44" spans="1:4" s="7" customFormat="1" ht="19.899999999999999" customHeight="1">
      <c r="A44" s="28" t="s">
        <v>37</v>
      </c>
      <c r="B44" s="30">
        <v>3669</v>
      </c>
      <c r="C44" s="30">
        <v>3374</v>
      </c>
      <c r="D44" s="30">
        <f t="shared" si="0"/>
        <v>295</v>
      </c>
    </row>
    <row r="45" spans="1:4" s="7" customFormat="1" ht="19.899999999999999" customHeight="1">
      <c r="A45" s="29" t="s">
        <v>38</v>
      </c>
      <c r="B45" s="31">
        <v>263</v>
      </c>
      <c r="C45" s="31">
        <v>-10</v>
      </c>
      <c r="D45" s="31">
        <f t="shared" si="0"/>
        <v>273</v>
      </c>
    </row>
    <row r="46" spans="1:4" s="7" customFormat="1" ht="19.899999999999999" customHeight="1">
      <c r="A46" s="28" t="s">
        <v>39</v>
      </c>
      <c r="B46" s="30">
        <v>887</v>
      </c>
      <c r="C46" s="30">
        <v>1200</v>
      </c>
      <c r="D46" s="30">
        <f t="shared" si="0"/>
        <v>-313</v>
      </c>
    </row>
    <row r="47" spans="1:4" s="7" customFormat="1" ht="19.899999999999999" customHeight="1">
      <c r="A47" s="29" t="s">
        <v>5</v>
      </c>
      <c r="B47" s="31">
        <v>3435</v>
      </c>
      <c r="C47" s="31">
        <v>251</v>
      </c>
      <c r="D47" s="31">
        <f t="shared" si="0"/>
        <v>3184</v>
      </c>
    </row>
    <row r="48" spans="1:4" s="7" customFormat="1" ht="19.899999999999999" customHeight="1">
      <c r="A48" s="28" t="s">
        <v>6</v>
      </c>
      <c r="B48" s="30">
        <v>2711</v>
      </c>
      <c r="C48" s="30">
        <v>49</v>
      </c>
      <c r="D48" s="30">
        <f t="shared" si="0"/>
        <v>2662</v>
      </c>
    </row>
    <row r="49" spans="1:4" s="7" customFormat="1" ht="19.899999999999999" customHeight="1">
      <c r="A49" s="29" t="s">
        <v>128</v>
      </c>
      <c r="B49" s="31">
        <v>12436</v>
      </c>
      <c r="C49" s="31">
        <v>3482</v>
      </c>
      <c r="D49" s="31">
        <f t="shared" si="0"/>
        <v>8954</v>
      </c>
    </row>
    <row r="50" spans="1:4" s="7" customFormat="1" ht="19.899999999999999" customHeight="1">
      <c r="A50" s="28" t="s">
        <v>129</v>
      </c>
      <c r="B50" s="30">
        <v>17677</v>
      </c>
      <c r="C50" s="30">
        <v>1513</v>
      </c>
      <c r="D50" s="30">
        <f t="shared" si="0"/>
        <v>16164</v>
      </c>
    </row>
    <row r="51" spans="1:4" s="7" customFormat="1" ht="19.899999999999999" customHeight="1">
      <c r="A51" s="29" t="s">
        <v>130</v>
      </c>
      <c r="B51" s="31">
        <v>4507</v>
      </c>
      <c r="C51" s="31">
        <v>0</v>
      </c>
      <c r="D51" s="31">
        <f t="shared" si="0"/>
        <v>4507</v>
      </c>
    </row>
    <row r="52" spans="1:4" s="7" customFormat="1" ht="25.15" customHeight="1">
      <c r="A52" s="16" t="s">
        <v>19</v>
      </c>
      <c r="B52" s="32">
        <f>SUM(B44:B51)</f>
        <v>45585</v>
      </c>
      <c r="C52" s="32">
        <f>SUM(C44:C51)</f>
        <v>9859</v>
      </c>
      <c r="D52" s="32">
        <f t="shared" si="0"/>
        <v>35726</v>
      </c>
    </row>
    <row r="53" spans="1:4" s="7" customFormat="1" ht="19.899999999999999" customHeight="1">
      <c r="A53" s="28" t="s">
        <v>170</v>
      </c>
      <c r="B53" s="30">
        <v>1675</v>
      </c>
      <c r="C53" s="30">
        <v>2018</v>
      </c>
      <c r="D53" s="30">
        <f t="shared" si="0"/>
        <v>-343</v>
      </c>
    </row>
    <row r="54" spans="1:4" s="7" customFormat="1" ht="19.899999999999999" customHeight="1">
      <c r="A54" s="29" t="s">
        <v>171</v>
      </c>
      <c r="B54" s="31">
        <v>3001</v>
      </c>
      <c r="C54" s="31">
        <v>1927</v>
      </c>
      <c r="D54" s="31">
        <f t="shared" si="0"/>
        <v>1074</v>
      </c>
    </row>
    <row r="55" spans="1:4" s="7" customFormat="1" ht="19.899999999999999" customHeight="1">
      <c r="A55" s="28" t="s">
        <v>172</v>
      </c>
      <c r="B55" s="30">
        <v>946</v>
      </c>
      <c r="C55" s="30">
        <v>2</v>
      </c>
      <c r="D55" s="30">
        <f t="shared" si="0"/>
        <v>944</v>
      </c>
    </row>
    <row r="56" spans="1:4" s="7" customFormat="1" ht="19.899999999999999" customHeight="1">
      <c r="A56" s="29" t="s">
        <v>40</v>
      </c>
      <c r="B56" s="31">
        <v>1406</v>
      </c>
      <c r="C56" s="31">
        <v>14</v>
      </c>
      <c r="D56" s="31">
        <f t="shared" si="0"/>
        <v>1392</v>
      </c>
    </row>
    <row r="57" spans="1:4" s="7" customFormat="1" ht="19.899999999999999" customHeight="1">
      <c r="A57" s="28" t="s">
        <v>41</v>
      </c>
      <c r="B57" s="30">
        <v>26877</v>
      </c>
      <c r="C57" s="30">
        <v>11040</v>
      </c>
      <c r="D57" s="30">
        <f t="shared" si="0"/>
        <v>15837</v>
      </c>
    </row>
    <row r="58" spans="1:4" s="7" customFormat="1" ht="25.15" customHeight="1">
      <c r="A58" s="16" t="s">
        <v>169</v>
      </c>
      <c r="B58" s="32">
        <f>SUM(B53:B57)</f>
        <v>33905</v>
      </c>
      <c r="C58" s="32">
        <f>SUM(C53:C57)</f>
        <v>15001</v>
      </c>
      <c r="D58" s="32">
        <f t="shared" si="0"/>
        <v>18904</v>
      </c>
    </row>
    <row r="59" spans="1:4" s="7" customFormat="1" ht="19.899999999999999" customHeight="1">
      <c r="A59" s="28" t="s">
        <v>42</v>
      </c>
      <c r="B59" s="30">
        <v>1077</v>
      </c>
      <c r="C59" s="30">
        <v>2839</v>
      </c>
      <c r="D59" s="30">
        <f t="shared" si="0"/>
        <v>-1762</v>
      </c>
    </row>
    <row r="60" spans="1:4" s="7" customFormat="1" ht="19.899999999999999" customHeight="1">
      <c r="A60" s="29" t="s">
        <v>43</v>
      </c>
      <c r="B60" s="31">
        <v>1003</v>
      </c>
      <c r="C60" s="31">
        <v>0</v>
      </c>
      <c r="D60" s="31">
        <f t="shared" si="0"/>
        <v>1003</v>
      </c>
    </row>
    <row r="61" spans="1:4" s="7" customFormat="1" ht="19.899999999999999" customHeight="1">
      <c r="A61" s="28" t="s">
        <v>44</v>
      </c>
      <c r="B61" s="30">
        <v>416</v>
      </c>
      <c r="C61" s="30">
        <v>180</v>
      </c>
      <c r="D61" s="30">
        <f t="shared" si="0"/>
        <v>236</v>
      </c>
    </row>
    <row r="62" spans="1:4" s="7" customFormat="1" ht="19.899999999999999" customHeight="1">
      <c r="A62" s="29" t="s">
        <v>45</v>
      </c>
      <c r="B62" s="31">
        <v>2595</v>
      </c>
      <c r="C62" s="31">
        <v>1206</v>
      </c>
      <c r="D62" s="31">
        <f t="shared" si="0"/>
        <v>1389</v>
      </c>
    </row>
    <row r="63" spans="1:4" s="7" customFormat="1" ht="19.899999999999999" customHeight="1">
      <c r="A63" s="28" t="s">
        <v>46</v>
      </c>
      <c r="B63" s="30">
        <v>1630</v>
      </c>
      <c r="C63" s="30">
        <v>274</v>
      </c>
      <c r="D63" s="30">
        <f t="shared" si="0"/>
        <v>1356</v>
      </c>
    </row>
    <row r="64" spans="1:4" s="7" customFormat="1" ht="19.899999999999999" customHeight="1">
      <c r="A64" s="29" t="s">
        <v>47</v>
      </c>
      <c r="B64" s="31">
        <v>204</v>
      </c>
      <c r="C64" s="31">
        <v>0</v>
      </c>
      <c r="D64" s="31">
        <f t="shared" si="0"/>
        <v>204</v>
      </c>
    </row>
    <row r="65" spans="1:4" s="7" customFormat="1" ht="19.899999999999999" customHeight="1">
      <c r="A65" s="28" t="s">
        <v>7</v>
      </c>
      <c r="B65" s="30">
        <v>313</v>
      </c>
      <c r="C65" s="30">
        <v>721</v>
      </c>
      <c r="D65" s="30">
        <f t="shared" si="0"/>
        <v>-408</v>
      </c>
    </row>
    <row r="66" spans="1:4" s="7" customFormat="1" ht="19.899999999999999" customHeight="1">
      <c r="A66" s="29" t="s">
        <v>8</v>
      </c>
      <c r="B66" s="31">
        <v>401</v>
      </c>
      <c r="C66" s="31">
        <v>127</v>
      </c>
      <c r="D66" s="31">
        <f t="shared" si="0"/>
        <v>274</v>
      </c>
    </row>
    <row r="67" spans="1:4" s="7" customFormat="1" ht="19.899999999999999" customHeight="1">
      <c r="A67" s="28" t="s">
        <v>48</v>
      </c>
      <c r="B67" s="30">
        <v>416</v>
      </c>
      <c r="C67" s="30">
        <v>0</v>
      </c>
      <c r="D67" s="30">
        <f t="shared" si="0"/>
        <v>416</v>
      </c>
    </row>
    <row r="68" spans="1:4" s="7" customFormat="1" ht="19.899999999999999" customHeight="1">
      <c r="A68" s="29" t="s">
        <v>49</v>
      </c>
      <c r="B68" s="31">
        <v>723</v>
      </c>
      <c r="C68" s="31">
        <v>0</v>
      </c>
      <c r="D68" s="31">
        <f t="shared" si="0"/>
        <v>723</v>
      </c>
    </row>
    <row r="69" spans="1:4" s="7" customFormat="1" ht="19.899999999999999" customHeight="1">
      <c r="A69" s="28" t="s">
        <v>50</v>
      </c>
      <c r="B69" s="30">
        <v>1232</v>
      </c>
      <c r="C69" s="30">
        <v>0</v>
      </c>
      <c r="D69" s="30">
        <f t="shared" si="0"/>
        <v>1232</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131</v>
      </c>
      <c r="C72" s="31">
        <v>1</v>
      </c>
      <c r="D72" s="31">
        <f t="shared" ref="D72:D86" si="1">B72-C72</f>
        <v>130</v>
      </c>
    </row>
    <row r="73" spans="1:4" s="7" customFormat="1" ht="19.899999999999999" customHeight="1">
      <c r="A73" s="28" t="s">
        <v>53</v>
      </c>
      <c r="B73" s="30">
        <v>7888</v>
      </c>
      <c r="C73" s="30">
        <v>872</v>
      </c>
      <c r="D73" s="30">
        <f t="shared" si="1"/>
        <v>7016</v>
      </c>
    </row>
    <row r="74" spans="1:4" s="7" customFormat="1" ht="19.899999999999999" customHeight="1">
      <c r="A74" s="29" t="s">
        <v>54</v>
      </c>
      <c r="B74" s="31">
        <v>7807</v>
      </c>
      <c r="C74" s="31">
        <v>0</v>
      </c>
      <c r="D74" s="31">
        <f t="shared" si="1"/>
        <v>7807</v>
      </c>
    </row>
    <row r="75" spans="1:4" s="7" customFormat="1" ht="19.899999999999999" customHeight="1">
      <c r="A75" s="28" t="s">
        <v>10</v>
      </c>
      <c r="B75" s="30">
        <v>-967</v>
      </c>
      <c r="C75" s="30">
        <v>2411</v>
      </c>
      <c r="D75" s="30">
        <f t="shared" si="1"/>
        <v>-3378</v>
      </c>
    </row>
    <row r="76" spans="1:4" s="7" customFormat="1" ht="25.15" customHeight="1">
      <c r="A76" s="16" t="s">
        <v>20</v>
      </c>
      <c r="B76" s="32">
        <f>SUM(B59:B75)</f>
        <v>24869</v>
      </c>
      <c r="C76" s="32">
        <f>SUM(C59:C75)</f>
        <v>8631</v>
      </c>
      <c r="D76" s="32">
        <f t="shared" si="1"/>
        <v>16238</v>
      </c>
    </row>
    <row r="77" spans="1:4" s="7" customFormat="1" ht="19.899999999999999" customHeight="1">
      <c r="A77" s="28" t="s">
        <v>131</v>
      </c>
      <c r="B77" s="30">
        <v>8629</v>
      </c>
      <c r="C77" s="30">
        <v>3399</v>
      </c>
      <c r="D77" s="30">
        <f t="shared" si="1"/>
        <v>5230</v>
      </c>
    </row>
    <row r="78" spans="1:4" s="7" customFormat="1" ht="19.899999999999999" customHeight="1">
      <c r="A78" s="29" t="s">
        <v>55</v>
      </c>
      <c r="B78" s="31">
        <v>30601</v>
      </c>
      <c r="C78" s="31">
        <v>29579</v>
      </c>
      <c r="D78" s="31">
        <f t="shared" si="1"/>
        <v>1022</v>
      </c>
    </row>
    <row r="79" spans="1:4" s="7" customFormat="1" ht="19.899999999999999" customHeight="1">
      <c r="A79" s="28" t="s">
        <v>132</v>
      </c>
      <c r="B79" s="30">
        <v>60637</v>
      </c>
      <c r="C79" s="30">
        <v>57499</v>
      </c>
      <c r="D79" s="30">
        <f t="shared" si="1"/>
        <v>3138</v>
      </c>
    </row>
    <row r="80" spans="1:4" s="7" customFormat="1" ht="19.899999999999999" customHeight="1">
      <c r="A80" s="29" t="s">
        <v>11</v>
      </c>
      <c r="B80" s="31">
        <v>16407</v>
      </c>
      <c r="C80" s="31">
        <v>10606</v>
      </c>
      <c r="D80" s="31">
        <f t="shared" si="1"/>
        <v>5801</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1349</v>
      </c>
      <c r="C83" s="30">
        <v>0</v>
      </c>
      <c r="D83" s="30">
        <f t="shared" si="1"/>
        <v>1349</v>
      </c>
    </row>
    <row r="84" spans="1:4" s="7" customFormat="1" ht="19.899999999999999" customHeight="1">
      <c r="A84" s="29" t="s">
        <v>57</v>
      </c>
      <c r="B84" s="31">
        <v>10730</v>
      </c>
      <c r="C84" s="31">
        <v>10122</v>
      </c>
      <c r="D84" s="31">
        <f t="shared" si="1"/>
        <v>608</v>
      </c>
    </row>
    <row r="85" spans="1:4" s="7" customFormat="1" ht="25.15" customHeight="1">
      <c r="A85" s="16" t="s">
        <v>21</v>
      </c>
      <c r="B85" s="32">
        <f>SUM(B77:B84)</f>
        <v>128353</v>
      </c>
      <c r="C85" s="32">
        <f>SUM(C77:C84)</f>
        <v>111205</v>
      </c>
      <c r="D85" s="32">
        <f t="shared" si="1"/>
        <v>17148</v>
      </c>
    </row>
    <row r="86" spans="1:4" s="7" customFormat="1" ht="19.899999999999999" customHeight="1">
      <c r="A86" s="28" t="s">
        <v>13</v>
      </c>
      <c r="B86" s="30">
        <v>1212</v>
      </c>
      <c r="C86" s="30">
        <v>481</v>
      </c>
      <c r="D86" s="30">
        <f t="shared" si="1"/>
        <v>731</v>
      </c>
    </row>
    <row r="87" spans="1:4" s="7" customFormat="1" ht="25.15" customHeight="1">
      <c r="A87" s="16" t="s">
        <v>23</v>
      </c>
      <c r="B87" s="32">
        <f>SUM(B13,B23,B30,B43,B52,B58,B76,B85, B86)</f>
        <v>1236705</v>
      </c>
      <c r="C87" s="32">
        <f>SUM(C13,C23,C30,C43,C52,C58,C76,C85, C86)</f>
        <v>481610</v>
      </c>
      <c r="D87" s="32">
        <f>B87-C87</f>
        <v>755095</v>
      </c>
    </row>
    <row r="88" spans="1:4" s="7" customFormat="1" ht="19.899999999999999" customHeight="1">
      <c r="A88" s="28" t="s">
        <v>22</v>
      </c>
      <c r="B88" s="30">
        <v>65883</v>
      </c>
      <c r="C88" s="30">
        <v>125731</v>
      </c>
      <c r="D88" s="30">
        <f>B88-C88</f>
        <v>-59848</v>
      </c>
    </row>
    <row r="89" spans="1:4" s="7" customFormat="1" ht="25.15" customHeight="1">
      <c r="A89" s="16" t="s">
        <v>14</v>
      </c>
      <c r="B89" s="32">
        <f>SUM(B87:B88)</f>
        <v>1302588</v>
      </c>
      <c r="C89" s="32">
        <f t="shared" ref="C89" si="2">SUM(C87:C88)</f>
        <v>607341</v>
      </c>
      <c r="D89" s="32">
        <f>B89-C89</f>
        <v>695247</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73</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116698</v>
      </c>
      <c r="C7" s="30">
        <v>52004</v>
      </c>
      <c r="D7" s="30">
        <f>B7-C7</f>
        <v>64694</v>
      </c>
    </row>
    <row r="8" spans="1:4" s="7" customFormat="1" ht="19.899999999999999" customHeight="1">
      <c r="A8" s="15" t="s">
        <v>24</v>
      </c>
      <c r="B8" s="31">
        <v>256092</v>
      </c>
      <c r="C8" s="31">
        <v>31572</v>
      </c>
      <c r="D8" s="31">
        <f t="shared" ref="D8:D71" si="0">B8-C8</f>
        <v>224520</v>
      </c>
    </row>
    <row r="9" spans="1:4" s="7" customFormat="1" ht="19.899999999999999" customHeight="1">
      <c r="A9" s="14" t="s">
        <v>25</v>
      </c>
      <c r="B9" s="30">
        <v>250258</v>
      </c>
      <c r="C9" s="30">
        <v>16216</v>
      </c>
      <c r="D9" s="30">
        <f t="shared" si="0"/>
        <v>234042</v>
      </c>
    </row>
    <row r="10" spans="1:4" s="7" customFormat="1" ht="19.899999999999999" customHeight="1">
      <c r="A10" s="15" t="s">
        <v>26</v>
      </c>
      <c r="B10" s="31">
        <v>70032</v>
      </c>
      <c r="C10" s="31">
        <v>2610</v>
      </c>
      <c r="D10" s="31">
        <f t="shared" si="0"/>
        <v>67422</v>
      </c>
    </row>
    <row r="11" spans="1:4" s="7" customFormat="1" ht="19.899999999999999" customHeight="1">
      <c r="A11" s="14" t="s">
        <v>0</v>
      </c>
      <c r="B11" s="30">
        <v>10384</v>
      </c>
      <c r="C11" s="30">
        <v>101</v>
      </c>
      <c r="D11" s="30">
        <f t="shared" si="0"/>
        <v>10283</v>
      </c>
    </row>
    <row r="12" spans="1:4" s="7" customFormat="1" ht="19.899999999999999" customHeight="1">
      <c r="A12" s="15" t="s">
        <v>28</v>
      </c>
      <c r="B12" s="31">
        <v>8041</v>
      </c>
      <c r="C12" s="31">
        <v>222</v>
      </c>
      <c r="D12" s="31">
        <f t="shared" si="0"/>
        <v>7819</v>
      </c>
    </row>
    <row r="13" spans="1:4" s="7" customFormat="1" ht="25.15" customHeight="1">
      <c r="A13" s="16" t="s">
        <v>15</v>
      </c>
      <c r="B13" s="32">
        <f>SUM(B7:B12)</f>
        <v>711505</v>
      </c>
      <c r="C13" s="32">
        <f>SUM(C7:C12)</f>
        <v>102725</v>
      </c>
      <c r="D13" s="32">
        <f t="shared" si="0"/>
        <v>608780</v>
      </c>
    </row>
    <row r="14" spans="1:4" s="7" customFormat="1" ht="19.899999999999999" customHeight="1">
      <c r="A14" s="28" t="s">
        <v>29</v>
      </c>
      <c r="B14" s="30">
        <v>17689</v>
      </c>
      <c r="C14" s="30">
        <v>-14</v>
      </c>
      <c r="D14" s="30">
        <f t="shared" si="0"/>
        <v>17703</v>
      </c>
    </row>
    <row r="15" spans="1:4" s="7" customFormat="1" ht="19.899999999999999" customHeight="1">
      <c r="A15" s="29" t="s">
        <v>173</v>
      </c>
      <c r="B15" s="31">
        <v>12676</v>
      </c>
      <c r="C15" s="31">
        <v>347</v>
      </c>
      <c r="D15" s="31">
        <f t="shared" si="0"/>
        <v>12329</v>
      </c>
    </row>
    <row r="16" spans="1:4" s="7" customFormat="1" ht="19.899999999999999" customHeight="1">
      <c r="A16" s="28" t="s">
        <v>30</v>
      </c>
      <c r="B16" s="30">
        <v>13602</v>
      </c>
      <c r="C16" s="30">
        <v>1</v>
      </c>
      <c r="D16" s="30">
        <f t="shared" si="0"/>
        <v>13601</v>
      </c>
    </row>
    <row r="17" spans="1:4" s="7" customFormat="1" ht="19.899999999999999" customHeight="1">
      <c r="A17" s="29" t="s">
        <v>1</v>
      </c>
      <c r="B17" s="31">
        <v>609</v>
      </c>
      <c r="C17" s="31">
        <v>14</v>
      </c>
      <c r="D17" s="31">
        <f t="shared" si="0"/>
        <v>595</v>
      </c>
    </row>
    <row r="18" spans="1:4" s="7" customFormat="1" ht="19.899999999999999" customHeight="1">
      <c r="A18" s="28" t="s">
        <v>2</v>
      </c>
      <c r="B18" s="30">
        <v>2236</v>
      </c>
      <c r="C18" s="30">
        <v>0</v>
      </c>
      <c r="D18" s="30">
        <f t="shared" si="0"/>
        <v>2236</v>
      </c>
    </row>
    <row r="19" spans="1:4" s="7" customFormat="1" ht="19.899999999999999" customHeight="1">
      <c r="A19" s="29" t="s">
        <v>31</v>
      </c>
      <c r="B19" s="31">
        <v>1403</v>
      </c>
      <c r="C19" s="31">
        <v>72</v>
      </c>
      <c r="D19" s="31">
        <f t="shared" si="0"/>
        <v>1331</v>
      </c>
    </row>
    <row r="20" spans="1:4" s="7" customFormat="1" ht="19.899999999999999" customHeight="1">
      <c r="A20" s="28" t="s">
        <v>32</v>
      </c>
      <c r="B20" s="30">
        <v>46705</v>
      </c>
      <c r="C20" s="30">
        <v>1447</v>
      </c>
      <c r="D20" s="30">
        <f t="shared" si="0"/>
        <v>45258</v>
      </c>
    </row>
    <row r="21" spans="1:4" s="7" customFormat="1" ht="19.899999999999999" customHeight="1">
      <c r="A21" s="29" t="s">
        <v>33</v>
      </c>
      <c r="B21" s="31">
        <v>23905</v>
      </c>
      <c r="C21" s="31">
        <v>1828</v>
      </c>
      <c r="D21" s="31">
        <f t="shared" si="0"/>
        <v>22077</v>
      </c>
    </row>
    <row r="22" spans="1:4" s="7" customFormat="1" ht="19.899999999999999" customHeight="1">
      <c r="A22" s="28" t="s">
        <v>34</v>
      </c>
      <c r="B22" s="30">
        <v>3488</v>
      </c>
      <c r="C22" s="30">
        <v>77</v>
      </c>
      <c r="D22" s="30">
        <f t="shared" si="0"/>
        <v>3411</v>
      </c>
    </row>
    <row r="23" spans="1:4" s="7" customFormat="1" ht="25.15" customHeight="1">
      <c r="A23" s="16" t="s">
        <v>174</v>
      </c>
      <c r="B23" s="32">
        <f>SUM(B14:B22)</f>
        <v>122313</v>
      </c>
      <c r="C23" s="32">
        <f>SUM(C14:C22)</f>
        <v>3772</v>
      </c>
      <c r="D23" s="32">
        <f t="shared" si="0"/>
        <v>118541</v>
      </c>
    </row>
    <row r="24" spans="1:4" s="7" customFormat="1" ht="19.899999999999999" customHeight="1">
      <c r="A24" s="28" t="s">
        <v>3</v>
      </c>
      <c r="B24" s="30">
        <v>2177</v>
      </c>
      <c r="C24" s="30">
        <v>1714</v>
      </c>
      <c r="D24" s="30">
        <f t="shared" si="0"/>
        <v>463</v>
      </c>
    </row>
    <row r="25" spans="1:4" s="7" customFormat="1" ht="19.899999999999999" customHeight="1">
      <c r="A25" s="29" t="s">
        <v>127</v>
      </c>
      <c r="B25" s="31">
        <v>19</v>
      </c>
      <c r="C25" s="31">
        <v>19</v>
      </c>
      <c r="D25" s="31">
        <f t="shared" si="0"/>
        <v>0</v>
      </c>
    </row>
    <row r="26" spans="1:4" s="7" customFormat="1" ht="19.899999999999999" customHeight="1">
      <c r="A26" s="28" t="s">
        <v>35</v>
      </c>
      <c r="B26" s="30">
        <v>157995</v>
      </c>
      <c r="C26" s="30">
        <v>122683</v>
      </c>
      <c r="D26" s="30">
        <f t="shared" si="0"/>
        <v>35312</v>
      </c>
    </row>
    <row r="27" spans="1:4" s="7" customFormat="1" ht="19.899999999999999" customHeight="1">
      <c r="A27" s="29" t="s">
        <v>117</v>
      </c>
      <c r="B27" s="31">
        <v>481447</v>
      </c>
      <c r="C27" s="31">
        <v>418750</v>
      </c>
      <c r="D27" s="31">
        <f t="shared" si="0"/>
        <v>62697</v>
      </c>
    </row>
    <row r="28" spans="1:4" s="7" customFormat="1" ht="19.899999999999999" customHeight="1">
      <c r="A28" s="28" t="s">
        <v>36</v>
      </c>
      <c r="B28" s="30">
        <v>37515</v>
      </c>
      <c r="C28" s="30">
        <v>27553</v>
      </c>
      <c r="D28" s="30">
        <f t="shared" si="0"/>
        <v>9962</v>
      </c>
    </row>
    <row r="29" spans="1:4" s="7" customFormat="1" ht="19.899999999999999" customHeight="1">
      <c r="A29" s="29" t="s">
        <v>118</v>
      </c>
      <c r="B29" s="31">
        <v>351147</v>
      </c>
      <c r="C29" s="31">
        <v>0</v>
      </c>
      <c r="D29" s="31">
        <f t="shared" si="0"/>
        <v>351147</v>
      </c>
    </row>
    <row r="30" spans="1:4" s="7" customFormat="1" ht="25.15" customHeight="1">
      <c r="A30" s="16" t="s">
        <v>17</v>
      </c>
      <c r="B30" s="32">
        <f>SUM(B24:B29)</f>
        <v>1030300</v>
      </c>
      <c r="C30" s="32">
        <f>SUM(C24:C29)</f>
        <v>570719</v>
      </c>
      <c r="D30" s="32">
        <f t="shared" si="0"/>
        <v>459581</v>
      </c>
    </row>
    <row r="31" spans="1:4" s="7" customFormat="1" ht="19.899999999999999" customHeight="1">
      <c r="A31" s="28" t="s">
        <v>119</v>
      </c>
      <c r="B31" s="30">
        <v>0</v>
      </c>
      <c r="C31" s="30">
        <v>0</v>
      </c>
      <c r="D31" s="30">
        <f t="shared" si="0"/>
        <v>0</v>
      </c>
    </row>
    <row r="32" spans="1:4" s="7" customFormat="1" ht="19.899999999999999" customHeight="1">
      <c r="A32" s="29" t="s">
        <v>120</v>
      </c>
      <c r="B32" s="31">
        <v>1537</v>
      </c>
      <c r="C32" s="31">
        <v>0</v>
      </c>
      <c r="D32" s="31">
        <f t="shared" si="0"/>
        <v>1537</v>
      </c>
    </row>
    <row r="33" spans="1:4" s="7" customFormat="1" ht="19.899999999999999" customHeight="1">
      <c r="A33" s="28" t="s">
        <v>121</v>
      </c>
      <c r="B33" s="30">
        <v>13843</v>
      </c>
      <c r="C33" s="30">
        <v>1207</v>
      </c>
      <c r="D33" s="30">
        <f t="shared" si="0"/>
        <v>12636</v>
      </c>
    </row>
    <row r="34" spans="1:4" s="7" customFormat="1" ht="19.899999999999999" customHeight="1">
      <c r="A34" s="29" t="s">
        <v>122</v>
      </c>
      <c r="B34" s="31">
        <v>10762</v>
      </c>
      <c r="C34" s="31">
        <v>86</v>
      </c>
      <c r="D34" s="31">
        <f t="shared" si="0"/>
        <v>10676</v>
      </c>
    </row>
    <row r="35" spans="1:4" s="7" customFormat="1" ht="19.899999999999999" customHeight="1">
      <c r="A35" s="28" t="s">
        <v>123</v>
      </c>
      <c r="B35" s="30">
        <v>3194</v>
      </c>
      <c r="C35" s="30">
        <v>0</v>
      </c>
      <c r="D35" s="30">
        <f t="shared" si="0"/>
        <v>3194</v>
      </c>
    </row>
    <row r="36" spans="1:4" s="7" customFormat="1" ht="19.899999999999999" customHeight="1">
      <c r="A36" s="29" t="s">
        <v>124</v>
      </c>
      <c r="B36" s="31">
        <v>5364</v>
      </c>
      <c r="C36" s="31">
        <v>3359</v>
      </c>
      <c r="D36" s="31">
        <f t="shared" si="0"/>
        <v>2005</v>
      </c>
    </row>
    <row r="37" spans="1:4" s="7" customFormat="1" ht="19.899999999999999" customHeight="1">
      <c r="A37" s="28" t="s">
        <v>108</v>
      </c>
      <c r="B37" s="30">
        <v>14253</v>
      </c>
      <c r="C37" s="30">
        <v>7580</v>
      </c>
      <c r="D37" s="30">
        <f t="shared" si="0"/>
        <v>6673</v>
      </c>
    </row>
    <row r="38" spans="1:4" s="7" customFormat="1" ht="19.899999999999999" customHeight="1">
      <c r="A38" s="29" t="s">
        <v>58</v>
      </c>
      <c r="B38" s="31">
        <v>839</v>
      </c>
      <c r="C38" s="31">
        <v>0</v>
      </c>
      <c r="D38" s="31">
        <f t="shared" si="0"/>
        <v>839</v>
      </c>
    </row>
    <row r="39" spans="1:4" s="7" customFormat="1" ht="19.899999999999999" customHeight="1">
      <c r="A39" s="28" t="s">
        <v>125</v>
      </c>
      <c r="B39" s="30">
        <v>9963</v>
      </c>
      <c r="C39" s="30">
        <v>0</v>
      </c>
      <c r="D39" s="30">
        <f t="shared" si="0"/>
        <v>9963</v>
      </c>
    </row>
    <row r="40" spans="1:4" s="7" customFormat="1" ht="19.899999999999999" customHeight="1">
      <c r="A40" s="29" t="s">
        <v>59</v>
      </c>
      <c r="B40" s="31">
        <v>403</v>
      </c>
      <c r="C40" s="31">
        <v>2725</v>
      </c>
      <c r="D40" s="31">
        <f t="shared" si="0"/>
        <v>-2322</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60158</v>
      </c>
      <c r="C43" s="32">
        <f>SUM(C31:C42)</f>
        <v>14957</v>
      </c>
      <c r="D43" s="32">
        <f t="shared" si="0"/>
        <v>45201</v>
      </c>
    </row>
    <row r="44" spans="1:4" s="7" customFormat="1" ht="19.899999999999999" customHeight="1">
      <c r="A44" s="28" t="s">
        <v>37</v>
      </c>
      <c r="B44" s="30">
        <v>5441</v>
      </c>
      <c r="C44" s="30">
        <v>5148</v>
      </c>
      <c r="D44" s="30">
        <f t="shared" si="0"/>
        <v>293</v>
      </c>
    </row>
    <row r="45" spans="1:4" s="7" customFormat="1" ht="19.899999999999999" customHeight="1">
      <c r="A45" s="29" t="s">
        <v>38</v>
      </c>
      <c r="B45" s="31">
        <v>0</v>
      </c>
      <c r="C45" s="31">
        <v>0</v>
      </c>
      <c r="D45" s="31">
        <f t="shared" si="0"/>
        <v>0</v>
      </c>
    </row>
    <row r="46" spans="1:4" s="7" customFormat="1" ht="19.899999999999999" customHeight="1">
      <c r="A46" s="28" t="s">
        <v>39</v>
      </c>
      <c r="B46" s="30">
        <v>471</v>
      </c>
      <c r="C46" s="30">
        <v>107</v>
      </c>
      <c r="D46" s="30">
        <f t="shared" si="0"/>
        <v>364</v>
      </c>
    </row>
    <row r="47" spans="1:4" s="7" customFormat="1" ht="19.899999999999999" customHeight="1">
      <c r="A47" s="29" t="s">
        <v>5</v>
      </c>
      <c r="B47" s="31">
        <v>9661</v>
      </c>
      <c r="C47" s="31">
        <v>3012</v>
      </c>
      <c r="D47" s="31">
        <f t="shared" si="0"/>
        <v>6649</v>
      </c>
    </row>
    <row r="48" spans="1:4" s="7" customFormat="1" ht="19.899999999999999" customHeight="1">
      <c r="A48" s="28" t="s">
        <v>6</v>
      </c>
      <c r="B48" s="30">
        <v>2523</v>
      </c>
      <c r="C48" s="30">
        <v>135</v>
      </c>
      <c r="D48" s="30">
        <f t="shared" si="0"/>
        <v>2388</v>
      </c>
    </row>
    <row r="49" spans="1:4" s="7" customFormat="1" ht="19.899999999999999" customHeight="1">
      <c r="A49" s="29" t="s">
        <v>128</v>
      </c>
      <c r="B49" s="31">
        <v>41870</v>
      </c>
      <c r="C49" s="31">
        <v>1768</v>
      </c>
      <c r="D49" s="31">
        <f t="shared" si="0"/>
        <v>40102</v>
      </c>
    </row>
    <row r="50" spans="1:4" s="7" customFormat="1" ht="19.899999999999999" customHeight="1">
      <c r="A50" s="28" t="s">
        <v>129</v>
      </c>
      <c r="B50" s="30">
        <v>46550</v>
      </c>
      <c r="C50" s="30">
        <v>1480</v>
      </c>
      <c r="D50" s="30">
        <f t="shared" si="0"/>
        <v>45070</v>
      </c>
    </row>
    <row r="51" spans="1:4" s="7" customFormat="1" ht="19.899999999999999" customHeight="1">
      <c r="A51" s="29" t="s">
        <v>130</v>
      </c>
      <c r="B51" s="31">
        <v>23439</v>
      </c>
      <c r="C51" s="31">
        <v>69</v>
      </c>
      <c r="D51" s="31">
        <f t="shared" si="0"/>
        <v>23370</v>
      </c>
    </row>
    <row r="52" spans="1:4" s="7" customFormat="1" ht="25.15" customHeight="1">
      <c r="A52" s="16" t="s">
        <v>19</v>
      </c>
      <c r="B52" s="32">
        <f>SUM(B44:B51)</f>
        <v>129955</v>
      </c>
      <c r="C52" s="32">
        <f>SUM(C44:C51)</f>
        <v>11719</v>
      </c>
      <c r="D52" s="32">
        <f t="shared" si="0"/>
        <v>118236</v>
      </c>
    </row>
    <row r="53" spans="1:4" s="7" customFormat="1" ht="19.899999999999999" customHeight="1">
      <c r="A53" s="28" t="s">
        <v>170</v>
      </c>
      <c r="B53" s="30">
        <v>3344</v>
      </c>
      <c r="C53" s="30">
        <v>4898</v>
      </c>
      <c r="D53" s="30">
        <f t="shared" si="0"/>
        <v>-1554</v>
      </c>
    </row>
    <row r="54" spans="1:4" s="7" customFormat="1" ht="19.899999999999999" customHeight="1">
      <c r="A54" s="29" t="s">
        <v>171</v>
      </c>
      <c r="B54" s="31">
        <v>2138</v>
      </c>
      <c r="C54" s="31">
        <v>2114</v>
      </c>
      <c r="D54" s="31">
        <f t="shared" si="0"/>
        <v>24</v>
      </c>
    </row>
    <row r="55" spans="1:4" s="7" customFormat="1" ht="19.899999999999999" customHeight="1">
      <c r="A55" s="28" t="s">
        <v>172</v>
      </c>
      <c r="B55" s="30">
        <v>4748</v>
      </c>
      <c r="C55" s="30">
        <v>5</v>
      </c>
      <c r="D55" s="30">
        <f t="shared" si="0"/>
        <v>4743</v>
      </c>
    </row>
    <row r="56" spans="1:4" s="7" customFormat="1" ht="19.899999999999999" customHeight="1">
      <c r="A56" s="29" t="s">
        <v>40</v>
      </c>
      <c r="B56" s="31">
        <v>5265</v>
      </c>
      <c r="C56" s="31">
        <v>1930</v>
      </c>
      <c r="D56" s="31">
        <f t="shared" si="0"/>
        <v>3335</v>
      </c>
    </row>
    <row r="57" spans="1:4" s="7" customFormat="1" ht="19.899999999999999" customHeight="1">
      <c r="A57" s="28" t="s">
        <v>41</v>
      </c>
      <c r="B57" s="30">
        <v>59192</v>
      </c>
      <c r="C57" s="30">
        <v>14461</v>
      </c>
      <c r="D57" s="30">
        <f t="shared" si="0"/>
        <v>44731</v>
      </c>
    </row>
    <row r="58" spans="1:4" s="7" customFormat="1" ht="25.15" customHeight="1">
      <c r="A58" s="16" t="s">
        <v>169</v>
      </c>
      <c r="B58" s="32">
        <f>SUM(B53:B57)</f>
        <v>74687</v>
      </c>
      <c r="C58" s="32">
        <f>SUM(C53:C57)</f>
        <v>23408</v>
      </c>
      <c r="D58" s="32">
        <f t="shared" si="0"/>
        <v>51279</v>
      </c>
    </row>
    <row r="59" spans="1:4" s="7" customFormat="1" ht="19.899999999999999" customHeight="1">
      <c r="A59" s="28" t="s">
        <v>42</v>
      </c>
      <c r="B59" s="30">
        <v>4065</v>
      </c>
      <c r="C59" s="30">
        <v>5155</v>
      </c>
      <c r="D59" s="30">
        <f t="shared" si="0"/>
        <v>-1090</v>
      </c>
    </row>
    <row r="60" spans="1:4" s="7" customFormat="1" ht="19.899999999999999" customHeight="1">
      <c r="A60" s="29" t="s">
        <v>43</v>
      </c>
      <c r="B60" s="31">
        <v>2745</v>
      </c>
      <c r="C60" s="31">
        <v>1944</v>
      </c>
      <c r="D60" s="31">
        <f t="shared" si="0"/>
        <v>801</v>
      </c>
    </row>
    <row r="61" spans="1:4" s="7" customFormat="1" ht="19.899999999999999" customHeight="1">
      <c r="A61" s="28" t="s">
        <v>44</v>
      </c>
      <c r="B61" s="30">
        <v>415</v>
      </c>
      <c r="C61" s="30">
        <v>153</v>
      </c>
      <c r="D61" s="30">
        <f t="shared" si="0"/>
        <v>262</v>
      </c>
    </row>
    <row r="62" spans="1:4" s="7" customFormat="1" ht="19.899999999999999" customHeight="1">
      <c r="A62" s="29" t="s">
        <v>45</v>
      </c>
      <c r="B62" s="31">
        <v>2464</v>
      </c>
      <c r="C62" s="31">
        <v>1703</v>
      </c>
      <c r="D62" s="31">
        <f t="shared" si="0"/>
        <v>761</v>
      </c>
    </row>
    <row r="63" spans="1:4" s="7" customFormat="1" ht="19.899999999999999" customHeight="1">
      <c r="A63" s="28" t="s">
        <v>46</v>
      </c>
      <c r="B63" s="30">
        <v>1506</v>
      </c>
      <c r="C63" s="30">
        <v>426</v>
      </c>
      <c r="D63" s="30">
        <f t="shared" si="0"/>
        <v>1080</v>
      </c>
    </row>
    <row r="64" spans="1:4" s="7" customFormat="1" ht="19.899999999999999" customHeight="1">
      <c r="A64" s="29" t="s">
        <v>47</v>
      </c>
      <c r="B64" s="31">
        <v>2</v>
      </c>
      <c r="C64" s="31">
        <v>0</v>
      </c>
      <c r="D64" s="31">
        <f t="shared" si="0"/>
        <v>2</v>
      </c>
    </row>
    <row r="65" spans="1:4" s="7" customFormat="1" ht="19.899999999999999" customHeight="1">
      <c r="A65" s="28" t="s">
        <v>7</v>
      </c>
      <c r="B65" s="30">
        <v>2072</v>
      </c>
      <c r="C65" s="30">
        <v>1878</v>
      </c>
      <c r="D65" s="30">
        <f t="shared" si="0"/>
        <v>194</v>
      </c>
    </row>
    <row r="66" spans="1:4" s="7" customFormat="1" ht="19.899999999999999" customHeight="1">
      <c r="A66" s="29" t="s">
        <v>8</v>
      </c>
      <c r="B66" s="31">
        <v>331</v>
      </c>
      <c r="C66" s="31">
        <v>1</v>
      </c>
      <c r="D66" s="31">
        <f t="shared" si="0"/>
        <v>330</v>
      </c>
    </row>
    <row r="67" spans="1:4" s="7" customFormat="1" ht="19.899999999999999" customHeight="1">
      <c r="A67" s="28" t="s">
        <v>48</v>
      </c>
      <c r="B67" s="30">
        <v>1283</v>
      </c>
      <c r="C67" s="30">
        <v>726</v>
      </c>
      <c r="D67" s="30">
        <f t="shared" si="0"/>
        <v>557</v>
      </c>
    </row>
    <row r="68" spans="1:4" s="7" customFormat="1" ht="19.899999999999999" customHeight="1">
      <c r="A68" s="29" t="s">
        <v>49</v>
      </c>
      <c r="B68" s="31">
        <v>571</v>
      </c>
      <c r="C68" s="31">
        <v>0</v>
      </c>
      <c r="D68" s="31">
        <f t="shared" si="0"/>
        <v>571</v>
      </c>
    </row>
    <row r="69" spans="1:4" s="7" customFormat="1" ht="19.899999999999999" customHeight="1">
      <c r="A69" s="28" t="s">
        <v>50</v>
      </c>
      <c r="B69" s="30">
        <v>1905</v>
      </c>
      <c r="C69" s="30">
        <v>0</v>
      </c>
      <c r="D69" s="30">
        <f t="shared" si="0"/>
        <v>1905</v>
      </c>
    </row>
    <row r="70" spans="1:4" s="7" customFormat="1" ht="19.899999999999999" customHeight="1">
      <c r="A70" s="29" t="s">
        <v>9</v>
      </c>
      <c r="B70" s="31">
        <v>0</v>
      </c>
      <c r="C70" s="31">
        <v>0</v>
      </c>
      <c r="D70" s="31">
        <f t="shared" si="0"/>
        <v>0</v>
      </c>
    </row>
    <row r="71" spans="1:4" s="7" customFormat="1" ht="19.899999999999999" customHeight="1">
      <c r="A71" s="28" t="s">
        <v>51</v>
      </c>
      <c r="B71" s="30">
        <v>5052</v>
      </c>
      <c r="C71" s="30">
        <v>3880</v>
      </c>
      <c r="D71" s="30">
        <f t="shared" si="0"/>
        <v>1172</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16066</v>
      </c>
      <c r="C73" s="30">
        <v>0</v>
      </c>
      <c r="D73" s="30">
        <f t="shared" si="1"/>
        <v>16066</v>
      </c>
    </row>
    <row r="74" spans="1:4" s="7" customFormat="1" ht="19.899999999999999" customHeight="1">
      <c r="A74" s="29" t="s">
        <v>54</v>
      </c>
      <c r="B74" s="31">
        <v>19738</v>
      </c>
      <c r="C74" s="31">
        <v>0</v>
      </c>
      <c r="D74" s="31">
        <f t="shared" si="1"/>
        <v>19738</v>
      </c>
    </row>
    <row r="75" spans="1:4" s="7" customFormat="1" ht="19.899999999999999" customHeight="1">
      <c r="A75" s="28" t="s">
        <v>10</v>
      </c>
      <c r="B75" s="30">
        <v>-1545</v>
      </c>
      <c r="C75" s="30">
        <v>16744</v>
      </c>
      <c r="D75" s="30">
        <f t="shared" si="1"/>
        <v>-18289</v>
      </c>
    </row>
    <row r="76" spans="1:4" s="7" customFormat="1" ht="25.15" customHeight="1">
      <c r="A76" s="16" t="s">
        <v>20</v>
      </c>
      <c r="B76" s="32">
        <f>SUM(B59:B75)</f>
        <v>56670</v>
      </c>
      <c r="C76" s="32">
        <f>SUM(C59:C75)</f>
        <v>32610</v>
      </c>
      <c r="D76" s="32">
        <f t="shared" si="1"/>
        <v>24060</v>
      </c>
    </row>
    <row r="77" spans="1:4" s="7" customFormat="1" ht="19.899999999999999" customHeight="1">
      <c r="A77" s="28" t="s">
        <v>131</v>
      </c>
      <c r="B77" s="30">
        <v>14542</v>
      </c>
      <c r="C77" s="30">
        <v>14788</v>
      </c>
      <c r="D77" s="30">
        <f t="shared" si="1"/>
        <v>-246</v>
      </c>
    </row>
    <row r="78" spans="1:4" s="7" customFormat="1" ht="19.899999999999999" customHeight="1">
      <c r="A78" s="29" t="s">
        <v>55</v>
      </c>
      <c r="B78" s="31">
        <v>263859</v>
      </c>
      <c r="C78" s="31">
        <v>262639</v>
      </c>
      <c r="D78" s="31">
        <f t="shared" si="1"/>
        <v>1220</v>
      </c>
    </row>
    <row r="79" spans="1:4" s="7" customFormat="1" ht="19.899999999999999" customHeight="1">
      <c r="A79" s="28" t="s">
        <v>132</v>
      </c>
      <c r="B79" s="30">
        <v>22298</v>
      </c>
      <c r="C79" s="30">
        <v>12843</v>
      </c>
      <c r="D79" s="30">
        <f t="shared" si="1"/>
        <v>9455</v>
      </c>
    </row>
    <row r="80" spans="1:4" s="7" customFormat="1" ht="19.899999999999999" customHeight="1">
      <c r="A80" s="29" t="s">
        <v>11</v>
      </c>
      <c r="B80" s="31">
        <v>80869</v>
      </c>
      <c r="C80" s="31">
        <v>76229</v>
      </c>
      <c r="D80" s="31">
        <f t="shared" si="1"/>
        <v>4640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444</v>
      </c>
      <c r="C83" s="30">
        <v>328</v>
      </c>
      <c r="D83" s="30">
        <f t="shared" si="1"/>
        <v>116</v>
      </c>
    </row>
    <row r="84" spans="1:4" s="7" customFormat="1" ht="19.899999999999999" customHeight="1">
      <c r="A84" s="29" t="s">
        <v>57</v>
      </c>
      <c r="B84" s="31">
        <v>110773</v>
      </c>
      <c r="C84" s="31">
        <v>95903</v>
      </c>
      <c r="D84" s="31">
        <f t="shared" si="1"/>
        <v>14870</v>
      </c>
    </row>
    <row r="85" spans="1:4" s="7" customFormat="1" ht="25.15" customHeight="1">
      <c r="A85" s="16" t="s">
        <v>21</v>
      </c>
      <c r="B85" s="32">
        <f>SUM(B77:B84)</f>
        <v>492785</v>
      </c>
      <c r="C85" s="32">
        <f>SUM(C77:C84)</f>
        <v>462730</v>
      </c>
      <c r="D85" s="32">
        <f t="shared" si="1"/>
        <v>30055</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2678373</v>
      </c>
      <c r="C87" s="32">
        <f>SUM(C13,C23,C30,C43,C52,C58,C76,C85, C86)</f>
        <v>1222640</v>
      </c>
      <c r="D87" s="32">
        <f>B87-C87</f>
        <v>1455733</v>
      </c>
    </row>
    <row r="88" spans="1:4" s="7" customFormat="1" ht="19.899999999999999" customHeight="1">
      <c r="A88" s="28" t="s">
        <v>22</v>
      </c>
      <c r="B88" s="30">
        <v>0</v>
      </c>
      <c r="C88" s="30">
        <v>0</v>
      </c>
      <c r="D88" s="30">
        <f>B88-C88</f>
        <v>0</v>
      </c>
    </row>
    <row r="89" spans="1:4" s="7" customFormat="1" ht="25.15" customHeight="1">
      <c r="A89" s="16" t="s">
        <v>14</v>
      </c>
      <c r="B89" s="32">
        <f>SUM(B87:B88)</f>
        <v>2678373</v>
      </c>
      <c r="C89" s="32">
        <f t="shared" ref="C89" si="2">SUM(C87:C88)</f>
        <v>1222640</v>
      </c>
      <c r="D89" s="32">
        <f>B89-C89</f>
        <v>1455733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74</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31166</v>
      </c>
      <c r="C7" s="30">
        <v>24046</v>
      </c>
      <c r="D7" s="30">
        <f>B7-C7</f>
        <v>7120</v>
      </c>
    </row>
    <row r="8" spans="1:4" s="7" customFormat="1" ht="19.899999999999999" customHeight="1">
      <c r="A8" s="15" t="s">
        <v>24</v>
      </c>
      <c r="B8" s="31">
        <v>106893</v>
      </c>
      <c r="C8" s="31">
        <v>7579</v>
      </c>
      <c r="D8" s="31">
        <f t="shared" ref="D8:D71" si="0">B8-C8</f>
        <v>99314</v>
      </c>
    </row>
    <row r="9" spans="1:4" s="7" customFormat="1" ht="19.899999999999999" customHeight="1">
      <c r="A9" s="14" t="s">
        <v>25</v>
      </c>
      <c r="B9" s="30">
        <v>112661</v>
      </c>
      <c r="C9" s="30">
        <v>8683</v>
      </c>
      <c r="D9" s="30">
        <f t="shared" si="0"/>
        <v>103978</v>
      </c>
    </row>
    <row r="10" spans="1:4" s="7" customFormat="1" ht="19.899999999999999" customHeight="1">
      <c r="A10" s="15" t="s">
        <v>26</v>
      </c>
      <c r="B10" s="31">
        <v>41553</v>
      </c>
      <c r="C10" s="31">
        <v>3105</v>
      </c>
      <c r="D10" s="31">
        <f t="shared" si="0"/>
        <v>38448</v>
      </c>
    </row>
    <row r="11" spans="1:4" s="7" customFormat="1" ht="19.899999999999999" customHeight="1">
      <c r="A11" s="14" t="s">
        <v>0</v>
      </c>
      <c r="B11" s="30">
        <v>3079</v>
      </c>
      <c r="C11" s="30">
        <v>122</v>
      </c>
      <c r="D11" s="30">
        <f t="shared" si="0"/>
        <v>2957</v>
      </c>
    </row>
    <row r="12" spans="1:4" s="7" customFormat="1" ht="19.899999999999999" customHeight="1">
      <c r="A12" s="15" t="s">
        <v>28</v>
      </c>
      <c r="B12" s="31">
        <v>0</v>
      </c>
      <c r="C12" s="31">
        <v>0</v>
      </c>
      <c r="D12" s="31">
        <f t="shared" si="0"/>
        <v>0</v>
      </c>
    </row>
    <row r="13" spans="1:4" s="7" customFormat="1" ht="25.15" customHeight="1">
      <c r="A13" s="16" t="s">
        <v>15</v>
      </c>
      <c r="B13" s="32">
        <f>SUM(B7:B12)</f>
        <v>295352</v>
      </c>
      <c r="C13" s="32">
        <f>SUM(C7:C12)</f>
        <v>43535</v>
      </c>
      <c r="D13" s="32">
        <f t="shared" si="0"/>
        <v>251817</v>
      </c>
    </row>
    <row r="14" spans="1:4" s="7" customFormat="1" ht="19.899999999999999" customHeight="1">
      <c r="A14" s="28" t="s">
        <v>29</v>
      </c>
      <c r="B14" s="30">
        <v>971</v>
      </c>
      <c r="C14" s="30">
        <v>0</v>
      </c>
      <c r="D14" s="30">
        <f t="shared" si="0"/>
        <v>971</v>
      </c>
    </row>
    <row r="15" spans="1:4" s="7" customFormat="1" ht="19.899999999999999" customHeight="1">
      <c r="A15" s="29" t="s">
        <v>173</v>
      </c>
      <c r="B15" s="31">
        <v>1445</v>
      </c>
      <c r="C15" s="31">
        <v>1</v>
      </c>
      <c r="D15" s="31">
        <f t="shared" si="0"/>
        <v>1444</v>
      </c>
    </row>
    <row r="16" spans="1:4" s="7" customFormat="1" ht="19.899999999999999" customHeight="1">
      <c r="A16" s="28" t="s">
        <v>30</v>
      </c>
      <c r="B16" s="30">
        <v>2711</v>
      </c>
      <c r="C16" s="30">
        <v>0</v>
      </c>
      <c r="D16" s="30">
        <f t="shared" si="0"/>
        <v>2711</v>
      </c>
    </row>
    <row r="17" spans="1:4" s="7" customFormat="1" ht="19.899999999999999" customHeight="1">
      <c r="A17" s="29" t="s">
        <v>1</v>
      </c>
      <c r="B17" s="31">
        <v>0</v>
      </c>
      <c r="C17" s="31">
        <v>0</v>
      </c>
      <c r="D17" s="31">
        <f t="shared" si="0"/>
        <v>0</v>
      </c>
    </row>
    <row r="18" spans="1:4" s="7" customFormat="1" ht="19.899999999999999" customHeight="1">
      <c r="A18" s="28" t="s">
        <v>2</v>
      </c>
      <c r="B18" s="30">
        <v>94</v>
      </c>
      <c r="C18" s="30">
        <v>65</v>
      </c>
      <c r="D18" s="30">
        <f t="shared" si="0"/>
        <v>29</v>
      </c>
    </row>
    <row r="19" spans="1:4" s="7" customFormat="1" ht="19.899999999999999" customHeight="1">
      <c r="A19" s="29" t="s">
        <v>31</v>
      </c>
      <c r="B19" s="31">
        <v>894</v>
      </c>
      <c r="C19" s="31">
        <v>56</v>
      </c>
      <c r="D19" s="31">
        <f t="shared" si="0"/>
        <v>838</v>
      </c>
    </row>
    <row r="20" spans="1:4" s="7" customFormat="1" ht="19.899999999999999" customHeight="1">
      <c r="A20" s="28" t="s">
        <v>32</v>
      </c>
      <c r="B20" s="30">
        <v>7363</v>
      </c>
      <c r="C20" s="30">
        <v>1106</v>
      </c>
      <c r="D20" s="30">
        <f t="shared" si="0"/>
        <v>6257</v>
      </c>
    </row>
    <row r="21" spans="1:4" s="7" customFormat="1" ht="19.899999999999999" customHeight="1">
      <c r="A21" s="29" t="s">
        <v>33</v>
      </c>
      <c r="B21" s="31">
        <v>2712</v>
      </c>
      <c r="C21" s="31">
        <v>1922</v>
      </c>
      <c r="D21" s="31">
        <f t="shared" si="0"/>
        <v>790</v>
      </c>
    </row>
    <row r="22" spans="1:4" s="7" customFormat="1" ht="19.899999999999999" customHeight="1">
      <c r="A22" s="28" t="s">
        <v>34</v>
      </c>
      <c r="B22" s="30">
        <v>2625</v>
      </c>
      <c r="C22" s="30">
        <v>1</v>
      </c>
      <c r="D22" s="30">
        <f t="shared" si="0"/>
        <v>2624</v>
      </c>
    </row>
    <row r="23" spans="1:4" s="7" customFormat="1" ht="25.15" customHeight="1">
      <c r="A23" s="16" t="s">
        <v>174</v>
      </c>
      <c r="B23" s="32">
        <f>SUM(B14:B22)</f>
        <v>18815</v>
      </c>
      <c r="C23" s="32">
        <f>SUM(C14:C22)</f>
        <v>3151</v>
      </c>
      <c r="D23" s="32">
        <f t="shared" si="0"/>
        <v>15664</v>
      </c>
    </row>
    <row r="24" spans="1:4" s="7" customFormat="1" ht="19.899999999999999" customHeight="1">
      <c r="A24" s="28" t="s">
        <v>3</v>
      </c>
      <c r="B24" s="30">
        <v>1000</v>
      </c>
      <c r="C24" s="30">
        <v>0</v>
      </c>
      <c r="D24" s="30">
        <f t="shared" si="0"/>
        <v>1000</v>
      </c>
    </row>
    <row r="25" spans="1:4" s="7" customFormat="1" ht="19.899999999999999" customHeight="1">
      <c r="A25" s="29" t="s">
        <v>127</v>
      </c>
      <c r="B25" s="31">
        <v>30</v>
      </c>
      <c r="C25" s="31">
        <v>7</v>
      </c>
      <c r="D25" s="31">
        <f t="shared" si="0"/>
        <v>23</v>
      </c>
    </row>
    <row r="26" spans="1:4" s="7" customFormat="1" ht="19.899999999999999" customHeight="1">
      <c r="A26" s="28" t="s">
        <v>35</v>
      </c>
      <c r="B26" s="30">
        <v>49987</v>
      </c>
      <c r="C26" s="30">
        <v>10051</v>
      </c>
      <c r="D26" s="30">
        <f t="shared" si="0"/>
        <v>39936</v>
      </c>
    </row>
    <row r="27" spans="1:4" s="7" customFormat="1" ht="19.899999999999999" customHeight="1">
      <c r="A27" s="29" t="s">
        <v>117</v>
      </c>
      <c r="B27" s="31">
        <v>107162</v>
      </c>
      <c r="C27" s="31">
        <v>16</v>
      </c>
      <c r="D27" s="31">
        <f t="shared" si="0"/>
        <v>107146</v>
      </c>
    </row>
    <row r="28" spans="1:4" s="7" customFormat="1" ht="19.899999999999999" customHeight="1">
      <c r="A28" s="28" t="s">
        <v>36</v>
      </c>
      <c r="B28" s="30">
        <v>4082</v>
      </c>
      <c r="C28" s="30">
        <v>3968</v>
      </c>
      <c r="D28" s="30">
        <f t="shared" si="0"/>
        <v>114</v>
      </c>
    </row>
    <row r="29" spans="1:4" s="7" customFormat="1" ht="19.899999999999999" customHeight="1">
      <c r="A29" s="29" t="s">
        <v>118</v>
      </c>
      <c r="B29" s="31">
        <v>0</v>
      </c>
      <c r="C29" s="31">
        <v>0</v>
      </c>
      <c r="D29" s="31">
        <f t="shared" si="0"/>
        <v>0</v>
      </c>
    </row>
    <row r="30" spans="1:4" s="7" customFormat="1" ht="25.15" customHeight="1">
      <c r="A30" s="16" t="s">
        <v>17</v>
      </c>
      <c r="B30" s="32">
        <f>SUM(B24:B29)</f>
        <v>162261</v>
      </c>
      <c r="C30" s="32">
        <f>SUM(C24:C29)</f>
        <v>14042</v>
      </c>
      <c r="D30" s="32">
        <f t="shared" si="0"/>
        <v>148219</v>
      </c>
    </row>
    <row r="31" spans="1:4" s="7" customFormat="1" ht="19.899999999999999" customHeight="1">
      <c r="A31" s="28" t="s">
        <v>119</v>
      </c>
      <c r="B31" s="30">
        <v>0</v>
      </c>
      <c r="C31" s="30">
        <v>0</v>
      </c>
      <c r="D31" s="30">
        <f t="shared" si="0"/>
        <v>0</v>
      </c>
    </row>
    <row r="32" spans="1:4" s="7" customFormat="1" ht="19.899999999999999" customHeight="1">
      <c r="A32" s="29" t="s">
        <v>120</v>
      </c>
      <c r="B32" s="31">
        <v>9110</v>
      </c>
      <c r="C32" s="31">
        <v>282</v>
      </c>
      <c r="D32" s="31">
        <f t="shared" si="0"/>
        <v>8828</v>
      </c>
    </row>
    <row r="33" spans="1:4" s="7" customFormat="1" ht="19.899999999999999" customHeight="1">
      <c r="A33" s="28" t="s">
        <v>121</v>
      </c>
      <c r="B33" s="30">
        <v>11630</v>
      </c>
      <c r="C33" s="30">
        <v>2245</v>
      </c>
      <c r="D33" s="30">
        <f t="shared" si="0"/>
        <v>9385</v>
      </c>
    </row>
    <row r="34" spans="1:4" s="7" customFormat="1" ht="19.899999999999999" customHeight="1">
      <c r="A34" s="29" t="s">
        <v>122</v>
      </c>
      <c r="B34" s="31">
        <v>5165</v>
      </c>
      <c r="C34" s="31">
        <v>1231</v>
      </c>
      <c r="D34" s="31">
        <f t="shared" si="0"/>
        <v>3934</v>
      </c>
    </row>
    <row r="35" spans="1:4" s="7" customFormat="1" ht="19.899999999999999" customHeight="1">
      <c r="A35" s="28" t="s">
        <v>123</v>
      </c>
      <c r="B35" s="30">
        <v>361</v>
      </c>
      <c r="C35" s="30">
        <v>7</v>
      </c>
      <c r="D35" s="30">
        <f t="shared" si="0"/>
        <v>354</v>
      </c>
    </row>
    <row r="36" spans="1:4" s="7" customFormat="1" ht="19.899999999999999" customHeight="1">
      <c r="A36" s="29" t="s">
        <v>124</v>
      </c>
      <c r="B36" s="31">
        <v>3569</v>
      </c>
      <c r="C36" s="31">
        <v>525</v>
      </c>
      <c r="D36" s="31">
        <f t="shared" si="0"/>
        <v>3044</v>
      </c>
    </row>
    <row r="37" spans="1:4" s="7" customFormat="1" ht="19.899999999999999" customHeight="1">
      <c r="A37" s="28" t="s">
        <v>108</v>
      </c>
      <c r="B37" s="30">
        <v>1646</v>
      </c>
      <c r="C37" s="30">
        <v>1454</v>
      </c>
      <c r="D37" s="30">
        <f t="shared" si="0"/>
        <v>192</v>
      </c>
    </row>
    <row r="38" spans="1:4" s="7" customFormat="1" ht="19.899999999999999" customHeight="1">
      <c r="A38" s="29" t="s">
        <v>58</v>
      </c>
      <c r="B38" s="31">
        <v>36</v>
      </c>
      <c r="C38" s="31">
        <v>0</v>
      </c>
      <c r="D38" s="31">
        <f t="shared" si="0"/>
        <v>36</v>
      </c>
    </row>
    <row r="39" spans="1:4" s="7" customFormat="1" ht="19.899999999999999" customHeight="1">
      <c r="A39" s="28" t="s">
        <v>125</v>
      </c>
      <c r="B39" s="30">
        <v>8831</v>
      </c>
      <c r="C39" s="30">
        <v>91</v>
      </c>
      <c r="D39" s="30">
        <f t="shared" si="0"/>
        <v>8740</v>
      </c>
    </row>
    <row r="40" spans="1:4" s="7" customFormat="1" ht="19.899999999999999" customHeight="1">
      <c r="A40" s="29" t="s">
        <v>59</v>
      </c>
      <c r="B40" s="31">
        <v>913</v>
      </c>
      <c r="C40" s="31">
        <v>27</v>
      </c>
      <c r="D40" s="31">
        <f t="shared" si="0"/>
        <v>886</v>
      </c>
    </row>
    <row r="41" spans="1:4" s="7" customFormat="1" ht="19.899999999999999" customHeight="1">
      <c r="A41" s="28" t="s">
        <v>126</v>
      </c>
      <c r="B41" s="30">
        <v>1782</v>
      </c>
      <c r="C41" s="30">
        <v>920</v>
      </c>
      <c r="D41" s="30">
        <f t="shared" si="0"/>
        <v>862</v>
      </c>
    </row>
    <row r="42" spans="1:4" s="7" customFormat="1" ht="19.899999999999999" customHeight="1">
      <c r="A42" s="29" t="s">
        <v>4</v>
      </c>
      <c r="B42" s="31">
        <v>0</v>
      </c>
      <c r="C42" s="31">
        <v>0</v>
      </c>
      <c r="D42" s="31">
        <f t="shared" si="0"/>
        <v>0</v>
      </c>
    </row>
    <row r="43" spans="1:4" s="7" customFormat="1" ht="25.15" customHeight="1">
      <c r="A43" s="16" t="s">
        <v>18</v>
      </c>
      <c r="B43" s="32">
        <f>SUM(B31:B42)</f>
        <v>43043</v>
      </c>
      <c r="C43" s="32">
        <f>SUM(C31:C42)</f>
        <v>6782</v>
      </c>
      <c r="D43" s="32">
        <f t="shared" si="0"/>
        <v>36261</v>
      </c>
    </row>
    <row r="44" spans="1:4" s="7" customFormat="1" ht="19.899999999999999" customHeight="1">
      <c r="A44" s="28" t="s">
        <v>37</v>
      </c>
      <c r="B44" s="30">
        <v>3325</v>
      </c>
      <c r="C44" s="30">
        <v>3212</v>
      </c>
      <c r="D44" s="30">
        <f t="shared" si="0"/>
        <v>113</v>
      </c>
    </row>
    <row r="45" spans="1:4" s="7" customFormat="1" ht="19.899999999999999" customHeight="1">
      <c r="A45" s="29" t="s">
        <v>38</v>
      </c>
      <c r="B45" s="31">
        <v>0</v>
      </c>
      <c r="C45" s="31">
        <v>0</v>
      </c>
      <c r="D45" s="31">
        <f t="shared" si="0"/>
        <v>0</v>
      </c>
    </row>
    <row r="46" spans="1:4" s="7" customFormat="1" ht="19.899999999999999" customHeight="1">
      <c r="A46" s="28" t="s">
        <v>39</v>
      </c>
      <c r="B46" s="30">
        <v>47</v>
      </c>
      <c r="C46" s="30">
        <v>0</v>
      </c>
      <c r="D46" s="30">
        <f t="shared" si="0"/>
        <v>47</v>
      </c>
    </row>
    <row r="47" spans="1:4" s="7" customFormat="1" ht="19.899999999999999" customHeight="1">
      <c r="A47" s="29" t="s">
        <v>5</v>
      </c>
      <c r="B47" s="31">
        <v>4471</v>
      </c>
      <c r="C47" s="31">
        <v>810</v>
      </c>
      <c r="D47" s="31">
        <f t="shared" si="0"/>
        <v>3661</v>
      </c>
    </row>
    <row r="48" spans="1:4" s="7" customFormat="1" ht="19.899999999999999" customHeight="1">
      <c r="A48" s="28" t="s">
        <v>6</v>
      </c>
      <c r="B48" s="30">
        <v>1938</v>
      </c>
      <c r="C48" s="30">
        <v>216</v>
      </c>
      <c r="D48" s="30">
        <f t="shared" si="0"/>
        <v>1722</v>
      </c>
    </row>
    <row r="49" spans="1:4" s="7" customFormat="1" ht="19.899999999999999" customHeight="1">
      <c r="A49" s="29" t="s">
        <v>128</v>
      </c>
      <c r="B49" s="31">
        <v>15372</v>
      </c>
      <c r="C49" s="31">
        <v>3825</v>
      </c>
      <c r="D49" s="31">
        <f t="shared" si="0"/>
        <v>11547</v>
      </c>
    </row>
    <row r="50" spans="1:4" s="7" customFormat="1" ht="19.899999999999999" customHeight="1">
      <c r="A50" s="28" t="s">
        <v>129</v>
      </c>
      <c r="B50" s="30">
        <v>13163</v>
      </c>
      <c r="C50" s="30">
        <v>411</v>
      </c>
      <c r="D50" s="30">
        <f t="shared" si="0"/>
        <v>12752</v>
      </c>
    </row>
    <row r="51" spans="1:4" s="7" customFormat="1" ht="19.899999999999999" customHeight="1">
      <c r="A51" s="29" t="s">
        <v>130</v>
      </c>
      <c r="B51" s="31">
        <v>1812</v>
      </c>
      <c r="C51" s="31">
        <v>48</v>
      </c>
      <c r="D51" s="31">
        <f t="shared" si="0"/>
        <v>1764</v>
      </c>
    </row>
    <row r="52" spans="1:4" s="7" customFormat="1" ht="25.15" customHeight="1">
      <c r="A52" s="16" t="s">
        <v>19</v>
      </c>
      <c r="B52" s="32">
        <f>SUM(B44:B51)</f>
        <v>40128</v>
      </c>
      <c r="C52" s="32">
        <f>SUM(C44:C51)</f>
        <v>8522</v>
      </c>
      <c r="D52" s="32">
        <f t="shared" si="0"/>
        <v>31606</v>
      </c>
    </row>
    <row r="53" spans="1:4" s="7" customFormat="1" ht="19.899999999999999" customHeight="1">
      <c r="A53" s="28" t="s">
        <v>170</v>
      </c>
      <c r="B53" s="30">
        <v>2507</v>
      </c>
      <c r="C53" s="30">
        <v>2540</v>
      </c>
      <c r="D53" s="30">
        <f t="shared" si="0"/>
        <v>-33</v>
      </c>
    </row>
    <row r="54" spans="1:4" s="7" customFormat="1" ht="19.899999999999999" customHeight="1">
      <c r="A54" s="29" t="s">
        <v>171</v>
      </c>
      <c r="B54" s="31">
        <v>4688</v>
      </c>
      <c r="C54" s="31">
        <v>3721</v>
      </c>
      <c r="D54" s="31">
        <f t="shared" si="0"/>
        <v>967</v>
      </c>
    </row>
    <row r="55" spans="1:4" s="7" customFormat="1" ht="19.899999999999999" customHeight="1">
      <c r="A55" s="28" t="s">
        <v>172</v>
      </c>
      <c r="B55" s="30">
        <v>1130</v>
      </c>
      <c r="C55" s="30">
        <v>-12</v>
      </c>
      <c r="D55" s="30">
        <f t="shared" si="0"/>
        <v>1142</v>
      </c>
    </row>
    <row r="56" spans="1:4" s="7" customFormat="1" ht="19.899999999999999" customHeight="1">
      <c r="A56" s="29" t="s">
        <v>40</v>
      </c>
      <c r="B56" s="31">
        <v>664</v>
      </c>
      <c r="C56" s="31">
        <v>-27</v>
      </c>
      <c r="D56" s="31">
        <f t="shared" si="0"/>
        <v>691</v>
      </c>
    </row>
    <row r="57" spans="1:4" s="7" customFormat="1" ht="19.899999999999999" customHeight="1">
      <c r="A57" s="28" t="s">
        <v>41</v>
      </c>
      <c r="B57" s="30">
        <v>18274</v>
      </c>
      <c r="C57" s="30">
        <v>20350</v>
      </c>
      <c r="D57" s="30">
        <f t="shared" si="0"/>
        <v>-2076</v>
      </c>
    </row>
    <row r="58" spans="1:4" s="7" customFormat="1" ht="25.15" customHeight="1">
      <c r="A58" s="16" t="s">
        <v>169</v>
      </c>
      <c r="B58" s="32">
        <f>SUM(B53:B57)</f>
        <v>27263</v>
      </c>
      <c r="C58" s="32">
        <f>SUM(C53:C57)</f>
        <v>26572</v>
      </c>
      <c r="D58" s="32">
        <f t="shared" si="0"/>
        <v>691</v>
      </c>
    </row>
    <row r="59" spans="1:4" s="7" customFormat="1" ht="19.899999999999999" customHeight="1">
      <c r="A59" s="28" t="s">
        <v>42</v>
      </c>
      <c r="B59" s="30">
        <v>761</v>
      </c>
      <c r="C59" s="30">
        <v>0</v>
      </c>
      <c r="D59" s="30">
        <f t="shared" si="0"/>
        <v>761</v>
      </c>
    </row>
    <row r="60" spans="1:4" s="7" customFormat="1" ht="19.899999999999999" customHeight="1">
      <c r="A60" s="29" t="s">
        <v>43</v>
      </c>
      <c r="B60" s="31">
        <v>1132</v>
      </c>
      <c r="C60" s="31">
        <v>631</v>
      </c>
      <c r="D60" s="31">
        <f t="shared" si="0"/>
        <v>501</v>
      </c>
    </row>
    <row r="61" spans="1:4" s="7" customFormat="1" ht="19.899999999999999" customHeight="1">
      <c r="A61" s="28" t="s">
        <v>44</v>
      </c>
      <c r="B61" s="30">
        <v>283</v>
      </c>
      <c r="C61" s="30">
        <v>0</v>
      </c>
      <c r="D61" s="30">
        <f t="shared" si="0"/>
        <v>283</v>
      </c>
    </row>
    <row r="62" spans="1:4" s="7" customFormat="1" ht="19.899999999999999" customHeight="1">
      <c r="A62" s="29" t="s">
        <v>45</v>
      </c>
      <c r="B62" s="31">
        <v>1087</v>
      </c>
      <c r="C62" s="31">
        <v>606</v>
      </c>
      <c r="D62" s="31">
        <f t="shared" si="0"/>
        <v>481</v>
      </c>
    </row>
    <row r="63" spans="1:4" s="7" customFormat="1" ht="19.899999999999999" customHeight="1">
      <c r="A63" s="28" t="s">
        <v>46</v>
      </c>
      <c r="B63" s="30">
        <v>393</v>
      </c>
      <c r="C63" s="30">
        <v>259</v>
      </c>
      <c r="D63" s="30">
        <f t="shared" si="0"/>
        <v>134</v>
      </c>
    </row>
    <row r="64" spans="1:4" s="7" customFormat="1" ht="19.899999999999999" customHeight="1">
      <c r="A64" s="29" t="s">
        <v>47</v>
      </c>
      <c r="B64" s="31">
        <v>62</v>
      </c>
      <c r="C64" s="31">
        <v>29</v>
      </c>
      <c r="D64" s="31">
        <f t="shared" si="0"/>
        <v>33</v>
      </c>
    </row>
    <row r="65" spans="1:4" s="7" customFormat="1" ht="19.899999999999999" customHeight="1">
      <c r="A65" s="28" t="s">
        <v>7</v>
      </c>
      <c r="B65" s="30">
        <v>688</v>
      </c>
      <c r="C65" s="30">
        <v>1046</v>
      </c>
      <c r="D65" s="30">
        <f t="shared" si="0"/>
        <v>-358</v>
      </c>
    </row>
    <row r="66" spans="1:4" s="7" customFormat="1" ht="19.899999999999999" customHeight="1">
      <c r="A66" s="29" t="s">
        <v>8</v>
      </c>
      <c r="B66" s="31">
        <v>191</v>
      </c>
      <c r="C66" s="31">
        <v>0</v>
      </c>
      <c r="D66" s="31">
        <f t="shared" si="0"/>
        <v>191</v>
      </c>
    </row>
    <row r="67" spans="1:4" s="7" customFormat="1" ht="19.899999999999999" customHeight="1">
      <c r="A67" s="28" t="s">
        <v>48</v>
      </c>
      <c r="B67" s="30">
        <v>567</v>
      </c>
      <c r="C67" s="30">
        <v>0</v>
      </c>
      <c r="D67" s="30">
        <f t="shared" si="0"/>
        <v>567</v>
      </c>
    </row>
    <row r="68" spans="1:4" s="7" customFormat="1" ht="19.899999999999999" customHeight="1">
      <c r="A68" s="29" t="s">
        <v>49</v>
      </c>
      <c r="B68" s="31">
        <v>597</v>
      </c>
      <c r="C68" s="31">
        <v>0</v>
      </c>
      <c r="D68" s="31">
        <f t="shared" si="0"/>
        <v>597</v>
      </c>
    </row>
    <row r="69" spans="1:4" s="7" customFormat="1" ht="19.899999999999999" customHeight="1">
      <c r="A69" s="28" t="s">
        <v>50</v>
      </c>
      <c r="B69" s="30">
        <v>1820</v>
      </c>
      <c r="C69" s="30">
        <v>0</v>
      </c>
      <c r="D69" s="30">
        <f t="shared" si="0"/>
        <v>1820</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509</v>
      </c>
      <c r="C72" s="31">
        <v>2717</v>
      </c>
      <c r="D72" s="31">
        <f t="shared" ref="D72:D86" si="1">B72-C72</f>
        <v>-2208</v>
      </c>
    </row>
    <row r="73" spans="1:4" s="7" customFormat="1" ht="19.899999999999999" customHeight="1">
      <c r="A73" s="28" t="s">
        <v>53</v>
      </c>
      <c r="B73" s="30">
        <v>5648</v>
      </c>
      <c r="C73" s="30">
        <v>77</v>
      </c>
      <c r="D73" s="30">
        <f t="shared" si="1"/>
        <v>5571</v>
      </c>
    </row>
    <row r="74" spans="1:4" s="7" customFormat="1" ht="19.899999999999999" customHeight="1">
      <c r="A74" s="29" t="s">
        <v>54</v>
      </c>
      <c r="B74" s="31">
        <v>2424</v>
      </c>
      <c r="C74" s="31">
        <v>0</v>
      </c>
      <c r="D74" s="31">
        <f t="shared" si="1"/>
        <v>2424</v>
      </c>
    </row>
    <row r="75" spans="1:4" s="7" customFormat="1" ht="19.899999999999999" customHeight="1">
      <c r="A75" s="28" t="s">
        <v>10</v>
      </c>
      <c r="B75" s="30">
        <v>6099</v>
      </c>
      <c r="C75" s="30">
        <v>3231</v>
      </c>
      <c r="D75" s="30">
        <f t="shared" si="1"/>
        <v>2868</v>
      </c>
    </row>
    <row r="76" spans="1:4" s="7" customFormat="1" ht="25.15" customHeight="1">
      <c r="A76" s="16" t="s">
        <v>20</v>
      </c>
      <c r="B76" s="32">
        <f>SUM(B59:B75)</f>
        <v>22261</v>
      </c>
      <c r="C76" s="32">
        <f>SUM(C59:C75)</f>
        <v>8596</v>
      </c>
      <c r="D76" s="32">
        <f t="shared" si="1"/>
        <v>13665</v>
      </c>
    </row>
    <row r="77" spans="1:4" s="7" customFormat="1" ht="19.899999999999999" customHeight="1">
      <c r="A77" s="28" t="s">
        <v>131</v>
      </c>
      <c r="B77" s="30">
        <v>3567</v>
      </c>
      <c r="C77" s="30">
        <v>2092</v>
      </c>
      <c r="D77" s="30">
        <f t="shared" si="1"/>
        <v>1475</v>
      </c>
    </row>
    <row r="78" spans="1:4" s="7" customFormat="1" ht="19.899999999999999" customHeight="1">
      <c r="A78" s="29" t="s">
        <v>55</v>
      </c>
      <c r="B78" s="31">
        <v>17528</v>
      </c>
      <c r="C78" s="31">
        <v>17226</v>
      </c>
      <c r="D78" s="31">
        <f t="shared" si="1"/>
        <v>302</v>
      </c>
    </row>
    <row r="79" spans="1:4" s="7" customFormat="1" ht="19.899999999999999" customHeight="1">
      <c r="A79" s="28" t="s">
        <v>132</v>
      </c>
      <c r="B79" s="30">
        <v>22280</v>
      </c>
      <c r="C79" s="30">
        <v>19564</v>
      </c>
      <c r="D79" s="30">
        <f t="shared" si="1"/>
        <v>2716</v>
      </c>
    </row>
    <row r="80" spans="1:4" s="7" customFormat="1" ht="19.899999999999999" customHeight="1">
      <c r="A80" s="29" t="s">
        <v>11</v>
      </c>
      <c r="B80" s="31">
        <v>4902</v>
      </c>
      <c r="C80" s="31">
        <v>3360</v>
      </c>
      <c r="D80" s="31">
        <f t="shared" si="1"/>
        <v>1542</v>
      </c>
    </row>
    <row r="81" spans="1:4" s="7" customFormat="1" ht="19.899999999999999" customHeight="1">
      <c r="A81" s="28" t="s">
        <v>12</v>
      </c>
      <c r="B81" s="30">
        <v>362</v>
      </c>
      <c r="C81" s="30">
        <v>0</v>
      </c>
      <c r="D81" s="30">
        <f t="shared" si="1"/>
        <v>362</v>
      </c>
    </row>
    <row r="82" spans="1:4" s="7" customFormat="1" ht="19.899999999999999" customHeight="1">
      <c r="A82" s="29" t="s">
        <v>56</v>
      </c>
      <c r="B82" s="31">
        <v>0</v>
      </c>
      <c r="C82" s="31">
        <v>0</v>
      </c>
      <c r="D82" s="31">
        <f t="shared" si="1"/>
        <v>0</v>
      </c>
    </row>
    <row r="83" spans="1:4" s="7" customFormat="1" ht="19.899999999999999" customHeight="1">
      <c r="A83" s="28" t="s">
        <v>109</v>
      </c>
      <c r="B83" s="30">
        <v>1527</v>
      </c>
      <c r="C83" s="30">
        <v>0</v>
      </c>
      <c r="D83" s="30">
        <f t="shared" si="1"/>
        <v>1527</v>
      </c>
    </row>
    <row r="84" spans="1:4" s="7" customFormat="1" ht="19.899999999999999" customHeight="1">
      <c r="A84" s="29" t="s">
        <v>57</v>
      </c>
      <c r="B84" s="31">
        <v>5826</v>
      </c>
      <c r="C84" s="31">
        <v>732</v>
      </c>
      <c r="D84" s="31">
        <f t="shared" si="1"/>
        <v>5094</v>
      </c>
    </row>
    <row r="85" spans="1:4" s="7" customFormat="1" ht="25.15" customHeight="1">
      <c r="A85" s="16" t="s">
        <v>21</v>
      </c>
      <c r="B85" s="32">
        <f>SUM(B77:B84)</f>
        <v>55992</v>
      </c>
      <c r="C85" s="32">
        <f>SUM(C77:C84)</f>
        <v>42974</v>
      </c>
      <c r="D85" s="32">
        <f t="shared" si="1"/>
        <v>13018</v>
      </c>
    </row>
    <row r="86" spans="1:4" s="7" customFormat="1" ht="19.899999999999999" customHeight="1">
      <c r="A86" s="28" t="s">
        <v>13</v>
      </c>
      <c r="B86" s="30">
        <v>9879</v>
      </c>
      <c r="C86" s="30">
        <v>12747</v>
      </c>
      <c r="D86" s="30">
        <f t="shared" si="1"/>
        <v>-2868</v>
      </c>
    </row>
    <row r="87" spans="1:4" s="7" customFormat="1" ht="25.15" customHeight="1">
      <c r="A87" s="16" t="s">
        <v>23</v>
      </c>
      <c r="B87" s="32">
        <f>SUM(B13,B23,B30,B43,B52,B58,B76,B85, B86)</f>
        <v>674994</v>
      </c>
      <c r="C87" s="32">
        <f>SUM(C13,C23,C30,C43,C52,C58,C76,C85, C86)</f>
        <v>166921</v>
      </c>
      <c r="D87" s="32">
        <f>B87-C87</f>
        <v>508073</v>
      </c>
    </row>
    <row r="88" spans="1:4" s="7" customFormat="1" ht="19.899999999999999" customHeight="1">
      <c r="A88" s="28" t="s">
        <v>22</v>
      </c>
      <c r="B88" s="30">
        <v>28477</v>
      </c>
      <c r="C88" s="30">
        <v>55037</v>
      </c>
      <c r="D88" s="30">
        <f>B88-C88</f>
        <v>-26560</v>
      </c>
    </row>
    <row r="89" spans="1:4" s="7" customFormat="1" ht="25.15" customHeight="1">
      <c r="A89" s="16" t="s">
        <v>14</v>
      </c>
      <c r="B89" s="32">
        <f>SUM(B87:B88)</f>
        <v>703471</v>
      </c>
      <c r="C89" s="32">
        <f t="shared" ref="C89" si="2">SUM(C87:C88)</f>
        <v>221958</v>
      </c>
      <c r="D89" s="32">
        <f>B89-C89</f>
        <v>481513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3178B9"/>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142</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f>SUM('Aberdeen City:ZetTrans'!B7)</f>
        <v>843356</v>
      </c>
      <c r="C7" s="30">
        <f>SUM('Aberdeen City:ZetTrans'!C7)</f>
        <v>492137</v>
      </c>
      <c r="D7" s="30">
        <f>B7-C7</f>
        <v>351219</v>
      </c>
    </row>
    <row r="8" spans="1:4" s="7" customFormat="1" ht="19.899999999999999" customHeight="1">
      <c r="A8" s="15" t="s">
        <v>24</v>
      </c>
      <c r="B8" s="31">
        <f>SUM('Aberdeen City:ZetTrans'!B8)</f>
        <v>2411883</v>
      </c>
      <c r="C8" s="31">
        <f>SUM('Aberdeen City:ZetTrans'!C8)</f>
        <v>197937</v>
      </c>
      <c r="D8" s="31">
        <f t="shared" ref="D8:D71" si="0">B8-C8</f>
        <v>2213946</v>
      </c>
    </row>
    <row r="9" spans="1:4" s="7" customFormat="1" ht="19.899999999999999" customHeight="1">
      <c r="A9" s="14" t="s">
        <v>25</v>
      </c>
      <c r="B9" s="30">
        <f>SUM('Aberdeen City:ZetTrans'!B9)</f>
        <v>2373292</v>
      </c>
      <c r="C9" s="30">
        <f>SUM('Aberdeen City:ZetTrans'!C9)</f>
        <v>190747</v>
      </c>
      <c r="D9" s="30">
        <f t="shared" si="0"/>
        <v>2182545</v>
      </c>
    </row>
    <row r="10" spans="1:4" s="7" customFormat="1" ht="19.899999999999999" customHeight="1">
      <c r="A10" s="15" t="s">
        <v>26</v>
      </c>
      <c r="B10" s="31">
        <f>SUM('Aberdeen City:ZetTrans'!B10)</f>
        <v>670873</v>
      </c>
      <c r="C10" s="31">
        <f>SUM('Aberdeen City:ZetTrans'!C10)</f>
        <v>21531</v>
      </c>
      <c r="D10" s="31">
        <f t="shared" si="0"/>
        <v>649342</v>
      </c>
    </row>
    <row r="11" spans="1:4" s="7" customFormat="1" ht="19.899999999999999" customHeight="1">
      <c r="A11" s="14" t="s">
        <v>0</v>
      </c>
      <c r="B11" s="30">
        <f>SUM('Aberdeen City:ZetTrans'!B11)</f>
        <v>108383</v>
      </c>
      <c r="C11" s="30">
        <f>SUM('Aberdeen City:ZetTrans'!C11)</f>
        <v>13526</v>
      </c>
      <c r="D11" s="30">
        <f t="shared" si="0"/>
        <v>94857</v>
      </c>
    </row>
    <row r="12" spans="1:4" s="7" customFormat="1" ht="19.899999999999999" customHeight="1">
      <c r="A12" s="15" t="s">
        <v>28</v>
      </c>
      <c r="B12" s="31">
        <f>SUM('Aberdeen City:ZetTrans'!B12)</f>
        <v>38053</v>
      </c>
      <c r="C12" s="31">
        <f>SUM('Aberdeen City:ZetTrans'!C12)</f>
        <v>9694</v>
      </c>
      <c r="D12" s="31">
        <f t="shared" si="0"/>
        <v>28359</v>
      </c>
    </row>
    <row r="13" spans="1:4" s="7" customFormat="1" ht="25.15" customHeight="1">
      <c r="A13" s="16" t="s">
        <v>15</v>
      </c>
      <c r="B13" s="32">
        <f>SUM(B7:B12)</f>
        <v>6445840</v>
      </c>
      <c r="C13" s="32">
        <f>SUM(C7:C12)</f>
        <v>925572</v>
      </c>
      <c r="D13" s="32">
        <f t="shared" si="0"/>
        <v>5520268</v>
      </c>
    </row>
    <row r="14" spans="1:4" s="7" customFormat="1" ht="19.899999999999999" customHeight="1">
      <c r="A14" s="28" t="s">
        <v>29</v>
      </c>
      <c r="B14" s="30">
        <f>SUM('Aberdeen City:ZetTrans'!B14)</f>
        <v>43369</v>
      </c>
      <c r="C14" s="30">
        <f>SUM('Aberdeen City:ZetTrans'!C14)</f>
        <v>1110</v>
      </c>
      <c r="D14" s="30">
        <f t="shared" si="0"/>
        <v>42259</v>
      </c>
    </row>
    <row r="15" spans="1:4" s="7" customFormat="1" ht="19.899999999999999" customHeight="1">
      <c r="A15" s="29" t="s">
        <v>173</v>
      </c>
      <c r="B15" s="31">
        <f>SUM('Aberdeen City:ZetTrans'!B15)</f>
        <v>56291</v>
      </c>
      <c r="C15" s="31">
        <f>SUM('Aberdeen City:ZetTrans'!C15)</f>
        <v>5081</v>
      </c>
      <c r="D15" s="31">
        <f t="shared" si="0"/>
        <v>51210</v>
      </c>
    </row>
    <row r="16" spans="1:4" s="7" customFormat="1" ht="19.899999999999999" customHeight="1">
      <c r="A16" s="28" t="s">
        <v>30</v>
      </c>
      <c r="B16" s="30">
        <f>SUM('Aberdeen City:ZetTrans'!B16)</f>
        <v>92829</v>
      </c>
      <c r="C16" s="30">
        <f>SUM('Aberdeen City:ZetTrans'!C16)</f>
        <v>1541</v>
      </c>
      <c r="D16" s="30">
        <f t="shared" si="0"/>
        <v>91288</v>
      </c>
    </row>
    <row r="17" spans="1:4" s="7" customFormat="1" ht="19.899999999999999" customHeight="1">
      <c r="A17" s="29" t="s">
        <v>1</v>
      </c>
      <c r="B17" s="31">
        <f>SUM('Aberdeen City:ZetTrans'!B17)</f>
        <v>8789</v>
      </c>
      <c r="C17" s="31">
        <f>SUM('Aberdeen City:ZetTrans'!C17)</f>
        <v>124</v>
      </c>
      <c r="D17" s="31">
        <f t="shared" si="0"/>
        <v>8665</v>
      </c>
    </row>
    <row r="18" spans="1:4" s="7" customFormat="1" ht="19.899999999999999" customHeight="1">
      <c r="A18" s="28" t="s">
        <v>2</v>
      </c>
      <c r="B18" s="30">
        <f>SUM('Aberdeen City:ZetTrans'!B18)</f>
        <v>11956</v>
      </c>
      <c r="C18" s="30">
        <f>SUM('Aberdeen City:ZetTrans'!C18)</f>
        <v>3837</v>
      </c>
      <c r="D18" s="30">
        <f t="shared" si="0"/>
        <v>8119</v>
      </c>
    </row>
    <row r="19" spans="1:4" s="7" customFormat="1" ht="19.899999999999999" customHeight="1">
      <c r="A19" s="29" t="s">
        <v>31</v>
      </c>
      <c r="B19" s="31">
        <f>SUM('Aberdeen City:ZetTrans'!B19)</f>
        <v>23165</v>
      </c>
      <c r="C19" s="31">
        <f>SUM('Aberdeen City:ZetTrans'!C19)</f>
        <v>2339</v>
      </c>
      <c r="D19" s="31">
        <f t="shared" si="0"/>
        <v>20826</v>
      </c>
    </row>
    <row r="20" spans="1:4" s="7" customFormat="1" ht="19.899999999999999" customHeight="1">
      <c r="A20" s="28" t="s">
        <v>32</v>
      </c>
      <c r="B20" s="30">
        <f>SUM('Aberdeen City:ZetTrans'!B20)</f>
        <v>204907</v>
      </c>
      <c r="C20" s="30">
        <f>SUM('Aberdeen City:ZetTrans'!C20)</f>
        <v>15044</v>
      </c>
      <c r="D20" s="30">
        <f t="shared" si="0"/>
        <v>189863</v>
      </c>
    </row>
    <row r="21" spans="1:4" s="7" customFormat="1" ht="19.899999999999999" customHeight="1">
      <c r="A21" s="29" t="s">
        <v>33</v>
      </c>
      <c r="B21" s="31">
        <f>SUM('Aberdeen City:ZetTrans'!B21)</f>
        <v>133273</v>
      </c>
      <c r="C21" s="31">
        <f>SUM('Aberdeen City:ZetTrans'!C21)</f>
        <v>18200</v>
      </c>
      <c r="D21" s="31">
        <f t="shared" si="0"/>
        <v>115073</v>
      </c>
    </row>
    <row r="22" spans="1:4" s="7" customFormat="1" ht="19.899999999999999" customHeight="1">
      <c r="A22" s="28" t="s">
        <v>34</v>
      </c>
      <c r="B22" s="30">
        <f>SUM('Aberdeen City:ZetTrans'!B22)</f>
        <v>61251</v>
      </c>
      <c r="C22" s="30">
        <f>SUM('Aberdeen City:ZetTrans'!C22)</f>
        <v>6233</v>
      </c>
      <c r="D22" s="30">
        <f t="shared" si="0"/>
        <v>55018</v>
      </c>
    </row>
    <row r="23" spans="1:4" s="7" customFormat="1" ht="25.15" customHeight="1">
      <c r="A23" s="16" t="s">
        <v>174</v>
      </c>
      <c r="B23" s="32">
        <f>SUM(B14:B22)</f>
        <v>635830</v>
      </c>
      <c r="C23" s="32">
        <f>SUM(C14:C22)</f>
        <v>53509</v>
      </c>
      <c r="D23" s="32">
        <f t="shared" si="0"/>
        <v>582321</v>
      </c>
    </row>
    <row r="24" spans="1:4" s="7" customFormat="1" ht="19.899999999999999" customHeight="1">
      <c r="A24" s="28" t="s">
        <v>3</v>
      </c>
      <c r="B24" s="30">
        <f>SUM('Aberdeen City:ZetTrans'!B24)</f>
        <v>69454</v>
      </c>
      <c r="C24" s="30">
        <f>SUM('Aberdeen City:ZetTrans'!C24)</f>
        <v>55791</v>
      </c>
      <c r="D24" s="30">
        <f t="shared" si="0"/>
        <v>13663</v>
      </c>
    </row>
    <row r="25" spans="1:4" s="7" customFormat="1" ht="19.899999999999999" customHeight="1">
      <c r="A25" s="29" t="s">
        <v>127</v>
      </c>
      <c r="B25" s="31">
        <f>SUM('Aberdeen City:ZetTrans'!B25)</f>
        <v>621</v>
      </c>
      <c r="C25" s="31">
        <f>SUM('Aberdeen City:ZetTrans'!C25)</f>
        <v>164</v>
      </c>
      <c r="D25" s="31">
        <f t="shared" si="0"/>
        <v>457</v>
      </c>
    </row>
    <row r="26" spans="1:4" s="7" customFormat="1" ht="19.899999999999999" customHeight="1">
      <c r="A26" s="28" t="s">
        <v>35</v>
      </c>
      <c r="B26" s="30">
        <f>SUM('Aberdeen City:ZetTrans'!B26)</f>
        <v>1004987</v>
      </c>
      <c r="C26" s="30">
        <f>SUM('Aberdeen City:ZetTrans'!C26)</f>
        <v>315395</v>
      </c>
      <c r="D26" s="30">
        <f t="shared" si="0"/>
        <v>689592</v>
      </c>
    </row>
    <row r="27" spans="1:4" s="7" customFormat="1" ht="19.899999999999999" customHeight="1">
      <c r="A27" s="29" t="s">
        <v>117</v>
      </c>
      <c r="B27" s="31">
        <f>SUM('Aberdeen City:ZetTrans'!B27)</f>
        <v>3826726</v>
      </c>
      <c r="C27" s="31">
        <f>SUM('Aberdeen City:ZetTrans'!C27)</f>
        <v>3663056</v>
      </c>
      <c r="D27" s="31">
        <f t="shared" si="0"/>
        <v>163670</v>
      </c>
    </row>
    <row r="28" spans="1:4" s="7" customFormat="1" ht="19.899999999999999" customHeight="1">
      <c r="A28" s="28" t="s">
        <v>36</v>
      </c>
      <c r="B28" s="30">
        <f>SUM('Aberdeen City:ZetTrans'!B28)</f>
        <v>138771</v>
      </c>
      <c r="C28" s="30">
        <f>SUM('Aberdeen City:ZetTrans'!C28)</f>
        <v>125447</v>
      </c>
      <c r="D28" s="30">
        <f t="shared" si="0"/>
        <v>13324</v>
      </c>
    </row>
    <row r="29" spans="1:4" s="7" customFormat="1" ht="19.899999999999999" customHeight="1">
      <c r="A29" s="29" t="s">
        <v>118</v>
      </c>
      <c r="B29" s="31">
        <f>SUM('Aberdeen City:ZetTrans'!B29)</f>
        <v>2647636</v>
      </c>
      <c r="C29" s="31">
        <f>SUM('Aberdeen City:ZetTrans'!C29)</f>
        <v>0</v>
      </c>
      <c r="D29" s="31">
        <f t="shared" si="0"/>
        <v>2647636</v>
      </c>
    </row>
    <row r="30" spans="1:4" s="7" customFormat="1" ht="25.15" customHeight="1">
      <c r="A30" s="16" t="s">
        <v>17</v>
      </c>
      <c r="B30" s="32">
        <f>SUM(B24:B29)</f>
        <v>7688195</v>
      </c>
      <c r="C30" s="32">
        <f>SUM(C24:C29)</f>
        <v>4159853</v>
      </c>
      <c r="D30" s="32">
        <f t="shared" si="0"/>
        <v>3528342</v>
      </c>
    </row>
    <row r="31" spans="1:4" s="7" customFormat="1" ht="19.899999999999999" customHeight="1">
      <c r="A31" s="28" t="s">
        <v>119</v>
      </c>
      <c r="B31" s="30">
        <f>SUM('Aberdeen City:ZetTrans'!B31)</f>
        <v>1033</v>
      </c>
      <c r="C31" s="30">
        <f>SUM('Aberdeen City:ZetTrans'!C31)</f>
        <v>67</v>
      </c>
      <c r="D31" s="30">
        <f t="shared" si="0"/>
        <v>966</v>
      </c>
    </row>
    <row r="32" spans="1:4" s="7" customFormat="1" ht="19.899999999999999" customHeight="1">
      <c r="A32" s="29" t="s">
        <v>120</v>
      </c>
      <c r="B32" s="31">
        <f>SUM('Aberdeen City:ZetTrans'!B32)</f>
        <v>82261</v>
      </c>
      <c r="C32" s="31">
        <f>SUM('Aberdeen City:ZetTrans'!C32)</f>
        <v>1270</v>
      </c>
      <c r="D32" s="31">
        <f t="shared" si="0"/>
        <v>80991</v>
      </c>
    </row>
    <row r="33" spans="1:4" s="7" customFormat="1" ht="19.899999999999999" customHeight="1">
      <c r="A33" s="28" t="s">
        <v>121</v>
      </c>
      <c r="B33" s="30">
        <f>SUM('Aberdeen City:ZetTrans'!B33)</f>
        <v>221770</v>
      </c>
      <c r="C33" s="30">
        <f>SUM('Aberdeen City:ZetTrans'!C33)</f>
        <v>83157</v>
      </c>
      <c r="D33" s="30">
        <f t="shared" si="0"/>
        <v>138613</v>
      </c>
    </row>
    <row r="34" spans="1:4" s="7" customFormat="1" ht="19.899999999999999" customHeight="1">
      <c r="A34" s="29" t="s">
        <v>122</v>
      </c>
      <c r="B34" s="31">
        <f>SUM('Aberdeen City:ZetTrans'!B34)</f>
        <v>61260</v>
      </c>
      <c r="C34" s="31">
        <f>SUM('Aberdeen City:ZetTrans'!C34)</f>
        <v>3528</v>
      </c>
      <c r="D34" s="31">
        <f t="shared" si="0"/>
        <v>57732</v>
      </c>
    </row>
    <row r="35" spans="1:4" s="7" customFormat="1" ht="19.899999999999999" customHeight="1">
      <c r="A35" s="28" t="s">
        <v>123</v>
      </c>
      <c r="B35" s="30">
        <f>SUM('Aberdeen City:ZetTrans'!B35)</f>
        <v>12667</v>
      </c>
      <c r="C35" s="30">
        <f>SUM('Aberdeen City:ZetTrans'!C35)</f>
        <v>11</v>
      </c>
      <c r="D35" s="30">
        <f t="shared" si="0"/>
        <v>12656</v>
      </c>
    </row>
    <row r="36" spans="1:4" s="7" customFormat="1" ht="19.899999999999999" customHeight="1">
      <c r="A36" s="29" t="s">
        <v>124</v>
      </c>
      <c r="B36" s="31">
        <f>SUM('Aberdeen City:ZetTrans'!B36)</f>
        <v>53667</v>
      </c>
      <c r="C36" s="31">
        <f>SUM('Aberdeen City:ZetTrans'!C36)</f>
        <v>20252</v>
      </c>
      <c r="D36" s="31">
        <f t="shared" si="0"/>
        <v>33415</v>
      </c>
    </row>
    <row r="37" spans="1:4" s="7" customFormat="1" ht="19.899999999999999" customHeight="1">
      <c r="A37" s="28" t="s">
        <v>108</v>
      </c>
      <c r="B37" s="30">
        <f>SUM('Aberdeen City:ZetTrans'!B37)</f>
        <v>41853</v>
      </c>
      <c r="C37" s="30">
        <f>SUM('Aberdeen City:ZetTrans'!C37)</f>
        <v>39025</v>
      </c>
      <c r="D37" s="30">
        <f t="shared" si="0"/>
        <v>2828</v>
      </c>
    </row>
    <row r="38" spans="1:4" s="7" customFormat="1" ht="19.899999999999999" customHeight="1">
      <c r="A38" s="29" t="s">
        <v>58</v>
      </c>
      <c r="B38" s="31">
        <f>SUM('Aberdeen City:ZetTrans'!B38)</f>
        <v>5468</v>
      </c>
      <c r="C38" s="31">
        <f>SUM('Aberdeen City:ZetTrans'!C38)</f>
        <v>523</v>
      </c>
      <c r="D38" s="31">
        <f t="shared" si="0"/>
        <v>4945</v>
      </c>
    </row>
    <row r="39" spans="1:4" s="7" customFormat="1" ht="19.899999999999999" customHeight="1">
      <c r="A39" s="28" t="s">
        <v>125</v>
      </c>
      <c r="B39" s="30">
        <f>SUM('Aberdeen City:ZetTrans'!B39)</f>
        <v>99748</v>
      </c>
      <c r="C39" s="30">
        <f>SUM('Aberdeen City:ZetTrans'!C39)</f>
        <v>3389</v>
      </c>
      <c r="D39" s="30">
        <f t="shared" si="0"/>
        <v>96359</v>
      </c>
    </row>
    <row r="40" spans="1:4" s="7" customFormat="1" ht="19.899999999999999" customHeight="1">
      <c r="A40" s="29" t="s">
        <v>59</v>
      </c>
      <c r="B40" s="31">
        <f>SUM('Aberdeen City:ZetTrans'!B40)</f>
        <v>59022</v>
      </c>
      <c r="C40" s="31">
        <f>SUM('Aberdeen City:ZetTrans'!C40)</f>
        <v>49892</v>
      </c>
      <c r="D40" s="31">
        <f t="shared" si="0"/>
        <v>9130</v>
      </c>
    </row>
    <row r="41" spans="1:4" s="7" customFormat="1" ht="19.899999999999999" customHeight="1">
      <c r="A41" s="28" t="s">
        <v>126</v>
      </c>
      <c r="B41" s="30">
        <f>SUM('Aberdeen City:ZetTrans'!B41)</f>
        <v>34231</v>
      </c>
      <c r="C41" s="30">
        <f>SUM('Aberdeen City:ZetTrans'!C41)</f>
        <v>15856</v>
      </c>
      <c r="D41" s="30">
        <f t="shared" si="0"/>
        <v>18375</v>
      </c>
    </row>
    <row r="42" spans="1:4" s="7" customFormat="1" ht="19.899999999999999" customHeight="1">
      <c r="A42" s="29" t="s">
        <v>4</v>
      </c>
      <c r="B42" s="31">
        <f>SUM('Aberdeen City:ZetTrans'!B42)</f>
        <v>1499</v>
      </c>
      <c r="C42" s="31">
        <f>SUM('Aberdeen City:ZetTrans'!C42)</f>
        <v>0</v>
      </c>
      <c r="D42" s="31">
        <f t="shared" si="0"/>
        <v>1499</v>
      </c>
    </row>
    <row r="43" spans="1:4" s="7" customFormat="1" ht="25.15" customHeight="1">
      <c r="A43" s="16" t="s">
        <v>18</v>
      </c>
      <c r="B43" s="32">
        <f>SUM(B31:B42)</f>
        <v>674479</v>
      </c>
      <c r="C43" s="32">
        <f>SUM(C31:C42)</f>
        <v>216970</v>
      </c>
      <c r="D43" s="32">
        <f t="shared" si="0"/>
        <v>457509</v>
      </c>
    </row>
    <row r="44" spans="1:4" s="7" customFormat="1" ht="19.899999999999999" customHeight="1">
      <c r="A44" s="28" t="s">
        <v>37</v>
      </c>
      <c r="B44" s="30">
        <f>SUM('Aberdeen City:ZetTrans'!B44)</f>
        <v>42536</v>
      </c>
      <c r="C44" s="30">
        <f>SUM('Aberdeen City:ZetTrans'!C44)</f>
        <v>44479</v>
      </c>
      <c r="D44" s="30">
        <f t="shared" si="0"/>
        <v>-1943</v>
      </c>
    </row>
    <row r="45" spans="1:4" s="7" customFormat="1" ht="19.899999999999999" customHeight="1">
      <c r="A45" s="29" t="s">
        <v>38</v>
      </c>
      <c r="B45" s="31">
        <f>SUM('Aberdeen City:ZetTrans'!B45)</f>
        <v>1211</v>
      </c>
      <c r="C45" s="31">
        <f>SUM('Aberdeen City:ZetTrans'!C45)</f>
        <v>412</v>
      </c>
      <c r="D45" s="31">
        <f t="shared" si="0"/>
        <v>799</v>
      </c>
    </row>
    <row r="46" spans="1:4" s="7" customFormat="1" ht="19.899999999999999" customHeight="1">
      <c r="A46" s="28" t="s">
        <v>39</v>
      </c>
      <c r="B46" s="30">
        <f>SUM('Aberdeen City:ZetTrans'!B46)</f>
        <v>10056</v>
      </c>
      <c r="C46" s="30">
        <f>SUM('Aberdeen City:ZetTrans'!C46)</f>
        <v>2084</v>
      </c>
      <c r="D46" s="30">
        <f t="shared" si="0"/>
        <v>7972</v>
      </c>
    </row>
    <row r="47" spans="1:4" s="7" customFormat="1" ht="19.899999999999999" customHeight="1">
      <c r="A47" s="29" t="s">
        <v>5</v>
      </c>
      <c r="B47" s="31">
        <f>SUM('Aberdeen City:ZetTrans'!B47)</f>
        <v>77765</v>
      </c>
      <c r="C47" s="31">
        <f>SUM('Aberdeen City:ZetTrans'!C47)</f>
        <v>12987</v>
      </c>
      <c r="D47" s="31">
        <f t="shared" si="0"/>
        <v>64778</v>
      </c>
    </row>
    <row r="48" spans="1:4" s="7" customFormat="1" ht="19.899999999999999" customHeight="1">
      <c r="A48" s="28" t="s">
        <v>6</v>
      </c>
      <c r="B48" s="30">
        <f>SUM('Aberdeen City:ZetTrans'!B48)</f>
        <v>34902</v>
      </c>
      <c r="C48" s="30">
        <f>SUM('Aberdeen City:ZetTrans'!C48)</f>
        <v>2880</v>
      </c>
      <c r="D48" s="30">
        <f t="shared" si="0"/>
        <v>32022</v>
      </c>
    </row>
    <row r="49" spans="1:4" s="7" customFormat="1" ht="19.899999999999999" customHeight="1">
      <c r="A49" s="29" t="s">
        <v>128</v>
      </c>
      <c r="B49" s="31">
        <f>SUM('Aberdeen City:ZetTrans'!B49)</f>
        <v>250624</v>
      </c>
      <c r="C49" s="31">
        <f>SUM('Aberdeen City:ZetTrans'!C49)</f>
        <v>38209</v>
      </c>
      <c r="D49" s="31">
        <f t="shared" si="0"/>
        <v>212415</v>
      </c>
    </row>
    <row r="50" spans="1:4" s="7" customFormat="1" ht="19.899999999999999" customHeight="1">
      <c r="A50" s="28" t="s">
        <v>129</v>
      </c>
      <c r="B50" s="30">
        <f>SUM('Aberdeen City:ZetTrans'!B50)</f>
        <v>320663</v>
      </c>
      <c r="C50" s="30">
        <f>SUM('Aberdeen City:ZetTrans'!C50)</f>
        <v>19462</v>
      </c>
      <c r="D50" s="30">
        <f t="shared" si="0"/>
        <v>301201</v>
      </c>
    </row>
    <row r="51" spans="1:4" s="7" customFormat="1" ht="19.899999999999999" customHeight="1">
      <c r="A51" s="29" t="s">
        <v>130</v>
      </c>
      <c r="B51" s="31">
        <f>SUM('Aberdeen City:ZetTrans'!B51)</f>
        <v>111803</v>
      </c>
      <c r="C51" s="31">
        <f>SUM('Aberdeen City:ZetTrans'!C51)</f>
        <v>3129</v>
      </c>
      <c r="D51" s="31">
        <f t="shared" si="0"/>
        <v>108674</v>
      </c>
    </row>
    <row r="52" spans="1:4" s="7" customFormat="1" ht="25.15" customHeight="1">
      <c r="A52" s="16" t="s">
        <v>19</v>
      </c>
      <c r="B52" s="32">
        <f>SUM(B44:B51)</f>
        <v>849560</v>
      </c>
      <c r="C52" s="32">
        <f>SUM(C44:C51)</f>
        <v>123642</v>
      </c>
      <c r="D52" s="32">
        <f t="shared" si="0"/>
        <v>725918</v>
      </c>
    </row>
    <row r="53" spans="1:4" s="7" customFormat="1" ht="19.899999999999999" customHeight="1">
      <c r="A53" s="28" t="s">
        <v>170</v>
      </c>
      <c r="B53" s="30">
        <f>SUM('Aberdeen City:ZetTrans'!B53)</f>
        <v>35437</v>
      </c>
      <c r="C53" s="30">
        <f>SUM('Aberdeen City:ZetTrans'!C53)</f>
        <v>35389</v>
      </c>
      <c r="D53" s="30">
        <f t="shared" si="0"/>
        <v>48</v>
      </c>
    </row>
    <row r="54" spans="1:4" s="7" customFormat="1" ht="19.899999999999999" customHeight="1">
      <c r="A54" s="29" t="s">
        <v>171</v>
      </c>
      <c r="B54" s="31">
        <f>SUM('Aberdeen City:ZetTrans'!B54)</f>
        <v>48263</v>
      </c>
      <c r="C54" s="31">
        <f>SUM('Aberdeen City:ZetTrans'!C54)</f>
        <v>33280</v>
      </c>
      <c r="D54" s="31">
        <f t="shared" si="0"/>
        <v>14983</v>
      </c>
    </row>
    <row r="55" spans="1:4" s="7" customFormat="1" ht="19.899999999999999" customHeight="1">
      <c r="A55" s="28" t="s">
        <v>172</v>
      </c>
      <c r="B55" s="30">
        <f>SUM('Aberdeen City:ZetTrans'!B55)</f>
        <v>36728</v>
      </c>
      <c r="C55" s="30">
        <f>SUM('Aberdeen City:ZetTrans'!C55)</f>
        <v>6436</v>
      </c>
      <c r="D55" s="30">
        <f t="shared" si="0"/>
        <v>30292</v>
      </c>
    </row>
    <row r="56" spans="1:4" s="7" customFormat="1" ht="19.899999999999999" customHeight="1">
      <c r="A56" s="29" t="s">
        <v>40</v>
      </c>
      <c r="B56" s="31">
        <f>SUM('Aberdeen City:ZetTrans'!B56)</f>
        <v>23139</v>
      </c>
      <c r="C56" s="31">
        <f>SUM('Aberdeen City:ZetTrans'!C56)</f>
        <v>11226</v>
      </c>
      <c r="D56" s="31">
        <f t="shared" si="0"/>
        <v>11913</v>
      </c>
    </row>
    <row r="57" spans="1:4" s="7" customFormat="1" ht="19.899999999999999" customHeight="1">
      <c r="A57" s="28" t="s">
        <v>41</v>
      </c>
      <c r="B57" s="30">
        <f>SUM('Aberdeen City:ZetTrans'!B57)</f>
        <v>361498</v>
      </c>
      <c r="C57" s="30">
        <f>SUM('Aberdeen City:ZetTrans'!C57)</f>
        <v>200069</v>
      </c>
      <c r="D57" s="30">
        <f t="shared" si="0"/>
        <v>161429</v>
      </c>
    </row>
    <row r="58" spans="1:4" s="7" customFormat="1" ht="25.15" customHeight="1">
      <c r="A58" s="16" t="s">
        <v>169</v>
      </c>
      <c r="B58" s="32">
        <f>SUM(B53:B57)</f>
        <v>505065</v>
      </c>
      <c r="C58" s="32">
        <f>SUM(C53:C57)</f>
        <v>286400</v>
      </c>
      <c r="D58" s="32">
        <f t="shared" si="0"/>
        <v>218665</v>
      </c>
    </row>
    <row r="59" spans="1:4" s="7" customFormat="1" ht="19.899999999999999" customHeight="1">
      <c r="A59" s="28" t="s">
        <v>42</v>
      </c>
      <c r="B59" s="30">
        <f>SUM('Aberdeen City:ZetTrans'!B59)</f>
        <v>41191</v>
      </c>
      <c r="C59" s="30">
        <f>SUM('Aberdeen City:ZetTrans'!C59)</f>
        <v>29475</v>
      </c>
      <c r="D59" s="30">
        <f t="shared" si="0"/>
        <v>11716</v>
      </c>
    </row>
    <row r="60" spans="1:4" s="7" customFormat="1" ht="19.899999999999999" customHeight="1">
      <c r="A60" s="29" t="s">
        <v>43</v>
      </c>
      <c r="B60" s="31">
        <f>SUM('Aberdeen City:ZetTrans'!B60)</f>
        <v>25255</v>
      </c>
      <c r="C60" s="31">
        <f>SUM('Aberdeen City:ZetTrans'!C60)</f>
        <v>7605</v>
      </c>
      <c r="D60" s="31">
        <f t="shared" si="0"/>
        <v>17650</v>
      </c>
    </row>
    <row r="61" spans="1:4" s="7" customFormat="1" ht="19.899999999999999" customHeight="1">
      <c r="A61" s="28" t="s">
        <v>44</v>
      </c>
      <c r="B61" s="30">
        <f>SUM('Aberdeen City:ZetTrans'!B61)</f>
        <v>9917</v>
      </c>
      <c r="C61" s="30">
        <f>SUM('Aberdeen City:ZetTrans'!C61)</f>
        <v>1671</v>
      </c>
      <c r="D61" s="30">
        <f t="shared" si="0"/>
        <v>8246</v>
      </c>
    </row>
    <row r="62" spans="1:4" s="7" customFormat="1" ht="19.899999999999999" customHeight="1">
      <c r="A62" s="29" t="s">
        <v>45</v>
      </c>
      <c r="B62" s="31">
        <f>SUM('Aberdeen City:ZetTrans'!B62)</f>
        <v>28747</v>
      </c>
      <c r="C62" s="31">
        <f>SUM('Aberdeen City:ZetTrans'!C62)</f>
        <v>17230</v>
      </c>
      <c r="D62" s="31">
        <f t="shared" si="0"/>
        <v>11517</v>
      </c>
    </row>
    <row r="63" spans="1:4" s="7" customFormat="1" ht="19.899999999999999" customHeight="1">
      <c r="A63" s="28" t="s">
        <v>46</v>
      </c>
      <c r="B63" s="30">
        <f>SUM('Aberdeen City:ZetTrans'!B63)</f>
        <v>14245</v>
      </c>
      <c r="C63" s="30">
        <f>SUM('Aberdeen City:ZetTrans'!C63)</f>
        <v>5364</v>
      </c>
      <c r="D63" s="30">
        <f t="shared" si="0"/>
        <v>8881</v>
      </c>
    </row>
    <row r="64" spans="1:4" s="7" customFormat="1" ht="19.899999999999999" customHeight="1">
      <c r="A64" s="29" t="s">
        <v>47</v>
      </c>
      <c r="B64" s="31">
        <f>SUM('Aberdeen City:ZetTrans'!B64)</f>
        <v>6060</v>
      </c>
      <c r="C64" s="31">
        <f>SUM('Aberdeen City:ZetTrans'!C64)</f>
        <v>285</v>
      </c>
      <c r="D64" s="31">
        <f t="shared" si="0"/>
        <v>5775</v>
      </c>
    </row>
    <row r="65" spans="1:4" s="7" customFormat="1" ht="19.899999999999999" customHeight="1">
      <c r="A65" s="28" t="s">
        <v>7</v>
      </c>
      <c r="B65" s="30">
        <f>SUM('Aberdeen City:ZetTrans'!B65)</f>
        <v>16128</v>
      </c>
      <c r="C65" s="30">
        <f>SUM('Aberdeen City:ZetTrans'!C65)</f>
        <v>19289</v>
      </c>
      <c r="D65" s="30">
        <f t="shared" si="0"/>
        <v>-3161</v>
      </c>
    </row>
    <row r="66" spans="1:4" s="7" customFormat="1" ht="19.899999999999999" customHeight="1">
      <c r="A66" s="29" t="s">
        <v>8</v>
      </c>
      <c r="B66" s="31">
        <f>SUM('Aberdeen City:ZetTrans'!B66)</f>
        <v>4071</v>
      </c>
      <c r="C66" s="31">
        <f>SUM('Aberdeen City:ZetTrans'!C66)</f>
        <v>1163</v>
      </c>
      <c r="D66" s="31">
        <f t="shared" si="0"/>
        <v>2908</v>
      </c>
    </row>
    <row r="67" spans="1:4" s="7" customFormat="1" ht="19.899999999999999" customHeight="1">
      <c r="A67" s="28" t="s">
        <v>48</v>
      </c>
      <c r="B67" s="30">
        <f>SUM('Aberdeen City:ZetTrans'!B67)</f>
        <v>11375</v>
      </c>
      <c r="C67" s="30">
        <f>SUM('Aberdeen City:ZetTrans'!C67)</f>
        <v>3422</v>
      </c>
      <c r="D67" s="30">
        <f t="shared" si="0"/>
        <v>7953</v>
      </c>
    </row>
    <row r="68" spans="1:4" s="7" customFormat="1" ht="19.899999999999999" customHeight="1">
      <c r="A68" s="29" t="s">
        <v>49</v>
      </c>
      <c r="B68" s="31">
        <f>SUM('Aberdeen City:ZetTrans'!B68)</f>
        <v>13447</v>
      </c>
      <c r="C68" s="31">
        <f>SUM('Aberdeen City:ZetTrans'!C68)</f>
        <v>417</v>
      </c>
      <c r="D68" s="31">
        <f t="shared" si="0"/>
        <v>13030</v>
      </c>
    </row>
    <row r="69" spans="1:4" s="7" customFormat="1" ht="19.899999999999999" customHeight="1">
      <c r="A69" s="28" t="s">
        <v>50</v>
      </c>
      <c r="B69" s="30">
        <f>SUM('Aberdeen City:ZetTrans'!B69)</f>
        <v>19847</v>
      </c>
      <c r="C69" s="30">
        <f>SUM('Aberdeen City:ZetTrans'!C69)</f>
        <v>628</v>
      </c>
      <c r="D69" s="30">
        <f t="shared" si="0"/>
        <v>19219</v>
      </c>
    </row>
    <row r="70" spans="1:4" s="7" customFormat="1" ht="19.899999999999999" customHeight="1">
      <c r="A70" s="29" t="s">
        <v>9</v>
      </c>
      <c r="B70" s="31">
        <f>SUM('Aberdeen City:ZetTrans'!B70)</f>
        <v>30</v>
      </c>
      <c r="C70" s="31">
        <f>SUM('Aberdeen City:ZetTrans'!C70)</f>
        <v>1</v>
      </c>
      <c r="D70" s="31">
        <f t="shared" si="0"/>
        <v>29</v>
      </c>
    </row>
    <row r="71" spans="1:4" s="7" customFormat="1" ht="19.899999999999999" customHeight="1">
      <c r="A71" s="28" t="s">
        <v>51</v>
      </c>
      <c r="B71" s="30">
        <f>SUM('Aberdeen City:ZetTrans'!B71)</f>
        <v>8865</v>
      </c>
      <c r="C71" s="30">
        <f>SUM('Aberdeen City:ZetTrans'!C71)</f>
        <v>4132</v>
      </c>
      <c r="D71" s="30">
        <f t="shared" si="0"/>
        <v>4733</v>
      </c>
    </row>
    <row r="72" spans="1:4" s="7" customFormat="1" ht="19.899999999999999" customHeight="1">
      <c r="A72" s="29" t="s">
        <v>52</v>
      </c>
      <c r="B72" s="31">
        <f>SUM('Aberdeen City:ZetTrans'!B72)</f>
        <v>6763</v>
      </c>
      <c r="C72" s="31">
        <f>SUM('Aberdeen City:ZetTrans'!C72)</f>
        <v>3704</v>
      </c>
      <c r="D72" s="31">
        <f t="shared" ref="D72:D86" si="1">B72-C72</f>
        <v>3059</v>
      </c>
    </row>
    <row r="73" spans="1:4" s="7" customFormat="1" ht="19.899999999999999" customHeight="1">
      <c r="A73" s="28" t="s">
        <v>53</v>
      </c>
      <c r="B73" s="30">
        <f>SUM('Aberdeen City:ZetTrans'!B73)</f>
        <v>150841</v>
      </c>
      <c r="C73" s="30">
        <f>SUM('Aberdeen City:ZetTrans'!C73)</f>
        <v>3927</v>
      </c>
      <c r="D73" s="30">
        <f t="shared" si="1"/>
        <v>146914</v>
      </c>
    </row>
    <row r="74" spans="1:4" s="7" customFormat="1" ht="19.899999999999999" customHeight="1">
      <c r="A74" s="29" t="s">
        <v>54</v>
      </c>
      <c r="B74" s="31">
        <f>SUM('Aberdeen City:ZetTrans'!B74)</f>
        <v>89633</v>
      </c>
      <c r="C74" s="31">
        <f>SUM('Aberdeen City:ZetTrans'!C74)</f>
        <v>6961</v>
      </c>
      <c r="D74" s="31">
        <f t="shared" si="1"/>
        <v>82672</v>
      </c>
    </row>
    <row r="75" spans="1:4" s="7" customFormat="1" ht="19.899999999999999" customHeight="1">
      <c r="A75" s="28" t="s">
        <v>10</v>
      </c>
      <c r="B75" s="30">
        <f>SUM('Aberdeen City:ZetTrans'!B75)</f>
        <v>209276</v>
      </c>
      <c r="C75" s="30">
        <f>SUM('Aberdeen City:ZetTrans'!C75)</f>
        <v>160656</v>
      </c>
      <c r="D75" s="30">
        <f t="shared" si="1"/>
        <v>48620</v>
      </c>
    </row>
    <row r="76" spans="1:4" s="7" customFormat="1" ht="25.15" customHeight="1">
      <c r="A76" s="16" t="s">
        <v>20</v>
      </c>
      <c r="B76" s="32">
        <f>SUM(B59:B75)</f>
        <v>655691</v>
      </c>
      <c r="C76" s="32">
        <f>SUM(C59:C75)</f>
        <v>265930</v>
      </c>
      <c r="D76" s="32">
        <f t="shared" si="1"/>
        <v>389761</v>
      </c>
    </row>
    <row r="77" spans="1:4" s="7" customFormat="1" ht="19.899999999999999" customHeight="1">
      <c r="A77" s="28" t="s">
        <v>131</v>
      </c>
      <c r="B77" s="30">
        <f>SUM('Aberdeen City:ZetTrans'!B77)</f>
        <v>65229</v>
      </c>
      <c r="C77" s="30">
        <f>SUM('Aberdeen City:ZetTrans'!C77)</f>
        <v>46669</v>
      </c>
      <c r="D77" s="30">
        <f t="shared" si="1"/>
        <v>18560</v>
      </c>
    </row>
    <row r="78" spans="1:4" s="7" customFormat="1" ht="19.899999999999999" customHeight="1">
      <c r="A78" s="29" t="s">
        <v>55</v>
      </c>
      <c r="B78" s="31">
        <f>SUM('Aberdeen City:ZetTrans'!B78)</f>
        <v>862237</v>
      </c>
      <c r="C78" s="31">
        <f>SUM('Aberdeen City:ZetTrans'!C78)</f>
        <v>809353</v>
      </c>
      <c r="D78" s="31">
        <f t="shared" si="1"/>
        <v>52884</v>
      </c>
    </row>
    <row r="79" spans="1:4" s="7" customFormat="1" ht="19.899999999999999" customHeight="1">
      <c r="A79" s="28" t="s">
        <v>132</v>
      </c>
      <c r="B79" s="30">
        <f>SUM('Aberdeen City:ZetTrans'!B79)</f>
        <v>555148</v>
      </c>
      <c r="C79" s="30">
        <f>SUM('Aberdeen City:ZetTrans'!C79)</f>
        <v>558333</v>
      </c>
      <c r="D79" s="30">
        <f t="shared" si="1"/>
        <v>-3185</v>
      </c>
    </row>
    <row r="80" spans="1:4" s="7" customFormat="1" ht="19.899999999999999" customHeight="1">
      <c r="A80" s="29" t="s">
        <v>11</v>
      </c>
      <c r="B80" s="31">
        <f>SUM('Aberdeen City:ZetTrans'!B80)</f>
        <v>289793</v>
      </c>
      <c r="C80" s="31">
        <f>SUM('Aberdeen City:ZetTrans'!C80)</f>
        <v>203915</v>
      </c>
      <c r="D80" s="31">
        <f t="shared" si="1"/>
        <v>85878</v>
      </c>
    </row>
    <row r="81" spans="1:4" s="7" customFormat="1" ht="19.899999999999999" customHeight="1">
      <c r="A81" s="28" t="s">
        <v>12</v>
      </c>
      <c r="B81" s="30">
        <f>SUM('Aberdeen City:ZetTrans'!B81)</f>
        <v>15723</v>
      </c>
      <c r="C81" s="30">
        <f>SUM('Aberdeen City:ZetTrans'!C81)</f>
        <v>1183</v>
      </c>
      <c r="D81" s="30">
        <f t="shared" si="1"/>
        <v>14540</v>
      </c>
    </row>
    <row r="82" spans="1:4" s="7" customFormat="1" ht="19.899999999999999" customHeight="1">
      <c r="A82" s="29" t="s">
        <v>56</v>
      </c>
      <c r="B82" s="31">
        <f>SUM('Aberdeen City:ZetTrans'!B82)</f>
        <v>49</v>
      </c>
      <c r="C82" s="31">
        <f>SUM('Aberdeen City:ZetTrans'!C82)</f>
        <v>56</v>
      </c>
      <c r="D82" s="31">
        <f t="shared" si="1"/>
        <v>-7</v>
      </c>
    </row>
    <row r="83" spans="1:4" s="7" customFormat="1" ht="19.899999999999999" customHeight="1">
      <c r="A83" s="28" t="s">
        <v>109</v>
      </c>
      <c r="B83" s="30">
        <f>SUM('Aberdeen City:ZetTrans'!B83)</f>
        <v>74510</v>
      </c>
      <c r="C83" s="30">
        <f>SUM('Aberdeen City:ZetTrans'!C83)</f>
        <v>18154</v>
      </c>
      <c r="D83" s="30">
        <f t="shared" si="1"/>
        <v>56356</v>
      </c>
    </row>
    <row r="84" spans="1:4" s="7" customFormat="1" ht="19.899999999999999" customHeight="1">
      <c r="A84" s="29" t="s">
        <v>57</v>
      </c>
      <c r="B84" s="31">
        <f>SUM('Aberdeen City:ZetTrans'!B84)</f>
        <v>236734</v>
      </c>
      <c r="C84" s="31">
        <f>SUM('Aberdeen City:ZetTrans'!C84)</f>
        <v>177000</v>
      </c>
      <c r="D84" s="31">
        <f t="shared" si="1"/>
        <v>59734</v>
      </c>
    </row>
    <row r="85" spans="1:4" s="7" customFormat="1" ht="25.15" customHeight="1">
      <c r="A85" s="16" t="s">
        <v>21</v>
      </c>
      <c r="B85" s="32">
        <f>SUM(B77:B84)</f>
        <v>2099423</v>
      </c>
      <c r="C85" s="32">
        <f>SUM(C77:C84)</f>
        <v>1814663</v>
      </c>
      <c r="D85" s="32">
        <f t="shared" si="1"/>
        <v>284760</v>
      </c>
    </row>
    <row r="86" spans="1:4" s="7" customFormat="1" ht="19.899999999999999" customHeight="1">
      <c r="A86" s="28" t="s">
        <v>13</v>
      </c>
      <c r="B86" s="30">
        <f>SUM('Aberdeen City:ZetTrans'!B86)</f>
        <v>94043</v>
      </c>
      <c r="C86" s="30">
        <f>SUM('Aberdeen City:ZetTrans'!C86)</f>
        <v>122687</v>
      </c>
      <c r="D86" s="30">
        <f t="shared" si="1"/>
        <v>-28644</v>
      </c>
    </row>
    <row r="87" spans="1:4" s="7" customFormat="1" ht="25.15" customHeight="1">
      <c r="A87" s="16" t="s">
        <v>23</v>
      </c>
      <c r="B87" s="32">
        <f>SUM(B13,B23,B30,B43,B52,B58,B76,B85, B86)</f>
        <v>19648126</v>
      </c>
      <c r="C87" s="32">
        <f>SUM(C13,C23,C30,C43,C52,C58,C76,C85, C86)</f>
        <v>7969226</v>
      </c>
      <c r="D87" s="32">
        <f>B87-C87</f>
        <v>11678900</v>
      </c>
    </row>
    <row r="88" spans="1:4" s="7" customFormat="1" ht="19.899999999999999" customHeight="1">
      <c r="A88" s="28" t="s">
        <v>22</v>
      </c>
      <c r="B88" s="30">
        <f>SUM('Aberdeen City:ZetTrans'!B88)</f>
        <v>745589</v>
      </c>
      <c r="C88" s="30">
        <f>SUM('Aberdeen City:ZetTrans'!C88)</f>
        <v>1316931</v>
      </c>
      <c r="D88" s="30">
        <f>B88-C88</f>
        <v>-571342</v>
      </c>
    </row>
    <row r="89" spans="1:4" s="7" customFormat="1" ht="25.15" customHeight="1">
      <c r="A89" s="16" t="s">
        <v>14</v>
      </c>
      <c r="B89" s="32">
        <f>SUM(B87:B88)</f>
        <v>20393715</v>
      </c>
      <c r="C89" s="32">
        <f t="shared" ref="C89" si="2">SUM(C87:C88)</f>
        <v>9286157</v>
      </c>
      <c r="D89" s="32">
        <f>B89-C89</f>
        <v>11107558</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75</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14282</v>
      </c>
      <c r="C7" s="30">
        <v>8147</v>
      </c>
      <c r="D7" s="30">
        <f>B7-C7</f>
        <v>6135</v>
      </c>
    </row>
    <row r="8" spans="1:4" s="7" customFormat="1" ht="19.899999999999999" customHeight="1">
      <c r="A8" s="15" t="s">
        <v>24</v>
      </c>
      <c r="B8" s="31">
        <v>32979</v>
      </c>
      <c r="C8" s="31">
        <v>4272</v>
      </c>
      <c r="D8" s="31">
        <f t="shared" ref="D8:D71" si="0">B8-C8</f>
        <v>28707</v>
      </c>
    </row>
    <row r="9" spans="1:4" s="7" customFormat="1" ht="19.899999999999999" customHeight="1">
      <c r="A9" s="14" t="s">
        <v>25</v>
      </c>
      <c r="B9" s="30">
        <v>34186</v>
      </c>
      <c r="C9" s="30">
        <v>2471</v>
      </c>
      <c r="D9" s="30">
        <f t="shared" si="0"/>
        <v>31715</v>
      </c>
    </row>
    <row r="10" spans="1:4" s="7" customFormat="1" ht="19.899999999999999" customHeight="1">
      <c r="A10" s="15" t="s">
        <v>26</v>
      </c>
      <c r="B10" s="31">
        <v>10911</v>
      </c>
      <c r="C10" s="31">
        <v>105</v>
      </c>
      <c r="D10" s="31">
        <f t="shared" si="0"/>
        <v>10806</v>
      </c>
    </row>
    <row r="11" spans="1:4" s="7" customFormat="1" ht="19.899999999999999" customHeight="1">
      <c r="A11" s="14" t="s">
        <v>0</v>
      </c>
      <c r="B11" s="30">
        <v>1832</v>
      </c>
      <c r="C11" s="30">
        <v>114</v>
      </c>
      <c r="D11" s="30">
        <f t="shared" si="0"/>
        <v>1718</v>
      </c>
    </row>
    <row r="12" spans="1:4" s="7" customFormat="1" ht="19.899999999999999" customHeight="1">
      <c r="A12" s="15" t="s">
        <v>28</v>
      </c>
      <c r="B12" s="31">
        <v>5881</v>
      </c>
      <c r="C12" s="31">
        <v>392</v>
      </c>
      <c r="D12" s="31">
        <f t="shared" si="0"/>
        <v>5489</v>
      </c>
    </row>
    <row r="13" spans="1:4" s="7" customFormat="1" ht="25.15" customHeight="1">
      <c r="A13" s="16" t="s">
        <v>15</v>
      </c>
      <c r="B13" s="32">
        <f>SUM(B7:B12)</f>
        <v>100071</v>
      </c>
      <c r="C13" s="32">
        <f>SUM(C7:C12)</f>
        <v>15501</v>
      </c>
      <c r="D13" s="32">
        <f t="shared" si="0"/>
        <v>84570</v>
      </c>
    </row>
    <row r="14" spans="1:4" s="7" customFormat="1" ht="19.899999999999999" customHeight="1">
      <c r="A14" s="28" t="s">
        <v>29</v>
      </c>
      <c r="B14" s="30">
        <v>370</v>
      </c>
      <c r="C14" s="30">
        <v>54</v>
      </c>
      <c r="D14" s="30">
        <f t="shared" si="0"/>
        <v>316</v>
      </c>
    </row>
    <row r="15" spans="1:4" s="7" customFormat="1" ht="19.899999999999999" customHeight="1">
      <c r="A15" s="29" t="s">
        <v>173</v>
      </c>
      <c r="B15" s="31">
        <v>266</v>
      </c>
      <c r="C15" s="31">
        <v>0</v>
      </c>
      <c r="D15" s="31">
        <f t="shared" si="0"/>
        <v>266</v>
      </c>
    </row>
    <row r="16" spans="1:4" s="7" customFormat="1" ht="19.899999999999999" customHeight="1">
      <c r="A16" s="28" t="s">
        <v>30</v>
      </c>
      <c r="B16" s="30">
        <v>1519</v>
      </c>
      <c r="C16" s="30">
        <v>15</v>
      </c>
      <c r="D16" s="30">
        <f t="shared" si="0"/>
        <v>1504</v>
      </c>
    </row>
    <row r="17" spans="1:4" s="7" customFormat="1" ht="19.899999999999999" customHeight="1">
      <c r="A17" s="29" t="s">
        <v>1</v>
      </c>
      <c r="B17" s="31">
        <v>0</v>
      </c>
      <c r="C17" s="31">
        <v>0</v>
      </c>
      <c r="D17" s="31">
        <f t="shared" si="0"/>
        <v>0</v>
      </c>
    </row>
    <row r="18" spans="1:4" s="7" customFormat="1" ht="19.899999999999999" customHeight="1">
      <c r="A18" s="28" t="s">
        <v>2</v>
      </c>
      <c r="B18" s="30">
        <v>49</v>
      </c>
      <c r="C18" s="30">
        <v>0</v>
      </c>
      <c r="D18" s="30">
        <f t="shared" si="0"/>
        <v>49</v>
      </c>
    </row>
    <row r="19" spans="1:4" s="7" customFormat="1" ht="19.899999999999999" customHeight="1">
      <c r="A19" s="29" t="s">
        <v>31</v>
      </c>
      <c r="B19" s="31">
        <v>116</v>
      </c>
      <c r="C19" s="31">
        <v>24</v>
      </c>
      <c r="D19" s="31">
        <f t="shared" si="0"/>
        <v>92</v>
      </c>
    </row>
    <row r="20" spans="1:4" s="7" customFormat="1" ht="19.899999999999999" customHeight="1">
      <c r="A20" s="28" t="s">
        <v>32</v>
      </c>
      <c r="B20" s="30">
        <v>2858</v>
      </c>
      <c r="C20" s="30">
        <v>70</v>
      </c>
      <c r="D20" s="30">
        <f t="shared" si="0"/>
        <v>2788</v>
      </c>
    </row>
    <row r="21" spans="1:4" s="7" customFormat="1" ht="19.899999999999999" customHeight="1">
      <c r="A21" s="29" t="s">
        <v>33</v>
      </c>
      <c r="B21" s="31">
        <v>1967</v>
      </c>
      <c r="C21" s="31">
        <v>-7</v>
      </c>
      <c r="D21" s="31">
        <f t="shared" si="0"/>
        <v>1974</v>
      </c>
    </row>
    <row r="22" spans="1:4" s="7" customFormat="1" ht="19.899999999999999" customHeight="1">
      <c r="A22" s="28" t="s">
        <v>34</v>
      </c>
      <c r="B22" s="30">
        <v>1471</v>
      </c>
      <c r="C22" s="30">
        <v>338</v>
      </c>
      <c r="D22" s="30">
        <f t="shared" si="0"/>
        <v>1133</v>
      </c>
    </row>
    <row r="23" spans="1:4" s="7" customFormat="1" ht="25.15" customHeight="1">
      <c r="A23" s="16" t="s">
        <v>174</v>
      </c>
      <c r="B23" s="32">
        <f>SUM(B14:B22)</f>
        <v>8616</v>
      </c>
      <c r="C23" s="32">
        <f>SUM(C14:C22)</f>
        <v>494</v>
      </c>
      <c r="D23" s="32">
        <f t="shared" si="0"/>
        <v>8122</v>
      </c>
    </row>
    <row r="24" spans="1:4" s="7" customFormat="1" ht="19.899999999999999" customHeight="1">
      <c r="A24" s="28" t="s">
        <v>3</v>
      </c>
      <c r="B24" s="30">
        <v>764</v>
      </c>
      <c r="C24" s="30">
        <v>2102</v>
      </c>
      <c r="D24" s="30">
        <f t="shared" si="0"/>
        <v>-1338</v>
      </c>
    </row>
    <row r="25" spans="1:4" s="7" customFormat="1" ht="19.899999999999999" customHeight="1">
      <c r="A25" s="29" t="s">
        <v>127</v>
      </c>
      <c r="B25" s="31">
        <v>3</v>
      </c>
      <c r="C25" s="31">
        <v>1</v>
      </c>
      <c r="D25" s="31">
        <f t="shared" si="0"/>
        <v>2</v>
      </c>
    </row>
    <row r="26" spans="1:4" s="7" customFormat="1" ht="19.899999999999999" customHeight="1">
      <c r="A26" s="28" t="s">
        <v>35</v>
      </c>
      <c r="B26" s="30">
        <v>16271</v>
      </c>
      <c r="C26" s="30">
        <v>14589</v>
      </c>
      <c r="D26" s="30">
        <f t="shared" si="0"/>
        <v>1682</v>
      </c>
    </row>
    <row r="27" spans="1:4" s="7" customFormat="1" ht="19.899999999999999" customHeight="1">
      <c r="A27" s="29" t="s">
        <v>117</v>
      </c>
      <c r="B27" s="31">
        <v>58804</v>
      </c>
      <c r="C27" s="31">
        <v>61486</v>
      </c>
      <c r="D27" s="31">
        <f t="shared" si="0"/>
        <v>-2682</v>
      </c>
    </row>
    <row r="28" spans="1:4" s="7" customFormat="1" ht="19.899999999999999" customHeight="1">
      <c r="A28" s="28" t="s">
        <v>36</v>
      </c>
      <c r="B28" s="30">
        <v>2367</v>
      </c>
      <c r="C28" s="30">
        <v>2271</v>
      </c>
      <c r="D28" s="30">
        <f t="shared" si="0"/>
        <v>96</v>
      </c>
    </row>
    <row r="29" spans="1:4" s="7" customFormat="1" ht="19.899999999999999" customHeight="1">
      <c r="A29" s="29" t="s">
        <v>118</v>
      </c>
      <c r="B29" s="31">
        <v>52973</v>
      </c>
      <c r="C29" s="31">
        <v>0</v>
      </c>
      <c r="D29" s="31">
        <f t="shared" si="0"/>
        <v>52973</v>
      </c>
    </row>
    <row r="30" spans="1:4" s="7" customFormat="1" ht="25.15" customHeight="1">
      <c r="A30" s="16" t="s">
        <v>17</v>
      </c>
      <c r="B30" s="32">
        <f>SUM(B24:B29)</f>
        <v>131182</v>
      </c>
      <c r="C30" s="32">
        <f>SUM(C24:C29)</f>
        <v>80449</v>
      </c>
      <c r="D30" s="32">
        <f t="shared" si="0"/>
        <v>50733</v>
      </c>
    </row>
    <row r="31" spans="1:4" s="7" customFormat="1" ht="19.899999999999999" customHeight="1">
      <c r="A31" s="28" t="s">
        <v>119</v>
      </c>
      <c r="B31" s="30">
        <v>0</v>
      </c>
      <c r="C31" s="30">
        <v>0</v>
      </c>
      <c r="D31" s="30">
        <f t="shared" si="0"/>
        <v>0</v>
      </c>
    </row>
    <row r="32" spans="1:4" s="7" customFormat="1" ht="19.899999999999999" customHeight="1">
      <c r="A32" s="29" t="s">
        <v>120</v>
      </c>
      <c r="B32" s="31">
        <v>434</v>
      </c>
      <c r="C32" s="31">
        <v>0</v>
      </c>
      <c r="D32" s="31">
        <f t="shared" si="0"/>
        <v>434</v>
      </c>
    </row>
    <row r="33" spans="1:4" s="7" customFormat="1" ht="19.899999999999999" customHeight="1">
      <c r="A33" s="28" t="s">
        <v>121</v>
      </c>
      <c r="B33" s="30">
        <v>3339</v>
      </c>
      <c r="C33" s="30">
        <v>1444</v>
      </c>
      <c r="D33" s="30">
        <f t="shared" si="0"/>
        <v>1895</v>
      </c>
    </row>
    <row r="34" spans="1:4" s="7" customFormat="1" ht="19.899999999999999" customHeight="1">
      <c r="A34" s="29" t="s">
        <v>122</v>
      </c>
      <c r="B34" s="31">
        <v>991</v>
      </c>
      <c r="C34" s="31">
        <v>65</v>
      </c>
      <c r="D34" s="31">
        <f t="shared" si="0"/>
        <v>926</v>
      </c>
    </row>
    <row r="35" spans="1:4" s="7" customFormat="1" ht="19.899999999999999" customHeight="1">
      <c r="A35" s="28" t="s">
        <v>123</v>
      </c>
      <c r="B35" s="30">
        <v>142</v>
      </c>
      <c r="C35" s="30">
        <v>0</v>
      </c>
      <c r="D35" s="30">
        <f t="shared" si="0"/>
        <v>142</v>
      </c>
    </row>
    <row r="36" spans="1:4" s="7" customFormat="1" ht="19.899999999999999" customHeight="1">
      <c r="A36" s="29" t="s">
        <v>124</v>
      </c>
      <c r="B36" s="31">
        <v>212</v>
      </c>
      <c r="C36" s="31">
        <v>0</v>
      </c>
      <c r="D36" s="31">
        <f t="shared" si="0"/>
        <v>212</v>
      </c>
    </row>
    <row r="37" spans="1:4" s="7" customFormat="1" ht="19.899999999999999" customHeight="1">
      <c r="A37" s="28" t="s">
        <v>108</v>
      </c>
      <c r="B37" s="30">
        <v>341</v>
      </c>
      <c r="C37" s="30">
        <v>80</v>
      </c>
      <c r="D37" s="30">
        <f t="shared" si="0"/>
        <v>261</v>
      </c>
    </row>
    <row r="38" spans="1:4" s="7" customFormat="1" ht="19.899999999999999" customHeight="1">
      <c r="A38" s="29" t="s">
        <v>58</v>
      </c>
      <c r="B38" s="31">
        <v>156</v>
      </c>
      <c r="C38" s="31">
        <v>0</v>
      </c>
      <c r="D38" s="31">
        <f t="shared" si="0"/>
        <v>156</v>
      </c>
    </row>
    <row r="39" spans="1:4" s="7" customFormat="1" ht="19.899999999999999" customHeight="1">
      <c r="A39" s="28" t="s">
        <v>125</v>
      </c>
      <c r="B39" s="30">
        <v>1243</v>
      </c>
      <c r="C39" s="30">
        <v>0</v>
      </c>
      <c r="D39" s="30">
        <f t="shared" si="0"/>
        <v>1243</v>
      </c>
    </row>
    <row r="40" spans="1:4" s="7" customFormat="1" ht="19.899999999999999" customHeight="1">
      <c r="A40" s="29" t="s">
        <v>59</v>
      </c>
      <c r="B40" s="31">
        <v>39</v>
      </c>
      <c r="C40" s="31">
        <v>0</v>
      </c>
      <c r="D40" s="31">
        <f t="shared" si="0"/>
        <v>39</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6897</v>
      </c>
      <c r="C43" s="32">
        <f>SUM(C31:C42)</f>
        <v>1589</v>
      </c>
      <c r="D43" s="32">
        <f t="shared" si="0"/>
        <v>5308</v>
      </c>
    </row>
    <row r="44" spans="1:4" s="7" customFormat="1" ht="19.899999999999999" customHeight="1">
      <c r="A44" s="28" t="s">
        <v>37</v>
      </c>
      <c r="B44" s="30">
        <v>1164</v>
      </c>
      <c r="C44" s="30">
        <v>1154</v>
      </c>
      <c r="D44" s="30">
        <f t="shared" si="0"/>
        <v>10</v>
      </c>
    </row>
    <row r="45" spans="1:4" s="7" customFormat="1" ht="19.899999999999999" customHeight="1">
      <c r="A45" s="29" t="s">
        <v>38</v>
      </c>
      <c r="B45" s="31">
        <v>0</v>
      </c>
      <c r="C45" s="31">
        <v>0</v>
      </c>
      <c r="D45" s="31">
        <f t="shared" si="0"/>
        <v>0</v>
      </c>
    </row>
    <row r="46" spans="1:4" s="7" customFormat="1" ht="19.899999999999999" customHeight="1">
      <c r="A46" s="28" t="s">
        <v>39</v>
      </c>
      <c r="B46" s="30">
        <v>66</v>
      </c>
      <c r="C46" s="30">
        <v>0</v>
      </c>
      <c r="D46" s="30">
        <f t="shared" si="0"/>
        <v>66</v>
      </c>
    </row>
    <row r="47" spans="1:4" s="7" customFormat="1" ht="19.899999999999999" customHeight="1">
      <c r="A47" s="29" t="s">
        <v>5</v>
      </c>
      <c r="B47" s="31">
        <v>1674</v>
      </c>
      <c r="C47" s="31">
        <v>90</v>
      </c>
      <c r="D47" s="31">
        <f t="shared" si="0"/>
        <v>1584</v>
      </c>
    </row>
    <row r="48" spans="1:4" s="7" customFormat="1" ht="19.899999999999999" customHeight="1">
      <c r="A48" s="28" t="s">
        <v>6</v>
      </c>
      <c r="B48" s="30">
        <v>283</v>
      </c>
      <c r="C48" s="30">
        <v>1</v>
      </c>
      <c r="D48" s="30">
        <f t="shared" si="0"/>
        <v>282</v>
      </c>
    </row>
    <row r="49" spans="1:4" s="7" customFormat="1" ht="19.899999999999999" customHeight="1">
      <c r="A49" s="29" t="s">
        <v>128</v>
      </c>
      <c r="B49" s="31">
        <v>2570</v>
      </c>
      <c r="C49" s="31">
        <v>476</v>
      </c>
      <c r="D49" s="31">
        <f t="shared" si="0"/>
        <v>2094</v>
      </c>
    </row>
    <row r="50" spans="1:4" s="7" customFormat="1" ht="19.899999999999999" customHeight="1">
      <c r="A50" s="28" t="s">
        <v>129</v>
      </c>
      <c r="B50" s="30">
        <v>4757</v>
      </c>
      <c r="C50" s="30">
        <v>528</v>
      </c>
      <c r="D50" s="30">
        <f t="shared" si="0"/>
        <v>4229</v>
      </c>
    </row>
    <row r="51" spans="1:4" s="7" customFormat="1" ht="19.899999999999999" customHeight="1">
      <c r="A51" s="29" t="s">
        <v>130</v>
      </c>
      <c r="B51" s="31">
        <v>1777</v>
      </c>
      <c r="C51" s="31">
        <v>5</v>
      </c>
      <c r="D51" s="31">
        <f t="shared" si="0"/>
        <v>1772</v>
      </c>
    </row>
    <row r="52" spans="1:4" s="7" customFormat="1" ht="25.15" customHeight="1">
      <c r="A52" s="16" t="s">
        <v>19</v>
      </c>
      <c r="B52" s="32">
        <f>SUM(B44:B51)</f>
        <v>12291</v>
      </c>
      <c r="C52" s="32">
        <f>SUM(C44:C51)</f>
        <v>2254</v>
      </c>
      <c r="D52" s="32">
        <f t="shared" si="0"/>
        <v>10037</v>
      </c>
    </row>
    <row r="53" spans="1:4" s="7" customFormat="1" ht="19.899999999999999" customHeight="1">
      <c r="A53" s="28" t="s">
        <v>170</v>
      </c>
      <c r="B53" s="30">
        <v>259</v>
      </c>
      <c r="C53" s="30">
        <v>201</v>
      </c>
      <c r="D53" s="30">
        <f t="shared" si="0"/>
        <v>58</v>
      </c>
    </row>
    <row r="54" spans="1:4" s="7" customFormat="1" ht="19.899999999999999" customHeight="1">
      <c r="A54" s="29" t="s">
        <v>171</v>
      </c>
      <c r="B54" s="31">
        <v>411</v>
      </c>
      <c r="C54" s="31">
        <v>236</v>
      </c>
      <c r="D54" s="31">
        <f t="shared" si="0"/>
        <v>175</v>
      </c>
    </row>
    <row r="55" spans="1:4" s="7" customFormat="1" ht="19.899999999999999" customHeight="1">
      <c r="A55" s="28" t="s">
        <v>172</v>
      </c>
      <c r="B55" s="30">
        <v>1647</v>
      </c>
      <c r="C55" s="30">
        <v>552</v>
      </c>
      <c r="D55" s="30">
        <f t="shared" si="0"/>
        <v>1095</v>
      </c>
    </row>
    <row r="56" spans="1:4" s="7" customFormat="1" ht="19.899999999999999" customHeight="1">
      <c r="A56" s="29" t="s">
        <v>40</v>
      </c>
      <c r="B56" s="31">
        <v>70</v>
      </c>
      <c r="C56" s="31">
        <v>0</v>
      </c>
      <c r="D56" s="31">
        <f t="shared" si="0"/>
        <v>70</v>
      </c>
    </row>
    <row r="57" spans="1:4" s="7" customFormat="1" ht="19.899999999999999" customHeight="1">
      <c r="A57" s="28" t="s">
        <v>41</v>
      </c>
      <c r="B57" s="30">
        <v>6250</v>
      </c>
      <c r="C57" s="30">
        <v>1397</v>
      </c>
      <c r="D57" s="30">
        <f t="shared" si="0"/>
        <v>4853</v>
      </c>
    </row>
    <row r="58" spans="1:4" s="7" customFormat="1" ht="25.15" customHeight="1">
      <c r="A58" s="16" t="s">
        <v>169</v>
      </c>
      <c r="B58" s="32">
        <f>SUM(B53:B57)</f>
        <v>8637</v>
      </c>
      <c r="C58" s="32">
        <f>SUM(C53:C57)</f>
        <v>2386</v>
      </c>
      <c r="D58" s="32">
        <f t="shared" si="0"/>
        <v>6251</v>
      </c>
    </row>
    <row r="59" spans="1:4" s="7" customFormat="1" ht="19.899999999999999" customHeight="1">
      <c r="A59" s="28" t="s">
        <v>42</v>
      </c>
      <c r="B59" s="30">
        <v>1798</v>
      </c>
      <c r="C59" s="30">
        <v>802</v>
      </c>
      <c r="D59" s="30">
        <f t="shared" si="0"/>
        <v>996</v>
      </c>
    </row>
    <row r="60" spans="1:4" s="7" customFormat="1" ht="19.899999999999999" customHeight="1">
      <c r="A60" s="29" t="s">
        <v>43</v>
      </c>
      <c r="B60" s="31">
        <v>581</v>
      </c>
      <c r="C60" s="31">
        <v>348</v>
      </c>
      <c r="D60" s="31">
        <f t="shared" si="0"/>
        <v>233</v>
      </c>
    </row>
    <row r="61" spans="1:4" s="7" customFormat="1" ht="19.899999999999999" customHeight="1">
      <c r="A61" s="28" t="s">
        <v>44</v>
      </c>
      <c r="B61" s="30">
        <v>113</v>
      </c>
      <c r="C61" s="30">
        <v>1</v>
      </c>
      <c r="D61" s="30">
        <f t="shared" si="0"/>
        <v>112</v>
      </c>
    </row>
    <row r="62" spans="1:4" s="7" customFormat="1" ht="19.899999999999999" customHeight="1">
      <c r="A62" s="29" t="s">
        <v>45</v>
      </c>
      <c r="B62" s="31">
        <v>312</v>
      </c>
      <c r="C62" s="31">
        <v>331</v>
      </c>
      <c r="D62" s="31">
        <f t="shared" si="0"/>
        <v>-19</v>
      </c>
    </row>
    <row r="63" spans="1:4" s="7" customFormat="1" ht="19.899999999999999" customHeight="1">
      <c r="A63" s="28" t="s">
        <v>46</v>
      </c>
      <c r="B63" s="30">
        <v>106</v>
      </c>
      <c r="C63" s="30">
        <v>84</v>
      </c>
      <c r="D63" s="30">
        <f t="shared" si="0"/>
        <v>22</v>
      </c>
    </row>
    <row r="64" spans="1:4" s="7" customFormat="1" ht="19.899999999999999" customHeight="1">
      <c r="A64" s="29" t="s">
        <v>47</v>
      </c>
      <c r="B64" s="31">
        <v>60</v>
      </c>
      <c r="C64" s="31">
        <v>0</v>
      </c>
      <c r="D64" s="31">
        <f t="shared" si="0"/>
        <v>60</v>
      </c>
    </row>
    <row r="65" spans="1:4" s="7" customFormat="1" ht="19.899999999999999" customHeight="1">
      <c r="A65" s="28" t="s">
        <v>7</v>
      </c>
      <c r="B65" s="30">
        <v>191</v>
      </c>
      <c r="C65" s="30">
        <v>241</v>
      </c>
      <c r="D65" s="30">
        <f t="shared" si="0"/>
        <v>-50</v>
      </c>
    </row>
    <row r="66" spans="1:4" s="7" customFormat="1" ht="19.899999999999999" customHeight="1">
      <c r="A66" s="29" t="s">
        <v>8</v>
      </c>
      <c r="B66" s="31">
        <v>0</v>
      </c>
      <c r="C66" s="31">
        <v>0</v>
      </c>
      <c r="D66" s="31">
        <f t="shared" si="0"/>
        <v>0</v>
      </c>
    </row>
    <row r="67" spans="1:4" s="7" customFormat="1" ht="19.899999999999999" customHeight="1">
      <c r="A67" s="28" t="s">
        <v>48</v>
      </c>
      <c r="B67" s="30">
        <v>126</v>
      </c>
      <c r="C67" s="30">
        <v>0</v>
      </c>
      <c r="D67" s="30">
        <f t="shared" si="0"/>
        <v>126</v>
      </c>
    </row>
    <row r="68" spans="1:4" s="7" customFormat="1" ht="19.899999999999999" customHeight="1">
      <c r="A68" s="29" t="s">
        <v>49</v>
      </c>
      <c r="B68" s="31">
        <v>57</v>
      </c>
      <c r="C68" s="31">
        <v>0</v>
      </c>
      <c r="D68" s="31">
        <f t="shared" si="0"/>
        <v>57</v>
      </c>
    </row>
    <row r="69" spans="1:4" s="7" customFormat="1" ht="19.899999999999999" customHeight="1">
      <c r="A69" s="28" t="s">
        <v>50</v>
      </c>
      <c r="B69" s="30">
        <v>448</v>
      </c>
      <c r="C69" s="30">
        <v>0</v>
      </c>
      <c r="D69" s="30">
        <f t="shared" si="0"/>
        <v>448</v>
      </c>
    </row>
    <row r="70" spans="1:4" s="7" customFormat="1" ht="19.899999999999999" customHeight="1">
      <c r="A70" s="29" t="s">
        <v>9</v>
      </c>
      <c r="B70" s="31">
        <v>0</v>
      </c>
      <c r="C70" s="31">
        <v>0</v>
      </c>
      <c r="D70" s="31">
        <f t="shared" si="0"/>
        <v>0</v>
      </c>
    </row>
    <row r="71" spans="1:4" s="7" customFormat="1" ht="19.899999999999999" customHeight="1">
      <c r="A71" s="28" t="s">
        <v>51</v>
      </c>
      <c r="B71" s="30">
        <v>9</v>
      </c>
      <c r="C71" s="30">
        <v>25</v>
      </c>
      <c r="D71" s="30">
        <f t="shared" si="0"/>
        <v>-16</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2263</v>
      </c>
      <c r="C73" s="30">
        <v>-22</v>
      </c>
      <c r="D73" s="30">
        <f t="shared" si="1"/>
        <v>2285</v>
      </c>
    </row>
    <row r="74" spans="1:4" s="7" customFormat="1" ht="19.899999999999999" customHeight="1">
      <c r="A74" s="29" t="s">
        <v>54</v>
      </c>
      <c r="B74" s="31">
        <v>3554</v>
      </c>
      <c r="C74" s="31">
        <v>11</v>
      </c>
      <c r="D74" s="31">
        <f t="shared" si="1"/>
        <v>3543</v>
      </c>
    </row>
    <row r="75" spans="1:4" s="7" customFormat="1" ht="19.899999999999999" customHeight="1">
      <c r="A75" s="28" t="s">
        <v>10</v>
      </c>
      <c r="B75" s="30">
        <v>338</v>
      </c>
      <c r="C75" s="30">
        <v>-46</v>
      </c>
      <c r="D75" s="30">
        <f t="shared" si="1"/>
        <v>384</v>
      </c>
    </row>
    <row r="76" spans="1:4" s="7" customFormat="1" ht="25.15" customHeight="1">
      <c r="A76" s="16" t="s">
        <v>20</v>
      </c>
      <c r="B76" s="32">
        <f>SUM(B59:B75)</f>
        <v>9956</v>
      </c>
      <c r="C76" s="32">
        <f>SUM(C59:C75)</f>
        <v>1775</v>
      </c>
      <c r="D76" s="32">
        <f t="shared" si="1"/>
        <v>8181</v>
      </c>
    </row>
    <row r="77" spans="1:4" s="7" customFormat="1" ht="19.899999999999999" customHeight="1">
      <c r="A77" s="28" t="s">
        <v>131</v>
      </c>
      <c r="B77" s="30">
        <v>2427</v>
      </c>
      <c r="C77" s="30">
        <v>2234</v>
      </c>
      <c r="D77" s="30">
        <f t="shared" si="1"/>
        <v>193</v>
      </c>
    </row>
    <row r="78" spans="1:4" s="7" customFormat="1" ht="19.899999999999999" customHeight="1">
      <c r="A78" s="29" t="s">
        <v>55</v>
      </c>
      <c r="B78" s="31">
        <v>25605</v>
      </c>
      <c r="C78" s="31">
        <v>23495</v>
      </c>
      <c r="D78" s="31">
        <f t="shared" si="1"/>
        <v>2110</v>
      </c>
    </row>
    <row r="79" spans="1:4" s="7" customFormat="1" ht="19.899999999999999" customHeight="1">
      <c r="A79" s="28" t="s">
        <v>132</v>
      </c>
      <c r="B79" s="30">
        <v>0</v>
      </c>
      <c r="C79" s="30">
        <v>517</v>
      </c>
      <c r="D79" s="30">
        <f t="shared" si="1"/>
        <v>-517</v>
      </c>
    </row>
    <row r="80" spans="1:4" s="7" customFormat="1" ht="19.899999999999999" customHeight="1">
      <c r="A80" s="29" t="s">
        <v>11</v>
      </c>
      <c r="B80" s="31">
        <v>2810</v>
      </c>
      <c r="C80" s="31">
        <v>2676</v>
      </c>
      <c r="D80" s="31">
        <f t="shared" si="1"/>
        <v>134</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4752</v>
      </c>
      <c r="C83" s="30">
        <v>1022</v>
      </c>
      <c r="D83" s="30">
        <f t="shared" si="1"/>
        <v>3730</v>
      </c>
    </row>
    <row r="84" spans="1:4" s="7" customFormat="1" ht="19.899999999999999" customHeight="1">
      <c r="A84" s="29" t="s">
        <v>57</v>
      </c>
      <c r="B84" s="31">
        <v>1381</v>
      </c>
      <c r="C84" s="31">
        <v>20</v>
      </c>
      <c r="D84" s="31">
        <f t="shared" si="1"/>
        <v>1361</v>
      </c>
    </row>
    <row r="85" spans="1:4" s="7" customFormat="1" ht="25.15" customHeight="1">
      <c r="A85" s="16" t="s">
        <v>21</v>
      </c>
      <c r="B85" s="32">
        <f>SUM(B77:B84)</f>
        <v>36975</v>
      </c>
      <c r="C85" s="32">
        <f>SUM(C77:C84)</f>
        <v>29964</v>
      </c>
      <c r="D85" s="32">
        <f t="shared" si="1"/>
        <v>7011</v>
      </c>
    </row>
    <row r="86" spans="1:4" s="7" customFormat="1" ht="19.899999999999999" customHeight="1">
      <c r="A86" s="28" t="s">
        <v>13</v>
      </c>
      <c r="B86" s="30">
        <v>605</v>
      </c>
      <c r="C86" s="30">
        <v>339</v>
      </c>
      <c r="D86" s="30">
        <f t="shared" si="1"/>
        <v>266</v>
      </c>
    </row>
    <row r="87" spans="1:4" s="7" customFormat="1" ht="25.15" customHeight="1">
      <c r="A87" s="16" t="s">
        <v>23</v>
      </c>
      <c r="B87" s="32">
        <f>SUM(B13,B23,B30,B43,B52,B58,B76,B85, B86)</f>
        <v>315230</v>
      </c>
      <c r="C87" s="32">
        <f>SUM(C13,C23,C30,C43,C52,C58,C76,C85, C86)</f>
        <v>134751</v>
      </c>
      <c r="D87" s="32">
        <f>B87-C87</f>
        <v>180479</v>
      </c>
    </row>
    <row r="88" spans="1:4" s="7" customFormat="1" ht="19.899999999999999" customHeight="1">
      <c r="A88" s="28" t="s">
        <v>22</v>
      </c>
      <c r="B88" s="30">
        <v>0</v>
      </c>
      <c r="C88" s="30">
        <v>0</v>
      </c>
      <c r="D88" s="30">
        <f>B88-C88</f>
        <v>0</v>
      </c>
    </row>
    <row r="89" spans="1:4" s="7" customFormat="1" ht="25.15" customHeight="1">
      <c r="A89" s="16" t="s">
        <v>14</v>
      </c>
      <c r="B89" s="32">
        <f>SUM(B87:B88)</f>
        <v>315230</v>
      </c>
      <c r="C89" s="32">
        <f t="shared" ref="C89" si="2">SUM(C87:C88)</f>
        <v>134751</v>
      </c>
      <c r="D89" s="32">
        <f>B89-C89</f>
        <v>180479</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76</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20044</v>
      </c>
      <c r="C7" s="30">
        <v>12444</v>
      </c>
      <c r="D7" s="30">
        <f>B7-C7</f>
        <v>7600</v>
      </c>
    </row>
    <row r="8" spans="1:4" s="7" customFormat="1" ht="19.899999999999999" customHeight="1">
      <c r="A8" s="15" t="s">
        <v>24</v>
      </c>
      <c r="B8" s="31">
        <v>47512</v>
      </c>
      <c r="C8" s="31">
        <v>2717</v>
      </c>
      <c r="D8" s="31">
        <f t="shared" ref="D8:D71" si="0">B8-C8</f>
        <v>44795</v>
      </c>
    </row>
    <row r="9" spans="1:4" s="7" customFormat="1" ht="19.899999999999999" customHeight="1">
      <c r="A9" s="14" t="s">
        <v>25</v>
      </c>
      <c r="B9" s="30">
        <v>43063</v>
      </c>
      <c r="C9" s="30">
        <v>4699</v>
      </c>
      <c r="D9" s="30">
        <f t="shared" si="0"/>
        <v>38364</v>
      </c>
    </row>
    <row r="10" spans="1:4" s="7" customFormat="1" ht="19.899999999999999" customHeight="1">
      <c r="A10" s="15" t="s">
        <v>26</v>
      </c>
      <c r="B10" s="31">
        <v>12590</v>
      </c>
      <c r="C10" s="31">
        <v>137</v>
      </c>
      <c r="D10" s="31">
        <f t="shared" si="0"/>
        <v>12453</v>
      </c>
    </row>
    <row r="11" spans="1:4" s="7" customFormat="1" ht="19.899999999999999" customHeight="1">
      <c r="A11" s="14" t="s">
        <v>0</v>
      </c>
      <c r="B11" s="30">
        <v>3011</v>
      </c>
      <c r="C11" s="30">
        <v>331</v>
      </c>
      <c r="D11" s="30">
        <f t="shared" si="0"/>
        <v>2680</v>
      </c>
    </row>
    <row r="12" spans="1:4" s="7" customFormat="1" ht="19.899999999999999" customHeight="1">
      <c r="A12" s="15" t="s">
        <v>28</v>
      </c>
      <c r="B12" s="31">
        <v>0</v>
      </c>
      <c r="C12" s="31">
        <v>0</v>
      </c>
      <c r="D12" s="31">
        <f t="shared" si="0"/>
        <v>0</v>
      </c>
    </row>
    <row r="13" spans="1:4" s="7" customFormat="1" ht="25.15" customHeight="1">
      <c r="A13" s="16" t="s">
        <v>15</v>
      </c>
      <c r="B13" s="32">
        <f>SUM(B7:B12)</f>
        <v>126220</v>
      </c>
      <c r="C13" s="32">
        <f>SUM(C7:C12)</f>
        <v>20328</v>
      </c>
      <c r="D13" s="32">
        <f t="shared" si="0"/>
        <v>105892</v>
      </c>
    </row>
    <row r="14" spans="1:4" s="7" customFormat="1" ht="19.899999999999999" customHeight="1">
      <c r="A14" s="28" t="s">
        <v>29</v>
      </c>
      <c r="B14" s="30">
        <v>28</v>
      </c>
      <c r="C14" s="30">
        <v>0</v>
      </c>
      <c r="D14" s="30">
        <f t="shared" si="0"/>
        <v>28</v>
      </c>
    </row>
    <row r="15" spans="1:4" s="7" customFormat="1" ht="19.899999999999999" customHeight="1">
      <c r="A15" s="29" t="s">
        <v>173</v>
      </c>
      <c r="B15" s="31">
        <v>211</v>
      </c>
      <c r="C15" s="31">
        <v>0</v>
      </c>
      <c r="D15" s="31">
        <f t="shared" si="0"/>
        <v>211</v>
      </c>
    </row>
    <row r="16" spans="1:4" s="7" customFormat="1" ht="19.899999999999999" customHeight="1">
      <c r="A16" s="28" t="s">
        <v>30</v>
      </c>
      <c r="B16" s="30">
        <v>1211</v>
      </c>
      <c r="C16" s="30">
        <v>17</v>
      </c>
      <c r="D16" s="30">
        <f t="shared" si="0"/>
        <v>1194</v>
      </c>
    </row>
    <row r="17" spans="1:4" s="7" customFormat="1" ht="19.899999999999999" customHeight="1">
      <c r="A17" s="29" t="s">
        <v>1</v>
      </c>
      <c r="B17" s="31">
        <v>0</v>
      </c>
      <c r="C17" s="31">
        <v>0</v>
      </c>
      <c r="D17" s="31">
        <f t="shared" si="0"/>
        <v>0</v>
      </c>
    </row>
    <row r="18" spans="1:4" s="7" customFormat="1" ht="19.899999999999999" customHeight="1">
      <c r="A18" s="28" t="s">
        <v>2</v>
      </c>
      <c r="B18" s="30">
        <v>196</v>
      </c>
      <c r="C18" s="30">
        <v>3</v>
      </c>
      <c r="D18" s="30">
        <f t="shared" si="0"/>
        <v>193</v>
      </c>
    </row>
    <row r="19" spans="1:4" s="7" customFormat="1" ht="19.899999999999999" customHeight="1">
      <c r="A19" s="29" t="s">
        <v>31</v>
      </c>
      <c r="B19" s="31">
        <v>1623</v>
      </c>
      <c r="C19" s="31">
        <v>81</v>
      </c>
      <c r="D19" s="31">
        <f t="shared" si="0"/>
        <v>1542</v>
      </c>
    </row>
    <row r="20" spans="1:4" s="7" customFormat="1" ht="19.899999999999999" customHeight="1">
      <c r="A20" s="28" t="s">
        <v>32</v>
      </c>
      <c r="B20" s="30">
        <v>5610</v>
      </c>
      <c r="C20" s="30">
        <v>362</v>
      </c>
      <c r="D20" s="30">
        <f t="shared" si="0"/>
        <v>5248</v>
      </c>
    </row>
    <row r="21" spans="1:4" s="7" customFormat="1" ht="19.899999999999999" customHeight="1">
      <c r="A21" s="29" t="s">
        <v>33</v>
      </c>
      <c r="B21" s="31">
        <v>740</v>
      </c>
      <c r="C21" s="31">
        <v>323</v>
      </c>
      <c r="D21" s="31">
        <f t="shared" si="0"/>
        <v>417</v>
      </c>
    </row>
    <row r="22" spans="1:4" s="7" customFormat="1" ht="19.899999999999999" customHeight="1">
      <c r="A22" s="28" t="s">
        <v>34</v>
      </c>
      <c r="B22" s="30">
        <v>896</v>
      </c>
      <c r="C22" s="30">
        <v>113</v>
      </c>
      <c r="D22" s="30">
        <f t="shared" si="0"/>
        <v>783</v>
      </c>
    </row>
    <row r="23" spans="1:4" s="7" customFormat="1" ht="25.15" customHeight="1">
      <c r="A23" s="16" t="s">
        <v>174</v>
      </c>
      <c r="B23" s="32">
        <f>SUM(B14:B22)</f>
        <v>10515</v>
      </c>
      <c r="C23" s="32">
        <f>SUM(C14:C22)</f>
        <v>899</v>
      </c>
      <c r="D23" s="32">
        <f t="shared" si="0"/>
        <v>9616</v>
      </c>
    </row>
    <row r="24" spans="1:4" s="7" customFormat="1" ht="19.899999999999999" customHeight="1">
      <c r="A24" s="28" t="s">
        <v>3</v>
      </c>
      <c r="B24" s="30">
        <v>1100</v>
      </c>
      <c r="C24" s="30">
        <v>970</v>
      </c>
      <c r="D24" s="30">
        <f t="shared" si="0"/>
        <v>130</v>
      </c>
    </row>
    <row r="25" spans="1:4" s="7" customFormat="1" ht="19.899999999999999" customHeight="1">
      <c r="A25" s="29" t="s">
        <v>127</v>
      </c>
      <c r="B25" s="31">
        <v>16</v>
      </c>
      <c r="C25" s="31">
        <v>0</v>
      </c>
      <c r="D25" s="31">
        <f t="shared" si="0"/>
        <v>16</v>
      </c>
    </row>
    <row r="26" spans="1:4" s="7" customFormat="1" ht="19.899999999999999" customHeight="1">
      <c r="A26" s="28" t="s">
        <v>35</v>
      </c>
      <c r="B26" s="30">
        <v>16916</v>
      </c>
      <c r="C26" s="30">
        <v>1542</v>
      </c>
      <c r="D26" s="30">
        <f t="shared" si="0"/>
        <v>15374</v>
      </c>
    </row>
    <row r="27" spans="1:4" s="7" customFormat="1" ht="19.899999999999999" customHeight="1">
      <c r="A27" s="29" t="s">
        <v>117</v>
      </c>
      <c r="B27" s="31">
        <v>59409</v>
      </c>
      <c r="C27" s="31">
        <v>61208</v>
      </c>
      <c r="D27" s="31">
        <f t="shared" si="0"/>
        <v>-1799</v>
      </c>
    </row>
    <row r="28" spans="1:4" s="7" customFormat="1" ht="19.899999999999999" customHeight="1">
      <c r="A28" s="28" t="s">
        <v>36</v>
      </c>
      <c r="B28" s="30">
        <v>1498</v>
      </c>
      <c r="C28" s="30">
        <v>1511</v>
      </c>
      <c r="D28" s="30">
        <f t="shared" si="0"/>
        <v>-13</v>
      </c>
    </row>
    <row r="29" spans="1:4" s="7" customFormat="1" ht="19.899999999999999" customHeight="1">
      <c r="A29" s="29" t="s">
        <v>118</v>
      </c>
      <c r="B29" s="31">
        <v>44985</v>
      </c>
      <c r="C29" s="31">
        <v>0</v>
      </c>
      <c r="D29" s="31">
        <f t="shared" si="0"/>
        <v>44985</v>
      </c>
    </row>
    <row r="30" spans="1:4" s="7" customFormat="1" ht="25.15" customHeight="1">
      <c r="A30" s="16" t="s">
        <v>17</v>
      </c>
      <c r="B30" s="32">
        <f>SUM(B24:B29)</f>
        <v>123924</v>
      </c>
      <c r="C30" s="32">
        <f>SUM(C24:C29)</f>
        <v>65231</v>
      </c>
      <c r="D30" s="32">
        <f t="shared" si="0"/>
        <v>58693</v>
      </c>
    </row>
    <row r="31" spans="1:4" s="7" customFormat="1" ht="19.899999999999999" customHeight="1">
      <c r="A31" s="28" t="s">
        <v>119</v>
      </c>
      <c r="B31" s="30">
        <v>0</v>
      </c>
      <c r="C31" s="30">
        <v>0</v>
      </c>
      <c r="D31" s="30">
        <f t="shared" si="0"/>
        <v>0</v>
      </c>
    </row>
    <row r="32" spans="1:4" s="7" customFormat="1" ht="19.899999999999999" customHeight="1">
      <c r="A32" s="29" t="s">
        <v>120</v>
      </c>
      <c r="B32" s="31">
        <v>1293</v>
      </c>
      <c r="C32" s="31">
        <v>0</v>
      </c>
      <c r="D32" s="31">
        <f t="shared" si="0"/>
        <v>1293</v>
      </c>
    </row>
    <row r="33" spans="1:4" s="7" customFormat="1" ht="19.899999999999999" customHeight="1">
      <c r="A33" s="28" t="s">
        <v>121</v>
      </c>
      <c r="B33" s="30">
        <v>1852</v>
      </c>
      <c r="C33" s="30">
        <v>38</v>
      </c>
      <c r="D33" s="30">
        <f t="shared" si="0"/>
        <v>1814</v>
      </c>
    </row>
    <row r="34" spans="1:4" s="7" customFormat="1" ht="19.899999999999999" customHeight="1">
      <c r="A34" s="29" t="s">
        <v>122</v>
      </c>
      <c r="B34" s="31">
        <v>1145</v>
      </c>
      <c r="C34" s="31">
        <v>5</v>
      </c>
      <c r="D34" s="31">
        <f t="shared" si="0"/>
        <v>1140</v>
      </c>
    </row>
    <row r="35" spans="1:4" s="7" customFormat="1" ht="19.899999999999999" customHeight="1">
      <c r="A35" s="28" t="s">
        <v>123</v>
      </c>
      <c r="B35" s="30">
        <v>315</v>
      </c>
      <c r="C35" s="30">
        <v>0</v>
      </c>
      <c r="D35" s="30">
        <f t="shared" si="0"/>
        <v>315</v>
      </c>
    </row>
    <row r="36" spans="1:4" s="7" customFormat="1" ht="19.899999999999999" customHeight="1">
      <c r="A36" s="29" t="s">
        <v>124</v>
      </c>
      <c r="B36" s="31">
        <v>1445</v>
      </c>
      <c r="C36" s="31">
        <v>339</v>
      </c>
      <c r="D36" s="31">
        <f t="shared" si="0"/>
        <v>1106</v>
      </c>
    </row>
    <row r="37" spans="1:4" s="7" customFormat="1" ht="19.899999999999999" customHeight="1">
      <c r="A37" s="28" t="s">
        <v>108</v>
      </c>
      <c r="B37" s="30">
        <v>331</v>
      </c>
      <c r="C37" s="30">
        <v>175</v>
      </c>
      <c r="D37" s="30">
        <f t="shared" si="0"/>
        <v>156</v>
      </c>
    </row>
    <row r="38" spans="1:4" s="7" customFormat="1" ht="19.899999999999999" customHeight="1">
      <c r="A38" s="29" t="s">
        <v>58</v>
      </c>
      <c r="B38" s="31">
        <v>7</v>
      </c>
      <c r="C38" s="31">
        <v>32</v>
      </c>
      <c r="D38" s="31">
        <f t="shared" si="0"/>
        <v>-25</v>
      </c>
    </row>
    <row r="39" spans="1:4" s="7" customFormat="1" ht="19.899999999999999" customHeight="1">
      <c r="A39" s="28" t="s">
        <v>125</v>
      </c>
      <c r="B39" s="30">
        <v>512</v>
      </c>
      <c r="C39" s="30">
        <v>152</v>
      </c>
      <c r="D39" s="30">
        <f t="shared" si="0"/>
        <v>360</v>
      </c>
    </row>
    <row r="40" spans="1:4" s="7" customFormat="1" ht="19.899999999999999" customHeight="1">
      <c r="A40" s="29" t="s">
        <v>59</v>
      </c>
      <c r="B40" s="31">
        <v>225</v>
      </c>
      <c r="C40" s="31">
        <v>0</v>
      </c>
      <c r="D40" s="31">
        <f t="shared" si="0"/>
        <v>225</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7125</v>
      </c>
      <c r="C43" s="32">
        <f>SUM(C31:C42)</f>
        <v>741</v>
      </c>
      <c r="D43" s="32">
        <f t="shared" si="0"/>
        <v>6384</v>
      </c>
    </row>
    <row r="44" spans="1:4" s="7" customFormat="1" ht="19.899999999999999" customHeight="1">
      <c r="A44" s="28" t="s">
        <v>37</v>
      </c>
      <c r="B44" s="30">
        <v>214</v>
      </c>
      <c r="C44" s="30">
        <v>413</v>
      </c>
      <c r="D44" s="30">
        <f t="shared" si="0"/>
        <v>-199</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881</v>
      </c>
      <c r="C47" s="31">
        <v>58</v>
      </c>
      <c r="D47" s="31">
        <f t="shared" si="0"/>
        <v>823</v>
      </c>
    </row>
    <row r="48" spans="1:4" s="7" customFormat="1" ht="19.899999999999999" customHeight="1">
      <c r="A48" s="28" t="s">
        <v>6</v>
      </c>
      <c r="B48" s="30">
        <v>596</v>
      </c>
      <c r="C48" s="30">
        <v>7</v>
      </c>
      <c r="D48" s="30">
        <f t="shared" si="0"/>
        <v>589</v>
      </c>
    </row>
    <row r="49" spans="1:4" s="7" customFormat="1" ht="19.899999999999999" customHeight="1">
      <c r="A49" s="29" t="s">
        <v>128</v>
      </c>
      <c r="B49" s="31">
        <v>4777</v>
      </c>
      <c r="C49" s="31">
        <v>1515</v>
      </c>
      <c r="D49" s="31">
        <f t="shared" si="0"/>
        <v>3262</v>
      </c>
    </row>
    <row r="50" spans="1:4" s="7" customFormat="1" ht="19.899999999999999" customHeight="1">
      <c r="A50" s="28" t="s">
        <v>129</v>
      </c>
      <c r="B50" s="30">
        <v>2206</v>
      </c>
      <c r="C50" s="30">
        <v>699</v>
      </c>
      <c r="D50" s="30">
        <f t="shared" si="0"/>
        <v>1507</v>
      </c>
    </row>
    <row r="51" spans="1:4" s="7" customFormat="1" ht="19.899999999999999" customHeight="1">
      <c r="A51" s="29" t="s">
        <v>130</v>
      </c>
      <c r="B51" s="31">
        <v>1389</v>
      </c>
      <c r="C51" s="31">
        <v>0</v>
      </c>
      <c r="D51" s="31">
        <f t="shared" si="0"/>
        <v>1389</v>
      </c>
    </row>
    <row r="52" spans="1:4" s="7" customFormat="1" ht="25.15" customHeight="1">
      <c r="A52" s="16" t="s">
        <v>19</v>
      </c>
      <c r="B52" s="32">
        <f>SUM(B44:B51)</f>
        <v>10063</v>
      </c>
      <c r="C52" s="32">
        <f>SUM(C44:C51)</f>
        <v>2692</v>
      </c>
      <c r="D52" s="32">
        <f t="shared" si="0"/>
        <v>7371</v>
      </c>
    </row>
    <row r="53" spans="1:4" s="7" customFormat="1" ht="19.899999999999999" customHeight="1">
      <c r="A53" s="28" t="s">
        <v>170</v>
      </c>
      <c r="B53" s="30">
        <v>858</v>
      </c>
      <c r="C53" s="30">
        <v>592</v>
      </c>
      <c r="D53" s="30">
        <f t="shared" si="0"/>
        <v>266</v>
      </c>
    </row>
    <row r="54" spans="1:4" s="7" customFormat="1" ht="19.899999999999999" customHeight="1">
      <c r="A54" s="29" t="s">
        <v>171</v>
      </c>
      <c r="B54" s="31">
        <v>1476</v>
      </c>
      <c r="C54" s="31">
        <v>507</v>
      </c>
      <c r="D54" s="31">
        <f t="shared" si="0"/>
        <v>969</v>
      </c>
    </row>
    <row r="55" spans="1:4" s="7" customFormat="1" ht="19.899999999999999" customHeight="1">
      <c r="A55" s="28" t="s">
        <v>172</v>
      </c>
      <c r="B55" s="30">
        <v>504</v>
      </c>
      <c r="C55" s="30">
        <v>0</v>
      </c>
      <c r="D55" s="30">
        <f t="shared" si="0"/>
        <v>504</v>
      </c>
    </row>
    <row r="56" spans="1:4" s="7" customFormat="1" ht="19.899999999999999" customHeight="1">
      <c r="A56" s="29" t="s">
        <v>40</v>
      </c>
      <c r="B56" s="31">
        <v>0</v>
      </c>
      <c r="C56" s="31">
        <v>0</v>
      </c>
      <c r="D56" s="31">
        <f t="shared" si="0"/>
        <v>0</v>
      </c>
    </row>
    <row r="57" spans="1:4" s="7" customFormat="1" ht="19.899999999999999" customHeight="1">
      <c r="A57" s="28" t="s">
        <v>41</v>
      </c>
      <c r="B57" s="30">
        <v>5788</v>
      </c>
      <c r="C57" s="30">
        <v>3915</v>
      </c>
      <c r="D57" s="30">
        <f t="shared" si="0"/>
        <v>1873</v>
      </c>
    </row>
    <row r="58" spans="1:4" s="7" customFormat="1" ht="25.15" customHeight="1">
      <c r="A58" s="16" t="s">
        <v>169</v>
      </c>
      <c r="B58" s="32">
        <f>SUM(B53:B57)</f>
        <v>8626</v>
      </c>
      <c r="C58" s="32">
        <f>SUM(C53:C57)</f>
        <v>5014</v>
      </c>
      <c r="D58" s="32">
        <f t="shared" si="0"/>
        <v>3612</v>
      </c>
    </row>
    <row r="59" spans="1:4" s="7" customFormat="1" ht="19.899999999999999" customHeight="1">
      <c r="A59" s="28" t="s">
        <v>42</v>
      </c>
      <c r="B59" s="30">
        <v>545</v>
      </c>
      <c r="C59" s="30">
        <v>596</v>
      </c>
      <c r="D59" s="30">
        <f t="shared" si="0"/>
        <v>-51</v>
      </c>
    </row>
    <row r="60" spans="1:4" s="7" customFormat="1" ht="19.899999999999999" customHeight="1">
      <c r="A60" s="29" t="s">
        <v>43</v>
      </c>
      <c r="B60" s="31">
        <v>128</v>
      </c>
      <c r="C60" s="31">
        <v>80</v>
      </c>
      <c r="D60" s="31">
        <f t="shared" si="0"/>
        <v>48</v>
      </c>
    </row>
    <row r="61" spans="1:4" s="7" customFormat="1" ht="19.899999999999999" customHeight="1">
      <c r="A61" s="28" t="s">
        <v>44</v>
      </c>
      <c r="B61" s="30">
        <v>131</v>
      </c>
      <c r="C61" s="30">
        <v>0</v>
      </c>
      <c r="D61" s="30">
        <f t="shared" si="0"/>
        <v>131</v>
      </c>
    </row>
    <row r="62" spans="1:4" s="7" customFormat="1" ht="19.899999999999999" customHeight="1">
      <c r="A62" s="29" t="s">
        <v>45</v>
      </c>
      <c r="B62" s="31">
        <v>364</v>
      </c>
      <c r="C62" s="31">
        <v>227</v>
      </c>
      <c r="D62" s="31">
        <f t="shared" si="0"/>
        <v>137</v>
      </c>
    </row>
    <row r="63" spans="1:4" s="7" customFormat="1" ht="19.899999999999999" customHeight="1">
      <c r="A63" s="28" t="s">
        <v>46</v>
      </c>
      <c r="B63" s="30">
        <v>145</v>
      </c>
      <c r="C63" s="30">
        <v>81</v>
      </c>
      <c r="D63" s="30">
        <f t="shared" si="0"/>
        <v>64</v>
      </c>
    </row>
    <row r="64" spans="1:4" s="7" customFormat="1" ht="19.899999999999999" customHeight="1">
      <c r="A64" s="29" t="s">
        <v>47</v>
      </c>
      <c r="B64" s="31">
        <v>4</v>
      </c>
      <c r="C64" s="31">
        <v>0</v>
      </c>
      <c r="D64" s="31">
        <f t="shared" si="0"/>
        <v>4</v>
      </c>
    </row>
    <row r="65" spans="1:4" s="7" customFormat="1" ht="19.899999999999999" customHeight="1">
      <c r="A65" s="28" t="s">
        <v>7</v>
      </c>
      <c r="B65" s="30">
        <v>18</v>
      </c>
      <c r="C65" s="30">
        <v>144</v>
      </c>
      <c r="D65" s="30">
        <f t="shared" si="0"/>
        <v>-126</v>
      </c>
    </row>
    <row r="66" spans="1:4" s="7" customFormat="1" ht="19.899999999999999" customHeight="1">
      <c r="A66" s="29" t="s">
        <v>8</v>
      </c>
      <c r="B66" s="31">
        <v>40</v>
      </c>
      <c r="C66" s="31">
        <v>0</v>
      </c>
      <c r="D66" s="31">
        <f t="shared" si="0"/>
        <v>40</v>
      </c>
    </row>
    <row r="67" spans="1:4" s="7" customFormat="1" ht="19.899999999999999" customHeight="1">
      <c r="A67" s="28" t="s">
        <v>48</v>
      </c>
      <c r="B67" s="30">
        <v>56</v>
      </c>
      <c r="C67" s="30">
        <v>0</v>
      </c>
      <c r="D67" s="30">
        <f t="shared" si="0"/>
        <v>56</v>
      </c>
    </row>
    <row r="68" spans="1:4" s="7" customFormat="1" ht="19.899999999999999" customHeight="1">
      <c r="A68" s="29" t="s">
        <v>49</v>
      </c>
      <c r="B68" s="31">
        <v>345</v>
      </c>
      <c r="C68" s="31">
        <v>0</v>
      </c>
      <c r="D68" s="31">
        <f t="shared" si="0"/>
        <v>345</v>
      </c>
    </row>
    <row r="69" spans="1:4" s="7" customFormat="1" ht="19.899999999999999" customHeight="1">
      <c r="A69" s="28" t="s">
        <v>50</v>
      </c>
      <c r="B69" s="30">
        <v>166</v>
      </c>
      <c r="C69" s="30">
        <v>0</v>
      </c>
      <c r="D69" s="30">
        <f t="shared" si="0"/>
        <v>166</v>
      </c>
    </row>
    <row r="70" spans="1:4" s="7" customFormat="1" ht="19.899999999999999" customHeight="1">
      <c r="A70" s="29" t="s">
        <v>9</v>
      </c>
      <c r="B70" s="31">
        <v>0</v>
      </c>
      <c r="C70" s="31">
        <v>0</v>
      </c>
      <c r="D70" s="31">
        <f t="shared" si="0"/>
        <v>0</v>
      </c>
    </row>
    <row r="71" spans="1:4" s="7" customFormat="1" ht="19.899999999999999" customHeight="1">
      <c r="A71" s="28" t="s">
        <v>51</v>
      </c>
      <c r="B71" s="30">
        <v>90</v>
      </c>
      <c r="C71" s="30">
        <v>0</v>
      </c>
      <c r="D71" s="30">
        <f t="shared" si="0"/>
        <v>90</v>
      </c>
    </row>
    <row r="72" spans="1:4" s="7" customFormat="1" ht="19.899999999999999" customHeight="1">
      <c r="A72" s="29" t="s">
        <v>52</v>
      </c>
      <c r="B72" s="31">
        <v>166</v>
      </c>
      <c r="C72" s="31">
        <v>0</v>
      </c>
      <c r="D72" s="31">
        <f t="shared" ref="D72:D86" si="1">B72-C72</f>
        <v>166</v>
      </c>
    </row>
    <row r="73" spans="1:4" s="7" customFormat="1" ht="19.899999999999999" customHeight="1">
      <c r="A73" s="28" t="s">
        <v>53</v>
      </c>
      <c r="B73" s="30">
        <v>2844</v>
      </c>
      <c r="C73" s="30">
        <v>132</v>
      </c>
      <c r="D73" s="30">
        <f t="shared" si="1"/>
        <v>2712</v>
      </c>
    </row>
    <row r="74" spans="1:4" s="7" customFormat="1" ht="19.899999999999999" customHeight="1">
      <c r="A74" s="29" t="s">
        <v>54</v>
      </c>
      <c r="B74" s="31">
        <v>832</v>
      </c>
      <c r="C74" s="31">
        <v>0</v>
      </c>
      <c r="D74" s="31">
        <f t="shared" si="1"/>
        <v>832</v>
      </c>
    </row>
    <row r="75" spans="1:4" s="7" customFormat="1" ht="19.899999999999999" customHeight="1">
      <c r="A75" s="28" t="s">
        <v>10</v>
      </c>
      <c r="B75" s="30">
        <v>476</v>
      </c>
      <c r="C75" s="30">
        <v>659</v>
      </c>
      <c r="D75" s="30">
        <f t="shared" si="1"/>
        <v>-183</v>
      </c>
    </row>
    <row r="76" spans="1:4" s="7" customFormat="1" ht="25.15" customHeight="1">
      <c r="A76" s="16" t="s">
        <v>20</v>
      </c>
      <c r="B76" s="32">
        <f>SUM(B59:B75)</f>
        <v>6350</v>
      </c>
      <c r="C76" s="32">
        <f>SUM(C59:C75)</f>
        <v>1919</v>
      </c>
      <c r="D76" s="32">
        <f t="shared" si="1"/>
        <v>4431</v>
      </c>
    </row>
    <row r="77" spans="1:4" s="7" customFormat="1" ht="19.899999999999999" customHeight="1">
      <c r="A77" s="28" t="s">
        <v>131</v>
      </c>
      <c r="B77" s="30">
        <v>364</v>
      </c>
      <c r="C77" s="30">
        <v>137</v>
      </c>
      <c r="D77" s="30">
        <f t="shared" si="1"/>
        <v>227</v>
      </c>
    </row>
    <row r="78" spans="1:4" s="7" customFormat="1" ht="19.899999999999999" customHeight="1">
      <c r="A78" s="29" t="s">
        <v>55</v>
      </c>
      <c r="B78" s="31">
        <v>9727</v>
      </c>
      <c r="C78" s="31">
        <v>9040</v>
      </c>
      <c r="D78" s="31">
        <f t="shared" si="1"/>
        <v>687</v>
      </c>
    </row>
    <row r="79" spans="1:4" s="7" customFormat="1" ht="19.899999999999999" customHeight="1">
      <c r="A79" s="28" t="s">
        <v>132</v>
      </c>
      <c r="B79" s="30">
        <v>12005</v>
      </c>
      <c r="C79" s="30">
        <v>11612</v>
      </c>
      <c r="D79" s="30">
        <f t="shared" si="1"/>
        <v>393</v>
      </c>
    </row>
    <row r="80" spans="1:4" s="7" customFormat="1" ht="19.899999999999999" customHeight="1">
      <c r="A80" s="29" t="s">
        <v>11</v>
      </c>
      <c r="B80" s="31">
        <v>3312</v>
      </c>
      <c r="C80" s="31">
        <v>2226</v>
      </c>
      <c r="D80" s="31">
        <f t="shared" si="1"/>
        <v>1086</v>
      </c>
    </row>
    <row r="81" spans="1:4" s="7" customFormat="1" ht="19.899999999999999" customHeight="1">
      <c r="A81" s="28" t="s">
        <v>12</v>
      </c>
      <c r="B81" s="30">
        <v>720</v>
      </c>
      <c r="C81" s="30">
        <v>0</v>
      </c>
      <c r="D81" s="30">
        <f t="shared" si="1"/>
        <v>720</v>
      </c>
    </row>
    <row r="82" spans="1:4" s="7" customFormat="1" ht="19.899999999999999" customHeight="1">
      <c r="A82" s="29" t="s">
        <v>56</v>
      </c>
      <c r="B82" s="31">
        <v>0</v>
      </c>
      <c r="C82" s="31">
        <v>0</v>
      </c>
      <c r="D82" s="31">
        <f t="shared" si="1"/>
        <v>0</v>
      </c>
    </row>
    <row r="83" spans="1:4" s="7" customFormat="1" ht="19.899999999999999" customHeight="1">
      <c r="A83" s="28" t="s">
        <v>109</v>
      </c>
      <c r="B83" s="30">
        <v>4994</v>
      </c>
      <c r="C83" s="30">
        <v>65</v>
      </c>
      <c r="D83" s="30">
        <f t="shared" si="1"/>
        <v>4929</v>
      </c>
    </row>
    <row r="84" spans="1:4" s="7" customFormat="1" ht="19.899999999999999" customHeight="1">
      <c r="A84" s="29" t="s">
        <v>57</v>
      </c>
      <c r="B84" s="31">
        <v>645</v>
      </c>
      <c r="C84" s="31">
        <v>69</v>
      </c>
      <c r="D84" s="31">
        <f t="shared" si="1"/>
        <v>576</v>
      </c>
    </row>
    <row r="85" spans="1:4" s="7" customFormat="1" ht="25.15" customHeight="1">
      <c r="A85" s="16" t="s">
        <v>21</v>
      </c>
      <c r="B85" s="32">
        <f>SUM(B77:B84)</f>
        <v>31767</v>
      </c>
      <c r="C85" s="32">
        <f>SUM(C77:C84)</f>
        <v>23149</v>
      </c>
      <c r="D85" s="32">
        <f t="shared" si="1"/>
        <v>8618</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324590</v>
      </c>
      <c r="C87" s="32">
        <f>SUM(C13,C23,C30,C43,C52,C58,C76,C85, C86)</f>
        <v>119973</v>
      </c>
      <c r="D87" s="32">
        <f>B87-C87</f>
        <v>204617</v>
      </c>
    </row>
    <row r="88" spans="1:4" s="7" customFormat="1" ht="19.899999999999999" customHeight="1">
      <c r="A88" s="28" t="s">
        <v>22</v>
      </c>
      <c r="B88" s="30">
        <v>13581</v>
      </c>
      <c r="C88" s="30">
        <v>31088</v>
      </c>
      <c r="D88" s="30">
        <f>B88-C88</f>
        <v>-17507</v>
      </c>
    </row>
    <row r="89" spans="1:4" s="7" customFormat="1" ht="25.15" customHeight="1">
      <c r="A89" s="16" t="s">
        <v>14</v>
      </c>
      <c r="B89" s="32">
        <f>SUM(B87:B88)</f>
        <v>338171</v>
      </c>
      <c r="C89" s="32">
        <f t="shared" ref="C89" si="2">SUM(C87:C88)</f>
        <v>151061</v>
      </c>
      <c r="D89" s="32">
        <f>B89-C89</f>
        <v>187110</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77</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11983</v>
      </c>
      <c r="C7" s="30">
        <v>9482</v>
      </c>
      <c r="D7" s="30">
        <f>B7-C7</f>
        <v>2501</v>
      </c>
    </row>
    <row r="8" spans="1:4" s="7" customFormat="1" ht="19.899999999999999" customHeight="1">
      <c r="A8" s="15" t="s">
        <v>24</v>
      </c>
      <c r="B8" s="31">
        <v>38214</v>
      </c>
      <c r="C8" s="31">
        <v>1848</v>
      </c>
      <c r="D8" s="31">
        <f t="shared" ref="D8:D71" si="0">B8-C8</f>
        <v>36366</v>
      </c>
    </row>
    <row r="9" spans="1:4" s="7" customFormat="1" ht="19.899999999999999" customHeight="1">
      <c r="A9" s="14" t="s">
        <v>25</v>
      </c>
      <c r="B9" s="30">
        <v>38486</v>
      </c>
      <c r="C9" s="30">
        <v>3231</v>
      </c>
      <c r="D9" s="30">
        <f t="shared" si="0"/>
        <v>35255</v>
      </c>
    </row>
    <row r="10" spans="1:4" s="7" customFormat="1" ht="19.899999999999999" customHeight="1">
      <c r="A10" s="15" t="s">
        <v>26</v>
      </c>
      <c r="B10" s="31">
        <v>14526</v>
      </c>
      <c r="C10" s="31">
        <v>5</v>
      </c>
      <c r="D10" s="31">
        <f t="shared" si="0"/>
        <v>14521</v>
      </c>
    </row>
    <row r="11" spans="1:4" s="7" customFormat="1" ht="19.899999999999999" customHeight="1">
      <c r="A11" s="14" t="s">
        <v>0</v>
      </c>
      <c r="B11" s="30">
        <v>1083</v>
      </c>
      <c r="C11" s="30">
        <v>39</v>
      </c>
      <c r="D11" s="30">
        <f t="shared" si="0"/>
        <v>1044</v>
      </c>
    </row>
    <row r="12" spans="1:4" s="7" customFormat="1" ht="19.899999999999999" customHeight="1">
      <c r="A12" s="15" t="s">
        <v>28</v>
      </c>
      <c r="B12" s="31">
        <v>0</v>
      </c>
      <c r="C12" s="31">
        <v>0</v>
      </c>
      <c r="D12" s="31">
        <f t="shared" si="0"/>
        <v>0</v>
      </c>
    </row>
    <row r="13" spans="1:4" s="7" customFormat="1" ht="25.15" customHeight="1">
      <c r="A13" s="16" t="s">
        <v>15</v>
      </c>
      <c r="B13" s="32">
        <f>SUM(B7:B12)</f>
        <v>104292</v>
      </c>
      <c r="C13" s="32">
        <f>SUM(C7:C12)</f>
        <v>14605</v>
      </c>
      <c r="D13" s="32">
        <f t="shared" si="0"/>
        <v>89687</v>
      </c>
    </row>
    <row r="14" spans="1:4" s="7" customFormat="1" ht="19.899999999999999" customHeight="1">
      <c r="A14" s="28" t="s">
        <v>29</v>
      </c>
      <c r="B14" s="30">
        <v>63</v>
      </c>
      <c r="C14" s="30">
        <v>0</v>
      </c>
      <c r="D14" s="30">
        <f t="shared" si="0"/>
        <v>63</v>
      </c>
    </row>
    <row r="15" spans="1:4" s="7" customFormat="1" ht="19.899999999999999" customHeight="1">
      <c r="A15" s="29" t="s">
        <v>173</v>
      </c>
      <c r="B15" s="31">
        <v>0</v>
      </c>
      <c r="C15" s="31">
        <v>0</v>
      </c>
      <c r="D15" s="31">
        <f t="shared" si="0"/>
        <v>0</v>
      </c>
    </row>
    <row r="16" spans="1:4" s="7" customFormat="1" ht="19.899999999999999" customHeight="1">
      <c r="A16" s="28" t="s">
        <v>30</v>
      </c>
      <c r="B16" s="30">
        <v>2013</v>
      </c>
      <c r="C16" s="30">
        <v>7</v>
      </c>
      <c r="D16" s="30">
        <f t="shared" si="0"/>
        <v>2006</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116</v>
      </c>
      <c r="C19" s="31">
        <v>0</v>
      </c>
      <c r="D19" s="31">
        <f t="shared" si="0"/>
        <v>116</v>
      </c>
    </row>
    <row r="20" spans="1:4" s="7" customFormat="1" ht="19.899999999999999" customHeight="1">
      <c r="A20" s="28" t="s">
        <v>32</v>
      </c>
      <c r="B20" s="30">
        <v>3442</v>
      </c>
      <c r="C20" s="30">
        <v>656</v>
      </c>
      <c r="D20" s="30">
        <f t="shared" si="0"/>
        <v>2786</v>
      </c>
    </row>
    <row r="21" spans="1:4" s="7" customFormat="1" ht="19.899999999999999" customHeight="1">
      <c r="A21" s="29" t="s">
        <v>33</v>
      </c>
      <c r="B21" s="31">
        <v>1451</v>
      </c>
      <c r="C21" s="31">
        <v>102</v>
      </c>
      <c r="D21" s="31">
        <f t="shared" si="0"/>
        <v>1349</v>
      </c>
    </row>
    <row r="22" spans="1:4" s="7" customFormat="1" ht="19.899999999999999" customHeight="1">
      <c r="A22" s="28" t="s">
        <v>34</v>
      </c>
      <c r="B22" s="30">
        <v>427</v>
      </c>
      <c r="C22" s="30">
        <v>43</v>
      </c>
      <c r="D22" s="30">
        <f t="shared" si="0"/>
        <v>384</v>
      </c>
    </row>
    <row r="23" spans="1:4" s="7" customFormat="1" ht="25.15" customHeight="1">
      <c r="A23" s="16" t="s">
        <v>174</v>
      </c>
      <c r="B23" s="32">
        <f>SUM(B14:B22)</f>
        <v>7512</v>
      </c>
      <c r="C23" s="32">
        <f>SUM(C14:C22)</f>
        <v>808</v>
      </c>
      <c r="D23" s="32">
        <f t="shared" si="0"/>
        <v>6704</v>
      </c>
    </row>
    <row r="24" spans="1:4" s="7" customFormat="1" ht="19.899999999999999" customHeight="1">
      <c r="A24" s="28" t="s">
        <v>3</v>
      </c>
      <c r="B24" s="30">
        <v>435</v>
      </c>
      <c r="C24" s="30">
        <v>0</v>
      </c>
      <c r="D24" s="30">
        <f t="shared" si="0"/>
        <v>435</v>
      </c>
    </row>
    <row r="25" spans="1:4" s="7" customFormat="1" ht="19.899999999999999" customHeight="1">
      <c r="A25" s="29" t="s">
        <v>127</v>
      </c>
      <c r="B25" s="31">
        <v>7</v>
      </c>
      <c r="C25" s="31">
        <v>0</v>
      </c>
      <c r="D25" s="31">
        <f t="shared" si="0"/>
        <v>7</v>
      </c>
    </row>
    <row r="26" spans="1:4" s="7" customFormat="1" ht="19.899999999999999" customHeight="1">
      <c r="A26" s="28" t="s">
        <v>35</v>
      </c>
      <c r="B26" s="30">
        <v>18408</v>
      </c>
      <c r="C26" s="30">
        <v>394</v>
      </c>
      <c r="D26" s="30">
        <f t="shared" si="0"/>
        <v>18014</v>
      </c>
    </row>
    <row r="27" spans="1:4" s="7" customFormat="1" ht="19.899999999999999" customHeight="1">
      <c r="A27" s="29" t="s">
        <v>117</v>
      </c>
      <c r="B27" s="31">
        <v>56827</v>
      </c>
      <c r="C27" s="31">
        <v>54883</v>
      </c>
      <c r="D27" s="31">
        <f t="shared" si="0"/>
        <v>1944</v>
      </c>
    </row>
    <row r="28" spans="1:4" s="7" customFormat="1" ht="19.899999999999999" customHeight="1">
      <c r="A28" s="28" t="s">
        <v>36</v>
      </c>
      <c r="B28" s="30">
        <v>1238</v>
      </c>
      <c r="C28" s="30">
        <v>1195</v>
      </c>
      <c r="D28" s="30">
        <f t="shared" si="0"/>
        <v>43</v>
      </c>
    </row>
    <row r="29" spans="1:4" s="7" customFormat="1" ht="19.899999999999999" customHeight="1">
      <c r="A29" s="29" t="s">
        <v>118</v>
      </c>
      <c r="B29" s="31">
        <v>44766</v>
      </c>
      <c r="C29" s="31">
        <v>0</v>
      </c>
      <c r="D29" s="31">
        <f t="shared" si="0"/>
        <v>44766</v>
      </c>
    </row>
    <row r="30" spans="1:4" s="7" customFormat="1" ht="25.15" customHeight="1">
      <c r="A30" s="16" t="s">
        <v>17</v>
      </c>
      <c r="B30" s="32">
        <f>SUM(B24:B29)</f>
        <v>121681</v>
      </c>
      <c r="C30" s="32">
        <f>SUM(C24:C29)</f>
        <v>56472</v>
      </c>
      <c r="D30" s="32">
        <f t="shared" si="0"/>
        <v>65209</v>
      </c>
    </row>
    <row r="31" spans="1:4" s="7" customFormat="1" ht="19.899999999999999" customHeight="1">
      <c r="A31" s="28" t="s">
        <v>119</v>
      </c>
      <c r="B31" s="30">
        <v>0</v>
      </c>
      <c r="C31" s="30">
        <v>0</v>
      </c>
      <c r="D31" s="30">
        <f t="shared" si="0"/>
        <v>0</v>
      </c>
    </row>
    <row r="32" spans="1:4" s="7" customFormat="1" ht="19.899999999999999" customHeight="1">
      <c r="A32" s="29" t="s">
        <v>120</v>
      </c>
      <c r="B32" s="31">
        <v>2446</v>
      </c>
      <c r="C32" s="31">
        <v>1</v>
      </c>
      <c r="D32" s="31">
        <f t="shared" si="0"/>
        <v>2445</v>
      </c>
    </row>
    <row r="33" spans="1:4" s="7" customFormat="1" ht="19.899999999999999" customHeight="1">
      <c r="A33" s="28" t="s">
        <v>121</v>
      </c>
      <c r="B33" s="30">
        <v>2560</v>
      </c>
      <c r="C33" s="30">
        <v>25</v>
      </c>
      <c r="D33" s="30">
        <f t="shared" si="0"/>
        <v>2535</v>
      </c>
    </row>
    <row r="34" spans="1:4" s="7" customFormat="1" ht="19.899999999999999" customHeight="1">
      <c r="A34" s="29" t="s">
        <v>122</v>
      </c>
      <c r="B34" s="31">
        <v>555</v>
      </c>
      <c r="C34" s="31">
        <v>7</v>
      </c>
      <c r="D34" s="31">
        <f t="shared" si="0"/>
        <v>548</v>
      </c>
    </row>
    <row r="35" spans="1:4" s="7" customFormat="1" ht="19.899999999999999" customHeight="1">
      <c r="A35" s="28" t="s">
        <v>123</v>
      </c>
      <c r="B35" s="30">
        <v>0</v>
      </c>
      <c r="C35" s="30">
        <v>0</v>
      </c>
      <c r="D35" s="30">
        <f t="shared" si="0"/>
        <v>0</v>
      </c>
    </row>
    <row r="36" spans="1:4" s="7" customFormat="1" ht="19.899999999999999" customHeight="1">
      <c r="A36" s="29" t="s">
        <v>124</v>
      </c>
      <c r="B36" s="31">
        <v>1334</v>
      </c>
      <c r="C36" s="31">
        <v>405</v>
      </c>
      <c r="D36" s="31">
        <f t="shared" si="0"/>
        <v>929</v>
      </c>
    </row>
    <row r="37" spans="1:4" s="7" customFormat="1" ht="19.899999999999999" customHeight="1">
      <c r="A37" s="28" t="s">
        <v>108</v>
      </c>
      <c r="B37" s="30">
        <v>457</v>
      </c>
      <c r="C37" s="30">
        <v>101</v>
      </c>
      <c r="D37" s="30">
        <f t="shared" si="0"/>
        <v>356</v>
      </c>
    </row>
    <row r="38" spans="1:4" s="7" customFormat="1" ht="19.899999999999999" customHeight="1">
      <c r="A38" s="29" t="s">
        <v>58</v>
      </c>
      <c r="B38" s="31">
        <v>0</v>
      </c>
      <c r="C38" s="31">
        <v>0</v>
      </c>
      <c r="D38" s="31">
        <f t="shared" si="0"/>
        <v>0</v>
      </c>
    </row>
    <row r="39" spans="1:4" s="7" customFormat="1" ht="19.899999999999999" customHeight="1">
      <c r="A39" s="28" t="s">
        <v>125</v>
      </c>
      <c r="B39" s="30">
        <v>73</v>
      </c>
      <c r="C39" s="30">
        <v>0</v>
      </c>
      <c r="D39" s="30">
        <f t="shared" si="0"/>
        <v>73</v>
      </c>
    </row>
    <row r="40" spans="1:4" s="7" customFormat="1" ht="19.899999999999999" customHeight="1">
      <c r="A40" s="29" t="s">
        <v>59</v>
      </c>
      <c r="B40" s="31">
        <v>361</v>
      </c>
      <c r="C40" s="31">
        <v>0</v>
      </c>
      <c r="D40" s="31">
        <f t="shared" si="0"/>
        <v>361</v>
      </c>
    </row>
    <row r="41" spans="1:4" s="7" customFormat="1" ht="19.899999999999999" customHeight="1">
      <c r="A41" s="28" t="s">
        <v>126</v>
      </c>
      <c r="B41" s="30">
        <v>328</v>
      </c>
      <c r="C41" s="30">
        <v>141</v>
      </c>
      <c r="D41" s="30">
        <f t="shared" si="0"/>
        <v>187</v>
      </c>
    </row>
    <row r="42" spans="1:4" s="7" customFormat="1" ht="19.899999999999999" customHeight="1">
      <c r="A42" s="29" t="s">
        <v>4</v>
      </c>
      <c r="B42" s="31">
        <v>0</v>
      </c>
      <c r="C42" s="31">
        <v>0</v>
      </c>
      <c r="D42" s="31">
        <f t="shared" si="0"/>
        <v>0</v>
      </c>
    </row>
    <row r="43" spans="1:4" s="7" customFormat="1" ht="25.15" customHeight="1">
      <c r="A43" s="16" t="s">
        <v>18</v>
      </c>
      <c r="B43" s="32">
        <f>SUM(B31:B42)</f>
        <v>8114</v>
      </c>
      <c r="C43" s="32">
        <f>SUM(C31:C42)</f>
        <v>680</v>
      </c>
      <c r="D43" s="32">
        <f t="shared" si="0"/>
        <v>7434</v>
      </c>
    </row>
    <row r="44" spans="1:4" s="7" customFormat="1" ht="19.899999999999999" customHeight="1">
      <c r="A44" s="28" t="s">
        <v>37</v>
      </c>
      <c r="B44" s="30">
        <v>580</v>
      </c>
      <c r="C44" s="30">
        <v>690</v>
      </c>
      <c r="D44" s="30">
        <f t="shared" si="0"/>
        <v>-110</v>
      </c>
    </row>
    <row r="45" spans="1:4" s="7" customFormat="1" ht="19.899999999999999" customHeight="1">
      <c r="A45" s="29" t="s">
        <v>38</v>
      </c>
      <c r="B45" s="31">
        <v>5</v>
      </c>
      <c r="C45" s="31">
        <v>0</v>
      </c>
      <c r="D45" s="31">
        <f t="shared" si="0"/>
        <v>5</v>
      </c>
    </row>
    <row r="46" spans="1:4" s="7" customFormat="1" ht="19.899999999999999" customHeight="1">
      <c r="A46" s="28" t="s">
        <v>39</v>
      </c>
      <c r="B46" s="30">
        <v>806</v>
      </c>
      <c r="C46" s="30">
        <v>99</v>
      </c>
      <c r="D46" s="30">
        <f t="shared" si="0"/>
        <v>707</v>
      </c>
    </row>
    <row r="47" spans="1:4" s="7" customFormat="1" ht="19.899999999999999" customHeight="1">
      <c r="A47" s="29" t="s">
        <v>5</v>
      </c>
      <c r="B47" s="31">
        <v>1530</v>
      </c>
      <c r="C47" s="31">
        <v>215</v>
      </c>
      <c r="D47" s="31">
        <f t="shared" si="0"/>
        <v>1315</v>
      </c>
    </row>
    <row r="48" spans="1:4" s="7" customFormat="1" ht="19.899999999999999" customHeight="1">
      <c r="A48" s="28" t="s">
        <v>6</v>
      </c>
      <c r="B48" s="30">
        <v>485</v>
      </c>
      <c r="C48" s="30">
        <v>22</v>
      </c>
      <c r="D48" s="30">
        <f t="shared" si="0"/>
        <v>463</v>
      </c>
    </row>
    <row r="49" spans="1:4" s="7" customFormat="1" ht="19.899999999999999" customHeight="1">
      <c r="A49" s="29" t="s">
        <v>128</v>
      </c>
      <c r="B49" s="31">
        <v>3199</v>
      </c>
      <c r="C49" s="31">
        <v>1336</v>
      </c>
      <c r="D49" s="31">
        <f t="shared" si="0"/>
        <v>1863</v>
      </c>
    </row>
    <row r="50" spans="1:4" s="7" customFormat="1" ht="19.899999999999999" customHeight="1">
      <c r="A50" s="28" t="s">
        <v>129</v>
      </c>
      <c r="B50" s="30">
        <v>5584</v>
      </c>
      <c r="C50" s="30">
        <v>670</v>
      </c>
      <c r="D50" s="30">
        <f t="shared" si="0"/>
        <v>4914</v>
      </c>
    </row>
    <row r="51" spans="1:4" s="7" customFormat="1" ht="19.899999999999999" customHeight="1">
      <c r="A51" s="29" t="s">
        <v>130</v>
      </c>
      <c r="B51" s="31">
        <v>721</v>
      </c>
      <c r="C51" s="31">
        <v>3</v>
      </c>
      <c r="D51" s="31">
        <f t="shared" si="0"/>
        <v>718</v>
      </c>
    </row>
    <row r="52" spans="1:4" s="7" customFormat="1" ht="25.15" customHeight="1">
      <c r="A52" s="16" t="s">
        <v>19</v>
      </c>
      <c r="B52" s="32">
        <f>SUM(B44:B51)</f>
        <v>12910</v>
      </c>
      <c r="C52" s="32">
        <f>SUM(C44:C51)</f>
        <v>3035</v>
      </c>
      <c r="D52" s="32">
        <f t="shared" si="0"/>
        <v>9875</v>
      </c>
    </row>
    <row r="53" spans="1:4" s="7" customFormat="1" ht="19.899999999999999" customHeight="1">
      <c r="A53" s="28" t="s">
        <v>170</v>
      </c>
      <c r="B53" s="30">
        <v>821</v>
      </c>
      <c r="C53" s="30">
        <v>722</v>
      </c>
      <c r="D53" s="30">
        <f t="shared" si="0"/>
        <v>99</v>
      </c>
    </row>
    <row r="54" spans="1:4" s="7" customFormat="1" ht="19.899999999999999" customHeight="1">
      <c r="A54" s="29" t="s">
        <v>171</v>
      </c>
      <c r="B54" s="31">
        <v>992</v>
      </c>
      <c r="C54" s="31">
        <v>809</v>
      </c>
      <c r="D54" s="31">
        <f t="shared" si="0"/>
        <v>183</v>
      </c>
    </row>
    <row r="55" spans="1:4" s="7" customFormat="1" ht="19.899999999999999" customHeight="1">
      <c r="A55" s="28" t="s">
        <v>172</v>
      </c>
      <c r="B55" s="30">
        <v>827</v>
      </c>
      <c r="C55" s="30">
        <v>117</v>
      </c>
      <c r="D55" s="30">
        <f t="shared" si="0"/>
        <v>710</v>
      </c>
    </row>
    <row r="56" spans="1:4" s="7" customFormat="1" ht="19.899999999999999" customHeight="1">
      <c r="A56" s="29" t="s">
        <v>40</v>
      </c>
      <c r="B56" s="31">
        <v>71</v>
      </c>
      <c r="C56" s="31">
        <v>0</v>
      </c>
      <c r="D56" s="31">
        <f t="shared" si="0"/>
        <v>71</v>
      </c>
    </row>
    <row r="57" spans="1:4" s="7" customFormat="1" ht="19.899999999999999" customHeight="1">
      <c r="A57" s="28" t="s">
        <v>41</v>
      </c>
      <c r="B57" s="30">
        <v>3360</v>
      </c>
      <c r="C57" s="30">
        <v>3319</v>
      </c>
      <c r="D57" s="30">
        <f t="shared" si="0"/>
        <v>41</v>
      </c>
    </row>
    <row r="58" spans="1:4" s="7" customFormat="1" ht="25.15" customHeight="1">
      <c r="A58" s="16" t="s">
        <v>169</v>
      </c>
      <c r="B58" s="32">
        <f>SUM(B53:B57)</f>
        <v>6071</v>
      </c>
      <c r="C58" s="32">
        <f>SUM(C53:C57)</f>
        <v>4967</v>
      </c>
      <c r="D58" s="32">
        <f t="shared" si="0"/>
        <v>1104</v>
      </c>
    </row>
    <row r="59" spans="1:4" s="7" customFormat="1" ht="19.899999999999999" customHeight="1">
      <c r="A59" s="28" t="s">
        <v>42</v>
      </c>
      <c r="B59" s="30">
        <v>610</v>
      </c>
      <c r="C59" s="30">
        <v>290</v>
      </c>
      <c r="D59" s="30">
        <f t="shared" si="0"/>
        <v>320</v>
      </c>
    </row>
    <row r="60" spans="1:4" s="7" customFormat="1" ht="19.899999999999999" customHeight="1">
      <c r="A60" s="29" t="s">
        <v>43</v>
      </c>
      <c r="B60" s="31">
        <v>420</v>
      </c>
      <c r="C60" s="31">
        <v>121</v>
      </c>
      <c r="D60" s="31">
        <f t="shared" si="0"/>
        <v>299</v>
      </c>
    </row>
    <row r="61" spans="1:4" s="7" customFormat="1" ht="19.899999999999999" customHeight="1">
      <c r="A61" s="28" t="s">
        <v>44</v>
      </c>
      <c r="B61" s="30">
        <v>231</v>
      </c>
      <c r="C61" s="30">
        <v>0</v>
      </c>
      <c r="D61" s="30">
        <f t="shared" si="0"/>
        <v>231</v>
      </c>
    </row>
    <row r="62" spans="1:4" s="7" customFormat="1" ht="19.899999999999999" customHeight="1">
      <c r="A62" s="29" t="s">
        <v>45</v>
      </c>
      <c r="B62" s="31">
        <v>523</v>
      </c>
      <c r="C62" s="31">
        <v>173</v>
      </c>
      <c r="D62" s="31">
        <f t="shared" si="0"/>
        <v>350</v>
      </c>
    </row>
    <row r="63" spans="1:4" s="7" customFormat="1" ht="19.899999999999999" customHeight="1">
      <c r="A63" s="28" t="s">
        <v>46</v>
      </c>
      <c r="B63" s="30">
        <v>215</v>
      </c>
      <c r="C63" s="30">
        <v>84</v>
      </c>
      <c r="D63" s="30">
        <f t="shared" si="0"/>
        <v>131</v>
      </c>
    </row>
    <row r="64" spans="1:4" s="7" customFormat="1" ht="19.899999999999999" customHeight="1">
      <c r="A64" s="29" t="s">
        <v>47</v>
      </c>
      <c r="B64" s="31">
        <v>45</v>
      </c>
      <c r="C64" s="31">
        <v>0</v>
      </c>
      <c r="D64" s="31">
        <f t="shared" si="0"/>
        <v>45</v>
      </c>
    </row>
    <row r="65" spans="1:4" s="7" customFormat="1" ht="19.899999999999999" customHeight="1">
      <c r="A65" s="28" t="s">
        <v>7</v>
      </c>
      <c r="B65" s="30">
        <v>332</v>
      </c>
      <c r="C65" s="30">
        <v>214</v>
      </c>
      <c r="D65" s="30">
        <f t="shared" si="0"/>
        <v>118</v>
      </c>
    </row>
    <row r="66" spans="1:4" s="7" customFormat="1" ht="19.899999999999999" customHeight="1">
      <c r="A66" s="29" t="s">
        <v>8</v>
      </c>
      <c r="B66" s="31">
        <v>36</v>
      </c>
      <c r="C66" s="31">
        <v>0</v>
      </c>
      <c r="D66" s="31">
        <f t="shared" si="0"/>
        <v>36</v>
      </c>
    </row>
    <row r="67" spans="1:4" s="7" customFormat="1" ht="19.899999999999999" customHeight="1">
      <c r="A67" s="28" t="s">
        <v>48</v>
      </c>
      <c r="B67" s="30">
        <v>135</v>
      </c>
      <c r="C67" s="30">
        <v>103</v>
      </c>
      <c r="D67" s="30">
        <f t="shared" si="0"/>
        <v>32</v>
      </c>
    </row>
    <row r="68" spans="1:4" s="7" customFormat="1" ht="19.899999999999999" customHeight="1">
      <c r="A68" s="29" t="s">
        <v>49</v>
      </c>
      <c r="B68" s="31">
        <v>203</v>
      </c>
      <c r="C68" s="31">
        <v>50</v>
      </c>
      <c r="D68" s="31">
        <f t="shared" si="0"/>
        <v>153</v>
      </c>
    </row>
    <row r="69" spans="1:4" s="7" customFormat="1" ht="19.899999999999999" customHeight="1">
      <c r="A69" s="28" t="s">
        <v>50</v>
      </c>
      <c r="B69" s="30">
        <v>412</v>
      </c>
      <c r="C69" s="30">
        <v>34</v>
      </c>
      <c r="D69" s="30">
        <f t="shared" si="0"/>
        <v>378</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2532</v>
      </c>
      <c r="C73" s="30">
        <v>6</v>
      </c>
      <c r="D73" s="30">
        <f t="shared" si="1"/>
        <v>2526</v>
      </c>
    </row>
    <row r="74" spans="1:4" s="7" customFormat="1" ht="19.899999999999999" customHeight="1">
      <c r="A74" s="29" t="s">
        <v>54</v>
      </c>
      <c r="B74" s="31">
        <v>1116</v>
      </c>
      <c r="C74" s="31">
        <v>55</v>
      </c>
      <c r="D74" s="31">
        <f t="shared" si="1"/>
        <v>1061</v>
      </c>
    </row>
    <row r="75" spans="1:4" s="7" customFormat="1" ht="19.899999999999999" customHeight="1">
      <c r="A75" s="28" t="s">
        <v>10</v>
      </c>
      <c r="B75" s="30">
        <v>577</v>
      </c>
      <c r="C75" s="30">
        <v>229</v>
      </c>
      <c r="D75" s="30">
        <f t="shared" si="1"/>
        <v>348</v>
      </c>
    </row>
    <row r="76" spans="1:4" s="7" customFormat="1" ht="25.15" customHeight="1">
      <c r="A76" s="16" t="s">
        <v>20</v>
      </c>
      <c r="B76" s="32">
        <f>SUM(B59:B75)</f>
        <v>7387</v>
      </c>
      <c r="C76" s="32">
        <f>SUM(C59:C75)</f>
        <v>1359</v>
      </c>
      <c r="D76" s="32">
        <f t="shared" si="1"/>
        <v>6028</v>
      </c>
    </row>
    <row r="77" spans="1:4" s="7" customFormat="1" ht="19.899999999999999" customHeight="1">
      <c r="A77" s="28" t="s">
        <v>131</v>
      </c>
      <c r="B77" s="30">
        <v>1105</v>
      </c>
      <c r="C77" s="30">
        <v>566</v>
      </c>
      <c r="D77" s="30">
        <f t="shared" si="1"/>
        <v>539</v>
      </c>
    </row>
    <row r="78" spans="1:4" s="7" customFormat="1" ht="19.899999999999999" customHeight="1">
      <c r="A78" s="29" t="s">
        <v>55</v>
      </c>
      <c r="B78" s="31">
        <v>8066</v>
      </c>
      <c r="C78" s="31">
        <v>7634</v>
      </c>
      <c r="D78" s="31">
        <f t="shared" si="1"/>
        <v>432</v>
      </c>
    </row>
    <row r="79" spans="1:4" s="7" customFormat="1" ht="19.899999999999999" customHeight="1">
      <c r="A79" s="28" t="s">
        <v>132</v>
      </c>
      <c r="B79" s="30">
        <v>5996</v>
      </c>
      <c r="C79" s="30">
        <v>5973</v>
      </c>
      <c r="D79" s="30">
        <f t="shared" si="1"/>
        <v>23</v>
      </c>
    </row>
    <row r="80" spans="1:4" s="7" customFormat="1" ht="19.899999999999999" customHeight="1">
      <c r="A80" s="29" t="s">
        <v>11</v>
      </c>
      <c r="B80" s="31">
        <v>2146</v>
      </c>
      <c r="C80" s="31">
        <v>1097</v>
      </c>
      <c r="D80" s="31">
        <f t="shared" si="1"/>
        <v>1049</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7564</v>
      </c>
      <c r="C83" s="30">
        <v>7458</v>
      </c>
      <c r="D83" s="30">
        <f t="shared" si="1"/>
        <v>106</v>
      </c>
    </row>
    <row r="84" spans="1:4" s="7" customFormat="1" ht="19.899999999999999" customHeight="1">
      <c r="A84" s="29" t="s">
        <v>57</v>
      </c>
      <c r="B84" s="31">
        <v>212</v>
      </c>
      <c r="C84" s="31">
        <v>121</v>
      </c>
      <c r="D84" s="31">
        <f t="shared" si="1"/>
        <v>91</v>
      </c>
    </row>
    <row r="85" spans="1:4" s="7" customFormat="1" ht="25.15" customHeight="1">
      <c r="A85" s="16" t="s">
        <v>21</v>
      </c>
      <c r="B85" s="32">
        <f>SUM(B77:B84)</f>
        <v>25089</v>
      </c>
      <c r="C85" s="32">
        <f>SUM(C77:C84)</f>
        <v>22849</v>
      </c>
      <c r="D85" s="32">
        <f t="shared" si="1"/>
        <v>2240</v>
      </c>
    </row>
    <row r="86" spans="1:4" s="7" customFormat="1" ht="19.899999999999999" customHeight="1">
      <c r="A86" s="28" t="s">
        <v>13</v>
      </c>
      <c r="B86" s="30">
        <v>842</v>
      </c>
      <c r="C86" s="30">
        <v>779</v>
      </c>
      <c r="D86" s="30">
        <f t="shared" si="1"/>
        <v>63</v>
      </c>
    </row>
    <row r="87" spans="1:4" s="7" customFormat="1" ht="25.15" customHeight="1">
      <c r="A87" s="16" t="s">
        <v>23</v>
      </c>
      <c r="B87" s="32">
        <f>SUM(B13,B23,B30,B43,B52,B58,B76,B85, B86)</f>
        <v>293898</v>
      </c>
      <c r="C87" s="32">
        <f>SUM(C13,C23,C30,C43,C52,C58,C76,C85, C86)</f>
        <v>105554</v>
      </c>
      <c r="D87" s="32">
        <f>B87-C87</f>
        <v>188344</v>
      </c>
    </row>
    <row r="88" spans="1:4" s="7" customFormat="1" ht="19.899999999999999" customHeight="1">
      <c r="A88" s="28" t="s">
        <v>22</v>
      </c>
      <c r="B88" s="30">
        <v>11219</v>
      </c>
      <c r="C88" s="30">
        <v>20210</v>
      </c>
      <c r="D88" s="30">
        <f>B88-C88</f>
        <v>-8991</v>
      </c>
    </row>
    <row r="89" spans="1:4" s="7" customFormat="1" ht="25.15" customHeight="1">
      <c r="A89" s="16" t="s">
        <v>14</v>
      </c>
      <c r="B89" s="32">
        <f>SUM(B87:B88)</f>
        <v>305117</v>
      </c>
      <c r="C89" s="32">
        <f t="shared" ref="C89" si="2">SUM(C87:C88)</f>
        <v>125764</v>
      </c>
      <c r="D89" s="32">
        <f>B89-C89</f>
        <v>179353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116</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5466</v>
      </c>
      <c r="C7" s="30">
        <v>3164</v>
      </c>
      <c r="D7" s="30">
        <f>B7-C7</f>
        <v>2302</v>
      </c>
    </row>
    <row r="8" spans="1:4" s="7" customFormat="1" ht="19.899999999999999" customHeight="1">
      <c r="A8" s="15" t="s">
        <v>24</v>
      </c>
      <c r="B8" s="31">
        <v>18818</v>
      </c>
      <c r="C8" s="31">
        <v>1615</v>
      </c>
      <c r="D8" s="31">
        <f t="shared" ref="D8:D71" si="0">B8-C8</f>
        <v>17203</v>
      </c>
    </row>
    <row r="9" spans="1:4" s="7" customFormat="1" ht="19.899999999999999" customHeight="1">
      <c r="A9" s="14" t="s">
        <v>25</v>
      </c>
      <c r="B9" s="30">
        <v>18908</v>
      </c>
      <c r="C9" s="30">
        <v>2330</v>
      </c>
      <c r="D9" s="30">
        <f t="shared" si="0"/>
        <v>16578</v>
      </c>
    </row>
    <row r="10" spans="1:4" s="7" customFormat="1" ht="19.899999999999999" customHeight="1">
      <c r="A10" s="15" t="s">
        <v>26</v>
      </c>
      <c r="B10" s="31">
        <v>4882</v>
      </c>
      <c r="C10" s="31">
        <v>64</v>
      </c>
      <c r="D10" s="31">
        <f t="shared" si="0"/>
        <v>4818</v>
      </c>
    </row>
    <row r="11" spans="1:4" s="7" customFormat="1" ht="19.899999999999999" customHeight="1">
      <c r="A11" s="14" t="s">
        <v>0</v>
      </c>
      <c r="B11" s="30">
        <v>928</v>
      </c>
      <c r="C11" s="30">
        <v>156</v>
      </c>
      <c r="D11" s="30">
        <f t="shared" si="0"/>
        <v>772</v>
      </c>
    </row>
    <row r="12" spans="1:4" s="7" customFormat="1" ht="19.899999999999999" customHeight="1">
      <c r="A12" s="15" t="s">
        <v>28</v>
      </c>
      <c r="B12" s="31">
        <v>164</v>
      </c>
      <c r="C12" s="31">
        <v>5</v>
      </c>
      <c r="D12" s="31">
        <f t="shared" si="0"/>
        <v>159</v>
      </c>
    </row>
    <row r="13" spans="1:4" s="7" customFormat="1" ht="25.15" customHeight="1">
      <c r="A13" s="16" t="s">
        <v>15</v>
      </c>
      <c r="B13" s="32">
        <f>SUM(B7:B12)</f>
        <v>49166</v>
      </c>
      <c r="C13" s="32">
        <f>SUM(C7:C12)</f>
        <v>7334</v>
      </c>
      <c r="D13" s="32">
        <f t="shared" si="0"/>
        <v>41832</v>
      </c>
    </row>
    <row r="14" spans="1:4" s="7" customFormat="1" ht="19.899999999999999" customHeight="1">
      <c r="A14" s="28" t="s">
        <v>29</v>
      </c>
      <c r="B14" s="30">
        <v>562</v>
      </c>
      <c r="C14" s="30">
        <v>74</v>
      </c>
      <c r="D14" s="30">
        <f t="shared" si="0"/>
        <v>488</v>
      </c>
    </row>
    <row r="15" spans="1:4" s="7" customFormat="1" ht="19.899999999999999" customHeight="1">
      <c r="A15" s="29" t="s">
        <v>173</v>
      </c>
      <c r="B15" s="31">
        <v>689</v>
      </c>
      <c r="C15" s="31">
        <v>146</v>
      </c>
      <c r="D15" s="31">
        <f t="shared" si="0"/>
        <v>543</v>
      </c>
    </row>
    <row r="16" spans="1:4" s="7" customFormat="1" ht="19.899999999999999" customHeight="1">
      <c r="A16" s="28" t="s">
        <v>30</v>
      </c>
      <c r="B16" s="30">
        <v>785</v>
      </c>
      <c r="C16" s="30">
        <v>14</v>
      </c>
      <c r="D16" s="30">
        <f t="shared" si="0"/>
        <v>771</v>
      </c>
    </row>
    <row r="17" spans="1:4" s="7" customFormat="1" ht="19.899999999999999" customHeight="1">
      <c r="A17" s="29" t="s">
        <v>1</v>
      </c>
      <c r="B17" s="31">
        <v>0</v>
      </c>
      <c r="C17" s="31">
        <v>0</v>
      </c>
      <c r="D17" s="31">
        <f t="shared" si="0"/>
        <v>0</v>
      </c>
    </row>
    <row r="18" spans="1:4" s="7" customFormat="1" ht="19.899999999999999" customHeight="1">
      <c r="A18" s="28" t="s">
        <v>2</v>
      </c>
      <c r="B18" s="30">
        <v>215</v>
      </c>
      <c r="C18" s="30">
        <v>211</v>
      </c>
      <c r="D18" s="30">
        <f t="shared" si="0"/>
        <v>4</v>
      </c>
    </row>
    <row r="19" spans="1:4" s="7" customFormat="1" ht="19.899999999999999" customHeight="1">
      <c r="A19" s="29" t="s">
        <v>31</v>
      </c>
      <c r="B19" s="31">
        <v>45</v>
      </c>
      <c r="C19" s="31">
        <v>0</v>
      </c>
      <c r="D19" s="31">
        <f t="shared" si="0"/>
        <v>45</v>
      </c>
    </row>
    <row r="20" spans="1:4" s="7" customFormat="1" ht="19.899999999999999" customHeight="1">
      <c r="A20" s="28" t="s">
        <v>32</v>
      </c>
      <c r="B20" s="30">
        <v>1790</v>
      </c>
      <c r="C20" s="30">
        <v>223</v>
      </c>
      <c r="D20" s="30">
        <f t="shared" si="0"/>
        <v>1567</v>
      </c>
    </row>
    <row r="21" spans="1:4" s="7" customFormat="1" ht="19.899999999999999" customHeight="1">
      <c r="A21" s="29" t="s">
        <v>33</v>
      </c>
      <c r="B21" s="31">
        <v>443</v>
      </c>
      <c r="C21" s="31">
        <v>417</v>
      </c>
      <c r="D21" s="31">
        <f t="shared" si="0"/>
        <v>26</v>
      </c>
    </row>
    <row r="22" spans="1:4" s="7" customFormat="1" ht="19.899999999999999" customHeight="1">
      <c r="A22" s="28" t="s">
        <v>34</v>
      </c>
      <c r="B22" s="30">
        <v>37</v>
      </c>
      <c r="C22" s="30">
        <v>16</v>
      </c>
      <c r="D22" s="30">
        <f t="shared" si="0"/>
        <v>21</v>
      </c>
    </row>
    <row r="23" spans="1:4" s="7" customFormat="1" ht="25.15" customHeight="1">
      <c r="A23" s="16" t="s">
        <v>174</v>
      </c>
      <c r="B23" s="32">
        <f>SUM(B14:B22)</f>
        <v>4566</v>
      </c>
      <c r="C23" s="32">
        <f>SUM(C14:C22)</f>
        <v>1101</v>
      </c>
      <c r="D23" s="32">
        <f t="shared" si="0"/>
        <v>3465</v>
      </c>
    </row>
    <row r="24" spans="1:4" s="7" customFormat="1" ht="19.899999999999999" customHeight="1">
      <c r="A24" s="28" t="s">
        <v>3</v>
      </c>
      <c r="B24" s="30">
        <v>1348</v>
      </c>
      <c r="C24" s="30">
        <v>3018</v>
      </c>
      <c r="D24" s="30">
        <f t="shared" si="0"/>
        <v>-1670</v>
      </c>
    </row>
    <row r="25" spans="1:4" s="7" customFormat="1" ht="19.899999999999999" customHeight="1">
      <c r="A25" s="29" t="s">
        <v>127</v>
      </c>
      <c r="B25" s="31">
        <v>1</v>
      </c>
      <c r="C25" s="31">
        <v>0</v>
      </c>
      <c r="D25" s="31">
        <f t="shared" si="0"/>
        <v>1</v>
      </c>
    </row>
    <row r="26" spans="1:4" s="7" customFormat="1" ht="19.899999999999999" customHeight="1">
      <c r="A26" s="28" t="s">
        <v>35</v>
      </c>
      <c r="B26" s="30">
        <v>3414</v>
      </c>
      <c r="C26" s="30">
        <v>214</v>
      </c>
      <c r="D26" s="30">
        <f t="shared" si="0"/>
        <v>3200</v>
      </c>
    </row>
    <row r="27" spans="1:4" s="7" customFormat="1" ht="19.899999999999999" customHeight="1">
      <c r="A27" s="29" t="s">
        <v>117</v>
      </c>
      <c r="B27" s="31">
        <v>35088</v>
      </c>
      <c r="C27" s="31">
        <v>32969</v>
      </c>
      <c r="D27" s="31">
        <f t="shared" si="0"/>
        <v>2119</v>
      </c>
    </row>
    <row r="28" spans="1:4" s="7" customFormat="1" ht="19.899999999999999" customHeight="1">
      <c r="A28" s="28" t="s">
        <v>36</v>
      </c>
      <c r="B28" s="30">
        <v>392</v>
      </c>
      <c r="C28" s="30">
        <v>389</v>
      </c>
      <c r="D28" s="30">
        <f t="shared" si="0"/>
        <v>3</v>
      </c>
    </row>
    <row r="29" spans="1:4" s="7" customFormat="1" ht="19.899999999999999" customHeight="1">
      <c r="A29" s="29" t="s">
        <v>118</v>
      </c>
      <c r="B29" s="31">
        <v>21266</v>
      </c>
      <c r="C29" s="31">
        <v>0</v>
      </c>
      <c r="D29" s="31">
        <f t="shared" si="0"/>
        <v>21266</v>
      </c>
    </row>
    <row r="30" spans="1:4" s="7" customFormat="1" ht="25.15" customHeight="1">
      <c r="A30" s="16" t="s">
        <v>17</v>
      </c>
      <c r="B30" s="32">
        <f>SUM(B24:B29)</f>
        <v>61509</v>
      </c>
      <c r="C30" s="32">
        <f>SUM(C24:C29)</f>
        <v>36590</v>
      </c>
      <c r="D30" s="32">
        <f t="shared" si="0"/>
        <v>24919</v>
      </c>
    </row>
    <row r="31" spans="1:4" s="7" customFormat="1" ht="19.899999999999999" customHeight="1">
      <c r="A31" s="28" t="s">
        <v>119</v>
      </c>
      <c r="B31" s="30">
        <v>0</v>
      </c>
      <c r="C31" s="30">
        <v>0</v>
      </c>
      <c r="D31" s="30">
        <f t="shared" si="0"/>
        <v>0</v>
      </c>
    </row>
    <row r="32" spans="1:4" s="7" customFormat="1" ht="19.899999999999999" customHeight="1">
      <c r="A32" s="29" t="s">
        <v>120</v>
      </c>
      <c r="B32" s="31">
        <v>1734</v>
      </c>
      <c r="C32" s="31">
        <v>48</v>
      </c>
      <c r="D32" s="31">
        <f t="shared" si="0"/>
        <v>1686</v>
      </c>
    </row>
    <row r="33" spans="1:4" s="7" customFormat="1" ht="19.899999999999999" customHeight="1">
      <c r="A33" s="28" t="s">
        <v>121</v>
      </c>
      <c r="B33" s="30">
        <v>1972</v>
      </c>
      <c r="C33" s="30">
        <v>209</v>
      </c>
      <c r="D33" s="30">
        <f t="shared" si="0"/>
        <v>1763</v>
      </c>
    </row>
    <row r="34" spans="1:4" s="7" customFormat="1" ht="19.899999999999999" customHeight="1">
      <c r="A34" s="29" t="s">
        <v>122</v>
      </c>
      <c r="B34" s="31">
        <v>299</v>
      </c>
      <c r="C34" s="31">
        <v>7</v>
      </c>
      <c r="D34" s="31">
        <f t="shared" si="0"/>
        <v>292</v>
      </c>
    </row>
    <row r="35" spans="1:4" s="7" customFormat="1" ht="19.899999999999999" customHeight="1">
      <c r="A35" s="28" t="s">
        <v>123</v>
      </c>
      <c r="B35" s="30">
        <v>15</v>
      </c>
      <c r="C35" s="30">
        <v>0</v>
      </c>
      <c r="D35" s="30">
        <f t="shared" si="0"/>
        <v>15</v>
      </c>
    </row>
    <row r="36" spans="1:4" s="7" customFormat="1" ht="19.899999999999999" customHeight="1">
      <c r="A36" s="29" t="s">
        <v>124</v>
      </c>
      <c r="B36" s="31">
        <v>37</v>
      </c>
      <c r="C36" s="31">
        <v>3</v>
      </c>
      <c r="D36" s="31">
        <f t="shared" si="0"/>
        <v>34</v>
      </c>
    </row>
    <row r="37" spans="1:4" s="7" customFormat="1" ht="19.899999999999999" customHeight="1">
      <c r="A37" s="28" t="s">
        <v>108</v>
      </c>
      <c r="B37" s="30">
        <v>115</v>
      </c>
      <c r="C37" s="30">
        <v>20</v>
      </c>
      <c r="D37" s="30">
        <f t="shared" si="0"/>
        <v>95</v>
      </c>
    </row>
    <row r="38" spans="1:4" s="7" customFormat="1" ht="19.899999999999999" customHeight="1">
      <c r="A38" s="29" t="s">
        <v>58</v>
      </c>
      <c r="B38" s="31">
        <v>0</v>
      </c>
      <c r="C38" s="31">
        <v>0</v>
      </c>
      <c r="D38" s="31">
        <f t="shared" si="0"/>
        <v>0</v>
      </c>
    </row>
    <row r="39" spans="1:4" s="7" customFormat="1" ht="19.899999999999999" customHeight="1">
      <c r="A39" s="28" t="s">
        <v>125</v>
      </c>
      <c r="B39" s="30">
        <v>2065</v>
      </c>
      <c r="C39" s="30">
        <v>0</v>
      </c>
      <c r="D39" s="30">
        <f t="shared" si="0"/>
        <v>2065</v>
      </c>
    </row>
    <row r="40" spans="1:4" s="7" customFormat="1" ht="19.899999999999999" customHeight="1">
      <c r="A40" s="29" t="s">
        <v>59</v>
      </c>
      <c r="B40" s="31">
        <v>487</v>
      </c>
      <c r="C40" s="31">
        <v>1</v>
      </c>
      <c r="D40" s="31">
        <f t="shared" si="0"/>
        <v>486</v>
      </c>
    </row>
    <row r="41" spans="1:4" s="7" customFormat="1" ht="19.899999999999999" customHeight="1">
      <c r="A41" s="28" t="s">
        <v>126</v>
      </c>
      <c r="B41" s="30">
        <v>759</v>
      </c>
      <c r="C41" s="30">
        <v>161</v>
      </c>
      <c r="D41" s="30">
        <f t="shared" si="0"/>
        <v>598</v>
      </c>
    </row>
    <row r="42" spans="1:4" s="7" customFormat="1" ht="19.899999999999999" customHeight="1">
      <c r="A42" s="29" t="s">
        <v>4</v>
      </c>
      <c r="B42" s="31">
        <v>0</v>
      </c>
      <c r="C42" s="31">
        <v>0</v>
      </c>
      <c r="D42" s="31">
        <f t="shared" si="0"/>
        <v>0</v>
      </c>
    </row>
    <row r="43" spans="1:4" s="7" customFormat="1" ht="25.15" customHeight="1">
      <c r="A43" s="16" t="s">
        <v>18</v>
      </c>
      <c r="B43" s="32">
        <f>SUM(B31:B42)</f>
        <v>7483</v>
      </c>
      <c r="C43" s="32">
        <f>SUM(C31:C42)</f>
        <v>449</v>
      </c>
      <c r="D43" s="32">
        <f t="shared" si="0"/>
        <v>7034</v>
      </c>
    </row>
    <row r="44" spans="1:4" s="7" customFormat="1" ht="19.899999999999999" customHeight="1">
      <c r="A44" s="28" t="s">
        <v>37</v>
      </c>
      <c r="B44" s="30">
        <v>175</v>
      </c>
      <c r="C44" s="30">
        <v>132</v>
      </c>
      <c r="D44" s="30">
        <f t="shared" si="0"/>
        <v>43</v>
      </c>
    </row>
    <row r="45" spans="1:4" s="7" customFormat="1" ht="19.899999999999999" customHeight="1">
      <c r="A45" s="29" t="s">
        <v>38</v>
      </c>
      <c r="B45" s="31">
        <v>76</v>
      </c>
      <c r="C45" s="31">
        <v>0</v>
      </c>
      <c r="D45" s="31">
        <f t="shared" si="0"/>
        <v>76</v>
      </c>
    </row>
    <row r="46" spans="1:4" s="7" customFormat="1" ht="19.899999999999999" customHeight="1">
      <c r="A46" s="28" t="s">
        <v>39</v>
      </c>
      <c r="B46" s="30">
        <v>0</v>
      </c>
      <c r="C46" s="30">
        <v>0</v>
      </c>
      <c r="D46" s="30">
        <f t="shared" si="0"/>
        <v>0</v>
      </c>
    </row>
    <row r="47" spans="1:4" s="7" customFormat="1" ht="19.899999999999999" customHeight="1">
      <c r="A47" s="29" t="s">
        <v>5</v>
      </c>
      <c r="B47" s="31">
        <v>635</v>
      </c>
      <c r="C47" s="31">
        <v>46</v>
      </c>
      <c r="D47" s="31">
        <f t="shared" si="0"/>
        <v>589</v>
      </c>
    </row>
    <row r="48" spans="1:4" s="7" customFormat="1" ht="19.899999999999999" customHeight="1">
      <c r="A48" s="28" t="s">
        <v>6</v>
      </c>
      <c r="B48" s="30">
        <v>381</v>
      </c>
      <c r="C48" s="30">
        <v>9</v>
      </c>
      <c r="D48" s="30">
        <f t="shared" si="0"/>
        <v>372</v>
      </c>
    </row>
    <row r="49" spans="1:4" s="7" customFormat="1" ht="19.899999999999999" customHeight="1">
      <c r="A49" s="29" t="s">
        <v>128</v>
      </c>
      <c r="B49" s="31">
        <v>1739</v>
      </c>
      <c r="C49" s="31">
        <v>310</v>
      </c>
      <c r="D49" s="31">
        <f t="shared" si="0"/>
        <v>1429</v>
      </c>
    </row>
    <row r="50" spans="1:4" s="7" customFormat="1" ht="19.899999999999999" customHeight="1">
      <c r="A50" s="28" t="s">
        <v>129</v>
      </c>
      <c r="B50" s="30">
        <v>4316</v>
      </c>
      <c r="C50" s="30">
        <v>1357</v>
      </c>
      <c r="D50" s="30">
        <f t="shared" si="0"/>
        <v>2959</v>
      </c>
    </row>
    <row r="51" spans="1:4" s="7" customFormat="1" ht="19.899999999999999" customHeight="1">
      <c r="A51" s="29" t="s">
        <v>130</v>
      </c>
      <c r="B51" s="31">
        <v>313</v>
      </c>
      <c r="C51" s="31">
        <v>11</v>
      </c>
      <c r="D51" s="31">
        <f t="shared" si="0"/>
        <v>302</v>
      </c>
    </row>
    <row r="52" spans="1:4" s="7" customFormat="1" ht="25.15" customHeight="1">
      <c r="A52" s="16" t="s">
        <v>19</v>
      </c>
      <c r="B52" s="32">
        <f>SUM(B44:B51)</f>
        <v>7635</v>
      </c>
      <c r="C52" s="32">
        <f>SUM(C44:C51)</f>
        <v>1865</v>
      </c>
      <c r="D52" s="32">
        <f t="shared" si="0"/>
        <v>5770</v>
      </c>
    </row>
    <row r="53" spans="1:4" s="7" customFormat="1" ht="19.899999999999999" customHeight="1">
      <c r="A53" s="28" t="s">
        <v>170</v>
      </c>
      <c r="B53" s="30">
        <v>492</v>
      </c>
      <c r="C53" s="30">
        <v>237</v>
      </c>
      <c r="D53" s="30">
        <f t="shared" si="0"/>
        <v>255</v>
      </c>
    </row>
    <row r="54" spans="1:4" s="7" customFormat="1" ht="19.899999999999999" customHeight="1">
      <c r="A54" s="29" t="s">
        <v>171</v>
      </c>
      <c r="B54" s="31">
        <v>525</v>
      </c>
      <c r="C54" s="31">
        <v>258</v>
      </c>
      <c r="D54" s="31">
        <f t="shared" si="0"/>
        <v>267</v>
      </c>
    </row>
    <row r="55" spans="1:4" s="7" customFormat="1" ht="19.899999999999999" customHeight="1">
      <c r="A55" s="28" t="s">
        <v>172</v>
      </c>
      <c r="B55" s="30">
        <v>358</v>
      </c>
      <c r="C55" s="30">
        <v>20</v>
      </c>
      <c r="D55" s="30">
        <f t="shared" si="0"/>
        <v>338</v>
      </c>
    </row>
    <row r="56" spans="1:4" s="7" customFormat="1" ht="19.899999999999999" customHeight="1">
      <c r="A56" s="29" t="s">
        <v>40</v>
      </c>
      <c r="B56" s="31">
        <v>174</v>
      </c>
      <c r="C56" s="31">
        <v>269</v>
      </c>
      <c r="D56" s="31">
        <f t="shared" si="0"/>
        <v>-95</v>
      </c>
    </row>
    <row r="57" spans="1:4" s="7" customFormat="1" ht="19.899999999999999" customHeight="1">
      <c r="A57" s="28" t="s">
        <v>41</v>
      </c>
      <c r="B57" s="30">
        <v>7157</v>
      </c>
      <c r="C57" s="30">
        <v>5704</v>
      </c>
      <c r="D57" s="30">
        <f t="shared" si="0"/>
        <v>1453</v>
      </c>
    </row>
    <row r="58" spans="1:4" s="7" customFormat="1" ht="25.15" customHeight="1">
      <c r="A58" s="16" t="s">
        <v>169</v>
      </c>
      <c r="B58" s="32">
        <f>SUM(B53:B57)</f>
        <v>8706</v>
      </c>
      <c r="C58" s="32">
        <f>SUM(C53:C57)</f>
        <v>6488</v>
      </c>
      <c r="D58" s="32">
        <f t="shared" si="0"/>
        <v>2218</v>
      </c>
    </row>
    <row r="59" spans="1:4" s="7" customFormat="1" ht="19.899999999999999" customHeight="1">
      <c r="A59" s="28" t="s">
        <v>42</v>
      </c>
      <c r="B59" s="30">
        <v>353</v>
      </c>
      <c r="C59" s="30">
        <v>158</v>
      </c>
      <c r="D59" s="30">
        <f t="shared" si="0"/>
        <v>195</v>
      </c>
    </row>
    <row r="60" spans="1:4" s="7" customFormat="1" ht="19.899999999999999" customHeight="1">
      <c r="A60" s="29" t="s">
        <v>43</v>
      </c>
      <c r="B60" s="31">
        <v>186</v>
      </c>
      <c r="C60" s="31">
        <v>0</v>
      </c>
      <c r="D60" s="31">
        <f t="shared" si="0"/>
        <v>186</v>
      </c>
    </row>
    <row r="61" spans="1:4" s="7" customFormat="1" ht="19.899999999999999" customHeight="1">
      <c r="A61" s="28" t="s">
        <v>44</v>
      </c>
      <c r="B61" s="30">
        <v>134</v>
      </c>
      <c r="C61" s="30">
        <v>-2</v>
      </c>
      <c r="D61" s="30">
        <f t="shared" si="0"/>
        <v>136</v>
      </c>
    </row>
    <row r="62" spans="1:4" s="7" customFormat="1" ht="19.899999999999999" customHeight="1">
      <c r="A62" s="29" t="s">
        <v>45</v>
      </c>
      <c r="B62" s="31">
        <v>145</v>
      </c>
      <c r="C62" s="31">
        <v>99</v>
      </c>
      <c r="D62" s="31">
        <f t="shared" si="0"/>
        <v>46</v>
      </c>
    </row>
    <row r="63" spans="1:4" s="7" customFormat="1" ht="19.899999999999999" customHeight="1">
      <c r="A63" s="28" t="s">
        <v>46</v>
      </c>
      <c r="B63" s="30">
        <v>108</v>
      </c>
      <c r="C63" s="30">
        <v>25</v>
      </c>
      <c r="D63" s="30">
        <f t="shared" si="0"/>
        <v>83</v>
      </c>
    </row>
    <row r="64" spans="1:4" s="7" customFormat="1" ht="19.899999999999999" customHeight="1">
      <c r="A64" s="29" t="s">
        <v>47</v>
      </c>
      <c r="B64" s="31">
        <v>85</v>
      </c>
      <c r="C64" s="31">
        <v>0</v>
      </c>
      <c r="D64" s="31">
        <f t="shared" si="0"/>
        <v>85</v>
      </c>
    </row>
    <row r="65" spans="1:4" s="7" customFormat="1" ht="19.899999999999999" customHeight="1">
      <c r="A65" s="28" t="s">
        <v>7</v>
      </c>
      <c r="B65" s="30">
        <v>76</v>
      </c>
      <c r="C65" s="30">
        <v>35</v>
      </c>
      <c r="D65" s="30">
        <f t="shared" si="0"/>
        <v>41</v>
      </c>
    </row>
    <row r="66" spans="1:4" s="7" customFormat="1" ht="19.899999999999999" customHeight="1">
      <c r="A66" s="29" t="s">
        <v>8</v>
      </c>
      <c r="B66" s="31">
        <v>33</v>
      </c>
      <c r="C66" s="31">
        <v>12</v>
      </c>
      <c r="D66" s="31">
        <f t="shared" si="0"/>
        <v>21</v>
      </c>
    </row>
    <row r="67" spans="1:4" s="7" customFormat="1" ht="19.899999999999999" customHeight="1">
      <c r="A67" s="28" t="s">
        <v>48</v>
      </c>
      <c r="B67" s="30">
        <v>68</v>
      </c>
      <c r="C67" s="30">
        <v>0</v>
      </c>
      <c r="D67" s="30">
        <f t="shared" si="0"/>
        <v>68</v>
      </c>
    </row>
    <row r="68" spans="1:4" s="7" customFormat="1" ht="19.899999999999999" customHeight="1">
      <c r="A68" s="29" t="s">
        <v>49</v>
      </c>
      <c r="B68" s="31">
        <v>71</v>
      </c>
      <c r="C68" s="31">
        <v>0</v>
      </c>
      <c r="D68" s="31">
        <f t="shared" si="0"/>
        <v>71</v>
      </c>
    </row>
    <row r="69" spans="1:4" s="7" customFormat="1" ht="19.899999999999999" customHeight="1">
      <c r="A69" s="28" t="s">
        <v>50</v>
      </c>
      <c r="B69" s="30">
        <v>217</v>
      </c>
      <c r="C69" s="30">
        <v>0</v>
      </c>
      <c r="D69" s="30">
        <f t="shared" si="0"/>
        <v>217</v>
      </c>
    </row>
    <row r="70" spans="1:4" s="7" customFormat="1" ht="19.899999999999999" customHeight="1">
      <c r="A70" s="29" t="s">
        <v>9</v>
      </c>
      <c r="B70" s="31">
        <v>0</v>
      </c>
      <c r="C70" s="31">
        <v>0</v>
      </c>
      <c r="D70" s="31">
        <f t="shared" si="0"/>
        <v>0</v>
      </c>
    </row>
    <row r="71" spans="1:4" s="7" customFormat="1" ht="19.899999999999999" customHeight="1">
      <c r="A71" s="28" t="s">
        <v>51</v>
      </c>
      <c r="B71" s="30">
        <v>20</v>
      </c>
      <c r="C71" s="30">
        <v>0</v>
      </c>
      <c r="D71" s="30">
        <f t="shared" si="0"/>
        <v>20</v>
      </c>
    </row>
    <row r="72" spans="1:4" s="7" customFormat="1" ht="19.899999999999999" customHeight="1">
      <c r="A72" s="29" t="s">
        <v>52</v>
      </c>
      <c r="B72" s="31">
        <v>111</v>
      </c>
      <c r="C72" s="31">
        <v>0</v>
      </c>
      <c r="D72" s="31">
        <f t="shared" ref="D72:D86" si="1">B72-C72</f>
        <v>111</v>
      </c>
    </row>
    <row r="73" spans="1:4" s="7" customFormat="1" ht="19.899999999999999" customHeight="1">
      <c r="A73" s="28" t="s">
        <v>53</v>
      </c>
      <c r="B73" s="30">
        <v>2636</v>
      </c>
      <c r="C73" s="30">
        <v>39</v>
      </c>
      <c r="D73" s="30">
        <f t="shared" si="1"/>
        <v>2597</v>
      </c>
    </row>
    <row r="74" spans="1:4" s="7" customFormat="1" ht="19.899999999999999" customHeight="1">
      <c r="A74" s="29" t="s">
        <v>54</v>
      </c>
      <c r="B74" s="31">
        <v>834</v>
      </c>
      <c r="C74" s="31">
        <v>0</v>
      </c>
      <c r="D74" s="31">
        <f t="shared" si="1"/>
        <v>834</v>
      </c>
    </row>
    <row r="75" spans="1:4" s="7" customFormat="1" ht="19.899999999999999" customHeight="1">
      <c r="A75" s="28" t="s">
        <v>10</v>
      </c>
      <c r="B75" s="30">
        <v>0</v>
      </c>
      <c r="C75" s="30">
        <v>0</v>
      </c>
      <c r="D75" s="30">
        <f t="shared" si="1"/>
        <v>0</v>
      </c>
    </row>
    <row r="76" spans="1:4" s="7" customFormat="1" ht="25.15" customHeight="1">
      <c r="A76" s="16" t="s">
        <v>20</v>
      </c>
      <c r="B76" s="32">
        <f>SUM(B59:B75)</f>
        <v>5077</v>
      </c>
      <c r="C76" s="32">
        <f>SUM(C59:C75)</f>
        <v>366</v>
      </c>
      <c r="D76" s="32">
        <f t="shared" si="1"/>
        <v>4711</v>
      </c>
    </row>
    <row r="77" spans="1:4" s="7" customFormat="1" ht="19.899999999999999" customHeight="1">
      <c r="A77" s="28" t="s">
        <v>131</v>
      </c>
      <c r="B77" s="30">
        <v>1687</v>
      </c>
      <c r="C77" s="30">
        <v>1141</v>
      </c>
      <c r="D77" s="30">
        <f t="shared" si="1"/>
        <v>546</v>
      </c>
    </row>
    <row r="78" spans="1:4" s="7" customFormat="1" ht="19.899999999999999" customHeight="1">
      <c r="A78" s="29" t="s">
        <v>55</v>
      </c>
      <c r="B78" s="31">
        <v>4442</v>
      </c>
      <c r="C78" s="31">
        <v>3757</v>
      </c>
      <c r="D78" s="31">
        <f t="shared" si="1"/>
        <v>685</v>
      </c>
    </row>
    <row r="79" spans="1:4" s="7" customFormat="1" ht="19.899999999999999" customHeight="1">
      <c r="A79" s="28" t="s">
        <v>132</v>
      </c>
      <c r="B79" s="30">
        <v>0</v>
      </c>
      <c r="C79" s="30">
        <v>557</v>
      </c>
      <c r="D79" s="30">
        <f t="shared" si="1"/>
        <v>-557</v>
      </c>
    </row>
    <row r="80" spans="1:4" s="7" customFormat="1" ht="19.899999999999999" customHeight="1">
      <c r="A80" s="29" t="s">
        <v>11</v>
      </c>
      <c r="B80" s="31">
        <v>1289</v>
      </c>
      <c r="C80" s="31">
        <v>524</v>
      </c>
      <c r="D80" s="31">
        <f t="shared" si="1"/>
        <v>765</v>
      </c>
    </row>
    <row r="81" spans="1:4" s="7" customFormat="1" ht="19.899999999999999" customHeight="1">
      <c r="A81" s="28" t="s">
        <v>12</v>
      </c>
      <c r="B81" s="30">
        <v>80</v>
      </c>
      <c r="C81" s="30">
        <v>63</v>
      </c>
      <c r="D81" s="30">
        <f t="shared" si="1"/>
        <v>17</v>
      </c>
    </row>
    <row r="82" spans="1:4" s="7" customFormat="1" ht="19.899999999999999" customHeight="1">
      <c r="A82" s="29" t="s">
        <v>56</v>
      </c>
      <c r="B82" s="31">
        <v>0</v>
      </c>
      <c r="C82" s="31">
        <v>0</v>
      </c>
      <c r="D82" s="31">
        <f t="shared" si="1"/>
        <v>0</v>
      </c>
    </row>
    <row r="83" spans="1:4" s="7" customFormat="1" ht="19.899999999999999" customHeight="1">
      <c r="A83" s="28" t="s">
        <v>109</v>
      </c>
      <c r="B83" s="30">
        <v>823</v>
      </c>
      <c r="C83" s="30">
        <v>60</v>
      </c>
      <c r="D83" s="30">
        <f t="shared" si="1"/>
        <v>763</v>
      </c>
    </row>
    <row r="84" spans="1:4" s="7" customFormat="1" ht="19.899999999999999" customHeight="1">
      <c r="A84" s="29" t="s">
        <v>57</v>
      </c>
      <c r="B84" s="31">
        <v>282</v>
      </c>
      <c r="C84" s="31">
        <v>5</v>
      </c>
      <c r="D84" s="31">
        <f t="shared" si="1"/>
        <v>277</v>
      </c>
    </row>
    <row r="85" spans="1:4" s="7" customFormat="1" ht="25.15" customHeight="1">
      <c r="A85" s="16" t="s">
        <v>21</v>
      </c>
      <c r="B85" s="32">
        <f>SUM(B77:B84)</f>
        <v>8603</v>
      </c>
      <c r="C85" s="32">
        <f>SUM(C77:C84)</f>
        <v>6107</v>
      </c>
      <c r="D85" s="32">
        <f t="shared" si="1"/>
        <v>2496</v>
      </c>
    </row>
    <row r="86" spans="1:4" s="7" customFormat="1" ht="19.899999999999999" customHeight="1">
      <c r="A86" s="28" t="s">
        <v>13</v>
      </c>
      <c r="B86" s="30">
        <v>1823</v>
      </c>
      <c r="C86" s="30">
        <v>1975</v>
      </c>
      <c r="D86" s="30">
        <f t="shared" si="1"/>
        <v>-152</v>
      </c>
    </row>
    <row r="87" spans="1:4" s="7" customFormat="1" ht="25.15" customHeight="1">
      <c r="A87" s="16" t="s">
        <v>23</v>
      </c>
      <c r="B87" s="32">
        <f>SUM(B13,B23,B30,B43,B52,B58,B76,B85, B86)</f>
        <v>154568</v>
      </c>
      <c r="C87" s="32">
        <f>SUM(C13,C23,C30,C43,C52,C58,C76,C85, C86)</f>
        <v>62275</v>
      </c>
      <c r="D87" s="32">
        <f>B87-C87</f>
        <v>92293</v>
      </c>
    </row>
    <row r="88" spans="1:4" s="7" customFormat="1" ht="19.899999999999999" customHeight="1">
      <c r="A88" s="28" t="s">
        <v>22</v>
      </c>
      <c r="B88" s="30">
        <v>0</v>
      </c>
      <c r="C88" s="30">
        <v>0</v>
      </c>
      <c r="D88" s="30">
        <f>B88-C88</f>
        <v>0</v>
      </c>
    </row>
    <row r="89" spans="1:4" s="7" customFormat="1" ht="25.15" customHeight="1">
      <c r="A89" s="16" t="s">
        <v>14</v>
      </c>
      <c r="B89" s="32">
        <f>SUM(B87:B88)</f>
        <v>154568</v>
      </c>
      <c r="C89" s="32">
        <f t="shared" ref="C89" si="2">SUM(C87:C88)</f>
        <v>62275</v>
      </c>
      <c r="D89" s="32">
        <f>B89-C89</f>
        <v>92293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78</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20719</v>
      </c>
      <c r="C7" s="30">
        <v>10726</v>
      </c>
      <c r="D7" s="30">
        <f>B7-C7</f>
        <v>9993</v>
      </c>
    </row>
    <row r="8" spans="1:4" s="7" customFormat="1" ht="19.899999999999999" customHeight="1">
      <c r="A8" s="15" t="s">
        <v>24</v>
      </c>
      <c r="B8" s="31">
        <v>67713</v>
      </c>
      <c r="C8" s="31">
        <v>12224</v>
      </c>
      <c r="D8" s="31">
        <f t="shared" ref="D8:D71" si="0">B8-C8</f>
        <v>55489</v>
      </c>
    </row>
    <row r="9" spans="1:4" s="7" customFormat="1" ht="19.899999999999999" customHeight="1">
      <c r="A9" s="14" t="s">
        <v>25</v>
      </c>
      <c r="B9" s="30">
        <v>64725</v>
      </c>
      <c r="C9" s="30">
        <v>7467</v>
      </c>
      <c r="D9" s="30">
        <f t="shared" si="0"/>
        <v>57258</v>
      </c>
    </row>
    <row r="10" spans="1:4" s="7" customFormat="1" ht="19.899999999999999" customHeight="1">
      <c r="A10" s="15" t="s">
        <v>26</v>
      </c>
      <c r="B10" s="31">
        <v>14131</v>
      </c>
      <c r="C10" s="31">
        <v>221</v>
      </c>
      <c r="D10" s="31">
        <f t="shared" si="0"/>
        <v>13910</v>
      </c>
    </row>
    <row r="11" spans="1:4" s="7" customFormat="1" ht="19.899999999999999" customHeight="1">
      <c r="A11" s="14" t="s">
        <v>0</v>
      </c>
      <c r="B11" s="30">
        <v>4625</v>
      </c>
      <c r="C11" s="30">
        <v>1339</v>
      </c>
      <c r="D11" s="30">
        <f t="shared" si="0"/>
        <v>3286</v>
      </c>
    </row>
    <row r="12" spans="1:4" s="7" customFormat="1" ht="19.899999999999999" customHeight="1">
      <c r="A12" s="15" t="s">
        <v>28</v>
      </c>
      <c r="B12" s="31">
        <v>0</v>
      </c>
      <c r="C12" s="31">
        <v>0</v>
      </c>
      <c r="D12" s="31">
        <f t="shared" si="0"/>
        <v>0</v>
      </c>
    </row>
    <row r="13" spans="1:4" s="7" customFormat="1" ht="25.15" customHeight="1">
      <c r="A13" s="16" t="s">
        <v>15</v>
      </c>
      <c r="B13" s="32">
        <f>SUM(B7:B12)</f>
        <v>171913</v>
      </c>
      <c r="C13" s="32">
        <f>SUM(C7:C12)</f>
        <v>31977</v>
      </c>
      <c r="D13" s="32">
        <f t="shared" si="0"/>
        <v>139936</v>
      </c>
    </row>
    <row r="14" spans="1:4" s="7" customFormat="1" ht="19.899999999999999" customHeight="1">
      <c r="A14" s="28" t="s">
        <v>29</v>
      </c>
      <c r="B14" s="30">
        <v>87</v>
      </c>
      <c r="C14" s="30">
        <v>0</v>
      </c>
      <c r="D14" s="30">
        <f t="shared" si="0"/>
        <v>87</v>
      </c>
    </row>
    <row r="15" spans="1:4" s="7" customFormat="1" ht="19.899999999999999" customHeight="1">
      <c r="A15" s="29" t="s">
        <v>173</v>
      </c>
      <c r="B15" s="31">
        <v>1082</v>
      </c>
      <c r="C15" s="31">
        <v>36</v>
      </c>
      <c r="D15" s="31">
        <f t="shared" si="0"/>
        <v>1046</v>
      </c>
    </row>
    <row r="16" spans="1:4" s="7" customFormat="1" ht="19.899999999999999" customHeight="1">
      <c r="A16" s="28" t="s">
        <v>30</v>
      </c>
      <c r="B16" s="30">
        <v>2239</v>
      </c>
      <c r="C16" s="30">
        <v>18</v>
      </c>
      <c r="D16" s="30">
        <f t="shared" si="0"/>
        <v>2221</v>
      </c>
    </row>
    <row r="17" spans="1:4" s="7" customFormat="1" ht="19.899999999999999" customHeight="1">
      <c r="A17" s="29" t="s">
        <v>1</v>
      </c>
      <c r="B17" s="31">
        <v>0</v>
      </c>
      <c r="C17" s="31">
        <v>0</v>
      </c>
      <c r="D17" s="31">
        <f t="shared" si="0"/>
        <v>0</v>
      </c>
    </row>
    <row r="18" spans="1:4" s="7" customFormat="1" ht="19.899999999999999" customHeight="1">
      <c r="A18" s="28" t="s">
        <v>2</v>
      </c>
      <c r="B18" s="30">
        <v>382</v>
      </c>
      <c r="C18" s="30">
        <v>101</v>
      </c>
      <c r="D18" s="30">
        <f t="shared" si="0"/>
        <v>281</v>
      </c>
    </row>
    <row r="19" spans="1:4" s="7" customFormat="1" ht="19.899999999999999" customHeight="1">
      <c r="A19" s="29" t="s">
        <v>31</v>
      </c>
      <c r="B19" s="31">
        <v>711</v>
      </c>
      <c r="C19" s="31">
        <v>100</v>
      </c>
      <c r="D19" s="31">
        <f t="shared" si="0"/>
        <v>611</v>
      </c>
    </row>
    <row r="20" spans="1:4" s="7" customFormat="1" ht="19.899999999999999" customHeight="1">
      <c r="A20" s="28" t="s">
        <v>32</v>
      </c>
      <c r="B20" s="30">
        <v>5359</v>
      </c>
      <c r="C20" s="30">
        <v>77</v>
      </c>
      <c r="D20" s="30">
        <f t="shared" si="0"/>
        <v>5282</v>
      </c>
    </row>
    <row r="21" spans="1:4" s="7" customFormat="1" ht="19.899999999999999" customHeight="1">
      <c r="A21" s="29" t="s">
        <v>33</v>
      </c>
      <c r="B21" s="31">
        <v>2391</v>
      </c>
      <c r="C21" s="31">
        <v>22</v>
      </c>
      <c r="D21" s="31">
        <f t="shared" si="0"/>
        <v>2369</v>
      </c>
    </row>
    <row r="22" spans="1:4" s="7" customFormat="1" ht="19.899999999999999" customHeight="1">
      <c r="A22" s="28" t="s">
        <v>34</v>
      </c>
      <c r="B22" s="30">
        <v>2547</v>
      </c>
      <c r="C22" s="30">
        <v>73</v>
      </c>
      <c r="D22" s="30">
        <f t="shared" si="0"/>
        <v>2474</v>
      </c>
    </row>
    <row r="23" spans="1:4" s="7" customFormat="1" ht="25.15" customHeight="1">
      <c r="A23" s="16" t="s">
        <v>174</v>
      </c>
      <c r="B23" s="32">
        <f>SUM(B14:B22)</f>
        <v>14798</v>
      </c>
      <c r="C23" s="32">
        <f>SUM(C14:C22)</f>
        <v>427</v>
      </c>
      <c r="D23" s="32">
        <f t="shared" si="0"/>
        <v>14371</v>
      </c>
    </row>
    <row r="24" spans="1:4" s="7" customFormat="1" ht="19.899999999999999" customHeight="1">
      <c r="A24" s="28" t="s">
        <v>3</v>
      </c>
      <c r="B24" s="30">
        <v>10840</v>
      </c>
      <c r="C24" s="30">
        <v>12865</v>
      </c>
      <c r="D24" s="30">
        <f t="shared" si="0"/>
        <v>-2025</v>
      </c>
    </row>
    <row r="25" spans="1:4" s="7" customFormat="1" ht="19.899999999999999" customHeight="1">
      <c r="A25" s="29" t="s">
        <v>127</v>
      </c>
      <c r="B25" s="31">
        <v>100</v>
      </c>
      <c r="C25" s="31">
        <v>60</v>
      </c>
      <c r="D25" s="31">
        <f t="shared" si="0"/>
        <v>40</v>
      </c>
    </row>
    <row r="26" spans="1:4" s="7" customFormat="1" ht="19.899999999999999" customHeight="1">
      <c r="A26" s="28" t="s">
        <v>35</v>
      </c>
      <c r="B26" s="30">
        <v>35035</v>
      </c>
      <c r="C26" s="30">
        <v>32070</v>
      </c>
      <c r="D26" s="30">
        <f t="shared" si="0"/>
        <v>2965</v>
      </c>
    </row>
    <row r="27" spans="1:4" s="7" customFormat="1" ht="19.899999999999999" customHeight="1">
      <c r="A27" s="29" t="s">
        <v>117</v>
      </c>
      <c r="B27" s="31">
        <v>103750</v>
      </c>
      <c r="C27" s="31">
        <v>101670</v>
      </c>
      <c r="D27" s="31">
        <f t="shared" si="0"/>
        <v>2080</v>
      </c>
    </row>
    <row r="28" spans="1:4" s="7" customFormat="1" ht="19.899999999999999" customHeight="1">
      <c r="A28" s="28" t="s">
        <v>36</v>
      </c>
      <c r="B28" s="30">
        <v>4000</v>
      </c>
      <c r="C28" s="30">
        <v>6560</v>
      </c>
      <c r="D28" s="30">
        <f t="shared" si="0"/>
        <v>-2560</v>
      </c>
    </row>
    <row r="29" spans="1:4" s="7" customFormat="1" ht="19.899999999999999" customHeight="1">
      <c r="A29" s="29" t="s">
        <v>118</v>
      </c>
      <c r="B29" s="31">
        <v>99900</v>
      </c>
      <c r="C29" s="31">
        <v>0</v>
      </c>
      <c r="D29" s="31">
        <f t="shared" si="0"/>
        <v>99900</v>
      </c>
    </row>
    <row r="30" spans="1:4" s="7" customFormat="1" ht="25.15" customHeight="1">
      <c r="A30" s="16" t="s">
        <v>17</v>
      </c>
      <c r="B30" s="32">
        <f>SUM(B24:B29)</f>
        <v>253625</v>
      </c>
      <c r="C30" s="32">
        <f>SUM(C24:C29)</f>
        <v>153225</v>
      </c>
      <c r="D30" s="32">
        <f t="shared" si="0"/>
        <v>100400</v>
      </c>
    </row>
    <row r="31" spans="1:4" s="7" customFormat="1" ht="19.899999999999999" customHeight="1">
      <c r="A31" s="28" t="s">
        <v>119</v>
      </c>
      <c r="B31" s="30">
        <v>0</v>
      </c>
      <c r="C31" s="30">
        <v>0</v>
      </c>
      <c r="D31" s="30">
        <f t="shared" si="0"/>
        <v>0</v>
      </c>
    </row>
    <row r="32" spans="1:4" s="7" customFormat="1" ht="19.899999999999999" customHeight="1">
      <c r="A32" s="29" t="s">
        <v>120</v>
      </c>
      <c r="B32" s="31">
        <v>984</v>
      </c>
      <c r="C32" s="31">
        <v>0</v>
      </c>
      <c r="D32" s="31">
        <f t="shared" si="0"/>
        <v>984</v>
      </c>
    </row>
    <row r="33" spans="1:4" s="7" customFormat="1" ht="19.899999999999999" customHeight="1">
      <c r="A33" s="28" t="s">
        <v>121</v>
      </c>
      <c r="B33" s="30">
        <v>6341</v>
      </c>
      <c r="C33" s="30">
        <v>509</v>
      </c>
      <c r="D33" s="30">
        <f t="shared" si="0"/>
        <v>5832</v>
      </c>
    </row>
    <row r="34" spans="1:4" s="7" customFormat="1" ht="19.899999999999999" customHeight="1">
      <c r="A34" s="29" t="s">
        <v>122</v>
      </c>
      <c r="B34" s="31">
        <v>1626</v>
      </c>
      <c r="C34" s="31">
        <v>113</v>
      </c>
      <c r="D34" s="31">
        <f t="shared" si="0"/>
        <v>1513</v>
      </c>
    </row>
    <row r="35" spans="1:4" s="7" customFormat="1" ht="19.899999999999999" customHeight="1">
      <c r="A35" s="28" t="s">
        <v>123</v>
      </c>
      <c r="B35" s="30">
        <v>275</v>
      </c>
      <c r="C35" s="30">
        <v>0</v>
      </c>
      <c r="D35" s="30">
        <f t="shared" si="0"/>
        <v>275</v>
      </c>
    </row>
    <row r="36" spans="1:4" s="7" customFormat="1" ht="19.899999999999999" customHeight="1">
      <c r="A36" s="29" t="s">
        <v>124</v>
      </c>
      <c r="B36" s="31">
        <v>214</v>
      </c>
      <c r="C36" s="31">
        <v>1</v>
      </c>
      <c r="D36" s="31">
        <f t="shared" si="0"/>
        <v>213</v>
      </c>
    </row>
    <row r="37" spans="1:4" s="7" customFormat="1" ht="19.899999999999999" customHeight="1">
      <c r="A37" s="28" t="s">
        <v>108</v>
      </c>
      <c r="B37" s="30">
        <v>359</v>
      </c>
      <c r="C37" s="30">
        <v>94</v>
      </c>
      <c r="D37" s="30">
        <f t="shared" si="0"/>
        <v>265</v>
      </c>
    </row>
    <row r="38" spans="1:4" s="7" customFormat="1" ht="19.899999999999999" customHeight="1">
      <c r="A38" s="29" t="s">
        <v>58</v>
      </c>
      <c r="B38" s="31">
        <v>287</v>
      </c>
      <c r="C38" s="31">
        <v>0</v>
      </c>
      <c r="D38" s="31">
        <f t="shared" si="0"/>
        <v>287</v>
      </c>
    </row>
    <row r="39" spans="1:4" s="7" customFormat="1" ht="19.899999999999999" customHeight="1">
      <c r="A39" s="28" t="s">
        <v>125</v>
      </c>
      <c r="B39" s="30">
        <v>2224</v>
      </c>
      <c r="C39" s="30">
        <v>0</v>
      </c>
      <c r="D39" s="30">
        <f t="shared" si="0"/>
        <v>2224</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12310</v>
      </c>
      <c r="C43" s="32">
        <f>SUM(C31:C42)</f>
        <v>717</v>
      </c>
      <c r="D43" s="32">
        <f t="shared" si="0"/>
        <v>11593</v>
      </c>
    </row>
    <row r="44" spans="1:4" s="7" customFormat="1" ht="19.899999999999999" customHeight="1">
      <c r="A44" s="28" t="s">
        <v>37</v>
      </c>
      <c r="B44" s="30">
        <v>1125</v>
      </c>
      <c r="C44" s="30">
        <v>790</v>
      </c>
      <c r="D44" s="30">
        <f t="shared" si="0"/>
        <v>335</v>
      </c>
    </row>
    <row r="45" spans="1:4" s="7" customFormat="1" ht="19.899999999999999" customHeight="1">
      <c r="A45" s="29" t="s">
        <v>38</v>
      </c>
      <c r="B45" s="31">
        <v>214</v>
      </c>
      <c r="C45" s="31">
        <v>0</v>
      </c>
      <c r="D45" s="31">
        <f t="shared" si="0"/>
        <v>214</v>
      </c>
    </row>
    <row r="46" spans="1:4" s="7" customFormat="1" ht="19.899999999999999" customHeight="1">
      <c r="A46" s="28" t="s">
        <v>39</v>
      </c>
      <c r="B46" s="30">
        <v>502</v>
      </c>
      <c r="C46" s="30">
        <v>55</v>
      </c>
      <c r="D46" s="30">
        <f t="shared" si="0"/>
        <v>447</v>
      </c>
    </row>
    <row r="47" spans="1:4" s="7" customFormat="1" ht="19.899999999999999" customHeight="1">
      <c r="A47" s="29" t="s">
        <v>5</v>
      </c>
      <c r="B47" s="31">
        <v>1197</v>
      </c>
      <c r="C47" s="31">
        <v>57</v>
      </c>
      <c r="D47" s="31">
        <f t="shared" si="0"/>
        <v>1140</v>
      </c>
    </row>
    <row r="48" spans="1:4" s="7" customFormat="1" ht="19.899999999999999" customHeight="1">
      <c r="A48" s="28" t="s">
        <v>6</v>
      </c>
      <c r="B48" s="30">
        <v>321</v>
      </c>
      <c r="C48" s="30">
        <v>10</v>
      </c>
      <c r="D48" s="30">
        <f t="shared" si="0"/>
        <v>311</v>
      </c>
    </row>
    <row r="49" spans="1:4" s="7" customFormat="1" ht="19.899999999999999" customHeight="1">
      <c r="A49" s="29" t="s">
        <v>128</v>
      </c>
      <c r="B49" s="31">
        <v>6645</v>
      </c>
      <c r="C49" s="31">
        <v>1777</v>
      </c>
      <c r="D49" s="31">
        <f t="shared" si="0"/>
        <v>4868</v>
      </c>
    </row>
    <row r="50" spans="1:4" s="7" customFormat="1" ht="19.899999999999999" customHeight="1">
      <c r="A50" s="28" t="s">
        <v>129</v>
      </c>
      <c r="B50" s="30">
        <v>7226</v>
      </c>
      <c r="C50" s="30">
        <v>550</v>
      </c>
      <c r="D50" s="30">
        <f t="shared" si="0"/>
        <v>6676</v>
      </c>
    </row>
    <row r="51" spans="1:4" s="7" customFormat="1" ht="19.899999999999999" customHeight="1">
      <c r="A51" s="29" t="s">
        <v>130</v>
      </c>
      <c r="B51" s="31">
        <v>2952</v>
      </c>
      <c r="C51" s="31">
        <v>110</v>
      </c>
      <c r="D51" s="31">
        <f t="shared" si="0"/>
        <v>2842</v>
      </c>
    </row>
    <row r="52" spans="1:4" s="7" customFormat="1" ht="25.15" customHeight="1">
      <c r="A52" s="16" t="s">
        <v>19</v>
      </c>
      <c r="B52" s="32">
        <f>SUM(B44:B51)</f>
        <v>20182</v>
      </c>
      <c r="C52" s="32">
        <f>SUM(C44:C51)</f>
        <v>3349</v>
      </c>
      <c r="D52" s="32">
        <f t="shared" si="0"/>
        <v>16833</v>
      </c>
    </row>
    <row r="53" spans="1:4" s="7" customFormat="1" ht="19.899999999999999" customHeight="1">
      <c r="A53" s="28" t="s">
        <v>170</v>
      </c>
      <c r="B53" s="30">
        <v>680</v>
      </c>
      <c r="C53" s="30">
        <v>645</v>
      </c>
      <c r="D53" s="30">
        <f t="shared" si="0"/>
        <v>35</v>
      </c>
    </row>
    <row r="54" spans="1:4" s="7" customFormat="1" ht="19.899999999999999" customHeight="1">
      <c r="A54" s="29" t="s">
        <v>171</v>
      </c>
      <c r="B54" s="31">
        <v>1008</v>
      </c>
      <c r="C54" s="31">
        <v>591</v>
      </c>
      <c r="D54" s="31">
        <f t="shared" si="0"/>
        <v>417</v>
      </c>
    </row>
    <row r="55" spans="1:4" s="7" customFormat="1" ht="19.899999999999999" customHeight="1">
      <c r="A55" s="28" t="s">
        <v>172</v>
      </c>
      <c r="B55" s="30">
        <v>348</v>
      </c>
      <c r="C55" s="30">
        <v>58</v>
      </c>
      <c r="D55" s="30">
        <f t="shared" si="0"/>
        <v>290</v>
      </c>
    </row>
    <row r="56" spans="1:4" s="7" customFormat="1" ht="19.899999999999999" customHeight="1">
      <c r="A56" s="29" t="s">
        <v>40</v>
      </c>
      <c r="B56" s="31">
        <v>89</v>
      </c>
      <c r="C56" s="31">
        <v>0</v>
      </c>
      <c r="D56" s="31">
        <f t="shared" si="0"/>
        <v>89</v>
      </c>
    </row>
    <row r="57" spans="1:4" s="7" customFormat="1" ht="19.899999999999999" customHeight="1">
      <c r="A57" s="28" t="s">
        <v>41</v>
      </c>
      <c r="B57" s="30">
        <v>8535</v>
      </c>
      <c r="C57" s="30">
        <v>4301</v>
      </c>
      <c r="D57" s="30">
        <f t="shared" si="0"/>
        <v>4234</v>
      </c>
    </row>
    <row r="58" spans="1:4" s="7" customFormat="1" ht="25.15" customHeight="1">
      <c r="A58" s="16" t="s">
        <v>169</v>
      </c>
      <c r="B58" s="32">
        <f>SUM(B53:B57)</f>
        <v>10660</v>
      </c>
      <c r="C58" s="32">
        <f>SUM(C53:C57)</f>
        <v>5595</v>
      </c>
      <c r="D58" s="32">
        <f t="shared" si="0"/>
        <v>5065</v>
      </c>
    </row>
    <row r="59" spans="1:4" s="7" customFormat="1" ht="19.899999999999999" customHeight="1">
      <c r="A59" s="28" t="s">
        <v>42</v>
      </c>
      <c r="B59" s="30">
        <v>1356</v>
      </c>
      <c r="C59" s="30">
        <v>1370</v>
      </c>
      <c r="D59" s="30">
        <f t="shared" si="0"/>
        <v>-14</v>
      </c>
    </row>
    <row r="60" spans="1:4" s="7" customFormat="1" ht="19.899999999999999" customHeight="1">
      <c r="A60" s="29" t="s">
        <v>43</v>
      </c>
      <c r="B60" s="31">
        <v>922</v>
      </c>
      <c r="C60" s="31">
        <v>452</v>
      </c>
      <c r="D60" s="31">
        <f t="shared" si="0"/>
        <v>470</v>
      </c>
    </row>
    <row r="61" spans="1:4" s="7" customFormat="1" ht="19.899999999999999" customHeight="1">
      <c r="A61" s="28" t="s">
        <v>44</v>
      </c>
      <c r="B61" s="30">
        <v>163</v>
      </c>
      <c r="C61" s="30">
        <v>51</v>
      </c>
      <c r="D61" s="30">
        <f t="shared" si="0"/>
        <v>112</v>
      </c>
    </row>
    <row r="62" spans="1:4" s="7" customFormat="1" ht="19.899999999999999" customHeight="1">
      <c r="A62" s="29" t="s">
        <v>45</v>
      </c>
      <c r="B62" s="31">
        <v>579</v>
      </c>
      <c r="C62" s="31">
        <v>284</v>
      </c>
      <c r="D62" s="31">
        <f t="shared" si="0"/>
        <v>295</v>
      </c>
    </row>
    <row r="63" spans="1:4" s="7" customFormat="1" ht="19.899999999999999" customHeight="1">
      <c r="A63" s="28" t="s">
        <v>46</v>
      </c>
      <c r="B63" s="30">
        <v>496</v>
      </c>
      <c r="C63" s="30">
        <v>117</v>
      </c>
      <c r="D63" s="30">
        <f t="shared" si="0"/>
        <v>379</v>
      </c>
    </row>
    <row r="64" spans="1:4" s="7" customFormat="1" ht="19.899999999999999" customHeight="1">
      <c r="A64" s="29" t="s">
        <v>47</v>
      </c>
      <c r="B64" s="31">
        <v>79</v>
      </c>
      <c r="C64" s="31">
        <v>0</v>
      </c>
      <c r="D64" s="31">
        <f t="shared" si="0"/>
        <v>79</v>
      </c>
    </row>
    <row r="65" spans="1:4" s="7" customFormat="1" ht="19.899999999999999" customHeight="1">
      <c r="A65" s="28" t="s">
        <v>7</v>
      </c>
      <c r="B65" s="30">
        <v>391</v>
      </c>
      <c r="C65" s="30">
        <v>412</v>
      </c>
      <c r="D65" s="30">
        <f t="shared" si="0"/>
        <v>-21</v>
      </c>
    </row>
    <row r="66" spans="1:4" s="7" customFormat="1" ht="19.899999999999999" customHeight="1">
      <c r="A66" s="29" t="s">
        <v>8</v>
      </c>
      <c r="B66" s="31">
        <v>22</v>
      </c>
      <c r="C66" s="31">
        <v>4</v>
      </c>
      <c r="D66" s="31">
        <f t="shared" si="0"/>
        <v>18</v>
      </c>
    </row>
    <row r="67" spans="1:4" s="7" customFormat="1" ht="19.899999999999999" customHeight="1">
      <c r="A67" s="28" t="s">
        <v>48</v>
      </c>
      <c r="B67" s="30">
        <v>344</v>
      </c>
      <c r="C67" s="30">
        <v>0</v>
      </c>
      <c r="D67" s="30">
        <f t="shared" si="0"/>
        <v>344</v>
      </c>
    </row>
    <row r="68" spans="1:4" s="7" customFormat="1" ht="19.899999999999999" customHeight="1">
      <c r="A68" s="29" t="s">
        <v>49</v>
      </c>
      <c r="B68" s="31">
        <v>178</v>
      </c>
      <c r="C68" s="31">
        <v>0</v>
      </c>
      <c r="D68" s="31">
        <f t="shared" si="0"/>
        <v>178</v>
      </c>
    </row>
    <row r="69" spans="1:4" s="7" customFormat="1" ht="19.899999999999999" customHeight="1">
      <c r="A69" s="28" t="s">
        <v>50</v>
      </c>
      <c r="B69" s="30">
        <v>436</v>
      </c>
      <c r="C69" s="30">
        <v>0</v>
      </c>
      <c r="D69" s="30">
        <f t="shared" si="0"/>
        <v>436</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4003</v>
      </c>
      <c r="C73" s="30">
        <v>22</v>
      </c>
      <c r="D73" s="30">
        <f t="shared" si="1"/>
        <v>3981</v>
      </c>
    </row>
    <row r="74" spans="1:4" s="7" customFormat="1" ht="19.899999999999999" customHeight="1">
      <c r="A74" s="29" t="s">
        <v>54</v>
      </c>
      <c r="B74" s="31">
        <v>2135</v>
      </c>
      <c r="C74" s="31">
        <v>0</v>
      </c>
      <c r="D74" s="31">
        <f t="shared" si="1"/>
        <v>2135</v>
      </c>
    </row>
    <row r="75" spans="1:4" s="7" customFormat="1" ht="19.899999999999999" customHeight="1">
      <c r="A75" s="28" t="s">
        <v>10</v>
      </c>
      <c r="B75" s="30">
        <v>429</v>
      </c>
      <c r="C75" s="30">
        <v>31</v>
      </c>
      <c r="D75" s="30">
        <f t="shared" si="1"/>
        <v>398</v>
      </c>
    </row>
    <row r="76" spans="1:4" s="7" customFormat="1" ht="25.15" customHeight="1">
      <c r="A76" s="16" t="s">
        <v>20</v>
      </c>
      <c r="B76" s="32">
        <f>SUM(B59:B75)</f>
        <v>11533</v>
      </c>
      <c r="C76" s="32">
        <f>SUM(C59:C75)</f>
        <v>2743</v>
      </c>
      <c r="D76" s="32">
        <f t="shared" si="1"/>
        <v>8790</v>
      </c>
    </row>
    <row r="77" spans="1:4" s="7" customFormat="1" ht="19.899999999999999" customHeight="1">
      <c r="A77" s="28" t="s">
        <v>131</v>
      </c>
      <c r="B77" s="30">
        <v>1204</v>
      </c>
      <c r="C77" s="30">
        <v>1003</v>
      </c>
      <c r="D77" s="30">
        <f t="shared" si="1"/>
        <v>201</v>
      </c>
    </row>
    <row r="78" spans="1:4" s="7" customFormat="1" ht="19.899999999999999" customHeight="1">
      <c r="A78" s="29" t="s">
        <v>55</v>
      </c>
      <c r="B78" s="31">
        <v>17886</v>
      </c>
      <c r="C78" s="31">
        <v>17129</v>
      </c>
      <c r="D78" s="31">
        <f t="shared" si="1"/>
        <v>757</v>
      </c>
    </row>
    <row r="79" spans="1:4" s="7" customFormat="1" ht="19.899999999999999" customHeight="1">
      <c r="A79" s="28" t="s">
        <v>132</v>
      </c>
      <c r="B79" s="30">
        <v>23912</v>
      </c>
      <c r="C79" s="30">
        <v>21885</v>
      </c>
      <c r="D79" s="30">
        <f t="shared" si="1"/>
        <v>2027</v>
      </c>
    </row>
    <row r="80" spans="1:4" s="7" customFormat="1" ht="19.899999999999999" customHeight="1">
      <c r="A80" s="29" t="s">
        <v>11</v>
      </c>
      <c r="B80" s="31">
        <v>5555</v>
      </c>
      <c r="C80" s="31">
        <v>5302</v>
      </c>
      <c r="D80" s="31">
        <f t="shared" si="1"/>
        <v>253</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1</v>
      </c>
      <c r="D82" s="31">
        <f t="shared" si="1"/>
        <v>-1</v>
      </c>
    </row>
    <row r="83" spans="1:4" s="7" customFormat="1" ht="19.899999999999999" customHeight="1">
      <c r="A83" s="28" t="s">
        <v>109</v>
      </c>
      <c r="B83" s="30">
        <v>4313</v>
      </c>
      <c r="C83" s="30">
        <v>0</v>
      </c>
      <c r="D83" s="30">
        <f t="shared" si="1"/>
        <v>4313</v>
      </c>
    </row>
    <row r="84" spans="1:4" s="7" customFormat="1" ht="19.899999999999999" customHeight="1">
      <c r="A84" s="29" t="s">
        <v>57</v>
      </c>
      <c r="B84" s="31">
        <v>3749</v>
      </c>
      <c r="C84" s="31">
        <v>829</v>
      </c>
      <c r="D84" s="31">
        <f t="shared" si="1"/>
        <v>2920</v>
      </c>
    </row>
    <row r="85" spans="1:4" s="7" customFormat="1" ht="25.15" customHeight="1">
      <c r="A85" s="16" t="s">
        <v>21</v>
      </c>
      <c r="B85" s="32">
        <f>SUM(B77:B84)</f>
        <v>56619</v>
      </c>
      <c r="C85" s="32">
        <f>SUM(C77:C84)</f>
        <v>46149</v>
      </c>
      <c r="D85" s="32">
        <f t="shared" si="1"/>
        <v>10470</v>
      </c>
    </row>
    <row r="86" spans="1:4" s="7" customFormat="1" ht="19.899999999999999" customHeight="1">
      <c r="A86" s="28" t="s">
        <v>13</v>
      </c>
      <c r="B86" s="30">
        <v>21</v>
      </c>
      <c r="C86" s="30">
        <v>0</v>
      </c>
      <c r="D86" s="30">
        <f t="shared" si="1"/>
        <v>21</v>
      </c>
    </row>
    <row r="87" spans="1:4" s="7" customFormat="1" ht="25.15" customHeight="1">
      <c r="A87" s="16" t="s">
        <v>23</v>
      </c>
      <c r="B87" s="32">
        <f>SUM(B13,B23,B30,B43,B52,B58,B76,B85, B86)</f>
        <v>551661</v>
      </c>
      <c r="C87" s="32">
        <f>SUM(C13,C23,C30,C43,C52,C58,C76,C85, C86)</f>
        <v>244182</v>
      </c>
      <c r="D87" s="32">
        <f>B87-C87</f>
        <v>307479</v>
      </c>
    </row>
    <row r="88" spans="1:4" s="7" customFormat="1" ht="19.899999999999999" customHeight="1">
      <c r="A88" s="28" t="s">
        <v>22</v>
      </c>
      <c r="B88" s="30">
        <v>25604</v>
      </c>
      <c r="C88" s="30">
        <v>50223</v>
      </c>
      <c r="D88" s="30">
        <f>B88-C88</f>
        <v>-24619</v>
      </c>
    </row>
    <row r="89" spans="1:4" s="7" customFormat="1" ht="25.15" customHeight="1">
      <c r="A89" s="16" t="s">
        <v>14</v>
      </c>
      <c r="B89" s="32">
        <f>SUM(B87:B88)</f>
        <v>577265</v>
      </c>
      <c r="C89" s="32">
        <f t="shared" ref="C89" si="2">SUM(C87:C88)</f>
        <v>294405</v>
      </c>
      <c r="D89" s="32">
        <f>B89-C89</f>
        <v>282860</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79</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50070</v>
      </c>
      <c r="C7" s="30">
        <v>34194</v>
      </c>
      <c r="D7" s="30">
        <f>B7-C7</f>
        <v>15876</v>
      </c>
    </row>
    <row r="8" spans="1:4" s="7" customFormat="1" ht="19.899999999999999" customHeight="1">
      <c r="A8" s="15" t="s">
        <v>24</v>
      </c>
      <c r="B8" s="31">
        <v>161218</v>
      </c>
      <c r="C8" s="31">
        <v>13940</v>
      </c>
      <c r="D8" s="31">
        <f t="shared" ref="D8:D71" si="0">B8-C8</f>
        <v>147278</v>
      </c>
    </row>
    <row r="9" spans="1:4" s="7" customFormat="1" ht="19.899999999999999" customHeight="1">
      <c r="A9" s="14" t="s">
        <v>25</v>
      </c>
      <c r="B9" s="30">
        <v>167007</v>
      </c>
      <c r="C9" s="30">
        <v>17535</v>
      </c>
      <c r="D9" s="30">
        <f t="shared" si="0"/>
        <v>149472</v>
      </c>
    </row>
    <row r="10" spans="1:4" s="7" customFormat="1" ht="19.899999999999999" customHeight="1">
      <c r="A10" s="15" t="s">
        <v>26</v>
      </c>
      <c r="B10" s="31">
        <v>37989</v>
      </c>
      <c r="C10" s="31">
        <v>1542</v>
      </c>
      <c r="D10" s="31">
        <f t="shared" si="0"/>
        <v>36447</v>
      </c>
    </row>
    <row r="11" spans="1:4" s="7" customFormat="1" ht="19.899999999999999" customHeight="1">
      <c r="A11" s="14" t="s">
        <v>0</v>
      </c>
      <c r="B11" s="30">
        <v>7399</v>
      </c>
      <c r="C11" s="30">
        <v>107</v>
      </c>
      <c r="D11" s="30">
        <f t="shared" si="0"/>
        <v>7292</v>
      </c>
    </row>
    <row r="12" spans="1:4" s="7" customFormat="1" ht="19.899999999999999" customHeight="1">
      <c r="A12" s="15" t="s">
        <v>28</v>
      </c>
      <c r="B12" s="31">
        <v>0</v>
      </c>
      <c r="C12" s="31">
        <v>0</v>
      </c>
      <c r="D12" s="31">
        <f t="shared" si="0"/>
        <v>0</v>
      </c>
    </row>
    <row r="13" spans="1:4" s="7" customFormat="1" ht="25.15" customHeight="1">
      <c r="A13" s="16" t="s">
        <v>15</v>
      </c>
      <c r="B13" s="32">
        <f>SUM(B7:B12)</f>
        <v>423683</v>
      </c>
      <c r="C13" s="32">
        <f>SUM(C7:C12)</f>
        <v>67318</v>
      </c>
      <c r="D13" s="32">
        <f t="shared" si="0"/>
        <v>356365</v>
      </c>
    </row>
    <row r="14" spans="1:4" s="7" customFormat="1" ht="19.899999999999999" customHeight="1">
      <c r="A14" s="28" t="s">
        <v>29</v>
      </c>
      <c r="B14" s="30">
        <v>2123</v>
      </c>
      <c r="C14" s="30">
        <v>0</v>
      </c>
      <c r="D14" s="30">
        <f t="shared" si="0"/>
        <v>2123</v>
      </c>
    </row>
    <row r="15" spans="1:4" s="7" customFormat="1" ht="19.899999999999999" customHeight="1">
      <c r="A15" s="29" t="s">
        <v>173</v>
      </c>
      <c r="B15" s="31">
        <v>2575</v>
      </c>
      <c r="C15" s="31">
        <v>57</v>
      </c>
      <c r="D15" s="31">
        <f t="shared" si="0"/>
        <v>2518</v>
      </c>
    </row>
    <row r="16" spans="1:4" s="7" customFormat="1" ht="19.899999999999999" customHeight="1">
      <c r="A16" s="28" t="s">
        <v>30</v>
      </c>
      <c r="B16" s="30">
        <v>7278</v>
      </c>
      <c r="C16" s="30">
        <v>0</v>
      </c>
      <c r="D16" s="30">
        <f t="shared" si="0"/>
        <v>7278</v>
      </c>
    </row>
    <row r="17" spans="1:4" s="7" customFormat="1" ht="19.899999999999999" customHeight="1">
      <c r="A17" s="29" t="s">
        <v>1</v>
      </c>
      <c r="B17" s="31">
        <v>0</v>
      </c>
      <c r="C17" s="31">
        <v>0</v>
      </c>
      <c r="D17" s="31">
        <f t="shared" si="0"/>
        <v>0</v>
      </c>
    </row>
    <row r="18" spans="1:4" s="7" customFormat="1" ht="19.899999999999999" customHeight="1">
      <c r="A18" s="28" t="s">
        <v>2</v>
      </c>
      <c r="B18" s="30">
        <v>40</v>
      </c>
      <c r="C18" s="30">
        <v>0</v>
      </c>
      <c r="D18" s="30">
        <f t="shared" si="0"/>
        <v>40</v>
      </c>
    </row>
    <row r="19" spans="1:4" s="7" customFormat="1" ht="19.899999999999999" customHeight="1">
      <c r="A19" s="29" t="s">
        <v>31</v>
      </c>
      <c r="B19" s="31">
        <v>3288</v>
      </c>
      <c r="C19" s="31">
        <v>644</v>
      </c>
      <c r="D19" s="31">
        <f t="shared" si="0"/>
        <v>2644</v>
      </c>
    </row>
    <row r="20" spans="1:4" s="7" customFormat="1" ht="19.899999999999999" customHeight="1">
      <c r="A20" s="28" t="s">
        <v>32</v>
      </c>
      <c r="B20" s="30">
        <v>11504</v>
      </c>
      <c r="C20" s="30">
        <v>57</v>
      </c>
      <c r="D20" s="30">
        <f t="shared" si="0"/>
        <v>11447</v>
      </c>
    </row>
    <row r="21" spans="1:4" s="7" customFormat="1" ht="19.899999999999999" customHeight="1">
      <c r="A21" s="29" t="s">
        <v>33</v>
      </c>
      <c r="B21" s="31">
        <v>8233</v>
      </c>
      <c r="C21" s="31">
        <v>621</v>
      </c>
      <c r="D21" s="31">
        <f t="shared" si="0"/>
        <v>7612</v>
      </c>
    </row>
    <row r="22" spans="1:4" s="7" customFormat="1" ht="19.899999999999999" customHeight="1">
      <c r="A22" s="28" t="s">
        <v>34</v>
      </c>
      <c r="B22" s="30">
        <v>3234</v>
      </c>
      <c r="C22" s="30">
        <v>0</v>
      </c>
      <c r="D22" s="30">
        <f t="shared" si="0"/>
        <v>3234</v>
      </c>
    </row>
    <row r="23" spans="1:4" s="7" customFormat="1" ht="25.15" customHeight="1">
      <c r="A23" s="16" t="s">
        <v>174</v>
      </c>
      <c r="B23" s="32">
        <f>SUM(B14:B22)</f>
        <v>38275</v>
      </c>
      <c r="C23" s="32">
        <f>SUM(C14:C22)</f>
        <v>1379</v>
      </c>
      <c r="D23" s="32">
        <f t="shared" si="0"/>
        <v>36896</v>
      </c>
    </row>
    <row r="24" spans="1:4" s="7" customFormat="1" ht="19.899999999999999" customHeight="1">
      <c r="A24" s="28" t="s">
        <v>3</v>
      </c>
      <c r="B24" s="30">
        <v>3695</v>
      </c>
      <c r="C24" s="30">
        <v>1</v>
      </c>
      <c r="D24" s="30">
        <f t="shared" si="0"/>
        <v>3694</v>
      </c>
    </row>
    <row r="25" spans="1:4" s="7" customFormat="1" ht="19.899999999999999" customHeight="1">
      <c r="A25" s="29" t="s">
        <v>127</v>
      </c>
      <c r="B25" s="31">
        <v>7</v>
      </c>
      <c r="C25" s="31">
        <v>8</v>
      </c>
      <c r="D25" s="31">
        <f t="shared" si="0"/>
        <v>-1</v>
      </c>
    </row>
    <row r="26" spans="1:4" s="7" customFormat="1" ht="19.899999999999999" customHeight="1">
      <c r="A26" s="28" t="s">
        <v>35</v>
      </c>
      <c r="B26" s="30">
        <v>44489</v>
      </c>
      <c r="C26" s="30">
        <v>1681</v>
      </c>
      <c r="D26" s="30">
        <f t="shared" si="0"/>
        <v>42808</v>
      </c>
    </row>
    <row r="27" spans="1:4" s="7" customFormat="1" ht="19.899999999999999" customHeight="1">
      <c r="A27" s="29" t="s">
        <v>117</v>
      </c>
      <c r="B27" s="31">
        <v>214893</v>
      </c>
      <c r="C27" s="31">
        <v>207381</v>
      </c>
      <c r="D27" s="31">
        <f t="shared" si="0"/>
        <v>7512</v>
      </c>
    </row>
    <row r="28" spans="1:4" s="7" customFormat="1" ht="19.899999999999999" customHeight="1">
      <c r="A28" s="28" t="s">
        <v>36</v>
      </c>
      <c r="B28" s="30">
        <v>7460</v>
      </c>
      <c r="C28" s="30">
        <v>7317</v>
      </c>
      <c r="D28" s="30">
        <f t="shared" si="0"/>
        <v>143</v>
      </c>
    </row>
    <row r="29" spans="1:4" s="7" customFormat="1" ht="19.899999999999999" customHeight="1">
      <c r="A29" s="29" t="s">
        <v>118</v>
      </c>
      <c r="B29" s="31">
        <v>148430</v>
      </c>
      <c r="C29" s="31">
        <v>0</v>
      </c>
      <c r="D29" s="31">
        <f t="shared" si="0"/>
        <v>148430</v>
      </c>
    </row>
    <row r="30" spans="1:4" s="7" customFormat="1" ht="25.15" customHeight="1">
      <c r="A30" s="16" t="s">
        <v>17</v>
      </c>
      <c r="B30" s="32">
        <f>SUM(B24:B29)</f>
        <v>418974</v>
      </c>
      <c r="C30" s="32">
        <f>SUM(C24:C29)</f>
        <v>216388</v>
      </c>
      <c r="D30" s="32">
        <f t="shared" si="0"/>
        <v>202586</v>
      </c>
    </row>
    <row r="31" spans="1:4" s="7" customFormat="1" ht="19.899999999999999" customHeight="1">
      <c r="A31" s="28" t="s">
        <v>119</v>
      </c>
      <c r="B31" s="30">
        <v>0</v>
      </c>
      <c r="C31" s="30">
        <v>0</v>
      </c>
      <c r="D31" s="30">
        <f t="shared" si="0"/>
        <v>0</v>
      </c>
    </row>
    <row r="32" spans="1:4" s="7" customFormat="1" ht="19.899999999999999" customHeight="1">
      <c r="A32" s="29" t="s">
        <v>120</v>
      </c>
      <c r="B32" s="31">
        <v>4952</v>
      </c>
      <c r="C32" s="31">
        <v>0</v>
      </c>
      <c r="D32" s="31">
        <f t="shared" si="0"/>
        <v>4952</v>
      </c>
    </row>
    <row r="33" spans="1:4" s="7" customFormat="1" ht="19.899999999999999" customHeight="1">
      <c r="A33" s="28" t="s">
        <v>121</v>
      </c>
      <c r="B33" s="30">
        <v>7479</v>
      </c>
      <c r="C33" s="30">
        <v>963</v>
      </c>
      <c r="D33" s="30">
        <f t="shared" si="0"/>
        <v>6516</v>
      </c>
    </row>
    <row r="34" spans="1:4" s="7" customFormat="1" ht="19.899999999999999" customHeight="1">
      <c r="A34" s="29" t="s">
        <v>122</v>
      </c>
      <c r="B34" s="31">
        <v>3945</v>
      </c>
      <c r="C34" s="31">
        <v>183</v>
      </c>
      <c r="D34" s="31">
        <f t="shared" si="0"/>
        <v>3762</v>
      </c>
    </row>
    <row r="35" spans="1:4" s="7" customFormat="1" ht="19.899999999999999" customHeight="1">
      <c r="A35" s="28" t="s">
        <v>123</v>
      </c>
      <c r="B35" s="30">
        <v>1397</v>
      </c>
      <c r="C35" s="30">
        <v>0</v>
      </c>
      <c r="D35" s="30">
        <f t="shared" si="0"/>
        <v>1397</v>
      </c>
    </row>
    <row r="36" spans="1:4" s="7" customFormat="1" ht="19.899999999999999" customHeight="1">
      <c r="A36" s="29" t="s">
        <v>124</v>
      </c>
      <c r="B36" s="31">
        <v>3102</v>
      </c>
      <c r="C36" s="31">
        <v>1359</v>
      </c>
      <c r="D36" s="31">
        <f t="shared" si="0"/>
        <v>1743</v>
      </c>
    </row>
    <row r="37" spans="1:4" s="7" customFormat="1" ht="19.899999999999999" customHeight="1">
      <c r="A37" s="28" t="s">
        <v>108</v>
      </c>
      <c r="B37" s="30">
        <v>0</v>
      </c>
      <c r="C37" s="30">
        <v>0</v>
      </c>
      <c r="D37" s="30">
        <f t="shared" si="0"/>
        <v>0</v>
      </c>
    </row>
    <row r="38" spans="1:4" s="7" customFormat="1" ht="19.899999999999999" customHeight="1">
      <c r="A38" s="29" t="s">
        <v>58</v>
      </c>
      <c r="B38" s="31">
        <v>568</v>
      </c>
      <c r="C38" s="31">
        <v>0</v>
      </c>
      <c r="D38" s="31">
        <f t="shared" si="0"/>
        <v>568</v>
      </c>
    </row>
    <row r="39" spans="1:4" s="7" customFormat="1" ht="19.899999999999999" customHeight="1">
      <c r="A39" s="28" t="s">
        <v>125</v>
      </c>
      <c r="B39" s="30">
        <v>5411</v>
      </c>
      <c r="C39" s="30">
        <v>0</v>
      </c>
      <c r="D39" s="30">
        <f t="shared" si="0"/>
        <v>5411</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26854</v>
      </c>
      <c r="C43" s="32">
        <f>SUM(C31:C42)</f>
        <v>2505</v>
      </c>
      <c r="D43" s="32">
        <f t="shared" si="0"/>
        <v>24349</v>
      </c>
    </row>
    <row r="44" spans="1:4" s="7" customFormat="1" ht="19.899999999999999" customHeight="1">
      <c r="A44" s="28" t="s">
        <v>37</v>
      </c>
      <c r="B44" s="30">
        <v>2641</v>
      </c>
      <c r="C44" s="30">
        <v>2463</v>
      </c>
      <c r="D44" s="30">
        <f t="shared" si="0"/>
        <v>178</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4015</v>
      </c>
      <c r="C47" s="31">
        <v>797</v>
      </c>
      <c r="D47" s="31">
        <f t="shared" si="0"/>
        <v>3218</v>
      </c>
    </row>
    <row r="48" spans="1:4" s="7" customFormat="1" ht="19.899999999999999" customHeight="1">
      <c r="A48" s="28" t="s">
        <v>6</v>
      </c>
      <c r="B48" s="30">
        <v>3335</v>
      </c>
      <c r="C48" s="30">
        <v>71</v>
      </c>
      <c r="D48" s="30">
        <f t="shared" si="0"/>
        <v>3264</v>
      </c>
    </row>
    <row r="49" spans="1:4" s="7" customFormat="1" ht="19.899999999999999" customHeight="1">
      <c r="A49" s="29" t="s">
        <v>128</v>
      </c>
      <c r="B49" s="31">
        <v>13637</v>
      </c>
      <c r="C49" s="31">
        <v>881</v>
      </c>
      <c r="D49" s="31">
        <f t="shared" si="0"/>
        <v>12756</v>
      </c>
    </row>
    <row r="50" spans="1:4" s="7" customFormat="1" ht="19.899999999999999" customHeight="1">
      <c r="A50" s="28" t="s">
        <v>129</v>
      </c>
      <c r="B50" s="30">
        <v>17876</v>
      </c>
      <c r="C50" s="30">
        <v>357</v>
      </c>
      <c r="D50" s="30">
        <f t="shared" si="0"/>
        <v>17519</v>
      </c>
    </row>
    <row r="51" spans="1:4" s="7" customFormat="1" ht="19.899999999999999" customHeight="1">
      <c r="A51" s="29" t="s">
        <v>130</v>
      </c>
      <c r="B51" s="31">
        <v>5724</v>
      </c>
      <c r="C51" s="31">
        <v>102</v>
      </c>
      <c r="D51" s="31">
        <f t="shared" si="0"/>
        <v>5622</v>
      </c>
    </row>
    <row r="52" spans="1:4" s="7" customFormat="1" ht="25.15" customHeight="1">
      <c r="A52" s="16" t="s">
        <v>19</v>
      </c>
      <c r="B52" s="32">
        <f>SUM(B44:B51)</f>
        <v>47228</v>
      </c>
      <c r="C52" s="32">
        <f>SUM(C44:C51)</f>
        <v>4671</v>
      </c>
      <c r="D52" s="32">
        <f t="shared" si="0"/>
        <v>42557</v>
      </c>
    </row>
    <row r="53" spans="1:4" s="7" customFormat="1" ht="19.899999999999999" customHeight="1">
      <c r="A53" s="28" t="s">
        <v>170</v>
      </c>
      <c r="B53" s="30">
        <v>1747</v>
      </c>
      <c r="C53" s="30">
        <v>1385</v>
      </c>
      <c r="D53" s="30">
        <f t="shared" si="0"/>
        <v>362</v>
      </c>
    </row>
    <row r="54" spans="1:4" s="7" customFormat="1" ht="19.899999999999999" customHeight="1">
      <c r="A54" s="29" t="s">
        <v>171</v>
      </c>
      <c r="B54" s="31">
        <v>1221</v>
      </c>
      <c r="C54" s="31">
        <v>1260</v>
      </c>
      <c r="D54" s="31">
        <f t="shared" si="0"/>
        <v>-39</v>
      </c>
    </row>
    <row r="55" spans="1:4" s="7" customFormat="1" ht="19.899999999999999" customHeight="1">
      <c r="A55" s="28" t="s">
        <v>172</v>
      </c>
      <c r="B55" s="30">
        <v>531</v>
      </c>
      <c r="C55" s="30">
        <v>0</v>
      </c>
      <c r="D55" s="30">
        <f t="shared" si="0"/>
        <v>531</v>
      </c>
    </row>
    <row r="56" spans="1:4" s="7" customFormat="1" ht="19.899999999999999" customHeight="1">
      <c r="A56" s="29" t="s">
        <v>40</v>
      </c>
      <c r="B56" s="31">
        <v>0</v>
      </c>
      <c r="C56" s="31">
        <v>0</v>
      </c>
      <c r="D56" s="31">
        <f t="shared" si="0"/>
        <v>0</v>
      </c>
    </row>
    <row r="57" spans="1:4" s="7" customFormat="1" ht="19.899999999999999" customHeight="1">
      <c r="A57" s="28" t="s">
        <v>41</v>
      </c>
      <c r="B57" s="30">
        <v>21922</v>
      </c>
      <c r="C57" s="30">
        <v>7489</v>
      </c>
      <c r="D57" s="30">
        <f t="shared" si="0"/>
        <v>14433</v>
      </c>
    </row>
    <row r="58" spans="1:4" s="7" customFormat="1" ht="25.15" customHeight="1">
      <c r="A58" s="16" t="s">
        <v>169</v>
      </c>
      <c r="B58" s="32">
        <f>SUM(B53:B57)</f>
        <v>25421</v>
      </c>
      <c r="C58" s="32">
        <f>SUM(C53:C57)</f>
        <v>10134</v>
      </c>
      <c r="D58" s="32">
        <f t="shared" si="0"/>
        <v>15287</v>
      </c>
    </row>
    <row r="59" spans="1:4" s="7" customFormat="1" ht="19.899999999999999" customHeight="1">
      <c r="A59" s="28" t="s">
        <v>42</v>
      </c>
      <c r="B59" s="30">
        <v>795</v>
      </c>
      <c r="C59" s="30">
        <v>1938</v>
      </c>
      <c r="D59" s="30">
        <f t="shared" si="0"/>
        <v>-1143</v>
      </c>
    </row>
    <row r="60" spans="1:4" s="7" customFormat="1" ht="19.899999999999999" customHeight="1">
      <c r="A60" s="29" t="s">
        <v>43</v>
      </c>
      <c r="B60" s="31">
        <v>2013</v>
      </c>
      <c r="C60" s="31">
        <v>275</v>
      </c>
      <c r="D60" s="31">
        <f t="shared" si="0"/>
        <v>1738</v>
      </c>
    </row>
    <row r="61" spans="1:4" s="7" customFormat="1" ht="19.899999999999999" customHeight="1">
      <c r="A61" s="28" t="s">
        <v>44</v>
      </c>
      <c r="B61" s="30">
        <v>79</v>
      </c>
      <c r="C61" s="30">
        <v>0</v>
      </c>
      <c r="D61" s="30">
        <f t="shared" si="0"/>
        <v>79</v>
      </c>
    </row>
    <row r="62" spans="1:4" s="7" customFormat="1" ht="19.899999999999999" customHeight="1">
      <c r="A62" s="29" t="s">
        <v>45</v>
      </c>
      <c r="B62" s="31">
        <v>878</v>
      </c>
      <c r="C62" s="31">
        <v>1310</v>
      </c>
      <c r="D62" s="31">
        <f t="shared" si="0"/>
        <v>-432</v>
      </c>
    </row>
    <row r="63" spans="1:4" s="7" customFormat="1" ht="19.899999999999999" customHeight="1">
      <c r="A63" s="28" t="s">
        <v>46</v>
      </c>
      <c r="B63" s="30">
        <v>405</v>
      </c>
      <c r="C63" s="30">
        <v>218</v>
      </c>
      <c r="D63" s="30">
        <f t="shared" si="0"/>
        <v>187</v>
      </c>
    </row>
    <row r="64" spans="1:4" s="7" customFormat="1" ht="19.899999999999999" customHeight="1">
      <c r="A64" s="29" t="s">
        <v>47</v>
      </c>
      <c r="B64" s="31">
        <v>0</v>
      </c>
      <c r="C64" s="31">
        <v>0</v>
      </c>
      <c r="D64" s="31">
        <f t="shared" si="0"/>
        <v>0</v>
      </c>
    </row>
    <row r="65" spans="1:4" s="7" customFormat="1" ht="19.899999999999999" customHeight="1">
      <c r="A65" s="28" t="s">
        <v>7</v>
      </c>
      <c r="B65" s="30">
        <v>536</v>
      </c>
      <c r="C65" s="30">
        <v>504</v>
      </c>
      <c r="D65" s="30">
        <f t="shared" si="0"/>
        <v>32</v>
      </c>
    </row>
    <row r="66" spans="1:4" s="7" customFormat="1" ht="19.899999999999999" customHeight="1">
      <c r="A66" s="29" t="s">
        <v>8</v>
      </c>
      <c r="B66" s="31">
        <v>107</v>
      </c>
      <c r="C66" s="31">
        <v>0</v>
      </c>
      <c r="D66" s="31">
        <f t="shared" si="0"/>
        <v>107</v>
      </c>
    </row>
    <row r="67" spans="1:4" s="7" customFormat="1" ht="19.899999999999999" customHeight="1">
      <c r="A67" s="28" t="s">
        <v>48</v>
      </c>
      <c r="B67" s="30">
        <v>768</v>
      </c>
      <c r="C67" s="30">
        <v>0</v>
      </c>
      <c r="D67" s="30">
        <f t="shared" si="0"/>
        <v>768</v>
      </c>
    </row>
    <row r="68" spans="1:4" s="7" customFormat="1" ht="19.899999999999999" customHeight="1">
      <c r="A68" s="29" t="s">
        <v>49</v>
      </c>
      <c r="B68" s="31">
        <v>483</v>
      </c>
      <c r="C68" s="31">
        <v>0</v>
      </c>
      <c r="D68" s="31">
        <f t="shared" si="0"/>
        <v>483</v>
      </c>
    </row>
    <row r="69" spans="1:4" s="7" customFormat="1" ht="19.899999999999999" customHeight="1">
      <c r="A69" s="28" t="s">
        <v>50</v>
      </c>
      <c r="B69" s="30">
        <v>944</v>
      </c>
      <c r="C69" s="30">
        <v>0</v>
      </c>
      <c r="D69" s="30">
        <f t="shared" si="0"/>
        <v>944</v>
      </c>
    </row>
    <row r="70" spans="1:4" s="7" customFormat="1" ht="19.899999999999999" customHeight="1">
      <c r="A70" s="29" t="s">
        <v>9</v>
      </c>
      <c r="B70" s="31">
        <v>0</v>
      </c>
      <c r="C70" s="31">
        <v>0</v>
      </c>
      <c r="D70" s="31">
        <f t="shared" si="0"/>
        <v>0</v>
      </c>
    </row>
    <row r="71" spans="1:4" s="7" customFormat="1" ht="19.899999999999999" customHeight="1">
      <c r="A71" s="28" t="s">
        <v>51</v>
      </c>
      <c r="B71" s="30">
        <v>335</v>
      </c>
      <c r="C71" s="30">
        <v>1</v>
      </c>
      <c r="D71" s="30">
        <f t="shared" si="0"/>
        <v>334</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2288</v>
      </c>
      <c r="C73" s="30">
        <v>0</v>
      </c>
      <c r="D73" s="30">
        <f t="shared" si="1"/>
        <v>2288</v>
      </c>
    </row>
    <row r="74" spans="1:4" s="7" customFormat="1" ht="19.899999999999999" customHeight="1">
      <c r="A74" s="29" t="s">
        <v>54</v>
      </c>
      <c r="B74" s="31">
        <v>0</v>
      </c>
      <c r="C74" s="31">
        <v>0</v>
      </c>
      <c r="D74" s="31">
        <f t="shared" si="1"/>
        <v>0</v>
      </c>
    </row>
    <row r="75" spans="1:4" s="7" customFormat="1" ht="19.899999999999999" customHeight="1">
      <c r="A75" s="28" t="s">
        <v>10</v>
      </c>
      <c r="B75" s="30">
        <v>5065</v>
      </c>
      <c r="C75" s="30">
        <v>88</v>
      </c>
      <c r="D75" s="30">
        <f t="shared" si="1"/>
        <v>4977</v>
      </c>
    </row>
    <row r="76" spans="1:4" s="7" customFormat="1" ht="25.15" customHeight="1">
      <c r="A76" s="16" t="s">
        <v>20</v>
      </c>
      <c r="B76" s="32">
        <f>SUM(B59:B75)</f>
        <v>14696</v>
      </c>
      <c r="C76" s="32">
        <f>SUM(C59:C75)</f>
        <v>4334</v>
      </c>
      <c r="D76" s="32">
        <f t="shared" si="1"/>
        <v>10362</v>
      </c>
    </row>
    <row r="77" spans="1:4" s="7" customFormat="1" ht="19.899999999999999" customHeight="1">
      <c r="A77" s="28" t="s">
        <v>131</v>
      </c>
      <c r="B77" s="30">
        <v>729</v>
      </c>
      <c r="C77" s="30">
        <v>85</v>
      </c>
      <c r="D77" s="30">
        <f t="shared" si="1"/>
        <v>644</v>
      </c>
    </row>
    <row r="78" spans="1:4" s="7" customFormat="1" ht="19.899999999999999" customHeight="1">
      <c r="A78" s="29" t="s">
        <v>55</v>
      </c>
      <c r="B78" s="31">
        <v>31803</v>
      </c>
      <c r="C78" s="31">
        <v>30363</v>
      </c>
      <c r="D78" s="31">
        <f t="shared" si="1"/>
        <v>1440</v>
      </c>
    </row>
    <row r="79" spans="1:4" s="7" customFormat="1" ht="19.899999999999999" customHeight="1">
      <c r="A79" s="28" t="s">
        <v>132</v>
      </c>
      <c r="B79" s="30">
        <v>61047</v>
      </c>
      <c r="C79" s="30">
        <v>56871</v>
      </c>
      <c r="D79" s="30">
        <f t="shared" si="1"/>
        <v>4176</v>
      </c>
    </row>
    <row r="80" spans="1:4" s="7" customFormat="1" ht="19.899999999999999" customHeight="1">
      <c r="A80" s="29" t="s">
        <v>11</v>
      </c>
      <c r="B80" s="31">
        <v>1536</v>
      </c>
      <c r="C80" s="31">
        <v>390</v>
      </c>
      <c r="D80" s="31">
        <f t="shared" si="1"/>
        <v>1146</v>
      </c>
    </row>
    <row r="81" spans="1:4" s="7" customFormat="1" ht="19.899999999999999" customHeight="1">
      <c r="A81" s="28" t="s">
        <v>12</v>
      </c>
      <c r="B81" s="30">
        <v>974</v>
      </c>
      <c r="C81" s="30">
        <v>429</v>
      </c>
      <c r="D81" s="30">
        <f t="shared" si="1"/>
        <v>545</v>
      </c>
    </row>
    <row r="82" spans="1:4" s="7" customFormat="1" ht="19.899999999999999" customHeight="1">
      <c r="A82" s="29" t="s">
        <v>56</v>
      </c>
      <c r="B82" s="31">
        <v>0</v>
      </c>
      <c r="C82" s="31">
        <v>28</v>
      </c>
      <c r="D82" s="31">
        <f t="shared" si="1"/>
        <v>-28</v>
      </c>
    </row>
    <row r="83" spans="1:4" s="7" customFormat="1" ht="19.899999999999999" customHeight="1">
      <c r="A83" s="28" t="s">
        <v>109</v>
      </c>
      <c r="B83" s="30">
        <v>3199</v>
      </c>
      <c r="C83" s="30">
        <v>70</v>
      </c>
      <c r="D83" s="30">
        <f t="shared" si="1"/>
        <v>3129</v>
      </c>
    </row>
    <row r="84" spans="1:4" s="7" customFormat="1" ht="19.899999999999999" customHeight="1">
      <c r="A84" s="29" t="s">
        <v>57</v>
      </c>
      <c r="B84" s="31">
        <v>6657</v>
      </c>
      <c r="C84" s="31">
        <v>3709</v>
      </c>
      <c r="D84" s="31">
        <f t="shared" si="1"/>
        <v>2948</v>
      </c>
    </row>
    <row r="85" spans="1:4" s="7" customFormat="1" ht="25.15" customHeight="1">
      <c r="A85" s="16" t="s">
        <v>21</v>
      </c>
      <c r="B85" s="32">
        <f>SUM(B77:B84)</f>
        <v>105945</v>
      </c>
      <c r="C85" s="32">
        <f>SUM(C77:C84)</f>
        <v>91945</v>
      </c>
      <c r="D85" s="32">
        <f t="shared" si="1"/>
        <v>14000</v>
      </c>
    </row>
    <row r="86" spans="1:4" s="7" customFormat="1" ht="19.899999999999999" customHeight="1">
      <c r="A86" s="28" t="s">
        <v>13</v>
      </c>
      <c r="B86" s="30">
        <v>3157</v>
      </c>
      <c r="C86" s="30">
        <v>3245</v>
      </c>
      <c r="D86" s="30">
        <f t="shared" si="1"/>
        <v>-88</v>
      </c>
    </row>
    <row r="87" spans="1:4" s="7" customFormat="1" ht="25.15" customHeight="1">
      <c r="A87" s="16" t="s">
        <v>23</v>
      </c>
      <c r="B87" s="32">
        <f>SUM(B13,B23,B30,B43,B52,B58,B76,B85, B86)</f>
        <v>1104233</v>
      </c>
      <c r="C87" s="32">
        <f>SUM(C13,C23,C30,C43,C52,C58,C76,C85, C86)</f>
        <v>401919</v>
      </c>
      <c r="D87" s="32">
        <f>B87-C87</f>
        <v>702314</v>
      </c>
    </row>
    <row r="88" spans="1:4" s="7" customFormat="1" ht="19.899999999999999" customHeight="1">
      <c r="A88" s="28" t="s">
        <v>22</v>
      </c>
      <c r="B88" s="30">
        <v>83347</v>
      </c>
      <c r="C88" s="30">
        <v>146339</v>
      </c>
      <c r="D88" s="30">
        <f>B88-C88</f>
        <v>-62992</v>
      </c>
    </row>
    <row r="89" spans="1:4" s="7" customFormat="1" ht="25.15" customHeight="1">
      <c r="A89" s="16" t="s">
        <v>14</v>
      </c>
      <c r="B89" s="32">
        <f>SUM(B87:B88)</f>
        <v>1187580</v>
      </c>
      <c r="C89" s="32">
        <f t="shared" ref="C89" si="2">SUM(C87:C88)</f>
        <v>548258</v>
      </c>
      <c r="D89" s="32">
        <f>B89-C89</f>
        <v>639322</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80</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2840</v>
      </c>
      <c r="C7" s="30">
        <v>2054</v>
      </c>
      <c r="D7" s="30">
        <f>B7-C7</f>
        <v>786</v>
      </c>
    </row>
    <row r="8" spans="1:4" s="7" customFormat="1" ht="19.899999999999999" customHeight="1">
      <c r="A8" s="15" t="s">
        <v>24</v>
      </c>
      <c r="B8" s="31">
        <v>14338</v>
      </c>
      <c r="C8" s="31">
        <v>549</v>
      </c>
      <c r="D8" s="31">
        <f t="shared" ref="D8:D71" si="0">B8-C8</f>
        <v>13789</v>
      </c>
    </row>
    <row r="9" spans="1:4" s="7" customFormat="1" ht="19.899999999999999" customHeight="1">
      <c r="A9" s="14" t="s">
        <v>25</v>
      </c>
      <c r="B9" s="30">
        <v>15092</v>
      </c>
      <c r="C9" s="30">
        <v>470</v>
      </c>
      <c r="D9" s="30">
        <f t="shared" si="0"/>
        <v>14622</v>
      </c>
    </row>
    <row r="10" spans="1:4" s="7" customFormat="1" ht="19.899999999999999" customHeight="1">
      <c r="A10" s="15" t="s">
        <v>26</v>
      </c>
      <c r="B10" s="31">
        <v>1707</v>
      </c>
      <c r="C10" s="31">
        <v>0</v>
      </c>
      <c r="D10" s="31">
        <f t="shared" si="0"/>
        <v>1707</v>
      </c>
    </row>
    <row r="11" spans="1:4" s="7" customFormat="1" ht="19.899999999999999" customHeight="1">
      <c r="A11" s="14" t="s">
        <v>0</v>
      </c>
      <c r="B11" s="30">
        <v>309</v>
      </c>
      <c r="C11" s="30">
        <v>17</v>
      </c>
      <c r="D11" s="30">
        <f t="shared" si="0"/>
        <v>292</v>
      </c>
    </row>
    <row r="12" spans="1:4" s="7" customFormat="1" ht="19.899999999999999" customHeight="1">
      <c r="A12" s="15" t="s">
        <v>28</v>
      </c>
      <c r="B12" s="31">
        <v>3334</v>
      </c>
      <c r="C12" s="31">
        <v>150</v>
      </c>
      <c r="D12" s="31">
        <f t="shared" si="0"/>
        <v>3184</v>
      </c>
    </row>
    <row r="13" spans="1:4" s="7" customFormat="1" ht="25.15" customHeight="1">
      <c r="A13" s="16" t="s">
        <v>15</v>
      </c>
      <c r="B13" s="32">
        <f>SUM(B7:B12)</f>
        <v>37620</v>
      </c>
      <c r="C13" s="32">
        <f>SUM(C7:C12)</f>
        <v>3240</v>
      </c>
      <c r="D13" s="32">
        <f t="shared" si="0"/>
        <v>34380</v>
      </c>
    </row>
    <row r="14" spans="1:4" s="7" customFormat="1" ht="19.899999999999999" customHeight="1">
      <c r="A14" s="28" t="s">
        <v>29</v>
      </c>
      <c r="B14" s="30">
        <v>383</v>
      </c>
      <c r="C14" s="30">
        <v>3</v>
      </c>
      <c r="D14" s="30">
        <f t="shared" si="0"/>
        <v>380</v>
      </c>
    </row>
    <row r="15" spans="1:4" s="7" customFormat="1" ht="19.899999999999999" customHeight="1">
      <c r="A15" s="29" t="s">
        <v>173</v>
      </c>
      <c r="B15" s="31">
        <v>455</v>
      </c>
      <c r="C15" s="31">
        <v>18</v>
      </c>
      <c r="D15" s="31">
        <f t="shared" si="0"/>
        <v>437</v>
      </c>
    </row>
    <row r="16" spans="1:4" s="7" customFormat="1" ht="19.899999999999999" customHeight="1">
      <c r="A16" s="28" t="s">
        <v>30</v>
      </c>
      <c r="B16" s="30">
        <v>862</v>
      </c>
      <c r="C16" s="30">
        <v>8</v>
      </c>
      <c r="D16" s="30">
        <f t="shared" si="0"/>
        <v>854</v>
      </c>
    </row>
    <row r="17" spans="1:4" s="7" customFormat="1" ht="19.899999999999999" customHeight="1">
      <c r="A17" s="29" t="s">
        <v>1</v>
      </c>
      <c r="B17" s="31">
        <v>0</v>
      </c>
      <c r="C17" s="31">
        <v>0</v>
      </c>
      <c r="D17" s="31">
        <f t="shared" si="0"/>
        <v>0</v>
      </c>
    </row>
    <row r="18" spans="1:4" s="7" customFormat="1" ht="19.899999999999999" customHeight="1">
      <c r="A18" s="28" t="s">
        <v>2</v>
      </c>
      <c r="B18" s="30">
        <v>181</v>
      </c>
      <c r="C18" s="30">
        <v>64</v>
      </c>
      <c r="D18" s="30">
        <f t="shared" si="0"/>
        <v>117</v>
      </c>
    </row>
    <row r="19" spans="1:4" s="7" customFormat="1" ht="19.899999999999999" customHeight="1">
      <c r="A19" s="29" t="s">
        <v>31</v>
      </c>
      <c r="B19" s="31">
        <v>0</v>
      </c>
      <c r="C19" s="31">
        <v>0</v>
      </c>
      <c r="D19" s="31">
        <f t="shared" si="0"/>
        <v>0</v>
      </c>
    </row>
    <row r="20" spans="1:4" s="7" customFormat="1" ht="19.899999999999999" customHeight="1">
      <c r="A20" s="28" t="s">
        <v>32</v>
      </c>
      <c r="B20" s="30">
        <v>796</v>
      </c>
      <c r="C20" s="30">
        <v>283</v>
      </c>
      <c r="D20" s="30">
        <f t="shared" si="0"/>
        <v>513</v>
      </c>
    </row>
    <row r="21" spans="1:4" s="7" customFormat="1" ht="19.899999999999999" customHeight="1">
      <c r="A21" s="29" t="s">
        <v>33</v>
      </c>
      <c r="B21" s="31">
        <v>385</v>
      </c>
      <c r="C21" s="31">
        <v>3</v>
      </c>
      <c r="D21" s="31">
        <f t="shared" si="0"/>
        <v>382</v>
      </c>
    </row>
    <row r="22" spans="1:4" s="7" customFormat="1" ht="19.899999999999999" customHeight="1">
      <c r="A22" s="28" t="s">
        <v>34</v>
      </c>
      <c r="B22" s="30">
        <v>2216</v>
      </c>
      <c r="C22" s="30">
        <v>148</v>
      </c>
      <c r="D22" s="30">
        <f t="shared" si="0"/>
        <v>2068</v>
      </c>
    </row>
    <row r="23" spans="1:4" s="7" customFormat="1" ht="25.15" customHeight="1">
      <c r="A23" s="16" t="s">
        <v>174</v>
      </c>
      <c r="B23" s="32">
        <f>SUM(B14:B22)</f>
        <v>5278</v>
      </c>
      <c r="C23" s="32">
        <f>SUM(C14:C22)</f>
        <v>527</v>
      </c>
      <c r="D23" s="32">
        <f t="shared" si="0"/>
        <v>4751</v>
      </c>
    </row>
    <row r="24" spans="1:4" s="7" customFormat="1" ht="19.899999999999999" customHeight="1">
      <c r="A24" s="28" t="s">
        <v>3</v>
      </c>
      <c r="B24" s="30">
        <v>2951</v>
      </c>
      <c r="C24" s="30">
        <v>2931</v>
      </c>
      <c r="D24" s="30">
        <f t="shared" si="0"/>
        <v>20</v>
      </c>
    </row>
    <row r="25" spans="1:4" s="7" customFormat="1" ht="19.899999999999999" customHeight="1">
      <c r="A25" s="29" t="s">
        <v>127</v>
      </c>
      <c r="B25" s="31">
        <v>0</v>
      </c>
      <c r="C25" s="31">
        <v>0</v>
      </c>
      <c r="D25" s="31">
        <f t="shared" si="0"/>
        <v>0</v>
      </c>
    </row>
    <row r="26" spans="1:4" s="7" customFormat="1" ht="19.899999999999999" customHeight="1">
      <c r="A26" s="28" t="s">
        <v>35</v>
      </c>
      <c r="B26" s="30">
        <v>4337</v>
      </c>
      <c r="C26" s="30">
        <v>2958</v>
      </c>
      <c r="D26" s="30">
        <f t="shared" si="0"/>
        <v>1379</v>
      </c>
    </row>
    <row r="27" spans="1:4" s="7" customFormat="1" ht="19.899999999999999" customHeight="1">
      <c r="A27" s="29" t="s">
        <v>117</v>
      </c>
      <c r="B27" s="31">
        <v>21739</v>
      </c>
      <c r="C27" s="31">
        <v>23014</v>
      </c>
      <c r="D27" s="31">
        <f t="shared" si="0"/>
        <v>-1275</v>
      </c>
    </row>
    <row r="28" spans="1:4" s="7" customFormat="1" ht="19.899999999999999" customHeight="1">
      <c r="A28" s="28" t="s">
        <v>36</v>
      </c>
      <c r="B28" s="30">
        <v>247</v>
      </c>
      <c r="C28" s="30">
        <v>453</v>
      </c>
      <c r="D28" s="30">
        <f t="shared" si="0"/>
        <v>-206</v>
      </c>
    </row>
    <row r="29" spans="1:4" s="7" customFormat="1" ht="19.899999999999999" customHeight="1">
      <c r="A29" s="29" t="s">
        <v>118</v>
      </c>
      <c r="B29" s="31">
        <v>20452</v>
      </c>
      <c r="C29" s="31">
        <v>0</v>
      </c>
      <c r="D29" s="31">
        <f t="shared" si="0"/>
        <v>20452</v>
      </c>
    </row>
    <row r="30" spans="1:4" s="7" customFormat="1" ht="25.15" customHeight="1">
      <c r="A30" s="16" t="s">
        <v>17</v>
      </c>
      <c r="B30" s="32">
        <f>SUM(B24:B29)</f>
        <v>49726</v>
      </c>
      <c r="C30" s="32">
        <f>SUM(C24:C29)</f>
        <v>29356</v>
      </c>
      <c r="D30" s="32">
        <f t="shared" si="0"/>
        <v>20370</v>
      </c>
    </row>
    <row r="31" spans="1:4" s="7" customFormat="1" ht="19.899999999999999" customHeight="1">
      <c r="A31" s="28" t="s">
        <v>119</v>
      </c>
      <c r="B31" s="30">
        <v>0</v>
      </c>
      <c r="C31" s="30">
        <v>0</v>
      </c>
      <c r="D31" s="30">
        <f t="shared" si="0"/>
        <v>0</v>
      </c>
    </row>
    <row r="32" spans="1:4" s="7" customFormat="1" ht="19.899999999999999" customHeight="1">
      <c r="A32" s="29" t="s">
        <v>120</v>
      </c>
      <c r="B32" s="31">
        <v>1232</v>
      </c>
      <c r="C32" s="31">
        <v>0</v>
      </c>
      <c r="D32" s="31">
        <f t="shared" si="0"/>
        <v>1232</v>
      </c>
    </row>
    <row r="33" spans="1:4" s="7" customFormat="1" ht="19.899999999999999" customHeight="1">
      <c r="A33" s="28" t="s">
        <v>121</v>
      </c>
      <c r="B33" s="30">
        <v>1310</v>
      </c>
      <c r="C33" s="30">
        <v>45</v>
      </c>
      <c r="D33" s="30">
        <f t="shared" si="0"/>
        <v>1265</v>
      </c>
    </row>
    <row r="34" spans="1:4" s="7" customFormat="1" ht="19.899999999999999" customHeight="1">
      <c r="A34" s="29" t="s">
        <v>122</v>
      </c>
      <c r="B34" s="31">
        <v>162</v>
      </c>
      <c r="C34" s="31">
        <v>4</v>
      </c>
      <c r="D34" s="31">
        <f t="shared" si="0"/>
        <v>158</v>
      </c>
    </row>
    <row r="35" spans="1:4" s="7" customFormat="1" ht="19.899999999999999" customHeight="1">
      <c r="A35" s="28" t="s">
        <v>123</v>
      </c>
      <c r="B35" s="30">
        <v>33</v>
      </c>
      <c r="C35" s="30">
        <v>0</v>
      </c>
      <c r="D35" s="30">
        <f t="shared" si="0"/>
        <v>33</v>
      </c>
    </row>
    <row r="36" spans="1:4" s="7" customFormat="1" ht="19.899999999999999" customHeight="1">
      <c r="A36" s="29" t="s">
        <v>124</v>
      </c>
      <c r="B36" s="31">
        <v>321</v>
      </c>
      <c r="C36" s="31">
        <v>60</v>
      </c>
      <c r="D36" s="31">
        <f t="shared" si="0"/>
        <v>261</v>
      </c>
    </row>
    <row r="37" spans="1:4" s="7" customFormat="1" ht="19.899999999999999" customHeight="1">
      <c r="A37" s="28" t="s">
        <v>108</v>
      </c>
      <c r="B37" s="30">
        <v>158</v>
      </c>
      <c r="C37" s="30">
        <v>69</v>
      </c>
      <c r="D37" s="30">
        <f t="shared" si="0"/>
        <v>89</v>
      </c>
    </row>
    <row r="38" spans="1:4" s="7" customFormat="1" ht="19.899999999999999" customHeight="1">
      <c r="A38" s="29" t="s">
        <v>58</v>
      </c>
      <c r="B38" s="31">
        <v>55</v>
      </c>
      <c r="C38" s="31">
        <v>0</v>
      </c>
      <c r="D38" s="31">
        <f t="shared" si="0"/>
        <v>55</v>
      </c>
    </row>
    <row r="39" spans="1:4" s="7" customFormat="1" ht="19.899999999999999" customHeight="1">
      <c r="A39" s="28" t="s">
        <v>125</v>
      </c>
      <c r="B39" s="30">
        <v>2452</v>
      </c>
      <c r="C39" s="30">
        <v>18</v>
      </c>
      <c r="D39" s="30">
        <f t="shared" si="0"/>
        <v>2434</v>
      </c>
    </row>
    <row r="40" spans="1:4" s="7" customFormat="1" ht="19.899999999999999" customHeight="1">
      <c r="A40" s="29" t="s">
        <v>59</v>
      </c>
      <c r="B40" s="31">
        <v>533</v>
      </c>
      <c r="C40" s="31">
        <v>45</v>
      </c>
      <c r="D40" s="31">
        <f t="shared" si="0"/>
        <v>488</v>
      </c>
    </row>
    <row r="41" spans="1:4" s="7" customFormat="1" ht="19.899999999999999" customHeight="1">
      <c r="A41" s="28" t="s">
        <v>126</v>
      </c>
      <c r="B41" s="30">
        <v>12021</v>
      </c>
      <c r="C41" s="30">
        <v>7311</v>
      </c>
      <c r="D41" s="30">
        <f t="shared" si="0"/>
        <v>4710</v>
      </c>
    </row>
    <row r="42" spans="1:4" s="7" customFormat="1" ht="19.899999999999999" customHeight="1">
      <c r="A42" s="29" t="s">
        <v>4</v>
      </c>
      <c r="B42" s="31">
        <v>0</v>
      </c>
      <c r="C42" s="31">
        <v>0</v>
      </c>
      <c r="D42" s="31">
        <f t="shared" si="0"/>
        <v>0</v>
      </c>
    </row>
    <row r="43" spans="1:4" s="7" customFormat="1" ht="25.15" customHeight="1">
      <c r="A43" s="16" t="s">
        <v>18</v>
      </c>
      <c r="B43" s="32">
        <f>SUM(B31:B42)</f>
        <v>18277</v>
      </c>
      <c r="C43" s="32">
        <f>SUM(C31:C42)</f>
        <v>7552</v>
      </c>
      <c r="D43" s="32">
        <f t="shared" si="0"/>
        <v>10725</v>
      </c>
    </row>
    <row r="44" spans="1:4" s="7" customFormat="1" ht="19.899999999999999" customHeight="1">
      <c r="A44" s="28" t="s">
        <v>37</v>
      </c>
      <c r="B44" s="30">
        <v>293</v>
      </c>
      <c r="C44" s="30">
        <v>191</v>
      </c>
      <c r="D44" s="30">
        <f t="shared" si="0"/>
        <v>102</v>
      </c>
    </row>
    <row r="45" spans="1:4" s="7" customFormat="1" ht="19.899999999999999" customHeight="1">
      <c r="A45" s="29" t="s">
        <v>38</v>
      </c>
      <c r="B45" s="31">
        <v>80</v>
      </c>
      <c r="C45" s="31">
        <v>0</v>
      </c>
      <c r="D45" s="31">
        <f t="shared" si="0"/>
        <v>80</v>
      </c>
    </row>
    <row r="46" spans="1:4" s="7" customFormat="1" ht="19.899999999999999" customHeight="1">
      <c r="A46" s="28" t="s">
        <v>39</v>
      </c>
      <c r="B46" s="30">
        <v>63</v>
      </c>
      <c r="C46" s="30">
        <v>0</v>
      </c>
      <c r="D46" s="30">
        <f t="shared" si="0"/>
        <v>63</v>
      </c>
    </row>
    <row r="47" spans="1:4" s="7" customFormat="1" ht="19.899999999999999" customHeight="1">
      <c r="A47" s="29" t="s">
        <v>5</v>
      </c>
      <c r="B47" s="31">
        <v>734</v>
      </c>
      <c r="C47" s="31">
        <v>15</v>
      </c>
      <c r="D47" s="31">
        <f t="shared" si="0"/>
        <v>719</v>
      </c>
    </row>
    <row r="48" spans="1:4" s="7" customFormat="1" ht="19.899999999999999" customHeight="1">
      <c r="A48" s="28" t="s">
        <v>6</v>
      </c>
      <c r="B48" s="30">
        <v>216</v>
      </c>
      <c r="C48" s="30">
        <v>13</v>
      </c>
      <c r="D48" s="30">
        <f t="shared" si="0"/>
        <v>203</v>
      </c>
    </row>
    <row r="49" spans="1:4" s="7" customFormat="1" ht="19.899999999999999" customHeight="1">
      <c r="A49" s="29" t="s">
        <v>128</v>
      </c>
      <c r="B49" s="31">
        <v>1541</v>
      </c>
      <c r="C49" s="31">
        <v>640</v>
      </c>
      <c r="D49" s="31">
        <f t="shared" si="0"/>
        <v>901</v>
      </c>
    </row>
    <row r="50" spans="1:4" s="7" customFormat="1" ht="19.899999999999999" customHeight="1">
      <c r="A50" s="28" t="s">
        <v>129</v>
      </c>
      <c r="B50" s="30">
        <v>2124</v>
      </c>
      <c r="C50" s="30">
        <v>169</v>
      </c>
      <c r="D50" s="30">
        <f t="shared" si="0"/>
        <v>1955</v>
      </c>
    </row>
    <row r="51" spans="1:4" s="7" customFormat="1" ht="19.899999999999999" customHeight="1">
      <c r="A51" s="29" t="s">
        <v>130</v>
      </c>
      <c r="B51" s="31">
        <v>240</v>
      </c>
      <c r="C51" s="31">
        <v>3</v>
      </c>
      <c r="D51" s="31">
        <f t="shared" si="0"/>
        <v>237</v>
      </c>
    </row>
    <row r="52" spans="1:4" s="7" customFormat="1" ht="25.15" customHeight="1">
      <c r="A52" s="16" t="s">
        <v>19</v>
      </c>
      <c r="B52" s="32">
        <f>SUM(B44:B51)</f>
        <v>5291</v>
      </c>
      <c r="C52" s="32">
        <f>SUM(C44:C51)</f>
        <v>1031</v>
      </c>
      <c r="D52" s="32">
        <f t="shared" si="0"/>
        <v>4260</v>
      </c>
    </row>
    <row r="53" spans="1:4" s="7" customFormat="1" ht="19.899999999999999" customHeight="1">
      <c r="A53" s="28" t="s">
        <v>170</v>
      </c>
      <c r="B53" s="30">
        <v>270</v>
      </c>
      <c r="C53" s="30">
        <v>291</v>
      </c>
      <c r="D53" s="30">
        <f t="shared" si="0"/>
        <v>-21</v>
      </c>
    </row>
    <row r="54" spans="1:4" s="7" customFormat="1" ht="19.899999999999999" customHeight="1">
      <c r="A54" s="29" t="s">
        <v>171</v>
      </c>
      <c r="B54" s="31">
        <v>430</v>
      </c>
      <c r="C54" s="31">
        <v>482</v>
      </c>
      <c r="D54" s="31">
        <f t="shared" si="0"/>
        <v>-52</v>
      </c>
    </row>
    <row r="55" spans="1:4" s="7" customFormat="1" ht="19.899999999999999" customHeight="1">
      <c r="A55" s="28" t="s">
        <v>172</v>
      </c>
      <c r="B55" s="30">
        <v>961</v>
      </c>
      <c r="C55" s="30">
        <v>107</v>
      </c>
      <c r="D55" s="30">
        <f t="shared" si="0"/>
        <v>854</v>
      </c>
    </row>
    <row r="56" spans="1:4" s="7" customFormat="1" ht="19.899999999999999" customHeight="1">
      <c r="A56" s="29" t="s">
        <v>40</v>
      </c>
      <c r="B56" s="31">
        <v>295</v>
      </c>
      <c r="C56" s="31">
        <v>301</v>
      </c>
      <c r="D56" s="31">
        <f t="shared" si="0"/>
        <v>-6</v>
      </c>
    </row>
    <row r="57" spans="1:4" s="7" customFormat="1" ht="19.899999999999999" customHeight="1">
      <c r="A57" s="28" t="s">
        <v>41</v>
      </c>
      <c r="B57" s="30">
        <v>2849</v>
      </c>
      <c r="C57" s="30">
        <v>1196</v>
      </c>
      <c r="D57" s="30">
        <f t="shared" si="0"/>
        <v>1653</v>
      </c>
    </row>
    <row r="58" spans="1:4" s="7" customFormat="1" ht="25.15" customHeight="1">
      <c r="A58" s="16" t="s">
        <v>169</v>
      </c>
      <c r="B58" s="32">
        <f>SUM(B53:B57)</f>
        <v>4805</v>
      </c>
      <c r="C58" s="32">
        <f>SUM(C53:C57)</f>
        <v>2377</v>
      </c>
      <c r="D58" s="32">
        <f t="shared" si="0"/>
        <v>2428</v>
      </c>
    </row>
    <row r="59" spans="1:4" s="7" customFormat="1" ht="19.899999999999999" customHeight="1">
      <c r="A59" s="28" t="s">
        <v>42</v>
      </c>
      <c r="B59" s="30">
        <v>219</v>
      </c>
      <c r="C59" s="30">
        <v>55</v>
      </c>
      <c r="D59" s="30">
        <f t="shared" si="0"/>
        <v>164</v>
      </c>
    </row>
    <row r="60" spans="1:4" s="7" customFormat="1" ht="19.899999999999999" customHeight="1">
      <c r="A60" s="29" t="s">
        <v>43</v>
      </c>
      <c r="B60" s="31">
        <v>98</v>
      </c>
      <c r="C60" s="31">
        <v>25</v>
      </c>
      <c r="D60" s="31">
        <f t="shared" si="0"/>
        <v>73</v>
      </c>
    </row>
    <row r="61" spans="1:4" s="7" customFormat="1" ht="19.899999999999999" customHeight="1">
      <c r="A61" s="28" t="s">
        <v>44</v>
      </c>
      <c r="B61" s="30">
        <v>157</v>
      </c>
      <c r="C61" s="30">
        <v>0</v>
      </c>
      <c r="D61" s="30">
        <f t="shared" si="0"/>
        <v>157</v>
      </c>
    </row>
    <row r="62" spans="1:4" s="7" customFormat="1" ht="19.899999999999999" customHeight="1">
      <c r="A62" s="29" t="s">
        <v>45</v>
      </c>
      <c r="B62" s="31">
        <v>211</v>
      </c>
      <c r="C62" s="31">
        <v>69</v>
      </c>
      <c r="D62" s="31">
        <f t="shared" si="0"/>
        <v>142</v>
      </c>
    </row>
    <row r="63" spans="1:4" s="7" customFormat="1" ht="19.899999999999999" customHeight="1">
      <c r="A63" s="28" t="s">
        <v>46</v>
      </c>
      <c r="B63" s="30">
        <v>39</v>
      </c>
      <c r="C63" s="30">
        <v>21</v>
      </c>
      <c r="D63" s="30">
        <f t="shared" si="0"/>
        <v>18</v>
      </c>
    </row>
    <row r="64" spans="1:4" s="7" customFormat="1" ht="19.899999999999999" customHeight="1">
      <c r="A64" s="29" t="s">
        <v>47</v>
      </c>
      <c r="B64" s="31">
        <v>2906</v>
      </c>
      <c r="C64" s="31">
        <v>102</v>
      </c>
      <c r="D64" s="31">
        <f t="shared" si="0"/>
        <v>2804</v>
      </c>
    </row>
    <row r="65" spans="1:4" s="7" customFormat="1" ht="19.899999999999999" customHeight="1">
      <c r="A65" s="28" t="s">
        <v>7</v>
      </c>
      <c r="B65" s="30">
        <v>43</v>
      </c>
      <c r="C65" s="30">
        <v>58</v>
      </c>
      <c r="D65" s="30">
        <f t="shared" si="0"/>
        <v>-15</v>
      </c>
    </row>
    <row r="66" spans="1:4" s="7" customFormat="1" ht="19.899999999999999" customHeight="1">
      <c r="A66" s="29" t="s">
        <v>8</v>
      </c>
      <c r="B66" s="31">
        <v>21</v>
      </c>
      <c r="C66" s="31">
        <v>-25</v>
      </c>
      <c r="D66" s="31">
        <f t="shared" si="0"/>
        <v>46</v>
      </c>
    </row>
    <row r="67" spans="1:4" s="7" customFormat="1" ht="19.899999999999999" customHeight="1">
      <c r="A67" s="28" t="s">
        <v>48</v>
      </c>
      <c r="B67" s="30">
        <v>114</v>
      </c>
      <c r="C67" s="30">
        <v>0</v>
      </c>
      <c r="D67" s="30">
        <f t="shared" si="0"/>
        <v>114</v>
      </c>
    </row>
    <row r="68" spans="1:4" s="7" customFormat="1" ht="19.899999999999999" customHeight="1">
      <c r="A68" s="29" t="s">
        <v>49</v>
      </c>
      <c r="B68" s="31">
        <v>114</v>
      </c>
      <c r="C68" s="31">
        <v>0</v>
      </c>
      <c r="D68" s="31">
        <f t="shared" si="0"/>
        <v>114</v>
      </c>
    </row>
    <row r="69" spans="1:4" s="7" customFormat="1" ht="19.899999999999999" customHeight="1">
      <c r="A69" s="28" t="s">
        <v>50</v>
      </c>
      <c r="B69" s="30">
        <v>121</v>
      </c>
      <c r="C69" s="30">
        <v>0</v>
      </c>
      <c r="D69" s="30">
        <f t="shared" si="0"/>
        <v>121</v>
      </c>
    </row>
    <row r="70" spans="1:4" s="7" customFormat="1" ht="19.899999999999999" customHeight="1">
      <c r="A70" s="29" t="s">
        <v>9</v>
      </c>
      <c r="B70" s="31">
        <v>0</v>
      </c>
      <c r="C70" s="31">
        <v>0</v>
      </c>
      <c r="D70" s="31">
        <f t="shared" si="0"/>
        <v>0</v>
      </c>
    </row>
    <row r="71" spans="1:4" s="7" customFormat="1" ht="19.899999999999999" customHeight="1">
      <c r="A71" s="28" t="s">
        <v>51</v>
      </c>
      <c r="B71" s="30">
        <v>20</v>
      </c>
      <c r="C71" s="30">
        <v>0</v>
      </c>
      <c r="D71" s="30">
        <f t="shared" si="0"/>
        <v>20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2991</v>
      </c>
      <c r="C73" s="30">
        <v>1303</v>
      </c>
      <c r="D73" s="30">
        <f t="shared" si="1"/>
        <v>1688</v>
      </c>
    </row>
    <row r="74" spans="1:4" s="7" customFormat="1" ht="19.899999999999999" customHeight="1">
      <c r="A74" s="29" t="s">
        <v>54</v>
      </c>
      <c r="B74" s="31">
        <v>0</v>
      </c>
      <c r="C74" s="31">
        <v>0</v>
      </c>
      <c r="D74" s="31">
        <f t="shared" si="1"/>
        <v>0</v>
      </c>
    </row>
    <row r="75" spans="1:4" s="7" customFormat="1" ht="19.899999999999999" customHeight="1">
      <c r="A75" s="28" t="s">
        <v>10</v>
      </c>
      <c r="B75" s="30">
        <v>1024</v>
      </c>
      <c r="C75" s="30">
        <v>123</v>
      </c>
      <c r="D75" s="30">
        <f t="shared" si="1"/>
        <v>901</v>
      </c>
    </row>
    <row r="76" spans="1:4" s="7" customFormat="1" ht="25.15" customHeight="1">
      <c r="A76" s="16" t="s">
        <v>20</v>
      </c>
      <c r="B76" s="32">
        <f>SUM(B59:B75)</f>
        <v>8078</v>
      </c>
      <c r="C76" s="32">
        <f>SUM(C59:C75)</f>
        <v>1731</v>
      </c>
      <c r="D76" s="32">
        <f t="shared" si="1"/>
        <v>6347</v>
      </c>
    </row>
    <row r="77" spans="1:4" s="7" customFormat="1" ht="19.899999999999999" customHeight="1">
      <c r="A77" s="28" t="s">
        <v>131</v>
      </c>
      <c r="B77" s="30">
        <v>0</v>
      </c>
      <c r="C77" s="30">
        <v>0</v>
      </c>
      <c r="D77" s="30">
        <f t="shared" si="1"/>
        <v>0</v>
      </c>
    </row>
    <row r="78" spans="1:4" s="7" customFormat="1" ht="19.899999999999999" customHeight="1">
      <c r="A78" s="29" t="s">
        <v>55</v>
      </c>
      <c r="B78" s="31">
        <v>1740</v>
      </c>
      <c r="C78" s="31">
        <v>1764</v>
      </c>
      <c r="D78" s="31">
        <f t="shared" si="1"/>
        <v>-24</v>
      </c>
    </row>
    <row r="79" spans="1:4" s="7" customFormat="1" ht="19.899999999999999" customHeight="1">
      <c r="A79" s="28" t="s">
        <v>132</v>
      </c>
      <c r="B79" s="30">
        <v>1445</v>
      </c>
      <c r="C79" s="30">
        <v>1451</v>
      </c>
      <c r="D79" s="30">
        <f t="shared" si="1"/>
        <v>-6</v>
      </c>
    </row>
    <row r="80" spans="1:4" s="7" customFormat="1" ht="19.899999999999999" customHeight="1">
      <c r="A80" s="29" t="s">
        <v>11</v>
      </c>
      <c r="B80" s="31">
        <v>1035</v>
      </c>
      <c r="C80" s="31">
        <v>452</v>
      </c>
      <c r="D80" s="31">
        <f t="shared" si="1"/>
        <v>583</v>
      </c>
    </row>
    <row r="81" spans="1:4" s="7" customFormat="1" ht="19.899999999999999" customHeight="1">
      <c r="A81" s="28" t="s">
        <v>12</v>
      </c>
      <c r="B81" s="30">
        <v>0</v>
      </c>
      <c r="C81" s="30">
        <v>0</v>
      </c>
      <c r="D81" s="30">
        <f t="shared" si="1"/>
        <v>0</v>
      </c>
    </row>
    <row r="82" spans="1:4" s="7" customFormat="1" ht="19.899999999999999" customHeight="1">
      <c r="A82" s="29" t="s">
        <v>56</v>
      </c>
      <c r="B82" s="31">
        <v>12</v>
      </c>
      <c r="C82" s="31">
        <v>3</v>
      </c>
      <c r="D82" s="31">
        <f t="shared" si="1"/>
        <v>9</v>
      </c>
    </row>
    <row r="83" spans="1:4" s="7" customFormat="1" ht="19.899999999999999" customHeight="1">
      <c r="A83" s="28" t="s">
        <v>109</v>
      </c>
      <c r="B83" s="30">
        <v>53</v>
      </c>
      <c r="C83" s="30">
        <v>0</v>
      </c>
      <c r="D83" s="30">
        <f t="shared" si="1"/>
        <v>53</v>
      </c>
    </row>
    <row r="84" spans="1:4" s="7" customFormat="1" ht="19.899999999999999" customHeight="1">
      <c r="A84" s="29" t="s">
        <v>57</v>
      </c>
      <c r="B84" s="31">
        <v>1188</v>
      </c>
      <c r="C84" s="31">
        <v>732</v>
      </c>
      <c r="D84" s="31">
        <f t="shared" si="1"/>
        <v>456</v>
      </c>
    </row>
    <row r="85" spans="1:4" s="7" customFormat="1" ht="25.15" customHeight="1">
      <c r="A85" s="16" t="s">
        <v>21</v>
      </c>
      <c r="B85" s="32">
        <f>SUM(B77:B84)</f>
        <v>5473</v>
      </c>
      <c r="C85" s="32">
        <f>SUM(C77:C84)</f>
        <v>4402</v>
      </c>
      <c r="D85" s="32">
        <f t="shared" si="1"/>
        <v>1071</v>
      </c>
    </row>
    <row r="86" spans="1:4" s="7" customFormat="1" ht="19.899999999999999" customHeight="1">
      <c r="A86" s="28" t="s">
        <v>13</v>
      </c>
      <c r="B86" s="30">
        <v>10936</v>
      </c>
      <c r="C86" s="30">
        <v>14339</v>
      </c>
      <c r="D86" s="30">
        <f t="shared" si="1"/>
        <v>-3403</v>
      </c>
    </row>
    <row r="87" spans="1:4" s="7" customFormat="1" ht="25.15" customHeight="1">
      <c r="A87" s="16" t="s">
        <v>23</v>
      </c>
      <c r="B87" s="32">
        <f>SUM(B13,B23,B30,B43,B52,B58,B76,B85, B86)</f>
        <v>145484</v>
      </c>
      <c r="C87" s="32">
        <f>SUM(C13,C23,C30,C43,C52,C58,C76,C85, C86)</f>
        <v>64555</v>
      </c>
      <c r="D87" s="32">
        <f>B87-C87</f>
        <v>80929</v>
      </c>
    </row>
    <row r="88" spans="1:4" s="7" customFormat="1" ht="19.899999999999999" customHeight="1">
      <c r="A88" s="28" t="s">
        <v>22</v>
      </c>
      <c r="B88" s="30">
        <v>2007</v>
      </c>
      <c r="C88" s="30">
        <v>3770</v>
      </c>
      <c r="D88" s="30">
        <f>B88-C88</f>
        <v>-1763</v>
      </c>
    </row>
    <row r="89" spans="1:4" s="7" customFormat="1" ht="25.15" customHeight="1">
      <c r="A89" s="16" t="s">
        <v>14</v>
      </c>
      <c r="B89" s="32">
        <f>SUM(B87:B88)</f>
        <v>147491</v>
      </c>
      <c r="C89" s="32">
        <f t="shared" ref="C89" si="2">SUM(C87:C88)</f>
        <v>68325</v>
      </c>
      <c r="D89" s="32">
        <f>B89-C89</f>
        <v>79166</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81</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22762</v>
      </c>
      <c r="C7" s="30">
        <v>12027</v>
      </c>
      <c r="D7" s="30">
        <f>B7-C7</f>
        <v>10735</v>
      </c>
    </row>
    <row r="8" spans="1:4" s="7" customFormat="1" ht="19.899999999999999" customHeight="1">
      <c r="A8" s="15" t="s">
        <v>24</v>
      </c>
      <c r="B8" s="31">
        <v>64603</v>
      </c>
      <c r="C8" s="31">
        <v>3788</v>
      </c>
      <c r="D8" s="31">
        <f t="shared" ref="D8:D71" si="0">B8-C8</f>
        <v>60815</v>
      </c>
    </row>
    <row r="9" spans="1:4" s="7" customFormat="1" ht="19.899999999999999" customHeight="1">
      <c r="A9" s="14" t="s">
        <v>25</v>
      </c>
      <c r="B9" s="30">
        <v>66798</v>
      </c>
      <c r="C9" s="30">
        <v>4982</v>
      </c>
      <c r="D9" s="30">
        <f t="shared" si="0"/>
        <v>61816</v>
      </c>
    </row>
    <row r="10" spans="1:4" s="7" customFormat="1" ht="19.899999999999999" customHeight="1">
      <c r="A10" s="15" t="s">
        <v>26</v>
      </c>
      <c r="B10" s="31">
        <v>19053</v>
      </c>
      <c r="C10" s="31">
        <v>277</v>
      </c>
      <c r="D10" s="31">
        <f t="shared" si="0"/>
        <v>18776</v>
      </c>
    </row>
    <row r="11" spans="1:4" s="7" customFormat="1" ht="19.899999999999999" customHeight="1">
      <c r="A11" s="14" t="s">
        <v>0</v>
      </c>
      <c r="B11" s="30">
        <v>2273</v>
      </c>
      <c r="C11" s="30">
        <v>202</v>
      </c>
      <c r="D11" s="30">
        <f t="shared" si="0"/>
        <v>2071</v>
      </c>
    </row>
    <row r="12" spans="1:4" s="7" customFormat="1" ht="19.899999999999999" customHeight="1">
      <c r="A12" s="15" t="s">
        <v>28</v>
      </c>
      <c r="B12" s="31">
        <v>0</v>
      </c>
      <c r="C12" s="31">
        <v>0</v>
      </c>
      <c r="D12" s="31">
        <f t="shared" si="0"/>
        <v>0</v>
      </c>
    </row>
    <row r="13" spans="1:4" s="7" customFormat="1" ht="25.15" customHeight="1">
      <c r="A13" s="16" t="s">
        <v>15</v>
      </c>
      <c r="B13" s="32">
        <f>SUM(B7:B12)</f>
        <v>175489</v>
      </c>
      <c r="C13" s="32">
        <f>SUM(C7:C12)</f>
        <v>21276</v>
      </c>
      <c r="D13" s="32">
        <f t="shared" si="0"/>
        <v>154213</v>
      </c>
    </row>
    <row r="14" spans="1:4" s="7" customFormat="1" ht="19.899999999999999" customHeight="1">
      <c r="A14" s="28" t="s">
        <v>29</v>
      </c>
      <c r="B14" s="30">
        <v>960</v>
      </c>
      <c r="C14" s="30">
        <v>0</v>
      </c>
      <c r="D14" s="30">
        <f t="shared" si="0"/>
        <v>960</v>
      </c>
    </row>
    <row r="15" spans="1:4" s="7" customFormat="1" ht="19.899999999999999" customHeight="1">
      <c r="A15" s="29" t="s">
        <v>173</v>
      </c>
      <c r="B15" s="31">
        <v>2021</v>
      </c>
      <c r="C15" s="31">
        <v>0</v>
      </c>
      <c r="D15" s="31">
        <f t="shared" si="0"/>
        <v>2021</v>
      </c>
    </row>
    <row r="16" spans="1:4" s="7" customFormat="1" ht="19.899999999999999" customHeight="1">
      <c r="A16" s="28" t="s">
        <v>30</v>
      </c>
      <c r="B16" s="30">
        <v>2799</v>
      </c>
      <c r="C16" s="30">
        <v>0</v>
      </c>
      <c r="D16" s="30">
        <f t="shared" si="0"/>
        <v>2799</v>
      </c>
    </row>
    <row r="17" spans="1:4" s="7" customFormat="1" ht="19.899999999999999" customHeight="1">
      <c r="A17" s="29" t="s">
        <v>1</v>
      </c>
      <c r="B17" s="31">
        <v>0</v>
      </c>
      <c r="C17" s="31">
        <v>0</v>
      </c>
      <c r="D17" s="31">
        <f t="shared" si="0"/>
        <v>0</v>
      </c>
    </row>
    <row r="18" spans="1:4" s="7" customFormat="1" ht="19.899999999999999" customHeight="1">
      <c r="A18" s="28" t="s">
        <v>2</v>
      </c>
      <c r="B18" s="30">
        <v>4</v>
      </c>
      <c r="C18" s="30">
        <v>151</v>
      </c>
      <c r="D18" s="30">
        <f t="shared" si="0"/>
        <v>-147</v>
      </c>
    </row>
    <row r="19" spans="1:4" s="7" customFormat="1" ht="19.899999999999999" customHeight="1">
      <c r="A19" s="29" t="s">
        <v>31</v>
      </c>
      <c r="B19" s="31">
        <v>303</v>
      </c>
      <c r="C19" s="31">
        <v>0</v>
      </c>
      <c r="D19" s="31">
        <f t="shared" si="0"/>
        <v>303</v>
      </c>
    </row>
    <row r="20" spans="1:4" s="7" customFormat="1" ht="19.899999999999999" customHeight="1">
      <c r="A20" s="28" t="s">
        <v>32</v>
      </c>
      <c r="B20" s="30">
        <v>5703</v>
      </c>
      <c r="C20" s="30">
        <v>517</v>
      </c>
      <c r="D20" s="30">
        <f t="shared" si="0"/>
        <v>5186</v>
      </c>
    </row>
    <row r="21" spans="1:4" s="7" customFormat="1" ht="19.899999999999999" customHeight="1">
      <c r="A21" s="29" t="s">
        <v>33</v>
      </c>
      <c r="B21" s="31">
        <v>5167</v>
      </c>
      <c r="C21" s="31">
        <v>77</v>
      </c>
      <c r="D21" s="31">
        <f t="shared" si="0"/>
        <v>5090</v>
      </c>
    </row>
    <row r="22" spans="1:4" s="7" customFormat="1" ht="19.899999999999999" customHeight="1">
      <c r="A22" s="28" t="s">
        <v>34</v>
      </c>
      <c r="B22" s="30">
        <v>0</v>
      </c>
      <c r="C22" s="30">
        <v>0</v>
      </c>
      <c r="D22" s="30">
        <f t="shared" si="0"/>
        <v>0</v>
      </c>
    </row>
    <row r="23" spans="1:4" s="7" customFormat="1" ht="25.15" customHeight="1">
      <c r="A23" s="16" t="s">
        <v>174</v>
      </c>
      <c r="B23" s="32">
        <f>SUM(B14:B22)</f>
        <v>16957</v>
      </c>
      <c r="C23" s="32">
        <f>SUM(C14:C22)</f>
        <v>745</v>
      </c>
      <c r="D23" s="32">
        <f t="shared" si="0"/>
        <v>16212</v>
      </c>
    </row>
    <row r="24" spans="1:4" s="7" customFormat="1" ht="19.899999999999999" customHeight="1">
      <c r="A24" s="28" t="s">
        <v>3</v>
      </c>
      <c r="B24" s="30">
        <v>4568</v>
      </c>
      <c r="C24" s="30">
        <v>101</v>
      </c>
      <c r="D24" s="30">
        <f t="shared" si="0"/>
        <v>4467</v>
      </c>
    </row>
    <row r="25" spans="1:4" s="7" customFormat="1" ht="19.899999999999999" customHeight="1">
      <c r="A25" s="29" t="s">
        <v>127</v>
      </c>
      <c r="B25" s="31">
        <v>0</v>
      </c>
      <c r="C25" s="31">
        <v>0</v>
      </c>
      <c r="D25" s="31">
        <f t="shared" si="0"/>
        <v>0</v>
      </c>
    </row>
    <row r="26" spans="1:4" s="7" customFormat="1" ht="19.899999999999999" customHeight="1">
      <c r="A26" s="28" t="s">
        <v>35</v>
      </c>
      <c r="B26" s="30">
        <v>19759</v>
      </c>
      <c r="C26" s="30">
        <v>1706</v>
      </c>
      <c r="D26" s="30">
        <f t="shared" si="0"/>
        <v>18053</v>
      </c>
    </row>
    <row r="27" spans="1:4" s="7" customFormat="1" ht="19.899999999999999" customHeight="1">
      <c r="A27" s="29" t="s">
        <v>117</v>
      </c>
      <c r="B27" s="31">
        <v>92006</v>
      </c>
      <c r="C27" s="31">
        <v>88241</v>
      </c>
      <c r="D27" s="31">
        <f t="shared" si="0"/>
        <v>3765</v>
      </c>
    </row>
    <row r="28" spans="1:4" s="7" customFormat="1" ht="19.899999999999999" customHeight="1">
      <c r="A28" s="28" t="s">
        <v>36</v>
      </c>
      <c r="B28" s="30">
        <v>3820</v>
      </c>
      <c r="C28" s="30">
        <v>3379</v>
      </c>
      <c r="D28" s="30">
        <f t="shared" si="0"/>
        <v>441</v>
      </c>
    </row>
    <row r="29" spans="1:4" s="7" customFormat="1" ht="19.899999999999999" customHeight="1">
      <c r="A29" s="29" t="s">
        <v>118</v>
      </c>
      <c r="B29" s="31">
        <v>56743</v>
      </c>
      <c r="C29" s="31">
        <v>0</v>
      </c>
      <c r="D29" s="31">
        <f t="shared" si="0"/>
        <v>56743</v>
      </c>
    </row>
    <row r="30" spans="1:4" s="7" customFormat="1" ht="25.15" customHeight="1">
      <c r="A30" s="16" t="s">
        <v>17</v>
      </c>
      <c r="B30" s="32">
        <f>SUM(B24:B29)</f>
        <v>176896</v>
      </c>
      <c r="C30" s="32">
        <f>SUM(C24:C29)</f>
        <v>93427</v>
      </c>
      <c r="D30" s="32">
        <f t="shared" si="0"/>
        <v>83469</v>
      </c>
    </row>
    <row r="31" spans="1:4" s="7" customFormat="1" ht="19.899999999999999" customHeight="1">
      <c r="A31" s="28" t="s">
        <v>119</v>
      </c>
      <c r="B31" s="30">
        <v>0</v>
      </c>
      <c r="C31" s="30">
        <v>0</v>
      </c>
      <c r="D31" s="30">
        <f t="shared" si="0"/>
        <v>0</v>
      </c>
    </row>
    <row r="32" spans="1:4" s="7" customFormat="1" ht="19.899999999999999" customHeight="1">
      <c r="A32" s="29" t="s">
        <v>120</v>
      </c>
      <c r="B32" s="31">
        <v>4796</v>
      </c>
      <c r="C32" s="31">
        <v>14</v>
      </c>
      <c r="D32" s="31">
        <f t="shared" si="0"/>
        <v>4782</v>
      </c>
    </row>
    <row r="33" spans="1:4" s="7" customFormat="1" ht="19.899999999999999" customHeight="1">
      <c r="A33" s="28" t="s">
        <v>121</v>
      </c>
      <c r="B33" s="30">
        <v>3308</v>
      </c>
      <c r="C33" s="30">
        <v>140</v>
      </c>
      <c r="D33" s="30">
        <f t="shared" si="0"/>
        <v>3168</v>
      </c>
    </row>
    <row r="34" spans="1:4" s="7" customFormat="1" ht="19.899999999999999" customHeight="1">
      <c r="A34" s="29" t="s">
        <v>122</v>
      </c>
      <c r="B34" s="31">
        <v>1426</v>
      </c>
      <c r="C34" s="31">
        <v>4</v>
      </c>
      <c r="D34" s="31">
        <f t="shared" si="0"/>
        <v>1422</v>
      </c>
    </row>
    <row r="35" spans="1:4" s="7" customFormat="1" ht="19.899999999999999" customHeight="1">
      <c r="A35" s="28" t="s">
        <v>123</v>
      </c>
      <c r="B35" s="30">
        <v>250</v>
      </c>
      <c r="C35" s="30">
        <v>0</v>
      </c>
      <c r="D35" s="30">
        <f t="shared" si="0"/>
        <v>250</v>
      </c>
    </row>
    <row r="36" spans="1:4" s="7" customFormat="1" ht="19.899999999999999" customHeight="1">
      <c r="A36" s="29" t="s">
        <v>124</v>
      </c>
      <c r="B36" s="31">
        <v>2629</v>
      </c>
      <c r="C36" s="31">
        <v>1480</v>
      </c>
      <c r="D36" s="31">
        <f t="shared" si="0"/>
        <v>1149</v>
      </c>
    </row>
    <row r="37" spans="1:4" s="7" customFormat="1" ht="19.899999999999999" customHeight="1">
      <c r="A37" s="28" t="s">
        <v>108</v>
      </c>
      <c r="B37" s="30">
        <v>2748</v>
      </c>
      <c r="C37" s="30">
        <v>1465</v>
      </c>
      <c r="D37" s="30">
        <f t="shared" si="0"/>
        <v>1283</v>
      </c>
    </row>
    <row r="38" spans="1:4" s="7" customFormat="1" ht="19.899999999999999" customHeight="1">
      <c r="A38" s="29" t="s">
        <v>58</v>
      </c>
      <c r="B38" s="31">
        <v>59</v>
      </c>
      <c r="C38" s="31">
        <v>3</v>
      </c>
      <c r="D38" s="31">
        <f t="shared" si="0"/>
        <v>56</v>
      </c>
    </row>
    <row r="39" spans="1:4" s="7" customFormat="1" ht="19.899999999999999" customHeight="1">
      <c r="A39" s="28" t="s">
        <v>125</v>
      </c>
      <c r="B39" s="30">
        <v>2695</v>
      </c>
      <c r="C39" s="30">
        <v>295</v>
      </c>
      <c r="D39" s="30">
        <f t="shared" si="0"/>
        <v>2400</v>
      </c>
    </row>
    <row r="40" spans="1:4" s="7" customFormat="1" ht="19.899999999999999" customHeight="1">
      <c r="A40" s="29" t="s">
        <v>59</v>
      </c>
      <c r="B40" s="31">
        <v>674</v>
      </c>
      <c r="C40" s="31">
        <v>298</v>
      </c>
      <c r="D40" s="31">
        <f t="shared" si="0"/>
        <v>376</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18585</v>
      </c>
      <c r="C43" s="32">
        <f>SUM(C31:C42)</f>
        <v>3699</v>
      </c>
      <c r="D43" s="32">
        <f t="shared" si="0"/>
        <v>14886</v>
      </c>
    </row>
    <row r="44" spans="1:4" s="7" customFormat="1" ht="19.899999999999999" customHeight="1">
      <c r="A44" s="28" t="s">
        <v>37</v>
      </c>
      <c r="B44" s="30">
        <v>1121</v>
      </c>
      <c r="C44" s="30">
        <v>1605</v>
      </c>
      <c r="D44" s="30">
        <f t="shared" si="0"/>
        <v>-484</v>
      </c>
    </row>
    <row r="45" spans="1:4" s="7" customFormat="1" ht="19.899999999999999" customHeight="1">
      <c r="A45" s="29" t="s">
        <v>38</v>
      </c>
      <c r="B45" s="31">
        <v>0</v>
      </c>
      <c r="C45" s="31">
        <v>0</v>
      </c>
      <c r="D45" s="31">
        <f t="shared" si="0"/>
        <v>0</v>
      </c>
    </row>
    <row r="46" spans="1:4" s="7" customFormat="1" ht="19.899999999999999" customHeight="1">
      <c r="A46" s="28" t="s">
        <v>39</v>
      </c>
      <c r="B46" s="30">
        <v>1755</v>
      </c>
      <c r="C46" s="30">
        <v>575</v>
      </c>
      <c r="D46" s="30">
        <f t="shared" si="0"/>
        <v>1180</v>
      </c>
    </row>
    <row r="47" spans="1:4" s="7" customFormat="1" ht="19.899999999999999" customHeight="1">
      <c r="A47" s="29" t="s">
        <v>5</v>
      </c>
      <c r="B47" s="31">
        <v>1905</v>
      </c>
      <c r="C47" s="31">
        <v>371</v>
      </c>
      <c r="D47" s="31">
        <f t="shared" si="0"/>
        <v>1534</v>
      </c>
    </row>
    <row r="48" spans="1:4" s="7" customFormat="1" ht="19.899999999999999" customHeight="1">
      <c r="A48" s="28" t="s">
        <v>6</v>
      </c>
      <c r="B48" s="30">
        <v>540</v>
      </c>
      <c r="C48" s="30">
        <v>41</v>
      </c>
      <c r="D48" s="30">
        <f t="shared" si="0"/>
        <v>499</v>
      </c>
    </row>
    <row r="49" spans="1:4" s="7" customFormat="1" ht="19.899999999999999" customHeight="1">
      <c r="A49" s="29" t="s">
        <v>128</v>
      </c>
      <c r="B49" s="31">
        <v>8547</v>
      </c>
      <c r="C49" s="31">
        <v>2733</v>
      </c>
      <c r="D49" s="31">
        <f t="shared" si="0"/>
        <v>5814</v>
      </c>
    </row>
    <row r="50" spans="1:4" s="7" customFormat="1" ht="19.899999999999999" customHeight="1">
      <c r="A50" s="28" t="s">
        <v>129</v>
      </c>
      <c r="B50" s="30">
        <v>8847</v>
      </c>
      <c r="C50" s="30">
        <v>578</v>
      </c>
      <c r="D50" s="30">
        <f t="shared" si="0"/>
        <v>8269</v>
      </c>
    </row>
    <row r="51" spans="1:4" s="7" customFormat="1" ht="19.899999999999999" customHeight="1">
      <c r="A51" s="29" t="s">
        <v>130</v>
      </c>
      <c r="B51" s="31">
        <v>3815</v>
      </c>
      <c r="C51" s="31">
        <v>20</v>
      </c>
      <c r="D51" s="31">
        <f t="shared" si="0"/>
        <v>3795</v>
      </c>
    </row>
    <row r="52" spans="1:4" s="7" customFormat="1" ht="25.15" customHeight="1">
      <c r="A52" s="16" t="s">
        <v>19</v>
      </c>
      <c r="B52" s="32">
        <f>SUM(B44:B51)</f>
        <v>26530</v>
      </c>
      <c r="C52" s="32">
        <f>SUM(C44:C51)</f>
        <v>5923</v>
      </c>
      <c r="D52" s="32">
        <f t="shared" si="0"/>
        <v>20607</v>
      </c>
    </row>
    <row r="53" spans="1:4" s="7" customFormat="1" ht="19.899999999999999" customHeight="1">
      <c r="A53" s="28" t="s">
        <v>170</v>
      </c>
      <c r="B53" s="30">
        <v>922</v>
      </c>
      <c r="C53" s="30">
        <v>1145</v>
      </c>
      <c r="D53" s="30">
        <f t="shared" si="0"/>
        <v>-223</v>
      </c>
    </row>
    <row r="54" spans="1:4" s="7" customFormat="1" ht="19.899999999999999" customHeight="1">
      <c r="A54" s="29" t="s">
        <v>171</v>
      </c>
      <c r="B54" s="31">
        <v>1451</v>
      </c>
      <c r="C54" s="31">
        <v>1310</v>
      </c>
      <c r="D54" s="31">
        <f t="shared" si="0"/>
        <v>141</v>
      </c>
    </row>
    <row r="55" spans="1:4" s="7" customFormat="1" ht="19.899999999999999" customHeight="1">
      <c r="A55" s="28" t="s">
        <v>172</v>
      </c>
      <c r="B55" s="30">
        <v>5826</v>
      </c>
      <c r="C55" s="30">
        <v>3430</v>
      </c>
      <c r="D55" s="30">
        <f t="shared" si="0"/>
        <v>2396</v>
      </c>
    </row>
    <row r="56" spans="1:4" s="7" customFormat="1" ht="19.899999999999999" customHeight="1">
      <c r="A56" s="29" t="s">
        <v>40</v>
      </c>
      <c r="B56" s="31">
        <v>174</v>
      </c>
      <c r="C56" s="31">
        <v>5</v>
      </c>
      <c r="D56" s="31">
        <f t="shared" si="0"/>
        <v>169</v>
      </c>
    </row>
    <row r="57" spans="1:4" s="7" customFormat="1" ht="19.899999999999999" customHeight="1">
      <c r="A57" s="28" t="s">
        <v>41</v>
      </c>
      <c r="B57" s="30">
        <v>8841</v>
      </c>
      <c r="C57" s="30">
        <v>3472</v>
      </c>
      <c r="D57" s="30">
        <f t="shared" si="0"/>
        <v>5369</v>
      </c>
    </row>
    <row r="58" spans="1:4" s="7" customFormat="1" ht="25.15" customHeight="1">
      <c r="A58" s="16" t="s">
        <v>169</v>
      </c>
      <c r="B58" s="32">
        <f>SUM(B53:B57)</f>
        <v>17214</v>
      </c>
      <c r="C58" s="32">
        <f>SUM(C53:C57)</f>
        <v>9362</v>
      </c>
      <c r="D58" s="32">
        <f t="shared" si="0"/>
        <v>7852</v>
      </c>
    </row>
    <row r="59" spans="1:4" s="7" customFormat="1" ht="19.899999999999999" customHeight="1">
      <c r="A59" s="28" t="s">
        <v>42</v>
      </c>
      <c r="B59" s="30">
        <v>1176</v>
      </c>
      <c r="C59" s="30">
        <v>448</v>
      </c>
      <c r="D59" s="30">
        <f t="shared" si="0"/>
        <v>728</v>
      </c>
    </row>
    <row r="60" spans="1:4" s="7" customFormat="1" ht="19.899999999999999" customHeight="1">
      <c r="A60" s="29" t="s">
        <v>43</v>
      </c>
      <c r="B60" s="31">
        <v>584</v>
      </c>
      <c r="C60" s="31">
        <v>253</v>
      </c>
      <c r="D60" s="31">
        <f t="shared" si="0"/>
        <v>331</v>
      </c>
    </row>
    <row r="61" spans="1:4" s="7" customFormat="1" ht="19.899999999999999" customHeight="1">
      <c r="A61" s="28" t="s">
        <v>44</v>
      </c>
      <c r="B61" s="30">
        <v>784</v>
      </c>
      <c r="C61" s="30">
        <v>299</v>
      </c>
      <c r="D61" s="30">
        <f t="shared" si="0"/>
        <v>485</v>
      </c>
    </row>
    <row r="62" spans="1:4" s="7" customFormat="1" ht="19.899999999999999" customHeight="1">
      <c r="A62" s="29" t="s">
        <v>45</v>
      </c>
      <c r="B62" s="31">
        <v>401</v>
      </c>
      <c r="C62" s="31">
        <v>174</v>
      </c>
      <c r="D62" s="31">
        <f t="shared" si="0"/>
        <v>227</v>
      </c>
    </row>
    <row r="63" spans="1:4" s="7" customFormat="1" ht="19.899999999999999" customHeight="1">
      <c r="A63" s="28" t="s">
        <v>46</v>
      </c>
      <c r="B63" s="30">
        <v>360</v>
      </c>
      <c r="C63" s="30">
        <v>145</v>
      </c>
      <c r="D63" s="30">
        <f t="shared" si="0"/>
        <v>215</v>
      </c>
    </row>
    <row r="64" spans="1:4" s="7" customFormat="1" ht="19.899999999999999" customHeight="1">
      <c r="A64" s="29" t="s">
        <v>47</v>
      </c>
      <c r="B64" s="31">
        <v>0</v>
      </c>
      <c r="C64" s="31">
        <v>0</v>
      </c>
      <c r="D64" s="31">
        <f t="shared" si="0"/>
        <v>0</v>
      </c>
    </row>
    <row r="65" spans="1:4" s="7" customFormat="1" ht="19.899999999999999" customHeight="1">
      <c r="A65" s="28" t="s">
        <v>7</v>
      </c>
      <c r="B65" s="30">
        <v>380</v>
      </c>
      <c r="C65" s="30">
        <v>412</v>
      </c>
      <c r="D65" s="30">
        <f t="shared" si="0"/>
        <v>-32</v>
      </c>
    </row>
    <row r="66" spans="1:4" s="7" customFormat="1" ht="19.899999999999999" customHeight="1">
      <c r="A66" s="29" t="s">
        <v>8</v>
      </c>
      <c r="B66" s="31">
        <v>465</v>
      </c>
      <c r="C66" s="31">
        <v>109</v>
      </c>
      <c r="D66" s="31">
        <f t="shared" si="0"/>
        <v>356</v>
      </c>
    </row>
    <row r="67" spans="1:4" s="7" customFormat="1" ht="19.899999999999999" customHeight="1">
      <c r="A67" s="28" t="s">
        <v>48</v>
      </c>
      <c r="B67" s="30">
        <v>288</v>
      </c>
      <c r="C67" s="30">
        <v>0</v>
      </c>
      <c r="D67" s="30">
        <f t="shared" si="0"/>
        <v>288</v>
      </c>
    </row>
    <row r="68" spans="1:4" s="7" customFormat="1" ht="19.899999999999999" customHeight="1">
      <c r="A68" s="29" t="s">
        <v>49</v>
      </c>
      <c r="B68" s="31">
        <v>327</v>
      </c>
      <c r="C68" s="31">
        <v>0</v>
      </c>
      <c r="D68" s="31">
        <f t="shared" si="0"/>
        <v>327</v>
      </c>
    </row>
    <row r="69" spans="1:4" s="7" customFormat="1" ht="19.899999999999999" customHeight="1">
      <c r="A69" s="28" t="s">
        <v>50</v>
      </c>
      <c r="B69" s="30">
        <v>981</v>
      </c>
      <c r="C69" s="30">
        <v>0</v>
      </c>
      <c r="D69" s="30">
        <f t="shared" si="0"/>
        <v>981</v>
      </c>
    </row>
    <row r="70" spans="1:4" s="7" customFormat="1" ht="19.899999999999999" customHeight="1">
      <c r="A70" s="29" t="s">
        <v>9</v>
      </c>
      <c r="B70" s="31">
        <v>0</v>
      </c>
      <c r="C70" s="31">
        <v>0</v>
      </c>
      <c r="D70" s="31">
        <f t="shared" si="0"/>
        <v>0</v>
      </c>
    </row>
    <row r="71" spans="1:4" s="7" customFormat="1" ht="19.899999999999999" customHeight="1">
      <c r="A71" s="28" t="s">
        <v>51</v>
      </c>
      <c r="B71" s="30">
        <v>68</v>
      </c>
      <c r="C71" s="30">
        <v>0</v>
      </c>
      <c r="D71" s="30">
        <f t="shared" si="0"/>
        <v>68</v>
      </c>
    </row>
    <row r="72" spans="1:4" s="7" customFormat="1" ht="19.899999999999999" customHeight="1">
      <c r="A72" s="29" t="s">
        <v>52</v>
      </c>
      <c r="B72" s="31">
        <v>830</v>
      </c>
      <c r="C72" s="31">
        <v>0</v>
      </c>
      <c r="D72" s="31">
        <f t="shared" ref="D72:D86" si="1">B72-C72</f>
        <v>830</v>
      </c>
    </row>
    <row r="73" spans="1:4" s="7" customFormat="1" ht="19.899999999999999" customHeight="1">
      <c r="A73" s="28" t="s">
        <v>53</v>
      </c>
      <c r="B73" s="30">
        <v>2957</v>
      </c>
      <c r="C73" s="30">
        <v>0</v>
      </c>
      <c r="D73" s="30">
        <f t="shared" si="1"/>
        <v>2957</v>
      </c>
    </row>
    <row r="74" spans="1:4" s="7" customFormat="1" ht="19.899999999999999" customHeight="1">
      <c r="A74" s="29" t="s">
        <v>54</v>
      </c>
      <c r="B74" s="31">
        <v>1561</v>
      </c>
      <c r="C74" s="31">
        <v>0</v>
      </c>
      <c r="D74" s="31">
        <f t="shared" si="1"/>
        <v>1561</v>
      </c>
    </row>
    <row r="75" spans="1:4" s="7" customFormat="1" ht="19.899999999999999" customHeight="1">
      <c r="A75" s="28" t="s">
        <v>10</v>
      </c>
      <c r="B75" s="30">
        <v>8473</v>
      </c>
      <c r="C75" s="30">
        <v>3324</v>
      </c>
      <c r="D75" s="30">
        <f t="shared" si="1"/>
        <v>5149</v>
      </c>
    </row>
    <row r="76" spans="1:4" s="7" customFormat="1" ht="25.15" customHeight="1">
      <c r="A76" s="16" t="s">
        <v>20</v>
      </c>
      <c r="B76" s="32">
        <f>SUM(B59:B75)</f>
        <v>19635</v>
      </c>
      <c r="C76" s="32">
        <f>SUM(C59:C75)</f>
        <v>5164</v>
      </c>
      <c r="D76" s="32">
        <f t="shared" si="1"/>
        <v>14471</v>
      </c>
    </row>
    <row r="77" spans="1:4" s="7" customFormat="1" ht="19.899999999999999" customHeight="1">
      <c r="A77" s="28" t="s">
        <v>131</v>
      </c>
      <c r="B77" s="30">
        <v>1751</v>
      </c>
      <c r="C77" s="30">
        <v>2175</v>
      </c>
      <c r="D77" s="30">
        <f t="shared" si="1"/>
        <v>-424</v>
      </c>
    </row>
    <row r="78" spans="1:4" s="7" customFormat="1" ht="19.899999999999999" customHeight="1">
      <c r="A78" s="29" t="s">
        <v>55</v>
      </c>
      <c r="B78" s="31">
        <v>12681</v>
      </c>
      <c r="C78" s="31">
        <v>12083</v>
      </c>
      <c r="D78" s="31">
        <f t="shared" si="1"/>
        <v>598</v>
      </c>
    </row>
    <row r="79" spans="1:4" s="7" customFormat="1" ht="19.899999999999999" customHeight="1">
      <c r="A79" s="28" t="s">
        <v>132</v>
      </c>
      <c r="B79" s="30">
        <v>9473</v>
      </c>
      <c r="C79" s="30">
        <v>9240</v>
      </c>
      <c r="D79" s="30">
        <f t="shared" si="1"/>
        <v>233</v>
      </c>
    </row>
    <row r="80" spans="1:4" s="7" customFormat="1" ht="19.899999999999999" customHeight="1">
      <c r="A80" s="29" t="s">
        <v>11</v>
      </c>
      <c r="B80" s="31">
        <v>3855</v>
      </c>
      <c r="C80" s="31">
        <v>1458</v>
      </c>
      <c r="D80" s="31">
        <f t="shared" si="1"/>
        <v>2397</v>
      </c>
    </row>
    <row r="81" spans="1:4" s="7" customFormat="1" ht="19.899999999999999" customHeight="1">
      <c r="A81" s="28" t="s">
        <v>12</v>
      </c>
      <c r="B81" s="30">
        <v>1705</v>
      </c>
      <c r="C81" s="30">
        <v>141</v>
      </c>
      <c r="D81" s="30">
        <f t="shared" si="1"/>
        <v>1564</v>
      </c>
    </row>
    <row r="82" spans="1:4" s="7" customFormat="1" ht="19.899999999999999" customHeight="1">
      <c r="A82" s="29" t="s">
        <v>56</v>
      </c>
      <c r="B82" s="31">
        <v>0</v>
      </c>
      <c r="C82" s="31">
        <v>0</v>
      </c>
      <c r="D82" s="31">
        <f t="shared" si="1"/>
        <v>0</v>
      </c>
    </row>
    <row r="83" spans="1:4" s="7" customFormat="1" ht="19.899999999999999" customHeight="1">
      <c r="A83" s="28" t="s">
        <v>109</v>
      </c>
      <c r="B83" s="30">
        <v>2517</v>
      </c>
      <c r="C83" s="30">
        <v>38</v>
      </c>
      <c r="D83" s="30">
        <f t="shared" si="1"/>
        <v>2479</v>
      </c>
    </row>
    <row r="84" spans="1:4" s="7" customFormat="1" ht="19.899999999999999" customHeight="1">
      <c r="A84" s="29" t="s">
        <v>57</v>
      </c>
      <c r="B84" s="31">
        <v>1867</v>
      </c>
      <c r="C84" s="31">
        <v>310</v>
      </c>
      <c r="D84" s="31">
        <f t="shared" si="1"/>
        <v>1557</v>
      </c>
    </row>
    <row r="85" spans="1:4" s="7" customFormat="1" ht="25.15" customHeight="1">
      <c r="A85" s="16" t="s">
        <v>21</v>
      </c>
      <c r="B85" s="32">
        <f>SUM(B77:B84)</f>
        <v>33849</v>
      </c>
      <c r="C85" s="32">
        <f>SUM(C77:C84)</f>
        <v>25445</v>
      </c>
      <c r="D85" s="32">
        <f t="shared" si="1"/>
        <v>8404</v>
      </c>
    </row>
    <row r="86" spans="1:4" s="7" customFormat="1" ht="19.899999999999999" customHeight="1">
      <c r="A86" s="28" t="s">
        <v>13</v>
      </c>
      <c r="B86" s="30">
        <v>252</v>
      </c>
      <c r="C86" s="30">
        <v>72</v>
      </c>
      <c r="D86" s="30">
        <f t="shared" si="1"/>
        <v>180</v>
      </c>
    </row>
    <row r="87" spans="1:4" s="7" customFormat="1" ht="25.15" customHeight="1">
      <c r="A87" s="16" t="s">
        <v>23</v>
      </c>
      <c r="B87" s="32">
        <f>SUM(B13,B23,B30,B43,B52,B58,B76,B85, B86)</f>
        <v>485407</v>
      </c>
      <c r="C87" s="32">
        <f>SUM(C13,C23,C30,C43,C52,C58,C76,C85, C86)</f>
        <v>165113</v>
      </c>
      <c r="D87" s="32">
        <f>B87-C87</f>
        <v>320294</v>
      </c>
    </row>
    <row r="88" spans="1:4" s="7" customFormat="1" ht="19.899999999999999" customHeight="1">
      <c r="A88" s="28" t="s">
        <v>22</v>
      </c>
      <c r="B88" s="30">
        <v>17760</v>
      </c>
      <c r="C88" s="30">
        <v>29306</v>
      </c>
      <c r="D88" s="30">
        <f>B88-C88</f>
        <v>-11546</v>
      </c>
    </row>
    <row r="89" spans="1:4" s="7" customFormat="1" ht="25.15" customHeight="1">
      <c r="A89" s="16" t="s">
        <v>14</v>
      </c>
      <c r="B89" s="32">
        <f>SUM(B87:B88)</f>
        <v>503167</v>
      </c>
      <c r="C89" s="32">
        <f t="shared" ref="C89" si="2">SUM(C87:C88)</f>
        <v>194419</v>
      </c>
      <c r="D89" s="32">
        <f>B89-C89</f>
        <v>308748</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82</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29400</v>
      </c>
      <c r="C7" s="30">
        <v>20361</v>
      </c>
      <c r="D7" s="30">
        <f>B7-C7</f>
        <v>9039</v>
      </c>
    </row>
    <row r="8" spans="1:4" s="7" customFormat="1" ht="19.899999999999999" customHeight="1">
      <c r="A8" s="15" t="s">
        <v>24</v>
      </c>
      <c r="B8" s="31">
        <v>79637</v>
      </c>
      <c r="C8" s="31">
        <v>6645</v>
      </c>
      <c r="D8" s="31">
        <f t="shared" ref="D8:D71" si="0">B8-C8</f>
        <v>72992</v>
      </c>
    </row>
    <row r="9" spans="1:4" s="7" customFormat="1" ht="19.899999999999999" customHeight="1">
      <c r="A9" s="14" t="s">
        <v>25</v>
      </c>
      <c r="B9" s="30">
        <v>73929</v>
      </c>
      <c r="C9" s="30">
        <v>6142</v>
      </c>
      <c r="D9" s="30">
        <f t="shared" si="0"/>
        <v>67787</v>
      </c>
    </row>
    <row r="10" spans="1:4" s="7" customFormat="1" ht="19.899999999999999" customHeight="1">
      <c r="A10" s="15" t="s">
        <v>26</v>
      </c>
      <c r="B10" s="31">
        <v>25482</v>
      </c>
      <c r="C10" s="31">
        <v>580</v>
      </c>
      <c r="D10" s="31">
        <f t="shared" si="0"/>
        <v>24902</v>
      </c>
    </row>
    <row r="11" spans="1:4" s="7" customFormat="1" ht="19.899999999999999" customHeight="1">
      <c r="A11" s="14" t="s">
        <v>0</v>
      </c>
      <c r="B11" s="30">
        <v>1328</v>
      </c>
      <c r="C11" s="30">
        <v>125</v>
      </c>
      <c r="D11" s="30">
        <f t="shared" si="0"/>
        <v>1203</v>
      </c>
    </row>
    <row r="12" spans="1:4" s="7" customFormat="1" ht="19.899999999999999" customHeight="1">
      <c r="A12" s="15" t="s">
        <v>28</v>
      </c>
      <c r="B12" s="31">
        <v>0</v>
      </c>
      <c r="C12" s="31">
        <v>0</v>
      </c>
      <c r="D12" s="31">
        <f t="shared" si="0"/>
        <v>0</v>
      </c>
    </row>
    <row r="13" spans="1:4" s="7" customFormat="1" ht="25.15" customHeight="1">
      <c r="A13" s="16" t="s">
        <v>15</v>
      </c>
      <c r="B13" s="32">
        <f>SUM(B7:B12)</f>
        <v>209776</v>
      </c>
      <c r="C13" s="32">
        <f>SUM(C7:C12)</f>
        <v>33853</v>
      </c>
      <c r="D13" s="32">
        <f t="shared" si="0"/>
        <v>175923</v>
      </c>
    </row>
    <row r="14" spans="1:4" s="7" customFormat="1" ht="19.899999999999999" customHeight="1">
      <c r="A14" s="28" t="s">
        <v>29</v>
      </c>
      <c r="B14" s="30">
        <v>1326</v>
      </c>
      <c r="C14" s="30">
        <v>6</v>
      </c>
      <c r="D14" s="30">
        <f t="shared" si="0"/>
        <v>1320</v>
      </c>
    </row>
    <row r="15" spans="1:4" s="7" customFormat="1" ht="19.899999999999999" customHeight="1">
      <c r="A15" s="29" t="s">
        <v>173</v>
      </c>
      <c r="B15" s="31">
        <v>4515</v>
      </c>
      <c r="C15" s="31">
        <v>171</v>
      </c>
      <c r="D15" s="31">
        <f t="shared" si="0"/>
        <v>4344</v>
      </c>
    </row>
    <row r="16" spans="1:4" s="7" customFormat="1" ht="19.899999999999999" customHeight="1">
      <c r="A16" s="28" t="s">
        <v>30</v>
      </c>
      <c r="B16" s="30">
        <v>3029</v>
      </c>
      <c r="C16" s="30">
        <v>0</v>
      </c>
      <c r="D16" s="30">
        <f t="shared" si="0"/>
        <v>3029</v>
      </c>
    </row>
    <row r="17" spans="1:4" s="7" customFormat="1" ht="19.899999999999999" customHeight="1">
      <c r="A17" s="29" t="s">
        <v>1</v>
      </c>
      <c r="B17" s="31">
        <v>639</v>
      </c>
      <c r="C17" s="31">
        <v>7</v>
      </c>
      <c r="D17" s="31">
        <f t="shared" si="0"/>
        <v>632</v>
      </c>
    </row>
    <row r="18" spans="1:4" s="7" customFormat="1" ht="19.899999999999999" customHeight="1">
      <c r="A18" s="28" t="s">
        <v>2</v>
      </c>
      <c r="B18" s="30">
        <v>108</v>
      </c>
      <c r="C18" s="30">
        <v>0</v>
      </c>
      <c r="D18" s="30">
        <f t="shared" si="0"/>
        <v>108</v>
      </c>
    </row>
    <row r="19" spans="1:4" s="7" customFormat="1" ht="19.899999999999999" customHeight="1">
      <c r="A19" s="29" t="s">
        <v>31</v>
      </c>
      <c r="B19" s="31">
        <v>338</v>
      </c>
      <c r="C19" s="31">
        <v>0</v>
      </c>
      <c r="D19" s="31">
        <f t="shared" si="0"/>
        <v>338</v>
      </c>
    </row>
    <row r="20" spans="1:4" s="7" customFormat="1" ht="19.899999999999999" customHeight="1">
      <c r="A20" s="28" t="s">
        <v>32</v>
      </c>
      <c r="B20" s="30">
        <v>3639</v>
      </c>
      <c r="C20" s="30">
        <v>12</v>
      </c>
      <c r="D20" s="30">
        <f t="shared" si="0"/>
        <v>3627</v>
      </c>
    </row>
    <row r="21" spans="1:4" s="7" customFormat="1" ht="19.899999999999999" customHeight="1">
      <c r="A21" s="29" t="s">
        <v>33</v>
      </c>
      <c r="B21" s="31">
        <v>6320</v>
      </c>
      <c r="C21" s="31">
        <v>1083</v>
      </c>
      <c r="D21" s="31">
        <f t="shared" si="0"/>
        <v>5237</v>
      </c>
    </row>
    <row r="22" spans="1:4" s="7" customFormat="1" ht="19.899999999999999" customHeight="1">
      <c r="A22" s="28" t="s">
        <v>34</v>
      </c>
      <c r="B22" s="30">
        <v>2332</v>
      </c>
      <c r="C22" s="30">
        <v>392</v>
      </c>
      <c r="D22" s="30">
        <f t="shared" si="0"/>
        <v>1940</v>
      </c>
    </row>
    <row r="23" spans="1:4" s="7" customFormat="1" ht="25.15" customHeight="1">
      <c r="A23" s="16" t="s">
        <v>174</v>
      </c>
      <c r="B23" s="32">
        <f>SUM(B14:B22)</f>
        <v>22246</v>
      </c>
      <c r="C23" s="32">
        <f>SUM(C14:C22)</f>
        <v>1671</v>
      </c>
      <c r="D23" s="32">
        <f t="shared" si="0"/>
        <v>20575</v>
      </c>
    </row>
    <row r="24" spans="1:4" s="7" customFormat="1" ht="19.899999999999999" customHeight="1">
      <c r="A24" s="28" t="s">
        <v>3</v>
      </c>
      <c r="B24" s="30">
        <v>307</v>
      </c>
      <c r="C24" s="30">
        <v>12403</v>
      </c>
      <c r="D24" s="30">
        <f t="shared" si="0"/>
        <v>-12096</v>
      </c>
    </row>
    <row r="25" spans="1:4" s="7" customFormat="1" ht="19.899999999999999" customHeight="1">
      <c r="A25" s="29" t="s">
        <v>127</v>
      </c>
      <c r="B25" s="31">
        <v>0</v>
      </c>
      <c r="C25" s="31">
        <v>0</v>
      </c>
      <c r="D25" s="31">
        <f t="shared" si="0"/>
        <v>0</v>
      </c>
    </row>
    <row r="26" spans="1:4" s="7" customFormat="1" ht="19.899999999999999" customHeight="1">
      <c r="A26" s="28" t="s">
        <v>35</v>
      </c>
      <c r="B26" s="30">
        <v>40331</v>
      </c>
      <c r="C26" s="30">
        <v>2393</v>
      </c>
      <c r="D26" s="30">
        <f t="shared" si="0"/>
        <v>37938</v>
      </c>
    </row>
    <row r="27" spans="1:4" s="7" customFormat="1" ht="19.899999999999999" customHeight="1">
      <c r="A27" s="29" t="s">
        <v>117</v>
      </c>
      <c r="B27" s="31">
        <v>124823</v>
      </c>
      <c r="C27" s="31">
        <v>140288</v>
      </c>
      <c r="D27" s="31">
        <f t="shared" si="0"/>
        <v>-15465</v>
      </c>
    </row>
    <row r="28" spans="1:4" s="7" customFormat="1" ht="19.899999999999999" customHeight="1">
      <c r="A28" s="28" t="s">
        <v>36</v>
      </c>
      <c r="B28" s="30">
        <v>3759</v>
      </c>
      <c r="C28" s="30">
        <v>3077</v>
      </c>
      <c r="D28" s="30">
        <f t="shared" si="0"/>
        <v>682</v>
      </c>
    </row>
    <row r="29" spans="1:4" s="7" customFormat="1" ht="19.899999999999999" customHeight="1">
      <c r="A29" s="29" t="s">
        <v>118</v>
      </c>
      <c r="B29" s="31">
        <v>95450</v>
      </c>
      <c r="C29" s="31">
        <v>0</v>
      </c>
      <c r="D29" s="31">
        <f t="shared" si="0"/>
        <v>95450</v>
      </c>
    </row>
    <row r="30" spans="1:4" s="7" customFormat="1" ht="25.15" customHeight="1">
      <c r="A30" s="16" t="s">
        <v>17</v>
      </c>
      <c r="B30" s="32">
        <f>SUM(B24:B29)</f>
        <v>264670</v>
      </c>
      <c r="C30" s="32">
        <f>SUM(C24:C29)</f>
        <v>158161</v>
      </c>
      <c r="D30" s="32">
        <f t="shared" si="0"/>
        <v>106509</v>
      </c>
    </row>
    <row r="31" spans="1:4" s="7" customFormat="1" ht="19.899999999999999" customHeight="1">
      <c r="A31" s="28" t="s">
        <v>119</v>
      </c>
      <c r="B31" s="30">
        <v>28</v>
      </c>
      <c r="C31" s="30">
        <v>0</v>
      </c>
      <c r="D31" s="30">
        <f t="shared" si="0"/>
        <v>28</v>
      </c>
    </row>
    <row r="32" spans="1:4" s="7" customFormat="1" ht="19.899999999999999" customHeight="1">
      <c r="A32" s="29" t="s">
        <v>120</v>
      </c>
      <c r="B32" s="31">
        <v>1264</v>
      </c>
      <c r="C32" s="31">
        <v>0</v>
      </c>
      <c r="D32" s="31">
        <f t="shared" si="0"/>
        <v>1264</v>
      </c>
    </row>
    <row r="33" spans="1:4" s="7" customFormat="1" ht="19.899999999999999" customHeight="1">
      <c r="A33" s="28" t="s">
        <v>121</v>
      </c>
      <c r="B33" s="30">
        <v>5320</v>
      </c>
      <c r="C33" s="30">
        <v>1901</v>
      </c>
      <c r="D33" s="30">
        <f t="shared" si="0"/>
        <v>3419</v>
      </c>
    </row>
    <row r="34" spans="1:4" s="7" customFormat="1" ht="19.899999999999999" customHeight="1">
      <c r="A34" s="29" t="s">
        <v>122</v>
      </c>
      <c r="B34" s="31">
        <v>1845</v>
      </c>
      <c r="C34" s="31">
        <v>12</v>
      </c>
      <c r="D34" s="31">
        <f t="shared" si="0"/>
        <v>1833</v>
      </c>
    </row>
    <row r="35" spans="1:4" s="7" customFormat="1" ht="19.899999999999999" customHeight="1">
      <c r="A35" s="28" t="s">
        <v>123</v>
      </c>
      <c r="B35" s="30">
        <v>982</v>
      </c>
      <c r="C35" s="30">
        <v>0</v>
      </c>
      <c r="D35" s="30">
        <f t="shared" si="0"/>
        <v>982</v>
      </c>
    </row>
    <row r="36" spans="1:4" s="7" customFormat="1" ht="19.899999999999999" customHeight="1">
      <c r="A36" s="29" t="s">
        <v>124</v>
      </c>
      <c r="B36" s="31">
        <v>2314</v>
      </c>
      <c r="C36" s="31">
        <v>881</v>
      </c>
      <c r="D36" s="31">
        <f t="shared" si="0"/>
        <v>1433</v>
      </c>
    </row>
    <row r="37" spans="1:4" s="7" customFormat="1" ht="19.899999999999999" customHeight="1">
      <c r="A37" s="28" t="s">
        <v>108</v>
      </c>
      <c r="B37" s="30">
        <v>409</v>
      </c>
      <c r="C37" s="30">
        <v>223</v>
      </c>
      <c r="D37" s="30">
        <f t="shared" si="0"/>
        <v>186</v>
      </c>
    </row>
    <row r="38" spans="1:4" s="7" customFormat="1" ht="19.899999999999999" customHeight="1">
      <c r="A38" s="29" t="s">
        <v>58</v>
      </c>
      <c r="B38" s="31">
        <v>322</v>
      </c>
      <c r="C38" s="31">
        <v>0</v>
      </c>
      <c r="D38" s="31">
        <f t="shared" si="0"/>
        <v>322</v>
      </c>
    </row>
    <row r="39" spans="1:4" s="7" customFormat="1" ht="19.899999999999999" customHeight="1">
      <c r="A39" s="28" t="s">
        <v>125</v>
      </c>
      <c r="B39" s="30">
        <v>2877</v>
      </c>
      <c r="C39" s="30">
        <v>0</v>
      </c>
      <c r="D39" s="30">
        <f t="shared" si="0"/>
        <v>2877</v>
      </c>
    </row>
    <row r="40" spans="1:4" s="7" customFormat="1" ht="19.899999999999999" customHeight="1">
      <c r="A40" s="29" t="s">
        <v>59</v>
      </c>
      <c r="B40" s="31">
        <v>0</v>
      </c>
      <c r="C40" s="31">
        <v>0</v>
      </c>
      <c r="D40" s="31">
        <f t="shared" si="0"/>
        <v>0</v>
      </c>
    </row>
    <row r="41" spans="1:4" s="7" customFormat="1" ht="19.899999999999999" customHeight="1">
      <c r="A41" s="28" t="s">
        <v>126</v>
      </c>
      <c r="B41" s="30">
        <v>498</v>
      </c>
      <c r="C41" s="30">
        <v>0</v>
      </c>
      <c r="D41" s="30">
        <f t="shared" si="0"/>
        <v>498</v>
      </c>
    </row>
    <row r="42" spans="1:4" s="7" customFormat="1" ht="19.899999999999999" customHeight="1">
      <c r="A42" s="29" t="s">
        <v>4</v>
      </c>
      <c r="B42" s="31">
        <v>0</v>
      </c>
      <c r="C42" s="31">
        <v>0</v>
      </c>
      <c r="D42" s="31">
        <f t="shared" si="0"/>
        <v>0</v>
      </c>
    </row>
    <row r="43" spans="1:4" s="7" customFormat="1" ht="25.15" customHeight="1">
      <c r="A43" s="16" t="s">
        <v>18</v>
      </c>
      <c r="B43" s="32">
        <f>SUM(B31:B42)</f>
        <v>15859</v>
      </c>
      <c r="C43" s="32">
        <f>SUM(C31:C42)</f>
        <v>3017</v>
      </c>
      <c r="D43" s="32">
        <f t="shared" si="0"/>
        <v>12842</v>
      </c>
    </row>
    <row r="44" spans="1:4" s="7" customFormat="1" ht="19.899999999999999" customHeight="1">
      <c r="A44" s="28" t="s">
        <v>37</v>
      </c>
      <c r="B44" s="30">
        <v>480</v>
      </c>
      <c r="C44" s="30">
        <v>391</v>
      </c>
      <c r="D44" s="30">
        <f t="shared" si="0"/>
        <v>89</v>
      </c>
    </row>
    <row r="45" spans="1:4" s="7" customFormat="1" ht="19.899999999999999" customHeight="1">
      <c r="A45" s="29" t="s">
        <v>38</v>
      </c>
      <c r="B45" s="31">
        <v>9</v>
      </c>
      <c r="C45" s="31">
        <v>0</v>
      </c>
      <c r="D45" s="31">
        <f t="shared" si="0"/>
        <v>9</v>
      </c>
    </row>
    <row r="46" spans="1:4" s="7" customFormat="1" ht="19.899999999999999" customHeight="1">
      <c r="A46" s="28" t="s">
        <v>39</v>
      </c>
      <c r="B46" s="30">
        <v>248</v>
      </c>
      <c r="C46" s="30">
        <v>0</v>
      </c>
      <c r="D46" s="30">
        <f t="shared" si="0"/>
        <v>248</v>
      </c>
    </row>
    <row r="47" spans="1:4" s="7" customFormat="1" ht="19.899999999999999" customHeight="1">
      <c r="A47" s="29" t="s">
        <v>5</v>
      </c>
      <c r="B47" s="31">
        <v>1279</v>
      </c>
      <c r="C47" s="31">
        <v>149</v>
      </c>
      <c r="D47" s="31">
        <f t="shared" si="0"/>
        <v>1130</v>
      </c>
    </row>
    <row r="48" spans="1:4" s="7" customFormat="1" ht="19.899999999999999" customHeight="1">
      <c r="A48" s="28" t="s">
        <v>6</v>
      </c>
      <c r="B48" s="30">
        <v>2565</v>
      </c>
      <c r="C48" s="30">
        <v>26</v>
      </c>
      <c r="D48" s="30">
        <f t="shared" si="0"/>
        <v>2539</v>
      </c>
    </row>
    <row r="49" spans="1:4" s="7" customFormat="1" ht="19.899999999999999" customHeight="1">
      <c r="A49" s="29" t="s">
        <v>128</v>
      </c>
      <c r="B49" s="31">
        <v>8287</v>
      </c>
      <c r="C49" s="31">
        <v>1681</v>
      </c>
      <c r="D49" s="31">
        <f t="shared" si="0"/>
        <v>6606</v>
      </c>
    </row>
    <row r="50" spans="1:4" s="7" customFormat="1" ht="19.899999999999999" customHeight="1">
      <c r="A50" s="28" t="s">
        <v>129</v>
      </c>
      <c r="B50" s="30">
        <v>9477</v>
      </c>
      <c r="C50" s="30">
        <v>40</v>
      </c>
      <c r="D50" s="30">
        <f t="shared" si="0"/>
        <v>9437</v>
      </c>
    </row>
    <row r="51" spans="1:4" s="7" customFormat="1" ht="19.899999999999999" customHeight="1">
      <c r="A51" s="29" t="s">
        <v>130</v>
      </c>
      <c r="B51" s="31">
        <v>1350</v>
      </c>
      <c r="C51" s="31">
        <v>81</v>
      </c>
      <c r="D51" s="31">
        <f t="shared" si="0"/>
        <v>1269</v>
      </c>
    </row>
    <row r="52" spans="1:4" s="7" customFormat="1" ht="25.15" customHeight="1">
      <c r="A52" s="16" t="s">
        <v>19</v>
      </c>
      <c r="B52" s="32">
        <f>SUM(B44:B51)</f>
        <v>23695</v>
      </c>
      <c r="C52" s="32">
        <f>SUM(C44:C51)</f>
        <v>2368</v>
      </c>
      <c r="D52" s="32">
        <f t="shared" si="0"/>
        <v>21327</v>
      </c>
    </row>
    <row r="53" spans="1:4" s="7" customFormat="1" ht="19.899999999999999" customHeight="1">
      <c r="A53" s="28" t="s">
        <v>170</v>
      </c>
      <c r="B53" s="30">
        <v>812</v>
      </c>
      <c r="C53" s="30">
        <v>859</v>
      </c>
      <c r="D53" s="30">
        <f t="shared" si="0"/>
        <v>-47</v>
      </c>
    </row>
    <row r="54" spans="1:4" s="7" customFormat="1" ht="19.899999999999999" customHeight="1">
      <c r="A54" s="29" t="s">
        <v>171</v>
      </c>
      <c r="B54" s="31">
        <v>635</v>
      </c>
      <c r="C54" s="31">
        <v>604</v>
      </c>
      <c r="D54" s="31">
        <f t="shared" si="0"/>
        <v>31</v>
      </c>
    </row>
    <row r="55" spans="1:4" s="7" customFormat="1" ht="19.899999999999999" customHeight="1">
      <c r="A55" s="28" t="s">
        <v>172</v>
      </c>
      <c r="B55" s="30">
        <v>1191</v>
      </c>
      <c r="C55" s="30">
        <v>75</v>
      </c>
      <c r="D55" s="30">
        <f t="shared" si="0"/>
        <v>1116</v>
      </c>
    </row>
    <row r="56" spans="1:4" s="7" customFormat="1" ht="19.899999999999999" customHeight="1">
      <c r="A56" s="29" t="s">
        <v>40</v>
      </c>
      <c r="B56" s="31">
        <v>61</v>
      </c>
      <c r="C56" s="31">
        <v>0</v>
      </c>
      <c r="D56" s="31">
        <f t="shared" si="0"/>
        <v>61</v>
      </c>
    </row>
    <row r="57" spans="1:4" s="7" customFormat="1" ht="19.899999999999999" customHeight="1">
      <c r="A57" s="28" t="s">
        <v>41</v>
      </c>
      <c r="B57" s="30">
        <v>8720</v>
      </c>
      <c r="C57" s="30">
        <v>6000</v>
      </c>
      <c r="D57" s="30">
        <f t="shared" si="0"/>
        <v>2720</v>
      </c>
    </row>
    <row r="58" spans="1:4" s="7" customFormat="1" ht="25.15" customHeight="1">
      <c r="A58" s="16" t="s">
        <v>169</v>
      </c>
      <c r="B58" s="32">
        <f>SUM(B53:B57)</f>
        <v>11419</v>
      </c>
      <c r="C58" s="32">
        <f>SUM(C53:C57)</f>
        <v>7538</v>
      </c>
      <c r="D58" s="32">
        <f t="shared" si="0"/>
        <v>3881</v>
      </c>
    </row>
    <row r="59" spans="1:4" s="7" customFormat="1" ht="19.899999999999999" customHeight="1">
      <c r="A59" s="28" t="s">
        <v>42</v>
      </c>
      <c r="B59" s="30">
        <v>1475</v>
      </c>
      <c r="C59" s="30">
        <v>1544</v>
      </c>
      <c r="D59" s="30">
        <f t="shared" si="0"/>
        <v>-69</v>
      </c>
    </row>
    <row r="60" spans="1:4" s="7" customFormat="1" ht="19.899999999999999" customHeight="1">
      <c r="A60" s="29" t="s">
        <v>43</v>
      </c>
      <c r="B60" s="31">
        <v>1611</v>
      </c>
      <c r="C60" s="31">
        <v>556</v>
      </c>
      <c r="D60" s="31">
        <f t="shared" si="0"/>
        <v>1055</v>
      </c>
    </row>
    <row r="61" spans="1:4" s="7" customFormat="1" ht="19.899999999999999" customHeight="1">
      <c r="A61" s="28" t="s">
        <v>44</v>
      </c>
      <c r="B61" s="30">
        <v>340</v>
      </c>
      <c r="C61" s="30">
        <v>114</v>
      </c>
      <c r="D61" s="30">
        <f t="shared" si="0"/>
        <v>226</v>
      </c>
    </row>
    <row r="62" spans="1:4" s="7" customFormat="1" ht="19.899999999999999" customHeight="1">
      <c r="A62" s="29" t="s">
        <v>45</v>
      </c>
      <c r="B62" s="31">
        <v>948</v>
      </c>
      <c r="C62" s="31">
        <v>327</v>
      </c>
      <c r="D62" s="31">
        <f t="shared" si="0"/>
        <v>621</v>
      </c>
    </row>
    <row r="63" spans="1:4" s="7" customFormat="1" ht="19.899999999999999" customHeight="1">
      <c r="A63" s="28" t="s">
        <v>46</v>
      </c>
      <c r="B63" s="30">
        <v>323</v>
      </c>
      <c r="C63" s="30">
        <v>125</v>
      </c>
      <c r="D63" s="30">
        <f t="shared" si="0"/>
        <v>198</v>
      </c>
    </row>
    <row r="64" spans="1:4" s="7" customFormat="1" ht="19.899999999999999" customHeight="1">
      <c r="A64" s="29" t="s">
        <v>47</v>
      </c>
      <c r="B64" s="31">
        <v>166</v>
      </c>
      <c r="C64" s="31">
        <v>0</v>
      </c>
      <c r="D64" s="31">
        <f t="shared" si="0"/>
        <v>166</v>
      </c>
    </row>
    <row r="65" spans="1:4" s="7" customFormat="1" ht="19.899999999999999" customHeight="1">
      <c r="A65" s="28" t="s">
        <v>7</v>
      </c>
      <c r="B65" s="30">
        <v>435</v>
      </c>
      <c r="C65" s="30">
        <v>765</v>
      </c>
      <c r="D65" s="30">
        <f t="shared" si="0"/>
        <v>-330</v>
      </c>
    </row>
    <row r="66" spans="1:4" s="7" customFormat="1" ht="19.899999999999999" customHeight="1">
      <c r="A66" s="29" t="s">
        <v>8</v>
      </c>
      <c r="B66" s="31">
        <v>24</v>
      </c>
      <c r="C66" s="31">
        <v>0</v>
      </c>
      <c r="D66" s="31">
        <f t="shared" si="0"/>
        <v>24</v>
      </c>
    </row>
    <row r="67" spans="1:4" s="7" customFormat="1" ht="19.899999999999999" customHeight="1">
      <c r="A67" s="28" t="s">
        <v>48</v>
      </c>
      <c r="B67" s="30">
        <v>357</v>
      </c>
      <c r="C67" s="30">
        <v>0</v>
      </c>
      <c r="D67" s="30">
        <f t="shared" si="0"/>
        <v>357</v>
      </c>
    </row>
    <row r="68" spans="1:4" s="7" customFormat="1" ht="19.899999999999999" customHeight="1">
      <c r="A68" s="29" t="s">
        <v>49</v>
      </c>
      <c r="B68" s="31">
        <v>530</v>
      </c>
      <c r="C68" s="31">
        <v>0</v>
      </c>
      <c r="D68" s="31">
        <f t="shared" si="0"/>
        <v>530</v>
      </c>
    </row>
    <row r="69" spans="1:4" s="7" customFormat="1" ht="19.899999999999999" customHeight="1">
      <c r="A69" s="28" t="s">
        <v>50</v>
      </c>
      <c r="B69" s="30">
        <v>664</v>
      </c>
      <c r="C69" s="30">
        <v>0</v>
      </c>
      <c r="D69" s="30">
        <f t="shared" si="0"/>
        <v>664</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570</v>
      </c>
      <c r="C72" s="31">
        <v>71</v>
      </c>
      <c r="D72" s="31">
        <f t="shared" ref="D72:D86" si="1">B72-C72</f>
        <v>499</v>
      </c>
    </row>
    <row r="73" spans="1:4" s="7" customFormat="1" ht="19.899999999999999" customHeight="1">
      <c r="A73" s="28" t="s">
        <v>53</v>
      </c>
      <c r="B73" s="30">
        <v>8861</v>
      </c>
      <c r="C73" s="30">
        <v>6</v>
      </c>
      <c r="D73" s="30">
        <f t="shared" si="1"/>
        <v>8855</v>
      </c>
    </row>
    <row r="74" spans="1:4" s="7" customFormat="1" ht="19.899999999999999" customHeight="1">
      <c r="A74" s="29" t="s">
        <v>54</v>
      </c>
      <c r="B74" s="31">
        <v>4428</v>
      </c>
      <c r="C74" s="31">
        <v>0</v>
      </c>
      <c r="D74" s="31">
        <f t="shared" si="1"/>
        <v>4428</v>
      </c>
    </row>
    <row r="75" spans="1:4" s="7" customFormat="1" ht="19.899999999999999" customHeight="1">
      <c r="A75" s="28" t="s">
        <v>10</v>
      </c>
      <c r="B75" s="30">
        <v>1505</v>
      </c>
      <c r="C75" s="30">
        <v>723</v>
      </c>
      <c r="D75" s="30">
        <f t="shared" si="1"/>
        <v>782</v>
      </c>
    </row>
    <row r="76" spans="1:4" s="7" customFormat="1" ht="25.15" customHeight="1">
      <c r="A76" s="16" t="s">
        <v>20</v>
      </c>
      <c r="B76" s="32">
        <f>SUM(B59:B75)</f>
        <v>22237</v>
      </c>
      <c r="C76" s="32">
        <f>SUM(C59:C75)</f>
        <v>4231</v>
      </c>
      <c r="D76" s="32">
        <f t="shared" si="1"/>
        <v>18006</v>
      </c>
    </row>
    <row r="77" spans="1:4" s="7" customFormat="1" ht="19.899999999999999" customHeight="1">
      <c r="A77" s="28" t="s">
        <v>131</v>
      </c>
      <c r="B77" s="30">
        <v>1060</v>
      </c>
      <c r="C77" s="30">
        <v>500</v>
      </c>
      <c r="D77" s="30">
        <f t="shared" si="1"/>
        <v>560</v>
      </c>
    </row>
    <row r="78" spans="1:4" s="7" customFormat="1" ht="19.899999999999999" customHeight="1">
      <c r="A78" s="29" t="s">
        <v>55</v>
      </c>
      <c r="B78" s="31">
        <v>31768</v>
      </c>
      <c r="C78" s="31">
        <v>27503</v>
      </c>
      <c r="D78" s="31">
        <f t="shared" si="1"/>
        <v>4265</v>
      </c>
    </row>
    <row r="79" spans="1:4" s="7" customFormat="1" ht="19.899999999999999" customHeight="1">
      <c r="A79" s="28" t="s">
        <v>132</v>
      </c>
      <c r="B79" s="30">
        <v>20028</v>
      </c>
      <c r="C79" s="30">
        <v>21865</v>
      </c>
      <c r="D79" s="30">
        <f t="shared" si="1"/>
        <v>-1837</v>
      </c>
    </row>
    <row r="80" spans="1:4" s="7" customFormat="1" ht="19.899999999999999" customHeight="1">
      <c r="A80" s="29" t="s">
        <v>11</v>
      </c>
      <c r="B80" s="31">
        <v>5031</v>
      </c>
      <c r="C80" s="31">
        <v>2331</v>
      </c>
      <c r="D80" s="31">
        <f t="shared" si="1"/>
        <v>2700</v>
      </c>
    </row>
    <row r="81" spans="1:4" s="7" customFormat="1" ht="19.899999999999999" customHeight="1">
      <c r="A81" s="28" t="s">
        <v>12</v>
      </c>
      <c r="B81" s="30">
        <v>177</v>
      </c>
      <c r="C81" s="30">
        <v>0</v>
      </c>
      <c r="D81" s="30">
        <f t="shared" si="1"/>
        <v>177</v>
      </c>
    </row>
    <row r="82" spans="1:4" s="7" customFormat="1" ht="19.899999999999999" customHeight="1">
      <c r="A82" s="29" t="s">
        <v>56</v>
      </c>
      <c r="B82" s="31">
        <v>0</v>
      </c>
      <c r="C82" s="31">
        <v>0</v>
      </c>
      <c r="D82" s="31">
        <f t="shared" si="1"/>
        <v>0</v>
      </c>
    </row>
    <row r="83" spans="1:4" s="7" customFormat="1" ht="19.899999999999999" customHeight="1">
      <c r="A83" s="28" t="s">
        <v>109</v>
      </c>
      <c r="B83" s="30">
        <v>1529</v>
      </c>
      <c r="C83" s="30">
        <v>0</v>
      </c>
      <c r="D83" s="30">
        <f t="shared" si="1"/>
        <v>1529</v>
      </c>
    </row>
    <row r="84" spans="1:4" s="7" customFormat="1" ht="19.899999999999999" customHeight="1">
      <c r="A84" s="29" t="s">
        <v>57</v>
      </c>
      <c r="B84" s="31">
        <v>2856</v>
      </c>
      <c r="C84" s="31">
        <v>212</v>
      </c>
      <c r="D84" s="31">
        <f t="shared" si="1"/>
        <v>2644</v>
      </c>
    </row>
    <row r="85" spans="1:4" s="7" customFormat="1" ht="25.15" customHeight="1">
      <c r="A85" s="16" t="s">
        <v>21</v>
      </c>
      <c r="B85" s="32">
        <f>SUM(B77:B84)</f>
        <v>62449</v>
      </c>
      <c r="C85" s="32">
        <f>SUM(C77:C84)</f>
        <v>52411</v>
      </c>
      <c r="D85" s="32">
        <f t="shared" si="1"/>
        <v>10038</v>
      </c>
    </row>
    <row r="86" spans="1:4" s="7" customFormat="1" ht="19.899999999999999" customHeight="1">
      <c r="A86" s="28" t="s">
        <v>13</v>
      </c>
      <c r="B86" s="30">
        <v>500</v>
      </c>
      <c r="C86" s="30">
        <v>500</v>
      </c>
      <c r="D86" s="30">
        <f t="shared" si="1"/>
        <v>0</v>
      </c>
    </row>
    <row r="87" spans="1:4" s="7" customFormat="1" ht="25.15" customHeight="1">
      <c r="A87" s="16" t="s">
        <v>23</v>
      </c>
      <c r="B87" s="32">
        <f>SUM(B13,B23,B30,B43,B52,B58,B76,B85, B86)</f>
        <v>632851</v>
      </c>
      <c r="C87" s="32">
        <f>SUM(C13,C23,C30,C43,C52,C58,C76,C85, C86)</f>
        <v>263750</v>
      </c>
      <c r="D87" s="32">
        <f>B87-C87</f>
        <v>369101</v>
      </c>
    </row>
    <row r="88" spans="1:4" s="7" customFormat="1" ht="19.899999999999999" customHeight="1">
      <c r="A88" s="28" t="s">
        <v>22</v>
      </c>
      <c r="B88" s="30">
        <v>28578</v>
      </c>
      <c r="C88" s="30">
        <v>52059</v>
      </c>
      <c r="D88" s="30">
        <f>B88-C88</f>
        <v>-23481</v>
      </c>
    </row>
    <row r="89" spans="1:4" s="7" customFormat="1" ht="25.15" customHeight="1">
      <c r="A89" s="16" t="s">
        <v>14</v>
      </c>
      <c r="B89" s="32">
        <f>SUM(B87:B88)</f>
        <v>661429</v>
      </c>
      <c r="C89" s="32">
        <f t="shared" ref="C89" si="2">SUM(C87:C88)</f>
        <v>315809</v>
      </c>
      <c r="D89" s="32">
        <f>B89-C89</f>
        <v>345620</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83</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16366</v>
      </c>
      <c r="C7" s="30">
        <v>11068</v>
      </c>
      <c r="D7" s="30">
        <f>B7-C7</f>
        <v>5298</v>
      </c>
    </row>
    <row r="8" spans="1:4" s="7" customFormat="1" ht="19.899999999999999" customHeight="1">
      <c r="A8" s="15" t="s">
        <v>24</v>
      </c>
      <c r="B8" s="31">
        <v>49038</v>
      </c>
      <c r="C8" s="31">
        <v>3331</v>
      </c>
      <c r="D8" s="31">
        <f t="shared" ref="D8:D71" si="0">B8-C8</f>
        <v>45707</v>
      </c>
    </row>
    <row r="9" spans="1:4" s="7" customFormat="1" ht="19.899999999999999" customHeight="1">
      <c r="A9" s="14" t="s">
        <v>25</v>
      </c>
      <c r="B9" s="30">
        <v>54860</v>
      </c>
      <c r="C9" s="30">
        <v>7504</v>
      </c>
      <c r="D9" s="30">
        <f t="shared" si="0"/>
        <v>47356</v>
      </c>
    </row>
    <row r="10" spans="1:4" s="7" customFormat="1" ht="19.899999999999999" customHeight="1">
      <c r="A10" s="15" t="s">
        <v>26</v>
      </c>
      <c r="B10" s="31">
        <v>14714</v>
      </c>
      <c r="C10" s="31">
        <v>12</v>
      </c>
      <c r="D10" s="31">
        <f t="shared" si="0"/>
        <v>14702</v>
      </c>
    </row>
    <row r="11" spans="1:4" s="7" customFormat="1" ht="19.899999999999999" customHeight="1">
      <c r="A11" s="14" t="s">
        <v>0</v>
      </c>
      <c r="B11" s="30">
        <v>1243</v>
      </c>
      <c r="C11" s="30">
        <v>153</v>
      </c>
      <c r="D11" s="30">
        <f t="shared" si="0"/>
        <v>1090</v>
      </c>
    </row>
    <row r="12" spans="1:4" s="7" customFormat="1" ht="19.899999999999999" customHeight="1">
      <c r="A12" s="15" t="s">
        <v>28</v>
      </c>
      <c r="B12" s="31">
        <v>147</v>
      </c>
      <c r="C12" s="31">
        <v>8</v>
      </c>
      <c r="D12" s="31">
        <f t="shared" si="0"/>
        <v>139</v>
      </c>
    </row>
    <row r="13" spans="1:4" s="7" customFormat="1" ht="25.15" customHeight="1">
      <c r="A13" s="16" t="s">
        <v>15</v>
      </c>
      <c r="B13" s="32">
        <f>SUM(B7:B12)</f>
        <v>136368</v>
      </c>
      <c r="C13" s="32">
        <f>SUM(C7:C12)</f>
        <v>22076</v>
      </c>
      <c r="D13" s="32">
        <f t="shared" si="0"/>
        <v>114292</v>
      </c>
    </row>
    <row r="14" spans="1:4" s="7" customFormat="1" ht="19.899999999999999" customHeight="1">
      <c r="A14" s="28" t="s">
        <v>29</v>
      </c>
      <c r="B14" s="30">
        <v>1162</v>
      </c>
      <c r="C14" s="30">
        <v>46</v>
      </c>
      <c r="D14" s="30">
        <f t="shared" si="0"/>
        <v>1116</v>
      </c>
    </row>
    <row r="15" spans="1:4" s="7" customFormat="1" ht="19.899999999999999" customHeight="1">
      <c r="A15" s="29" t="s">
        <v>173</v>
      </c>
      <c r="B15" s="31">
        <v>1837</v>
      </c>
      <c r="C15" s="31">
        <v>367</v>
      </c>
      <c r="D15" s="31">
        <f t="shared" si="0"/>
        <v>1470</v>
      </c>
    </row>
    <row r="16" spans="1:4" s="7" customFormat="1" ht="19.899999999999999" customHeight="1">
      <c r="A16" s="28" t="s">
        <v>30</v>
      </c>
      <c r="B16" s="30">
        <v>1830</v>
      </c>
      <c r="C16" s="30">
        <v>63</v>
      </c>
      <c r="D16" s="30">
        <f t="shared" si="0"/>
        <v>1767</v>
      </c>
    </row>
    <row r="17" spans="1:4" s="7" customFormat="1" ht="19.899999999999999" customHeight="1">
      <c r="A17" s="29" t="s">
        <v>1</v>
      </c>
      <c r="B17" s="31">
        <v>0</v>
      </c>
      <c r="C17" s="31">
        <v>0</v>
      </c>
      <c r="D17" s="31">
        <f t="shared" si="0"/>
        <v>0</v>
      </c>
    </row>
    <row r="18" spans="1:4" s="7" customFormat="1" ht="19.899999999999999" customHeight="1">
      <c r="A18" s="28" t="s">
        <v>2</v>
      </c>
      <c r="B18" s="30">
        <v>585</v>
      </c>
      <c r="C18" s="30">
        <v>277</v>
      </c>
      <c r="D18" s="30">
        <f t="shared" si="0"/>
        <v>308</v>
      </c>
    </row>
    <row r="19" spans="1:4" s="7" customFormat="1" ht="19.899999999999999" customHeight="1">
      <c r="A19" s="29" t="s">
        <v>31</v>
      </c>
      <c r="B19" s="31">
        <v>483</v>
      </c>
      <c r="C19" s="31">
        <v>53</v>
      </c>
      <c r="D19" s="31">
        <f t="shared" si="0"/>
        <v>430</v>
      </c>
    </row>
    <row r="20" spans="1:4" s="7" customFormat="1" ht="19.899999999999999" customHeight="1">
      <c r="A20" s="28" t="s">
        <v>32</v>
      </c>
      <c r="B20" s="30">
        <v>2623</v>
      </c>
      <c r="C20" s="30">
        <v>333</v>
      </c>
      <c r="D20" s="30">
        <f t="shared" si="0"/>
        <v>2290</v>
      </c>
    </row>
    <row r="21" spans="1:4" s="7" customFormat="1" ht="19.899999999999999" customHeight="1">
      <c r="A21" s="29" t="s">
        <v>33</v>
      </c>
      <c r="B21" s="31">
        <v>2913</v>
      </c>
      <c r="C21" s="31">
        <v>68</v>
      </c>
      <c r="D21" s="31">
        <f t="shared" si="0"/>
        <v>2845</v>
      </c>
    </row>
    <row r="22" spans="1:4" s="7" customFormat="1" ht="19.899999999999999" customHeight="1">
      <c r="A22" s="28" t="s">
        <v>34</v>
      </c>
      <c r="B22" s="30">
        <v>0</v>
      </c>
      <c r="C22" s="30">
        <v>0</v>
      </c>
      <c r="D22" s="30">
        <f t="shared" si="0"/>
        <v>0</v>
      </c>
    </row>
    <row r="23" spans="1:4" s="7" customFormat="1" ht="25.15" customHeight="1">
      <c r="A23" s="16" t="s">
        <v>174</v>
      </c>
      <c r="B23" s="32">
        <f>SUM(B14:B22)</f>
        <v>11433</v>
      </c>
      <c r="C23" s="32">
        <f>SUM(C14:C22)</f>
        <v>1207</v>
      </c>
      <c r="D23" s="32">
        <f t="shared" si="0"/>
        <v>10226</v>
      </c>
    </row>
    <row r="24" spans="1:4" s="7" customFormat="1" ht="19.899999999999999" customHeight="1">
      <c r="A24" s="28" t="s">
        <v>3</v>
      </c>
      <c r="B24" s="30">
        <v>673</v>
      </c>
      <c r="C24" s="30">
        <v>40</v>
      </c>
      <c r="D24" s="30">
        <f t="shared" si="0"/>
        <v>633</v>
      </c>
    </row>
    <row r="25" spans="1:4" s="7" customFormat="1" ht="19.899999999999999" customHeight="1">
      <c r="A25" s="29" t="s">
        <v>127</v>
      </c>
      <c r="B25" s="31">
        <v>12</v>
      </c>
      <c r="C25" s="31">
        <v>0</v>
      </c>
      <c r="D25" s="31">
        <f t="shared" si="0"/>
        <v>12</v>
      </c>
    </row>
    <row r="26" spans="1:4" s="7" customFormat="1" ht="19.899999999999999" customHeight="1">
      <c r="A26" s="28" t="s">
        <v>35</v>
      </c>
      <c r="B26" s="30">
        <v>16057</v>
      </c>
      <c r="C26" s="30">
        <v>498</v>
      </c>
      <c r="D26" s="30">
        <f t="shared" si="0"/>
        <v>15559</v>
      </c>
    </row>
    <row r="27" spans="1:4" s="7" customFormat="1" ht="19.899999999999999" customHeight="1">
      <c r="A27" s="29" t="s">
        <v>117</v>
      </c>
      <c r="B27" s="31">
        <v>91799</v>
      </c>
      <c r="C27" s="31">
        <v>84252</v>
      </c>
      <c r="D27" s="31">
        <f t="shared" si="0"/>
        <v>7547</v>
      </c>
    </row>
    <row r="28" spans="1:4" s="7" customFormat="1" ht="19.899999999999999" customHeight="1">
      <c r="A28" s="28" t="s">
        <v>36</v>
      </c>
      <c r="B28" s="30">
        <v>1563</v>
      </c>
      <c r="C28" s="30">
        <v>1526</v>
      </c>
      <c r="D28" s="30">
        <f t="shared" si="0"/>
        <v>37</v>
      </c>
    </row>
    <row r="29" spans="1:4" s="7" customFormat="1" ht="19.899999999999999" customHeight="1">
      <c r="A29" s="29" t="s">
        <v>118</v>
      </c>
      <c r="B29" s="31">
        <v>51713</v>
      </c>
      <c r="C29" s="31">
        <v>0</v>
      </c>
      <c r="D29" s="31">
        <f t="shared" si="0"/>
        <v>51713</v>
      </c>
    </row>
    <row r="30" spans="1:4" s="7" customFormat="1" ht="25.15" customHeight="1">
      <c r="A30" s="16" t="s">
        <v>17</v>
      </c>
      <c r="B30" s="32">
        <f>SUM(B24:B29)</f>
        <v>161817</v>
      </c>
      <c r="C30" s="32">
        <f>SUM(C24:C29)</f>
        <v>86316</v>
      </c>
      <c r="D30" s="32">
        <f t="shared" si="0"/>
        <v>75501</v>
      </c>
    </row>
    <row r="31" spans="1:4" s="7" customFormat="1" ht="19.899999999999999" customHeight="1">
      <c r="A31" s="28" t="s">
        <v>119</v>
      </c>
      <c r="B31" s="30">
        <v>41</v>
      </c>
      <c r="C31" s="30">
        <v>3</v>
      </c>
      <c r="D31" s="30">
        <f t="shared" si="0"/>
        <v>38</v>
      </c>
    </row>
    <row r="32" spans="1:4" s="7" customFormat="1" ht="19.899999999999999" customHeight="1">
      <c r="A32" s="29" t="s">
        <v>120</v>
      </c>
      <c r="B32" s="31">
        <v>5023</v>
      </c>
      <c r="C32" s="31">
        <v>56</v>
      </c>
      <c r="D32" s="31">
        <f t="shared" si="0"/>
        <v>4967</v>
      </c>
    </row>
    <row r="33" spans="1:4" s="7" customFormat="1" ht="19.899999999999999" customHeight="1">
      <c r="A33" s="28" t="s">
        <v>121</v>
      </c>
      <c r="B33" s="30">
        <v>4523</v>
      </c>
      <c r="C33" s="30">
        <v>219</v>
      </c>
      <c r="D33" s="30">
        <f t="shared" si="0"/>
        <v>4304</v>
      </c>
    </row>
    <row r="34" spans="1:4" s="7" customFormat="1" ht="19.899999999999999" customHeight="1">
      <c r="A34" s="29" t="s">
        <v>122</v>
      </c>
      <c r="B34" s="31">
        <v>1106</v>
      </c>
      <c r="C34" s="31">
        <v>22</v>
      </c>
      <c r="D34" s="31">
        <f t="shared" si="0"/>
        <v>1084</v>
      </c>
    </row>
    <row r="35" spans="1:4" s="7" customFormat="1" ht="19.899999999999999" customHeight="1">
      <c r="A35" s="28" t="s">
        <v>123</v>
      </c>
      <c r="B35" s="30">
        <v>128</v>
      </c>
      <c r="C35" s="30">
        <v>0</v>
      </c>
      <c r="D35" s="30">
        <f t="shared" si="0"/>
        <v>128</v>
      </c>
    </row>
    <row r="36" spans="1:4" s="7" customFormat="1" ht="19.899999999999999" customHeight="1">
      <c r="A36" s="29" t="s">
        <v>124</v>
      </c>
      <c r="B36" s="31">
        <v>1223</v>
      </c>
      <c r="C36" s="31">
        <v>884</v>
      </c>
      <c r="D36" s="31">
        <f t="shared" si="0"/>
        <v>339</v>
      </c>
    </row>
    <row r="37" spans="1:4" s="7" customFormat="1" ht="19.899999999999999" customHeight="1">
      <c r="A37" s="28" t="s">
        <v>108</v>
      </c>
      <c r="B37" s="30">
        <v>405</v>
      </c>
      <c r="C37" s="30">
        <v>67</v>
      </c>
      <c r="D37" s="30">
        <f t="shared" si="0"/>
        <v>338</v>
      </c>
    </row>
    <row r="38" spans="1:4" s="7" customFormat="1" ht="19.899999999999999" customHeight="1">
      <c r="A38" s="29" t="s">
        <v>58</v>
      </c>
      <c r="B38" s="31">
        <v>123</v>
      </c>
      <c r="C38" s="31">
        <v>116</v>
      </c>
      <c r="D38" s="31">
        <f t="shared" si="0"/>
        <v>7</v>
      </c>
    </row>
    <row r="39" spans="1:4" s="7" customFormat="1" ht="19.899999999999999" customHeight="1">
      <c r="A39" s="28" t="s">
        <v>125</v>
      </c>
      <c r="B39" s="30">
        <v>1881</v>
      </c>
      <c r="C39" s="30">
        <v>284</v>
      </c>
      <c r="D39" s="30">
        <f t="shared" si="0"/>
        <v>1597</v>
      </c>
    </row>
    <row r="40" spans="1:4" s="7" customFormat="1" ht="19.899999999999999" customHeight="1">
      <c r="A40" s="29" t="s">
        <v>59</v>
      </c>
      <c r="B40" s="31">
        <v>609</v>
      </c>
      <c r="C40" s="31">
        <v>131</v>
      </c>
      <c r="D40" s="31">
        <f t="shared" si="0"/>
        <v>478</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15062</v>
      </c>
      <c r="C43" s="32">
        <f>SUM(C31:C42)</f>
        <v>1782</v>
      </c>
      <c r="D43" s="32">
        <f t="shared" si="0"/>
        <v>13280</v>
      </c>
    </row>
    <row r="44" spans="1:4" s="7" customFormat="1" ht="19.899999999999999" customHeight="1">
      <c r="A44" s="28" t="s">
        <v>37</v>
      </c>
      <c r="B44" s="30">
        <v>616</v>
      </c>
      <c r="C44" s="30">
        <v>674</v>
      </c>
      <c r="D44" s="30">
        <f t="shared" si="0"/>
        <v>-58</v>
      </c>
    </row>
    <row r="45" spans="1:4" s="7" customFormat="1" ht="19.899999999999999" customHeight="1">
      <c r="A45" s="29" t="s">
        <v>38</v>
      </c>
      <c r="B45" s="31">
        <v>69</v>
      </c>
      <c r="C45" s="31">
        <v>5</v>
      </c>
      <c r="D45" s="31">
        <f t="shared" si="0"/>
        <v>64</v>
      </c>
    </row>
    <row r="46" spans="1:4" s="7" customFormat="1" ht="19.899999999999999" customHeight="1">
      <c r="A46" s="28" t="s">
        <v>39</v>
      </c>
      <c r="B46" s="30">
        <v>316</v>
      </c>
      <c r="C46" s="30">
        <v>23</v>
      </c>
      <c r="D46" s="30">
        <f t="shared" si="0"/>
        <v>293</v>
      </c>
    </row>
    <row r="47" spans="1:4" s="7" customFormat="1" ht="19.899999999999999" customHeight="1">
      <c r="A47" s="29" t="s">
        <v>5</v>
      </c>
      <c r="B47" s="31">
        <v>1487</v>
      </c>
      <c r="C47" s="31">
        <v>149</v>
      </c>
      <c r="D47" s="31">
        <f t="shared" si="0"/>
        <v>1338</v>
      </c>
    </row>
    <row r="48" spans="1:4" s="7" customFormat="1" ht="19.899999999999999" customHeight="1">
      <c r="A48" s="28" t="s">
        <v>6</v>
      </c>
      <c r="B48" s="30">
        <v>638</v>
      </c>
      <c r="C48" s="30">
        <v>26</v>
      </c>
      <c r="D48" s="30">
        <f t="shared" si="0"/>
        <v>612</v>
      </c>
    </row>
    <row r="49" spans="1:4" s="7" customFormat="1" ht="19.899999999999999" customHeight="1">
      <c r="A49" s="29" t="s">
        <v>128</v>
      </c>
      <c r="B49" s="31">
        <v>4340</v>
      </c>
      <c r="C49" s="31">
        <v>719</v>
      </c>
      <c r="D49" s="31">
        <f t="shared" si="0"/>
        <v>3621</v>
      </c>
    </row>
    <row r="50" spans="1:4" s="7" customFormat="1" ht="19.899999999999999" customHeight="1">
      <c r="A50" s="28" t="s">
        <v>129</v>
      </c>
      <c r="B50" s="30">
        <v>8980</v>
      </c>
      <c r="C50" s="30">
        <v>1226</v>
      </c>
      <c r="D50" s="30">
        <f t="shared" si="0"/>
        <v>7754</v>
      </c>
    </row>
    <row r="51" spans="1:4" s="7" customFormat="1" ht="19.899999999999999" customHeight="1">
      <c r="A51" s="29" t="s">
        <v>130</v>
      </c>
      <c r="B51" s="31">
        <v>1235</v>
      </c>
      <c r="C51" s="31">
        <v>28</v>
      </c>
      <c r="D51" s="31">
        <f t="shared" si="0"/>
        <v>1207</v>
      </c>
    </row>
    <row r="52" spans="1:4" s="7" customFormat="1" ht="25.15" customHeight="1">
      <c r="A52" s="16" t="s">
        <v>19</v>
      </c>
      <c r="B52" s="32">
        <f>SUM(B44:B51)</f>
        <v>17681</v>
      </c>
      <c r="C52" s="32">
        <f>SUM(C44:C51)</f>
        <v>2850</v>
      </c>
      <c r="D52" s="32">
        <f t="shared" si="0"/>
        <v>14831</v>
      </c>
    </row>
    <row r="53" spans="1:4" s="7" customFormat="1" ht="19.899999999999999" customHeight="1">
      <c r="A53" s="28" t="s">
        <v>170</v>
      </c>
      <c r="B53" s="30">
        <v>899</v>
      </c>
      <c r="C53" s="30">
        <v>877</v>
      </c>
      <c r="D53" s="30">
        <f t="shared" si="0"/>
        <v>22</v>
      </c>
    </row>
    <row r="54" spans="1:4" s="7" customFormat="1" ht="19.899999999999999" customHeight="1">
      <c r="A54" s="29" t="s">
        <v>171</v>
      </c>
      <c r="B54" s="31">
        <v>1148</v>
      </c>
      <c r="C54" s="31">
        <v>759</v>
      </c>
      <c r="D54" s="31">
        <f t="shared" si="0"/>
        <v>389</v>
      </c>
    </row>
    <row r="55" spans="1:4" s="7" customFormat="1" ht="19.899999999999999" customHeight="1">
      <c r="A55" s="28" t="s">
        <v>172</v>
      </c>
      <c r="B55" s="30">
        <v>675</v>
      </c>
      <c r="C55" s="30">
        <v>6</v>
      </c>
      <c r="D55" s="30">
        <f t="shared" si="0"/>
        <v>669</v>
      </c>
    </row>
    <row r="56" spans="1:4" s="7" customFormat="1" ht="19.899999999999999" customHeight="1">
      <c r="A56" s="29" t="s">
        <v>40</v>
      </c>
      <c r="B56" s="31">
        <v>261</v>
      </c>
      <c r="C56" s="31">
        <v>185</v>
      </c>
      <c r="D56" s="31">
        <f t="shared" si="0"/>
        <v>76</v>
      </c>
    </row>
    <row r="57" spans="1:4" s="7" customFormat="1" ht="19.899999999999999" customHeight="1">
      <c r="A57" s="28" t="s">
        <v>41</v>
      </c>
      <c r="B57" s="30">
        <v>4257</v>
      </c>
      <c r="C57" s="30">
        <v>3980</v>
      </c>
      <c r="D57" s="30">
        <f t="shared" si="0"/>
        <v>277</v>
      </c>
    </row>
    <row r="58" spans="1:4" s="7" customFormat="1" ht="25.15" customHeight="1">
      <c r="A58" s="16" t="s">
        <v>169</v>
      </c>
      <c r="B58" s="32">
        <f>SUM(B53:B57)</f>
        <v>7240</v>
      </c>
      <c r="C58" s="32">
        <f>SUM(C53:C57)</f>
        <v>5807</v>
      </c>
      <c r="D58" s="32">
        <f t="shared" si="0"/>
        <v>1433</v>
      </c>
    </row>
    <row r="59" spans="1:4" s="7" customFormat="1" ht="19.899999999999999" customHeight="1">
      <c r="A59" s="28" t="s">
        <v>42</v>
      </c>
      <c r="B59" s="30">
        <v>737</v>
      </c>
      <c r="C59" s="30">
        <v>354</v>
      </c>
      <c r="D59" s="30">
        <f t="shared" si="0"/>
        <v>383</v>
      </c>
    </row>
    <row r="60" spans="1:4" s="7" customFormat="1" ht="19.899999999999999" customHeight="1">
      <c r="A60" s="29" t="s">
        <v>43</v>
      </c>
      <c r="B60" s="31">
        <v>411</v>
      </c>
      <c r="C60" s="31">
        <v>0</v>
      </c>
      <c r="D60" s="31">
        <f t="shared" si="0"/>
        <v>411</v>
      </c>
    </row>
    <row r="61" spans="1:4" s="7" customFormat="1" ht="19.899999999999999" customHeight="1">
      <c r="A61" s="28" t="s">
        <v>44</v>
      </c>
      <c r="B61" s="30">
        <v>198</v>
      </c>
      <c r="C61" s="30">
        <v>0</v>
      </c>
      <c r="D61" s="30">
        <f t="shared" si="0"/>
        <v>198</v>
      </c>
    </row>
    <row r="62" spans="1:4" s="7" customFormat="1" ht="19.899999999999999" customHeight="1">
      <c r="A62" s="29" t="s">
        <v>45</v>
      </c>
      <c r="B62" s="31">
        <v>411</v>
      </c>
      <c r="C62" s="31">
        <v>0</v>
      </c>
      <c r="D62" s="31">
        <f t="shared" si="0"/>
        <v>411</v>
      </c>
    </row>
    <row r="63" spans="1:4" s="7" customFormat="1" ht="19.899999999999999" customHeight="1">
      <c r="A63" s="28" t="s">
        <v>46</v>
      </c>
      <c r="B63" s="30">
        <v>235</v>
      </c>
      <c r="C63" s="30">
        <v>129</v>
      </c>
      <c r="D63" s="30">
        <f t="shared" si="0"/>
        <v>106</v>
      </c>
    </row>
    <row r="64" spans="1:4" s="7" customFormat="1" ht="19.899999999999999" customHeight="1">
      <c r="A64" s="29" t="s">
        <v>47</v>
      </c>
      <c r="B64" s="31">
        <v>171</v>
      </c>
      <c r="C64" s="31">
        <v>0</v>
      </c>
      <c r="D64" s="31">
        <f t="shared" si="0"/>
        <v>171</v>
      </c>
    </row>
    <row r="65" spans="1:4" s="7" customFormat="1" ht="19.899999999999999" customHeight="1">
      <c r="A65" s="28" t="s">
        <v>7</v>
      </c>
      <c r="B65" s="30">
        <v>181</v>
      </c>
      <c r="C65" s="30">
        <v>275</v>
      </c>
      <c r="D65" s="30">
        <f t="shared" si="0"/>
        <v>-94</v>
      </c>
    </row>
    <row r="66" spans="1:4" s="7" customFormat="1" ht="19.899999999999999" customHeight="1">
      <c r="A66" s="29" t="s">
        <v>8</v>
      </c>
      <c r="B66" s="31">
        <v>123</v>
      </c>
      <c r="C66" s="31">
        <v>90</v>
      </c>
      <c r="D66" s="31">
        <f t="shared" si="0"/>
        <v>33</v>
      </c>
    </row>
    <row r="67" spans="1:4" s="7" customFormat="1" ht="19.899999999999999" customHeight="1">
      <c r="A67" s="28" t="s">
        <v>48</v>
      </c>
      <c r="B67" s="30">
        <v>311</v>
      </c>
      <c r="C67" s="30">
        <v>96</v>
      </c>
      <c r="D67" s="30">
        <f t="shared" si="0"/>
        <v>215</v>
      </c>
    </row>
    <row r="68" spans="1:4" s="7" customFormat="1" ht="19.899999999999999" customHeight="1">
      <c r="A68" s="29" t="s">
        <v>49</v>
      </c>
      <c r="B68" s="31">
        <v>345</v>
      </c>
      <c r="C68" s="31">
        <v>1</v>
      </c>
      <c r="D68" s="31">
        <f t="shared" si="0"/>
        <v>344</v>
      </c>
    </row>
    <row r="69" spans="1:4" s="7" customFormat="1" ht="19.899999999999999" customHeight="1">
      <c r="A69" s="28" t="s">
        <v>50</v>
      </c>
      <c r="B69" s="30">
        <v>345</v>
      </c>
      <c r="C69" s="30">
        <v>1</v>
      </c>
      <c r="D69" s="30">
        <f t="shared" si="0"/>
        <v>344</v>
      </c>
    </row>
    <row r="70" spans="1:4" s="7" customFormat="1" ht="19.899999999999999" customHeight="1">
      <c r="A70" s="29" t="s">
        <v>9</v>
      </c>
      <c r="B70" s="31">
        <v>0</v>
      </c>
      <c r="C70" s="31">
        <v>0</v>
      </c>
      <c r="D70" s="31">
        <f t="shared" si="0"/>
        <v>0</v>
      </c>
    </row>
    <row r="71" spans="1:4" s="7" customFormat="1" ht="19.899999999999999" customHeight="1">
      <c r="A71" s="28" t="s">
        <v>51</v>
      </c>
      <c r="B71" s="30">
        <v>56</v>
      </c>
      <c r="C71" s="30">
        <v>1</v>
      </c>
      <c r="D71" s="30">
        <f t="shared" si="0"/>
        <v>55</v>
      </c>
    </row>
    <row r="72" spans="1:4" s="7" customFormat="1" ht="19.899999999999999" customHeight="1">
      <c r="A72" s="29" t="s">
        <v>52</v>
      </c>
      <c r="B72" s="31">
        <v>2169</v>
      </c>
      <c r="C72" s="31">
        <v>670</v>
      </c>
      <c r="D72" s="31">
        <f t="shared" ref="D72:D86" si="1">B72-C72</f>
        <v>1499</v>
      </c>
    </row>
    <row r="73" spans="1:4" s="7" customFormat="1" ht="19.899999999999999" customHeight="1">
      <c r="A73" s="28" t="s">
        <v>53</v>
      </c>
      <c r="B73" s="30">
        <v>3814</v>
      </c>
      <c r="C73" s="30">
        <v>263</v>
      </c>
      <c r="D73" s="30">
        <f t="shared" si="1"/>
        <v>3551</v>
      </c>
    </row>
    <row r="74" spans="1:4" s="7" customFormat="1" ht="19.899999999999999" customHeight="1">
      <c r="A74" s="29" t="s">
        <v>54</v>
      </c>
      <c r="B74" s="31">
        <v>0</v>
      </c>
      <c r="C74" s="31">
        <v>0</v>
      </c>
      <c r="D74" s="31">
        <f t="shared" si="1"/>
        <v>0</v>
      </c>
    </row>
    <row r="75" spans="1:4" s="7" customFormat="1" ht="19.899999999999999" customHeight="1">
      <c r="A75" s="28" t="s">
        <v>10</v>
      </c>
      <c r="B75" s="30">
        <v>5483</v>
      </c>
      <c r="C75" s="30">
        <v>1946</v>
      </c>
      <c r="D75" s="30">
        <f t="shared" si="1"/>
        <v>3537</v>
      </c>
    </row>
    <row r="76" spans="1:4" s="7" customFormat="1" ht="25.15" customHeight="1">
      <c r="A76" s="16" t="s">
        <v>20</v>
      </c>
      <c r="B76" s="32">
        <f>SUM(B59:B75)</f>
        <v>14990</v>
      </c>
      <c r="C76" s="32">
        <f>SUM(C59:C75)</f>
        <v>3826</v>
      </c>
      <c r="D76" s="32">
        <f t="shared" si="1"/>
        <v>11164</v>
      </c>
    </row>
    <row r="77" spans="1:4" s="7" customFormat="1" ht="19.899999999999999" customHeight="1">
      <c r="A77" s="28" t="s">
        <v>131</v>
      </c>
      <c r="B77" s="30">
        <v>983</v>
      </c>
      <c r="C77" s="30">
        <v>570</v>
      </c>
      <c r="D77" s="30">
        <f t="shared" si="1"/>
        <v>413</v>
      </c>
    </row>
    <row r="78" spans="1:4" s="7" customFormat="1" ht="19.899999999999999" customHeight="1">
      <c r="A78" s="29" t="s">
        <v>55</v>
      </c>
      <c r="B78" s="31">
        <v>22865</v>
      </c>
      <c r="C78" s="31">
        <v>21726</v>
      </c>
      <c r="D78" s="31">
        <f t="shared" si="1"/>
        <v>1139</v>
      </c>
    </row>
    <row r="79" spans="1:4" s="7" customFormat="1" ht="19.899999999999999" customHeight="1">
      <c r="A79" s="28" t="s">
        <v>132</v>
      </c>
      <c r="B79" s="30">
        <v>0</v>
      </c>
      <c r="C79" s="30">
        <v>478</v>
      </c>
      <c r="D79" s="30">
        <f t="shared" si="1"/>
        <v>-478</v>
      </c>
    </row>
    <row r="80" spans="1:4" s="7" customFormat="1" ht="19.899999999999999" customHeight="1">
      <c r="A80" s="29" t="s">
        <v>11</v>
      </c>
      <c r="B80" s="31">
        <v>2716</v>
      </c>
      <c r="C80" s="31">
        <v>906</v>
      </c>
      <c r="D80" s="31">
        <f t="shared" si="1"/>
        <v>1810</v>
      </c>
    </row>
    <row r="81" spans="1:4" s="7" customFormat="1" ht="19.899999999999999" customHeight="1">
      <c r="A81" s="28" t="s">
        <v>12</v>
      </c>
      <c r="B81" s="30">
        <v>330</v>
      </c>
      <c r="C81" s="30">
        <v>18</v>
      </c>
      <c r="D81" s="30">
        <f t="shared" si="1"/>
        <v>312</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4099</v>
      </c>
      <c r="C84" s="31">
        <v>515</v>
      </c>
      <c r="D84" s="31">
        <f t="shared" si="1"/>
        <v>3584</v>
      </c>
    </row>
    <row r="85" spans="1:4" s="7" customFormat="1" ht="25.15" customHeight="1">
      <c r="A85" s="16" t="s">
        <v>21</v>
      </c>
      <c r="B85" s="32">
        <f>SUM(B77:B84)</f>
        <v>30993</v>
      </c>
      <c r="C85" s="32">
        <f>SUM(C77:C84)</f>
        <v>24213</v>
      </c>
      <c r="D85" s="32">
        <f t="shared" si="1"/>
        <v>6780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395584</v>
      </c>
      <c r="C87" s="32">
        <f>SUM(C13,C23,C30,C43,C52,C58,C76,C85, C86)</f>
        <v>148077</v>
      </c>
      <c r="D87" s="32">
        <f>B87-C87</f>
        <v>247507</v>
      </c>
    </row>
    <row r="88" spans="1:4" s="7" customFormat="1" ht="19.899999999999999" customHeight="1">
      <c r="A88" s="28" t="s">
        <v>22</v>
      </c>
      <c r="B88" s="30">
        <v>0</v>
      </c>
      <c r="C88" s="30">
        <v>0</v>
      </c>
      <c r="D88" s="30">
        <f>B88-C88</f>
        <v>0</v>
      </c>
    </row>
    <row r="89" spans="1:4" s="7" customFormat="1" ht="25.15" customHeight="1">
      <c r="A89" s="16" t="s">
        <v>14</v>
      </c>
      <c r="B89" s="32">
        <f>SUM(B87:B88)</f>
        <v>395584</v>
      </c>
      <c r="C89" s="32">
        <f t="shared" ref="C89" si="2">SUM(C87:C88)</f>
        <v>148077</v>
      </c>
      <c r="D89" s="32">
        <f>B89-C89</f>
        <v>247507</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3178B9"/>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175</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f>SUM('Aberdeen City:West Lothian'!B7)</f>
        <v>843356</v>
      </c>
      <c r="C7" s="30">
        <f>SUM('Aberdeen City:West Lothian'!C7)</f>
        <v>492137</v>
      </c>
      <c r="D7" s="30">
        <f>B7-C7</f>
        <v>351219</v>
      </c>
    </row>
    <row r="8" spans="1:4" s="7" customFormat="1" ht="19.899999999999999" customHeight="1">
      <c r="A8" s="15" t="s">
        <v>24</v>
      </c>
      <c r="B8" s="31">
        <f>SUM('Aberdeen City:West Lothian'!B8)</f>
        <v>2411883</v>
      </c>
      <c r="C8" s="31">
        <f>SUM('Aberdeen City:West Lothian'!C8)</f>
        <v>197937</v>
      </c>
      <c r="D8" s="31">
        <f t="shared" ref="D8:D71" si="0">B8-C8</f>
        <v>2213946</v>
      </c>
    </row>
    <row r="9" spans="1:4" s="7" customFormat="1" ht="19.899999999999999" customHeight="1">
      <c r="A9" s="14" t="s">
        <v>25</v>
      </c>
      <c r="B9" s="30">
        <f>SUM('Aberdeen City:West Lothian'!B9)</f>
        <v>2373292</v>
      </c>
      <c r="C9" s="30">
        <f>SUM('Aberdeen City:West Lothian'!C9)</f>
        <v>190747</v>
      </c>
      <c r="D9" s="30">
        <f t="shared" si="0"/>
        <v>2182545</v>
      </c>
    </row>
    <row r="10" spans="1:4" s="7" customFormat="1" ht="19.899999999999999" customHeight="1">
      <c r="A10" s="15" t="s">
        <v>26</v>
      </c>
      <c r="B10" s="31">
        <f>SUM('Aberdeen City:West Lothian'!B10)</f>
        <v>670873</v>
      </c>
      <c r="C10" s="31">
        <f>SUM('Aberdeen City:West Lothian'!C10)</f>
        <v>21531</v>
      </c>
      <c r="D10" s="31">
        <f t="shared" si="0"/>
        <v>649342</v>
      </c>
    </row>
    <row r="11" spans="1:4" s="7" customFormat="1" ht="19.899999999999999" customHeight="1">
      <c r="A11" s="14" t="s">
        <v>0</v>
      </c>
      <c r="B11" s="30">
        <f>SUM('Aberdeen City:West Lothian'!B11)</f>
        <v>108383</v>
      </c>
      <c r="C11" s="30">
        <f>SUM('Aberdeen City:West Lothian'!C11)</f>
        <v>13526</v>
      </c>
      <c r="D11" s="30">
        <f t="shared" si="0"/>
        <v>94857</v>
      </c>
    </row>
    <row r="12" spans="1:4" s="7" customFormat="1" ht="19.899999999999999" customHeight="1">
      <c r="A12" s="15" t="s">
        <v>28</v>
      </c>
      <c r="B12" s="31">
        <f>SUM('Aberdeen City:West Lothian'!B12)</f>
        <v>38053</v>
      </c>
      <c r="C12" s="31">
        <f>SUM('Aberdeen City:West Lothian'!C12)</f>
        <v>9694</v>
      </c>
      <c r="D12" s="31">
        <f t="shared" si="0"/>
        <v>28359</v>
      </c>
    </row>
    <row r="13" spans="1:4" s="7" customFormat="1" ht="25.15" customHeight="1">
      <c r="A13" s="16" t="s">
        <v>15</v>
      </c>
      <c r="B13" s="32">
        <f>SUM(B7:B12)</f>
        <v>6445840</v>
      </c>
      <c r="C13" s="32">
        <f>SUM(C7:C12)</f>
        <v>925572</v>
      </c>
      <c r="D13" s="32">
        <f t="shared" si="0"/>
        <v>5520268</v>
      </c>
    </row>
    <row r="14" spans="1:4" s="7" customFormat="1" ht="19.899999999999999" customHeight="1">
      <c r="A14" s="28" t="s">
        <v>29</v>
      </c>
      <c r="B14" s="30">
        <f>SUM('Aberdeen City:West Lothian'!B14)</f>
        <v>43369</v>
      </c>
      <c r="C14" s="30">
        <f>SUM('Aberdeen City:West Lothian'!C14)</f>
        <v>1110</v>
      </c>
      <c r="D14" s="30">
        <f t="shared" si="0"/>
        <v>42259</v>
      </c>
    </row>
    <row r="15" spans="1:4" s="7" customFormat="1" ht="19.899999999999999" customHeight="1">
      <c r="A15" s="29" t="s">
        <v>173</v>
      </c>
      <c r="B15" s="31">
        <f>SUM('Aberdeen City:West Lothian'!B15)</f>
        <v>56291</v>
      </c>
      <c r="C15" s="31">
        <f>SUM('Aberdeen City:West Lothian'!C15)</f>
        <v>5081</v>
      </c>
      <c r="D15" s="31">
        <f t="shared" si="0"/>
        <v>51210</v>
      </c>
    </row>
    <row r="16" spans="1:4" s="7" customFormat="1" ht="19.899999999999999" customHeight="1">
      <c r="A16" s="28" t="s">
        <v>30</v>
      </c>
      <c r="B16" s="30">
        <f>SUM('Aberdeen City:West Lothian'!B16)</f>
        <v>92829</v>
      </c>
      <c r="C16" s="30">
        <f>SUM('Aberdeen City:West Lothian'!C16)</f>
        <v>1541</v>
      </c>
      <c r="D16" s="30">
        <f t="shared" si="0"/>
        <v>91288</v>
      </c>
    </row>
    <row r="17" spans="1:4" s="7" customFormat="1" ht="19.899999999999999" customHeight="1">
      <c r="A17" s="29" t="s">
        <v>1</v>
      </c>
      <c r="B17" s="31">
        <f>SUM('Aberdeen City:West Lothian'!B17)</f>
        <v>8789</v>
      </c>
      <c r="C17" s="31">
        <f>SUM('Aberdeen City:West Lothian'!C17)</f>
        <v>124</v>
      </c>
      <c r="D17" s="31">
        <f t="shared" si="0"/>
        <v>8665</v>
      </c>
    </row>
    <row r="18" spans="1:4" s="7" customFormat="1" ht="19.899999999999999" customHeight="1">
      <c r="A18" s="28" t="s">
        <v>2</v>
      </c>
      <c r="B18" s="30">
        <f>SUM('Aberdeen City:West Lothian'!B18)</f>
        <v>11956</v>
      </c>
      <c r="C18" s="30">
        <f>SUM('Aberdeen City:West Lothian'!C18)</f>
        <v>3837</v>
      </c>
      <c r="D18" s="30">
        <f t="shared" si="0"/>
        <v>8119</v>
      </c>
    </row>
    <row r="19" spans="1:4" s="7" customFormat="1" ht="19.899999999999999" customHeight="1">
      <c r="A19" s="29" t="s">
        <v>31</v>
      </c>
      <c r="B19" s="31">
        <f>SUM('Aberdeen City:West Lothian'!B19)</f>
        <v>23165</v>
      </c>
      <c r="C19" s="31">
        <f>SUM('Aberdeen City:West Lothian'!C19)</f>
        <v>2339</v>
      </c>
      <c r="D19" s="31">
        <f t="shared" si="0"/>
        <v>20826</v>
      </c>
    </row>
    <row r="20" spans="1:4" s="7" customFormat="1" ht="19.899999999999999" customHeight="1">
      <c r="A20" s="28" t="s">
        <v>32</v>
      </c>
      <c r="B20" s="30">
        <f>SUM('Aberdeen City:West Lothian'!B20)</f>
        <v>204907</v>
      </c>
      <c r="C20" s="30">
        <f>SUM('Aberdeen City:West Lothian'!C20)</f>
        <v>15044</v>
      </c>
      <c r="D20" s="30">
        <f t="shared" si="0"/>
        <v>189863</v>
      </c>
    </row>
    <row r="21" spans="1:4" s="7" customFormat="1" ht="19.899999999999999" customHeight="1">
      <c r="A21" s="29" t="s">
        <v>33</v>
      </c>
      <c r="B21" s="31">
        <f>SUM('Aberdeen City:West Lothian'!B21)</f>
        <v>133273</v>
      </c>
      <c r="C21" s="31">
        <f>SUM('Aberdeen City:West Lothian'!C21)</f>
        <v>18200</v>
      </c>
      <c r="D21" s="31">
        <f t="shared" si="0"/>
        <v>115073</v>
      </c>
    </row>
    <row r="22" spans="1:4" s="7" customFormat="1" ht="19.899999999999999" customHeight="1">
      <c r="A22" s="28" t="s">
        <v>34</v>
      </c>
      <c r="B22" s="30">
        <f>SUM('Aberdeen City:West Lothian'!B22)</f>
        <v>61251</v>
      </c>
      <c r="C22" s="30">
        <f>SUM('Aberdeen City:West Lothian'!C22)</f>
        <v>6233</v>
      </c>
      <c r="D22" s="30">
        <f t="shared" si="0"/>
        <v>55018</v>
      </c>
    </row>
    <row r="23" spans="1:4" s="7" customFormat="1" ht="25.15" customHeight="1">
      <c r="A23" s="16" t="s">
        <v>174</v>
      </c>
      <c r="B23" s="32">
        <f>SUM(B14:B22)</f>
        <v>635830</v>
      </c>
      <c r="C23" s="32">
        <f>SUM(C14:C22)</f>
        <v>53509</v>
      </c>
      <c r="D23" s="32">
        <f t="shared" si="0"/>
        <v>582321</v>
      </c>
    </row>
    <row r="24" spans="1:4" s="7" customFormat="1" ht="19.899999999999999" customHeight="1">
      <c r="A24" s="28" t="s">
        <v>3</v>
      </c>
      <c r="B24" s="30">
        <f>SUM('Aberdeen City:West Lothian'!B24)</f>
        <v>69454</v>
      </c>
      <c r="C24" s="30">
        <f>SUM('Aberdeen City:West Lothian'!C24)</f>
        <v>55791</v>
      </c>
      <c r="D24" s="30">
        <f t="shared" si="0"/>
        <v>13663</v>
      </c>
    </row>
    <row r="25" spans="1:4" s="7" customFormat="1" ht="19.899999999999999" customHeight="1">
      <c r="A25" s="29" t="s">
        <v>127</v>
      </c>
      <c r="B25" s="31">
        <f>SUM('Aberdeen City:West Lothian'!B25)</f>
        <v>621</v>
      </c>
      <c r="C25" s="31">
        <f>SUM('Aberdeen City:West Lothian'!C25)</f>
        <v>164</v>
      </c>
      <c r="D25" s="31">
        <f t="shared" si="0"/>
        <v>457</v>
      </c>
    </row>
    <row r="26" spans="1:4" s="7" customFormat="1" ht="19.899999999999999" customHeight="1">
      <c r="A26" s="28" t="s">
        <v>35</v>
      </c>
      <c r="B26" s="30">
        <f>SUM('Aberdeen City:West Lothian'!B26)</f>
        <v>1004987</v>
      </c>
      <c r="C26" s="30">
        <f>SUM('Aberdeen City:West Lothian'!C26)</f>
        <v>315395</v>
      </c>
      <c r="D26" s="30">
        <f t="shared" si="0"/>
        <v>689592</v>
      </c>
    </row>
    <row r="27" spans="1:4" s="7" customFormat="1" ht="19.899999999999999" customHeight="1">
      <c r="A27" s="29" t="s">
        <v>117</v>
      </c>
      <c r="B27" s="31">
        <f>SUM('Aberdeen City:West Lothian'!B27)</f>
        <v>3826726</v>
      </c>
      <c r="C27" s="31">
        <f>SUM('Aberdeen City:West Lothian'!C27)</f>
        <v>3663056</v>
      </c>
      <c r="D27" s="31">
        <f t="shared" si="0"/>
        <v>163670</v>
      </c>
    </row>
    <row r="28" spans="1:4" s="7" customFormat="1" ht="19.899999999999999" customHeight="1">
      <c r="A28" s="28" t="s">
        <v>36</v>
      </c>
      <c r="B28" s="30">
        <f>SUM('Aberdeen City:West Lothian'!B28)</f>
        <v>138771</v>
      </c>
      <c r="C28" s="30">
        <f>SUM('Aberdeen City:West Lothian'!C28)</f>
        <v>125447</v>
      </c>
      <c r="D28" s="30">
        <f t="shared" si="0"/>
        <v>13324</v>
      </c>
    </row>
    <row r="29" spans="1:4" s="7" customFormat="1" ht="19.899999999999999" customHeight="1">
      <c r="A29" s="29" t="s">
        <v>118</v>
      </c>
      <c r="B29" s="31">
        <f>SUM('Aberdeen City:West Lothian'!B29)</f>
        <v>2647636</v>
      </c>
      <c r="C29" s="31">
        <f>SUM('Aberdeen City:West Lothian'!C29)</f>
        <v>0</v>
      </c>
      <c r="D29" s="31">
        <f t="shared" si="0"/>
        <v>2647636</v>
      </c>
    </row>
    <row r="30" spans="1:4" s="7" customFormat="1" ht="25.15" customHeight="1">
      <c r="A30" s="16" t="s">
        <v>17</v>
      </c>
      <c r="B30" s="32">
        <f>SUM(B24:B29)</f>
        <v>7688195</v>
      </c>
      <c r="C30" s="32">
        <f>SUM(C24:C29)</f>
        <v>4159853</v>
      </c>
      <c r="D30" s="32">
        <f t="shared" si="0"/>
        <v>3528342</v>
      </c>
    </row>
    <row r="31" spans="1:4" s="7" customFormat="1" ht="19.899999999999999" customHeight="1">
      <c r="A31" s="28" t="s">
        <v>119</v>
      </c>
      <c r="B31" s="30">
        <f>SUM('Aberdeen City:West Lothian'!B31)</f>
        <v>1033</v>
      </c>
      <c r="C31" s="30">
        <f>SUM('Aberdeen City:West Lothian'!C31)</f>
        <v>67</v>
      </c>
      <c r="D31" s="30">
        <f t="shared" si="0"/>
        <v>966</v>
      </c>
    </row>
    <row r="32" spans="1:4" s="7" customFormat="1" ht="19.899999999999999" customHeight="1">
      <c r="A32" s="29" t="s">
        <v>120</v>
      </c>
      <c r="B32" s="31">
        <f>SUM('Aberdeen City:West Lothian'!B32)</f>
        <v>82261</v>
      </c>
      <c r="C32" s="31">
        <f>SUM('Aberdeen City:West Lothian'!C32)</f>
        <v>1270</v>
      </c>
      <c r="D32" s="31">
        <f t="shared" si="0"/>
        <v>80991</v>
      </c>
    </row>
    <row r="33" spans="1:4" s="7" customFormat="1" ht="19.899999999999999" customHeight="1">
      <c r="A33" s="28" t="s">
        <v>121</v>
      </c>
      <c r="B33" s="30">
        <f>SUM('Aberdeen City:West Lothian'!B33)</f>
        <v>221770</v>
      </c>
      <c r="C33" s="30">
        <f>SUM('Aberdeen City:West Lothian'!C33)</f>
        <v>83157</v>
      </c>
      <c r="D33" s="30">
        <f t="shared" si="0"/>
        <v>138613</v>
      </c>
    </row>
    <row r="34" spans="1:4" s="7" customFormat="1" ht="19.899999999999999" customHeight="1">
      <c r="A34" s="29" t="s">
        <v>122</v>
      </c>
      <c r="B34" s="31">
        <f>SUM('Aberdeen City:West Lothian'!B34)</f>
        <v>61260</v>
      </c>
      <c r="C34" s="31">
        <f>SUM('Aberdeen City:West Lothian'!C34)</f>
        <v>3528</v>
      </c>
      <c r="D34" s="31">
        <f t="shared" si="0"/>
        <v>57732</v>
      </c>
    </row>
    <row r="35" spans="1:4" s="7" customFormat="1" ht="19.899999999999999" customHeight="1">
      <c r="A35" s="28" t="s">
        <v>123</v>
      </c>
      <c r="B35" s="30">
        <f>SUM('Aberdeen City:West Lothian'!B35)</f>
        <v>12667</v>
      </c>
      <c r="C35" s="30">
        <f>SUM('Aberdeen City:West Lothian'!C35)</f>
        <v>11</v>
      </c>
      <c r="D35" s="30">
        <f t="shared" si="0"/>
        <v>12656</v>
      </c>
    </row>
    <row r="36" spans="1:4" s="7" customFormat="1" ht="19.899999999999999" customHeight="1">
      <c r="A36" s="29" t="s">
        <v>124</v>
      </c>
      <c r="B36" s="31">
        <f>SUM('Aberdeen City:West Lothian'!B36)</f>
        <v>53667</v>
      </c>
      <c r="C36" s="31">
        <f>SUM('Aberdeen City:West Lothian'!C36)</f>
        <v>20252</v>
      </c>
      <c r="D36" s="31">
        <f t="shared" si="0"/>
        <v>33415</v>
      </c>
    </row>
    <row r="37" spans="1:4" s="7" customFormat="1" ht="19.899999999999999" customHeight="1">
      <c r="A37" s="28" t="s">
        <v>108</v>
      </c>
      <c r="B37" s="30">
        <f>SUM('Aberdeen City:West Lothian'!B37)</f>
        <v>41853</v>
      </c>
      <c r="C37" s="30">
        <f>SUM('Aberdeen City:West Lothian'!C37)</f>
        <v>39025</v>
      </c>
      <c r="D37" s="30">
        <f t="shared" si="0"/>
        <v>2828</v>
      </c>
    </row>
    <row r="38" spans="1:4" s="7" customFormat="1" ht="19.899999999999999" customHeight="1">
      <c r="A38" s="29" t="s">
        <v>58</v>
      </c>
      <c r="B38" s="31">
        <f>SUM('Aberdeen City:West Lothian'!B38)</f>
        <v>5468</v>
      </c>
      <c r="C38" s="31">
        <f>SUM('Aberdeen City:West Lothian'!C38)</f>
        <v>357</v>
      </c>
      <c r="D38" s="31">
        <f t="shared" si="0"/>
        <v>5111</v>
      </c>
    </row>
    <row r="39" spans="1:4" s="7" customFormat="1" ht="19.899999999999999" customHeight="1">
      <c r="A39" s="28" t="s">
        <v>125</v>
      </c>
      <c r="B39" s="30">
        <f>SUM('Aberdeen City:West Lothian'!B39)</f>
        <v>99743</v>
      </c>
      <c r="C39" s="30">
        <f>SUM('Aberdeen City:West Lothian'!C39)</f>
        <v>3389</v>
      </c>
      <c r="D39" s="30">
        <f t="shared" si="0"/>
        <v>96354</v>
      </c>
    </row>
    <row r="40" spans="1:4" s="7" customFormat="1" ht="19.899999999999999" customHeight="1">
      <c r="A40" s="29" t="s">
        <v>59</v>
      </c>
      <c r="B40" s="31">
        <f>SUM('Aberdeen City:West Lothian'!B40)</f>
        <v>31083</v>
      </c>
      <c r="C40" s="31">
        <f>SUM('Aberdeen City:West Lothian'!C40)</f>
        <v>22163</v>
      </c>
      <c r="D40" s="31">
        <f t="shared" si="0"/>
        <v>8920</v>
      </c>
    </row>
    <row r="41" spans="1:4" s="7" customFormat="1" ht="19.899999999999999" customHeight="1">
      <c r="A41" s="28" t="s">
        <v>126</v>
      </c>
      <c r="B41" s="30">
        <f>SUM('Aberdeen City:West Lothian'!B41)</f>
        <v>34231</v>
      </c>
      <c r="C41" s="30">
        <f>SUM('Aberdeen City:West Lothian'!C41)</f>
        <v>15856</v>
      </c>
      <c r="D41" s="30">
        <f t="shared" si="0"/>
        <v>18375</v>
      </c>
    </row>
    <row r="42" spans="1:4" s="7" customFormat="1" ht="19.899999999999999" customHeight="1">
      <c r="A42" s="29" t="s">
        <v>4</v>
      </c>
      <c r="B42" s="31">
        <f>SUM('Aberdeen City:West Lothian'!B42)</f>
        <v>0</v>
      </c>
      <c r="C42" s="31">
        <f>SUM('Aberdeen City:West Lothian'!C42)</f>
        <v>0</v>
      </c>
      <c r="D42" s="31">
        <f t="shared" si="0"/>
        <v>0</v>
      </c>
    </row>
    <row r="43" spans="1:4" s="7" customFormat="1" ht="25.15" customHeight="1">
      <c r="A43" s="16" t="s">
        <v>18</v>
      </c>
      <c r="B43" s="32">
        <f>SUM(B31:B42)</f>
        <v>645036</v>
      </c>
      <c r="C43" s="32">
        <f>SUM(C31:C42)</f>
        <v>189075</v>
      </c>
      <c r="D43" s="32">
        <f t="shared" si="0"/>
        <v>455961</v>
      </c>
    </row>
    <row r="44" spans="1:4" s="7" customFormat="1" ht="19.899999999999999" customHeight="1">
      <c r="A44" s="28" t="s">
        <v>37</v>
      </c>
      <c r="B44" s="30">
        <f>SUM('Aberdeen City:West Lothian'!B44)</f>
        <v>42536</v>
      </c>
      <c r="C44" s="30">
        <f>SUM('Aberdeen City:West Lothian'!C44)</f>
        <v>44479</v>
      </c>
      <c r="D44" s="30">
        <f t="shared" si="0"/>
        <v>-1943</v>
      </c>
    </row>
    <row r="45" spans="1:4" s="7" customFormat="1" ht="19.899999999999999" customHeight="1">
      <c r="A45" s="29" t="s">
        <v>38</v>
      </c>
      <c r="B45" s="31">
        <f>SUM('Aberdeen City:West Lothian'!B45)</f>
        <v>1211</v>
      </c>
      <c r="C45" s="31">
        <f>SUM('Aberdeen City:West Lothian'!C45)</f>
        <v>412</v>
      </c>
      <c r="D45" s="31">
        <f t="shared" si="0"/>
        <v>799</v>
      </c>
    </row>
    <row r="46" spans="1:4" s="7" customFormat="1" ht="19.899999999999999" customHeight="1">
      <c r="A46" s="28" t="s">
        <v>39</v>
      </c>
      <c r="B46" s="30">
        <f>SUM('Aberdeen City:West Lothian'!B46)</f>
        <v>10056</v>
      </c>
      <c r="C46" s="30">
        <f>SUM('Aberdeen City:West Lothian'!C46)</f>
        <v>2084</v>
      </c>
      <c r="D46" s="30">
        <f t="shared" si="0"/>
        <v>7972</v>
      </c>
    </row>
    <row r="47" spans="1:4" s="7" customFormat="1" ht="19.899999999999999" customHeight="1">
      <c r="A47" s="29" t="s">
        <v>5</v>
      </c>
      <c r="B47" s="31">
        <f>SUM('Aberdeen City:West Lothian'!B47)</f>
        <v>77765</v>
      </c>
      <c r="C47" s="31">
        <f>SUM('Aberdeen City:West Lothian'!C47)</f>
        <v>12987</v>
      </c>
      <c r="D47" s="31">
        <f t="shared" si="0"/>
        <v>64778</v>
      </c>
    </row>
    <row r="48" spans="1:4" s="7" customFormat="1" ht="19.899999999999999" customHeight="1">
      <c r="A48" s="28" t="s">
        <v>6</v>
      </c>
      <c r="B48" s="30">
        <f>SUM('Aberdeen City:West Lothian'!B48)</f>
        <v>34902</v>
      </c>
      <c r="C48" s="30">
        <f>SUM('Aberdeen City:West Lothian'!C48)</f>
        <v>2880</v>
      </c>
      <c r="D48" s="30">
        <f t="shared" si="0"/>
        <v>32022</v>
      </c>
    </row>
    <row r="49" spans="1:4" s="7" customFormat="1" ht="19.899999999999999" customHeight="1">
      <c r="A49" s="29" t="s">
        <v>128</v>
      </c>
      <c r="B49" s="31">
        <f>SUM('Aberdeen City:West Lothian'!B49)</f>
        <v>250624</v>
      </c>
      <c r="C49" s="31">
        <f>SUM('Aberdeen City:West Lothian'!C49)</f>
        <v>38209</v>
      </c>
      <c r="D49" s="31">
        <f t="shared" si="0"/>
        <v>212415</v>
      </c>
    </row>
    <row r="50" spans="1:4" s="7" customFormat="1" ht="19.899999999999999" customHeight="1">
      <c r="A50" s="28" t="s">
        <v>129</v>
      </c>
      <c r="B50" s="30">
        <f>SUM('Aberdeen City:West Lothian'!B50)</f>
        <v>320663</v>
      </c>
      <c r="C50" s="30">
        <f>SUM('Aberdeen City:West Lothian'!C50)</f>
        <v>19462</v>
      </c>
      <c r="D50" s="30">
        <f t="shared" si="0"/>
        <v>301201</v>
      </c>
    </row>
    <row r="51" spans="1:4" s="7" customFormat="1" ht="19.899999999999999" customHeight="1">
      <c r="A51" s="29" t="s">
        <v>130</v>
      </c>
      <c r="B51" s="31">
        <f>SUM('Aberdeen City:West Lothian'!B51)</f>
        <v>111803</v>
      </c>
      <c r="C51" s="31">
        <f>SUM('Aberdeen City:West Lothian'!C51)</f>
        <v>3129</v>
      </c>
      <c r="D51" s="31">
        <f t="shared" si="0"/>
        <v>108674</v>
      </c>
    </row>
    <row r="52" spans="1:4" s="7" customFormat="1" ht="25.15" customHeight="1">
      <c r="A52" s="16" t="s">
        <v>19</v>
      </c>
      <c r="B52" s="32">
        <f>SUM(B44:B51)</f>
        <v>849560</v>
      </c>
      <c r="C52" s="32">
        <f>SUM(C44:C51)</f>
        <v>123642</v>
      </c>
      <c r="D52" s="32">
        <f t="shared" si="0"/>
        <v>725918</v>
      </c>
    </row>
    <row r="53" spans="1:4" s="7" customFormat="1" ht="19.899999999999999" customHeight="1">
      <c r="A53" s="28" t="s">
        <v>170</v>
      </c>
      <c r="B53" s="30">
        <f>SUM('Aberdeen City:West Lothian'!B53)</f>
        <v>35437</v>
      </c>
      <c r="C53" s="30">
        <f>SUM('Aberdeen City:West Lothian'!C53)</f>
        <v>35389</v>
      </c>
      <c r="D53" s="30">
        <f t="shared" si="0"/>
        <v>48</v>
      </c>
    </row>
    <row r="54" spans="1:4" s="7" customFormat="1" ht="19.899999999999999" customHeight="1">
      <c r="A54" s="29" t="s">
        <v>171</v>
      </c>
      <c r="B54" s="31">
        <f>SUM('Aberdeen City:West Lothian'!B54)</f>
        <v>48263</v>
      </c>
      <c r="C54" s="31">
        <f>SUM('Aberdeen City:West Lothian'!C54)</f>
        <v>33280</v>
      </c>
      <c r="D54" s="31">
        <f t="shared" si="0"/>
        <v>14983</v>
      </c>
    </row>
    <row r="55" spans="1:4" s="7" customFormat="1" ht="19.899999999999999" customHeight="1">
      <c r="A55" s="28" t="s">
        <v>172</v>
      </c>
      <c r="B55" s="30">
        <f>SUM('Aberdeen City:West Lothian'!B55)</f>
        <v>36728</v>
      </c>
      <c r="C55" s="30">
        <f>SUM('Aberdeen City:West Lothian'!C55)</f>
        <v>6436</v>
      </c>
      <c r="D55" s="30">
        <f t="shared" si="0"/>
        <v>30292</v>
      </c>
    </row>
    <row r="56" spans="1:4" s="7" customFormat="1" ht="19.899999999999999" customHeight="1">
      <c r="A56" s="29" t="s">
        <v>40</v>
      </c>
      <c r="B56" s="31">
        <f>SUM('Aberdeen City:West Lothian'!B56)</f>
        <v>23139</v>
      </c>
      <c r="C56" s="31">
        <f>SUM('Aberdeen City:West Lothian'!C56)</f>
        <v>11226</v>
      </c>
      <c r="D56" s="31">
        <f t="shared" si="0"/>
        <v>11913</v>
      </c>
    </row>
    <row r="57" spans="1:4" s="7" customFormat="1" ht="19.899999999999999" customHeight="1">
      <c r="A57" s="28" t="s">
        <v>41</v>
      </c>
      <c r="B57" s="30">
        <f>SUM('Aberdeen City:West Lothian'!B57)</f>
        <v>361498</v>
      </c>
      <c r="C57" s="30">
        <f>SUM('Aberdeen City:West Lothian'!C57)</f>
        <v>200069</v>
      </c>
      <c r="D57" s="30">
        <f t="shared" si="0"/>
        <v>161429</v>
      </c>
    </row>
    <row r="58" spans="1:4" s="7" customFormat="1" ht="25.15" customHeight="1">
      <c r="A58" s="16" t="s">
        <v>169</v>
      </c>
      <c r="B58" s="32">
        <f>SUM(B53:B57)</f>
        <v>505065</v>
      </c>
      <c r="C58" s="32">
        <f>SUM(C53:C57)</f>
        <v>286400</v>
      </c>
      <c r="D58" s="32">
        <f t="shared" si="0"/>
        <v>218665</v>
      </c>
    </row>
    <row r="59" spans="1:4" s="7" customFormat="1" ht="19.899999999999999" customHeight="1">
      <c r="A59" s="28" t="s">
        <v>42</v>
      </c>
      <c r="B59" s="30">
        <f>SUM('Aberdeen City:West Lothian'!B59)</f>
        <v>41191</v>
      </c>
      <c r="C59" s="30">
        <f>SUM('Aberdeen City:West Lothian'!C59)</f>
        <v>29475</v>
      </c>
      <c r="D59" s="30">
        <f t="shared" si="0"/>
        <v>11716</v>
      </c>
    </row>
    <row r="60" spans="1:4" s="7" customFormat="1" ht="19.899999999999999" customHeight="1">
      <c r="A60" s="29" t="s">
        <v>43</v>
      </c>
      <c r="B60" s="31">
        <f>SUM('Aberdeen City:West Lothian'!B60)</f>
        <v>25255</v>
      </c>
      <c r="C60" s="31">
        <f>SUM('Aberdeen City:West Lothian'!C60)</f>
        <v>7605</v>
      </c>
      <c r="D60" s="31">
        <f t="shared" si="0"/>
        <v>17650</v>
      </c>
    </row>
    <row r="61" spans="1:4" s="7" customFormat="1" ht="19.899999999999999" customHeight="1">
      <c r="A61" s="28" t="s">
        <v>44</v>
      </c>
      <c r="B61" s="30">
        <f>SUM('Aberdeen City:West Lothian'!B61)</f>
        <v>9917</v>
      </c>
      <c r="C61" s="30">
        <f>SUM('Aberdeen City:West Lothian'!C61)</f>
        <v>1671</v>
      </c>
      <c r="D61" s="30">
        <f t="shared" si="0"/>
        <v>8246</v>
      </c>
    </row>
    <row r="62" spans="1:4" s="7" customFormat="1" ht="19.899999999999999" customHeight="1">
      <c r="A62" s="29" t="s">
        <v>45</v>
      </c>
      <c r="B62" s="31">
        <f>SUM('Aberdeen City:West Lothian'!B62)</f>
        <v>28747</v>
      </c>
      <c r="C62" s="31">
        <f>SUM('Aberdeen City:West Lothian'!C62)</f>
        <v>17230</v>
      </c>
      <c r="D62" s="31">
        <f t="shared" si="0"/>
        <v>11517</v>
      </c>
    </row>
    <row r="63" spans="1:4" s="7" customFormat="1" ht="19.899999999999999" customHeight="1">
      <c r="A63" s="28" t="s">
        <v>46</v>
      </c>
      <c r="B63" s="30">
        <f>SUM('Aberdeen City:West Lothian'!B63)</f>
        <v>14245</v>
      </c>
      <c r="C63" s="30">
        <f>SUM('Aberdeen City:West Lothian'!C63)</f>
        <v>5364</v>
      </c>
      <c r="D63" s="30">
        <f t="shared" si="0"/>
        <v>8881</v>
      </c>
    </row>
    <row r="64" spans="1:4" s="7" customFormat="1" ht="19.899999999999999" customHeight="1">
      <c r="A64" s="29" t="s">
        <v>47</v>
      </c>
      <c r="B64" s="31">
        <f>SUM('Aberdeen City:West Lothian'!B64)</f>
        <v>6060</v>
      </c>
      <c r="C64" s="31">
        <f>SUM('Aberdeen City:West Lothian'!C64)</f>
        <v>285</v>
      </c>
      <c r="D64" s="31">
        <f t="shared" si="0"/>
        <v>5775</v>
      </c>
    </row>
    <row r="65" spans="1:4" s="7" customFormat="1" ht="19.899999999999999" customHeight="1">
      <c r="A65" s="28" t="s">
        <v>7</v>
      </c>
      <c r="B65" s="30">
        <f>SUM('Aberdeen City:West Lothian'!B65)</f>
        <v>16128</v>
      </c>
      <c r="C65" s="30">
        <f>SUM('Aberdeen City:West Lothian'!C65)</f>
        <v>19289</v>
      </c>
      <c r="D65" s="30">
        <f t="shared" si="0"/>
        <v>-3161</v>
      </c>
    </row>
    <row r="66" spans="1:4" s="7" customFormat="1" ht="19.899999999999999" customHeight="1">
      <c r="A66" s="29" t="s">
        <v>8</v>
      </c>
      <c r="B66" s="31">
        <f>SUM('Aberdeen City:West Lothian'!B66)</f>
        <v>4071</v>
      </c>
      <c r="C66" s="31">
        <f>SUM('Aberdeen City:West Lothian'!C66)</f>
        <v>1163</v>
      </c>
      <c r="D66" s="31">
        <f t="shared" si="0"/>
        <v>2908</v>
      </c>
    </row>
    <row r="67" spans="1:4" s="7" customFormat="1" ht="19.899999999999999" customHeight="1">
      <c r="A67" s="28" t="s">
        <v>48</v>
      </c>
      <c r="B67" s="30">
        <f>SUM('Aberdeen City:West Lothian'!B67)</f>
        <v>10356</v>
      </c>
      <c r="C67" s="30">
        <f>SUM('Aberdeen City:West Lothian'!C67)</f>
        <v>1559</v>
      </c>
      <c r="D67" s="30">
        <f t="shared" si="0"/>
        <v>8797</v>
      </c>
    </row>
    <row r="68" spans="1:4" s="7" customFormat="1" ht="19.899999999999999" customHeight="1">
      <c r="A68" s="29" t="s">
        <v>49</v>
      </c>
      <c r="B68" s="31">
        <f>SUM('Aberdeen City:West Lothian'!B68)</f>
        <v>12938</v>
      </c>
      <c r="C68" s="31">
        <f>SUM('Aberdeen City:West Lothian'!C68)</f>
        <v>54</v>
      </c>
      <c r="D68" s="31">
        <f t="shared" si="0"/>
        <v>12884</v>
      </c>
    </row>
    <row r="69" spans="1:4" s="7" customFormat="1" ht="19.899999999999999" customHeight="1">
      <c r="A69" s="28" t="s">
        <v>50</v>
      </c>
      <c r="B69" s="30">
        <f>SUM('Aberdeen City:West Lothian'!B69)</f>
        <v>19522</v>
      </c>
      <c r="C69" s="30">
        <f>SUM('Aberdeen City:West Lothian'!C69)</f>
        <v>35</v>
      </c>
      <c r="D69" s="30">
        <f t="shared" si="0"/>
        <v>19487</v>
      </c>
    </row>
    <row r="70" spans="1:4" s="7" customFormat="1" ht="19.899999999999999" customHeight="1">
      <c r="A70" s="29" t="s">
        <v>9</v>
      </c>
      <c r="B70" s="31">
        <f>SUM('Aberdeen City:West Lothian'!B70)</f>
        <v>30</v>
      </c>
      <c r="C70" s="31">
        <f>SUM('Aberdeen City:West Lothian'!C70)</f>
        <v>1</v>
      </c>
      <c r="D70" s="31">
        <f t="shared" si="0"/>
        <v>29</v>
      </c>
    </row>
    <row r="71" spans="1:4" s="7" customFormat="1" ht="19.899999999999999" customHeight="1">
      <c r="A71" s="28" t="s">
        <v>51</v>
      </c>
      <c r="B71" s="30">
        <f>SUM('Aberdeen City:West Lothian'!B71)</f>
        <v>8865</v>
      </c>
      <c r="C71" s="30">
        <f>SUM('Aberdeen City:West Lothian'!C71)</f>
        <v>4132</v>
      </c>
      <c r="D71" s="30">
        <f t="shared" si="0"/>
        <v>4733</v>
      </c>
    </row>
    <row r="72" spans="1:4" s="7" customFormat="1" ht="19.899999999999999" customHeight="1">
      <c r="A72" s="29" t="s">
        <v>52</v>
      </c>
      <c r="B72" s="31">
        <f>SUM('Aberdeen City:West Lothian'!B72)</f>
        <v>6763</v>
      </c>
      <c r="C72" s="31">
        <f>SUM('Aberdeen City:West Lothian'!C72)</f>
        <v>3704</v>
      </c>
      <c r="D72" s="31">
        <f t="shared" ref="D72:D86" si="1">B72-C72</f>
        <v>3059</v>
      </c>
    </row>
    <row r="73" spans="1:4" s="7" customFormat="1" ht="19.899999999999999" customHeight="1">
      <c r="A73" s="28" t="s">
        <v>53</v>
      </c>
      <c r="B73" s="30">
        <f>SUM('Aberdeen City:West Lothian'!B73)</f>
        <v>150437</v>
      </c>
      <c r="C73" s="30">
        <f>SUM('Aberdeen City:West Lothian'!C73)</f>
        <v>3863</v>
      </c>
      <c r="D73" s="30">
        <f t="shared" si="1"/>
        <v>146574</v>
      </c>
    </row>
    <row r="74" spans="1:4" s="7" customFormat="1" ht="19.899999999999999" customHeight="1">
      <c r="A74" s="29" t="s">
        <v>54</v>
      </c>
      <c r="B74" s="31">
        <f>SUM('Aberdeen City:West Lothian'!B74)</f>
        <v>89626</v>
      </c>
      <c r="C74" s="31">
        <f>SUM('Aberdeen City:West Lothian'!C74)</f>
        <v>6961</v>
      </c>
      <c r="D74" s="31">
        <f t="shared" si="1"/>
        <v>82665</v>
      </c>
    </row>
    <row r="75" spans="1:4" s="7" customFormat="1" ht="19.899999999999999" customHeight="1">
      <c r="A75" s="28" t="s">
        <v>10</v>
      </c>
      <c r="B75" s="30">
        <f>SUM('Aberdeen City:West Lothian'!B75)</f>
        <v>209276</v>
      </c>
      <c r="C75" s="30">
        <f>SUM('Aberdeen City:West Lothian'!C75)</f>
        <v>160656</v>
      </c>
      <c r="D75" s="30">
        <f t="shared" si="1"/>
        <v>48620</v>
      </c>
    </row>
    <row r="76" spans="1:4" s="7" customFormat="1" ht="25.15" customHeight="1">
      <c r="A76" s="16" t="s">
        <v>20</v>
      </c>
      <c r="B76" s="32">
        <f>SUM(B59:B75)</f>
        <v>653427</v>
      </c>
      <c r="C76" s="32">
        <f>SUM(C59:C75)</f>
        <v>263047</v>
      </c>
      <c r="D76" s="32">
        <f t="shared" si="1"/>
        <v>390380</v>
      </c>
    </row>
    <row r="77" spans="1:4" s="7" customFormat="1" ht="19.899999999999999" customHeight="1">
      <c r="A77" s="28" t="s">
        <v>131</v>
      </c>
      <c r="B77" s="30">
        <f>SUM('Aberdeen City:West Lothian'!B77)</f>
        <v>65229</v>
      </c>
      <c r="C77" s="30">
        <f>SUM('Aberdeen City:West Lothian'!C77)</f>
        <v>46669</v>
      </c>
      <c r="D77" s="30">
        <f t="shared" si="1"/>
        <v>18560</v>
      </c>
    </row>
    <row r="78" spans="1:4" s="7" customFormat="1" ht="19.899999999999999" customHeight="1">
      <c r="A78" s="29" t="s">
        <v>55</v>
      </c>
      <c r="B78" s="31">
        <f>SUM('Aberdeen City:West Lothian'!B78)</f>
        <v>862237</v>
      </c>
      <c r="C78" s="31">
        <f>SUM('Aberdeen City:West Lothian'!C78)</f>
        <v>809353</v>
      </c>
      <c r="D78" s="31">
        <f t="shared" si="1"/>
        <v>52884</v>
      </c>
    </row>
    <row r="79" spans="1:4" s="7" customFormat="1" ht="19.899999999999999" customHeight="1">
      <c r="A79" s="28" t="s">
        <v>132</v>
      </c>
      <c r="B79" s="30">
        <f>SUM('Aberdeen City:West Lothian'!B79)</f>
        <v>555148</v>
      </c>
      <c r="C79" s="30">
        <f>SUM('Aberdeen City:West Lothian'!C79)</f>
        <v>558333</v>
      </c>
      <c r="D79" s="30">
        <f t="shared" si="1"/>
        <v>-3185</v>
      </c>
    </row>
    <row r="80" spans="1:4" s="7" customFormat="1" ht="19.899999999999999" customHeight="1">
      <c r="A80" s="29" t="s">
        <v>11</v>
      </c>
      <c r="B80" s="31">
        <f>SUM('Aberdeen City:West Lothian'!B80)</f>
        <v>289793</v>
      </c>
      <c r="C80" s="31">
        <f>SUM('Aberdeen City:West Lothian'!C80)</f>
        <v>203915</v>
      </c>
      <c r="D80" s="31">
        <f t="shared" si="1"/>
        <v>85878</v>
      </c>
    </row>
    <row r="81" spans="1:4" s="7" customFormat="1" ht="19.899999999999999" customHeight="1">
      <c r="A81" s="28" t="s">
        <v>12</v>
      </c>
      <c r="B81" s="30">
        <f>SUM('Aberdeen City:West Lothian'!B81)</f>
        <v>15723</v>
      </c>
      <c r="C81" s="30">
        <f>SUM('Aberdeen City:West Lothian'!C81)</f>
        <v>1183</v>
      </c>
      <c r="D81" s="30">
        <f t="shared" si="1"/>
        <v>14540</v>
      </c>
    </row>
    <row r="82" spans="1:4" s="7" customFormat="1" ht="19.899999999999999" customHeight="1">
      <c r="A82" s="29" t="s">
        <v>56</v>
      </c>
      <c r="B82" s="31">
        <f>SUM('Aberdeen City:West Lothian'!B82)</f>
        <v>49</v>
      </c>
      <c r="C82" s="31">
        <f>SUM('Aberdeen City:West Lothian'!C82)</f>
        <v>56</v>
      </c>
      <c r="D82" s="31">
        <f t="shared" si="1"/>
        <v>-7</v>
      </c>
    </row>
    <row r="83" spans="1:4" s="7" customFormat="1" ht="19.899999999999999" customHeight="1">
      <c r="A83" s="28" t="s">
        <v>109</v>
      </c>
      <c r="B83" s="30">
        <f>SUM('Aberdeen City:West Lothian'!B83)</f>
        <v>74510</v>
      </c>
      <c r="C83" s="30">
        <f>SUM('Aberdeen City:West Lothian'!C83)</f>
        <v>18154</v>
      </c>
      <c r="D83" s="30">
        <f t="shared" si="1"/>
        <v>56356</v>
      </c>
    </row>
    <row r="84" spans="1:4" s="7" customFormat="1" ht="19.899999999999999" customHeight="1">
      <c r="A84" s="29" t="s">
        <v>57</v>
      </c>
      <c r="B84" s="31">
        <f>SUM('Aberdeen City:West Lothian'!B84)</f>
        <v>236734</v>
      </c>
      <c r="C84" s="31">
        <f>SUM('Aberdeen City:West Lothian'!C84)</f>
        <v>177000</v>
      </c>
      <c r="D84" s="31">
        <f t="shared" si="1"/>
        <v>59734</v>
      </c>
    </row>
    <row r="85" spans="1:4" s="7" customFormat="1" ht="25.15" customHeight="1">
      <c r="A85" s="16" t="s">
        <v>21</v>
      </c>
      <c r="B85" s="32">
        <f>SUM(B77:B84)</f>
        <v>2099423</v>
      </c>
      <c r="C85" s="32">
        <f>SUM(C77:C84)</f>
        <v>1814663</v>
      </c>
      <c r="D85" s="32">
        <f t="shared" si="1"/>
        <v>284760</v>
      </c>
    </row>
    <row r="86" spans="1:4" s="7" customFormat="1" ht="19.899999999999999" customHeight="1">
      <c r="A86" s="28" t="s">
        <v>13</v>
      </c>
      <c r="B86" s="30">
        <f>SUM('Aberdeen City:West Lothian'!B86)</f>
        <v>94043</v>
      </c>
      <c r="C86" s="30">
        <f>SUM('Aberdeen City:West Lothian'!C86)</f>
        <v>122687</v>
      </c>
      <c r="D86" s="30">
        <f t="shared" si="1"/>
        <v>-28644</v>
      </c>
    </row>
    <row r="87" spans="1:4" s="7" customFormat="1" ht="25.15" customHeight="1">
      <c r="A87" s="16" t="s">
        <v>23</v>
      </c>
      <c r="B87" s="32">
        <f>SUM(B13,B23,B30,B43,B52,B58,B76,B85, B86)</f>
        <v>19616419</v>
      </c>
      <c r="C87" s="32">
        <f>SUM(C13,C23,C30,C43,C52,C58,C76,C85, C86)</f>
        <v>7938448</v>
      </c>
      <c r="D87" s="32">
        <f>B87-C87</f>
        <v>11677971</v>
      </c>
    </row>
    <row r="88" spans="1:4" s="7" customFormat="1" ht="19.899999999999999" customHeight="1">
      <c r="A88" s="28" t="s">
        <v>22</v>
      </c>
      <c r="B88" s="30">
        <f>SUM('Aberdeen City:West Lothian'!B88)</f>
        <v>745589</v>
      </c>
      <c r="C88" s="30">
        <f>SUM('Aberdeen City:West Lothian'!C88)</f>
        <v>1316931</v>
      </c>
      <c r="D88" s="30">
        <f>B88-C88</f>
        <v>-571342</v>
      </c>
    </row>
    <row r="89" spans="1:4" s="7" customFormat="1" ht="25.15" customHeight="1">
      <c r="A89" s="16" t="s">
        <v>14</v>
      </c>
      <c r="B89" s="32">
        <f>SUM(B87:B88)</f>
        <v>20362008</v>
      </c>
      <c r="C89" s="32">
        <f t="shared" ref="C89" si="2">SUM(C87:C88)</f>
        <v>9255379</v>
      </c>
      <c r="D89" s="32">
        <f>B89-C89</f>
        <v>11106629</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84</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5526</v>
      </c>
      <c r="C7" s="30">
        <v>2881</v>
      </c>
      <c r="D7" s="30">
        <f>B7-C7</f>
        <v>2645</v>
      </c>
    </row>
    <row r="8" spans="1:4" s="7" customFormat="1" ht="19.899999999999999" customHeight="1">
      <c r="A8" s="15" t="s">
        <v>24</v>
      </c>
      <c r="B8" s="31">
        <v>16785</v>
      </c>
      <c r="C8" s="31">
        <v>410</v>
      </c>
      <c r="D8" s="31">
        <f t="shared" ref="D8:D71" si="0">B8-C8</f>
        <v>16375</v>
      </c>
    </row>
    <row r="9" spans="1:4" s="7" customFormat="1" ht="19.899999999999999" customHeight="1">
      <c r="A9" s="14" t="s">
        <v>25</v>
      </c>
      <c r="B9" s="30">
        <v>16873</v>
      </c>
      <c r="C9" s="30">
        <v>274</v>
      </c>
      <c r="D9" s="30">
        <f t="shared" si="0"/>
        <v>16599</v>
      </c>
    </row>
    <row r="10" spans="1:4" s="7" customFormat="1" ht="19.899999999999999" customHeight="1">
      <c r="A10" s="15" t="s">
        <v>26</v>
      </c>
      <c r="B10" s="31">
        <v>7591</v>
      </c>
      <c r="C10" s="31">
        <v>266</v>
      </c>
      <c r="D10" s="31">
        <f t="shared" si="0"/>
        <v>7325</v>
      </c>
    </row>
    <row r="11" spans="1:4" s="7" customFormat="1" ht="19.899999999999999" customHeight="1">
      <c r="A11" s="14" t="s">
        <v>0</v>
      </c>
      <c r="B11" s="30">
        <v>5272</v>
      </c>
      <c r="C11" s="30">
        <v>4786</v>
      </c>
      <c r="D11" s="30">
        <f t="shared" si="0"/>
        <v>486</v>
      </c>
    </row>
    <row r="12" spans="1:4" s="7" customFormat="1" ht="19.899999999999999" customHeight="1">
      <c r="A12" s="15" t="s">
        <v>28</v>
      </c>
      <c r="B12" s="31">
        <v>1307</v>
      </c>
      <c r="C12" s="31">
        <v>3420</v>
      </c>
      <c r="D12" s="31">
        <f t="shared" si="0"/>
        <v>-2113</v>
      </c>
    </row>
    <row r="13" spans="1:4" s="7" customFormat="1" ht="25.15" customHeight="1">
      <c r="A13" s="16" t="s">
        <v>15</v>
      </c>
      <c r="B13" s="32">
        <f>SUM(B7:B12)</f>
        <v>53354</v>
      </c>
      <c r="C13" s="32">
        <f>SUM(C7:C12)</f>
        <v>12037</v>
      </c>
      <c r="D13" s="32">
        <f t="shared" si="0"/>
        <v>41317</v>
      </c>
    </row>
    <row r="14" spans="1:4" s="7" customFormat="1" ht="19.899999999999999" customHeight="1">
      <c r="A14" s="28" t="s">
        <v>29</v>
      </c>
      <c r="B14" s="30">
        <v>992</v>
      </c>
      <c r="C14" s="30">
        <v>0</v>
      </c>
      <c r="D14" s="30">
        <f t="shared" si="0"/>
        <v>992</v>
      </c>
    </row>
    <row r="15" spans="1:4" s="7" customFormat="1" ht="19.899999999999999" customHeight="1">
      <c r="A15" s="29" t="s">
        <v>173</v>
      </c>
      <c r="B15" s="31">
        <v>0</v>
      </c>
      <c r="C15" s="31">
        <v>90</v>
      </c>
      <c r="D15" s="31">
        <f t="shared" si="0"/>
        <v>-90</v>
      </c>
    </row>
    <row r="16" spans="1:4" s="7" customFormat="1" ht="19.899999999999999" customHeight="1">
      <c r="A16" s="28" t="s">
        <v>30</v>
      </c>
      <c r="B16" s="30">
        <v>875</v>
      </c>
      <c r="C16" s="30">
        <v>5</v>
      </c>
      <c r="D16" s="30">
        <f t="shared" si="0"/>
        <v>870</v>
      </c>
    </row>
    <row r="17" spans="1:4" s="7" customFormat="1" ht="19.899999999999999" customHeight="1">
      <c r="A17" s="29" t="s">
        <v>1</v>
      </c>
      <c r="B17" s="31">
        <v>406</v>
      </c>
      <c r="C17" s="31">
        <v>0</v>
      </c>
      <c r="D17" s="31">
        <f t="shared" si="0"/>
        <v>406</v>
      </c>
    </row>
    <row r="18" spans="1:4" s="7" customFormat="1" ht="19.899999999999999" customHeight="1">
      <c r="A18" s="28" t="s">
        <v>2</v>
      </c>
      <c r="B18" s="30">
        <v>217</v>
      </c>
      <c r="C18" s="30">
        <v>156</v>
      </c>
      <c r="D18" s="30">
        <f t="shared" si="0"/>
        <v>61</v>
      </c>
    </row>
    <row r="19" spans="1:4" s="7" customFormat="1" ht="19.899999999999999" customHeight="1">
      <c r="A19" s="29" t="s">
        <v>31</v>
      </c>
      <c r="B19" s="31">
        <v>394</v>
      </c>
      <c r="C19" s="31">
        <v>0</v>
      </c>
      <c r="D19" s="31">
        <f t="shared" si="0"/>
        <v>394</v>
      </c>
    </row>
    <row r="20" spans="1:4" s="7" customFormat="1" ht="19.899999999999999" customHeight="1">
      <c r="A20" s="28" t="s">
        <v>32</v>
      </c>
      <c r="B20" s="30">
        <v>575</v>
      </c>
      <c r="C20" s="30">
        <v>43</v>
      </c>
      <c r="D20" s="30">
        <f t="shared" si="0"/>
        <v>532</v>
      </c>
    </row>
    <row r="21" spans="1:4" s="7" customFormat="1" ht="19.899999999999999" customHeight="1">
      <c r="A21" s="29" t="s">
        <v>33</v>
      </c>
      <c r="B21" s="31">
        <v>360</v>
      </c>
      <c r="C21" s="31">
        <v>0</v>
      </c>
      <c r="D21" s="31">
        <f t="shared" si="0"/>
        <v>360</v>
      </c>
    </row>
    <row r="22" spans="1:4" s="7" customFormat="1" ht="19.899999999999999" customHeight="1">
      <c r="A22" s="28" t="s">
        <v>34</v>
      </c>
      <c r="B22" s="30">
        <v>1377</v>
      </c>
      <c r="C22" s="30">
        <v>111</v>
      </c>
      <c r="D22" s="30">
        <f t="shared" si="0"/>
        <v>1266</v>
      </c>
    </row>
    <row r="23" spans="1:4" s="7" customFormat="1" ht="25.15" customHeight="1">
      <c r="A23" s="16" t="s">
        <v>174</v>
      </c>
      <c r="B23" s="32">
        <f>SUM(B14:B22)</f>
        <v>5196</v>
      </c>
      <c r="C23" s="32">
        <f>SUM(C14:C22)</f>
        <v>405</v>
      </c>
      <c r="D23" s="32">
        <f t="shared" si="0"/>
        <v>4791</v>
      </c>
    </row>
    <row r="24" spans="1:4" s="7" customFormat="1" ht="19.899999999999999" customHeight="1">
      <c r="A24" s="28" t="s">
        <v>3</v>
      </c>
      <c r="B24" s="30">
        <v>270</v>
      </c>
      <c r="C24" s="30">
        <v>126</v>
      </c>
      <c r="D24" s="30">
        <f t="shared" si="0"/>
        <v>144</v>
      </c>
    </row>
    <row r="25" spans="1:4" s="7" customFormat="1" ht="19.899999999999999" customHeight="1">
      <c r="A25" s="29" t="s">
        <v>127</v>
      </c>
      <c r="B25" s="31">
        <v>2</v>
      </c>
      <c r="C25" s="31">
        <v>0</v>
      </c>
      <c r="D25" s="31">
        <f t="shared" si="0"/>
        <v>2</v>
      </c>
    </row>
    <row r="26" spans="1:4" s="7" customFormat="1" ht="19.899999999999999" customHeight="1">
      <c r="A26" s="28" t="s">
        <v>35</v>
      </c>
      <c r="B26" s="30">
        <v>7242</v>
      </c>
      <c r="C26" s="30">
        <v>400</v>
      </c>
      <c r="D26" s="30">
        <f t="shared" si="0"/>
        <v>6842</v>
      </c>
    </row>
    <row r="27" spans="1:4" s="7" customFormat="1" ht="19.899999999999999" customHeight="1">
      <c r="A27" s="29" t="s">
        <v>117</v>
      </c>
      <c r="B27" s="31">
        <v>33434</v>
      </c>
      <c r="C27" s="31">
        <v>31882</v>
      </c>
      <c r="D27" s="31">
        <f t="shared" si="0"/>
        <v>1552</v>
      </c>
    </row>
    <row r="28" spans="1:4" s="7" customFormat="1" ht="19.899999999999999" customHeight="1">
      <c r="A28" s="28" t="s">
        <v>36</v>
      </c>
      <c r="B28" s="30">
        <v>448</v>
      </c>
      <c r="C28" s="30">
        <v>447</v>
      </c>
      <c r="D28" s="30">
        <f t="shared" si="0"/>
        <v>1</v>
      </c>
    </row>
    <row r="29" spans="1:4" s="7" customFormat="1" ht="19.899999999999999" customHeight="1">
      <c r="A29" s="29" t="s">
        <v>118</v>
      </c>
      <c r="B29" s="31">
        <v>23205</v>
      </c>
      <c r="C29" s="31">
        <v>0</v>
      </c>
      <c r="D29" s="31">
        <f t="shared" si="0"/>
        <v>23205</v>
      </c>
    </row>
    <row r="30" spans="1:4" s="7" customFormat="1" ht="25.15" customHeight="1">
      <c r="A30" s="16" t="s">
        <v>17</v>
      </c>
      <c r="B30" s="32">
        <f>SUM(B24:B29)</f>
        <v>64601</v>
      </c>
      <c r="C30" s="32">
        <f>SUM(C24:C29)</f>
        <v>32855</v>
      </c>
      <c r="D30" s="32">
        <f t="shared" si="0"/>
        <v>31746</v>
      </c>
    </row>
    <row r="31" spans="1:4" s="7" customFormat="1" ht="19.899999999999999" customHeight="1">
      <c r="A31" s="28" t="s">
        <v>119</v>
      </c>
      <c r="B31" s="30">
        <v>0</v>
      </c>
      <c r="C31" s="30">
        <v>0</v>
      </c>
      <c r="D31" s="30">
        <f t="shared" si="0"/>
        <v>0</v>
      </c>
    </row>
    <row r="32" spans="1:4" s="7" customFormat="1" ht="19.899999999999999" customHeight="1">
      <c r="A32" s="29" t="s">
        <v>120</v>
      </c>
      <c r="B32" s="31">
        <v>1586</v>
      </c>
      <c r="C32" s="31">
        <v>37</v>
      </c>
      <c r="D32" s="31">
        <f t="shared" si="0"/>
        <v>1549</v>
      </c>
    </row>
    <row r="33" spans="1:4" s="7" customFormat="1" ht="19.899999999999999" customHeight="1">
      <c r="A33" s="28" t="s">
        <v>121</v>
      </c>
      <c r="B33" s="30">
        <v>3191</v>
      </c>
      <c r="C33" s="30">
        <v>35</v>
      </c>
      <c r="D33" s="30">
        <f t="shared" si="0"/>
        <v>3156</v>
      </c>
    </row>
    <row r="34" spans="1:4" s="7" customFormat="1" ht="19.899999999999999" customHeight="1">
      <c r="A34" s="29" t="s">
        <v>122</v>
      </c>
      <c r="B34" s="31">
        <v>377</v>
      </c>
      <c r="C34" s="31">
        <v>3</v>
      </c>
      <c r="D34" s="31">
        <f t="shared" si="0"/>
        <v>374</v>
      </c>
    </row>
    <row r="35" spans="1:4" s="7" customFormat="1" ht="19.899999999999999" customHeight="1">
      <c r="A35" s="28" t="s">
        <v>123</v>
      </c>
      <c r="B35" s="30">
        <v>13</v>
      </c>
      <c r="C35" s="30">
        <v>0</v>
      </c>
      <c r="D35" s="30">
        <f t="shared" si="0"/>
        <v>13</v>
      </c>
    </row>
    <row r="36" spans="1:4" s="7" customFormat="1" ht="19.899999999999999" customHeight="1">
      <c r="A36" s="29" t="s">
        <v>124</v>
      </c>
      <c r="B36" s="31">
        <v>612</v>
      </c>
      <c r="C36" s="31">
        <v>31</v>
      </c>
      <c r="D36" s="31">
        <f t="shared" si="0"/>
        <v>581</v>
      </c>
    </row>
    <row r="37" spans="1:4" s="7" customFormat="1" ht="19.899999999999999" customHeight="1">
      <c r="A37" s="28" t="s">
        <v>108</v>
      </c>
      <c r="B37" s="30">
        <v>25</v>
      </c>
      <c r="C37" s="30">
        <v>13</v>
      </c>
      <c r="D37" s="30">
        <f t="shared" si="0"/>
        <v>12</v>
      </c>
    </row>
    <row r="38" spans="1:4" s="7" customFormat="1" ht="19.899999999999999" customHeight="1">
      <c r="A38" s="29" t="s">
        <v>58</v>
      </c>
      <c r="B38" s="31">
        <v>7</v>
      </c>
      <c r="C38" s="31">
        <v>0</v>
      </c>
      <c r="D38" s="31">
        <f t="shared" si="0"/>
        <v>7</v>
      </c>
    </row>
    <row r="39" spans="1:4" s="7" customFormat="1" ht="19.899999999999999" customHeight="1">
      <c r="A39" s="28" t="s">
        <v>125</v>
      </c>
      <c r="B39" s="30">
        <v>3704</v>
      </c>
      <c r="C39" s="30">
        <v>0</v>
      </c>
      <c r="D39" s="30">
        <f t="shared" si="0"/>
        <v>3704</v>
      </c>
    </row>
    <row r="40" spans="1:4" s="7" customFormat="1" ht="19.899999999999999" customHeight="1">
      <c r="A40" s="29" t="s">
        <v>59</v>
      </c>
      <c r="B40" s="31">
        <v>198</v>
      </c>
      <c r="C40" s="31">
        <v>0</v>
      </c>
      <c r="D40" s="31">
        <f t="shared" si="0"/>
        <v>198</v>
      </c>
    </row>
    <row r="41" spans="1:4" s="7" customFormat="1" ht="19.899999999999999" customHeight="1">
      <c r="A41" s="28" t="s">
        <v>126</v>
      </c>
      <c r="B41" s="30">
        <v>17187</v>
      </c>
      <c r="C41" s="30">
        <v>6505</v>
      </c>
      <c r="D41" s="30">
        <f t="shared" si="0"/>
        <v>10682</v>
      </c>
    </row>
    <row r="42" spans="1:4" s="7" customFormat="1" ht="19.899999999999999" customHeight="1">
      <c r="A42" s="29" t="s">
        <v>4</v>
      </c>
      <c r="B42" s="31">
        <v>0</v>
      </c>
      <c r="C42" s="31">
        <v>0</v>
      </c>
      <c r="D42" s="31">
        <f t="shared" si="0"/>
        <v>0</v>
      </c>
    </row>
    <row r="43" spans="1:4" s="7" customFormat="1" ht="25.15" customHeight="1">
      <c r="A43" s="16" t="s">
        <v>18</v>
      </c>
      <c r="B43" s="32">
        <f>SUM(B31:B42)</f>
        <v>26900</v>
      </c>
      <c r="C43" s="32">
        <f>SUM(C31:C42)</f>
        <v>6624</v>
      </c>
      <c r="D43" s="32">
        <f t="shared" si="0"/>
        <v>20276</v>
      </c>
    </row>
    <row r="44" spans="1:4" s="7" customFormat="1" ht="19.899999999999999" customHeight="1">
      <c r="A44" s="28" t="s">
        <v>37</v>
      </c>
      <c r="B44" s="30">
        <v>523</v>
      </c>
      <c r="C44" s="30">
        <v>187</v>
      </c>
      <c r="D44" s="30">
        <f t="shared" si="0"/>
        <v>336</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891</v>
      </c>
      <c r="C47" s="31">
        <v>77</v>
      </c>
      <c r="D47" s="31">
        <f t="shared" si="0"/>
        <v>814</v>
      </c>
    </row>
    <row r="48" spans="1:4" s="7" customFormat="1" ht="19.899999999999999" customHeight="1">
      <c r="A48" s="28" t="s">
        <v>6</v>
      </c>
      <c r="B48" s="30">
        <v>330</v>
      </c>
      <c r="C48" s="30">
        <v>111</v>
      </c>
      <c r="D48" s="30">
        <f t="shared" si="0"/>
        <v>219</v>
      </c>
    </row>
    <row r="49" spans="1:4" s="7" customFormat="1" ht="19.899999999999999" customHeight="1">
      <c r="A49" s="29" t="s">
        <v>128</v>
      </c>
      <c r="B49" s="31">
        <v>1078</v>
      </c>
      <c r="C49" s="31">
        <v>312</v>
      </c>
      <c r="D49" s="31">
        <f t="shared" si="0"/>
        <v>766</v>
      </c>
    </row>
    <row r="50" spans="1:4" s="7" customFormat="1" ht="19.899999999999999" customHeight="1">
      <c r="A50" s="28" t="s">
        <v>129</v>
      </c>
      <c r="B50" s="30">
        <v>3165</v>
      </c>
      <c r="C50" s="30">
        <v>2487</v>
      </c>
      <c r="D50" s="30">
        <f t="shared" si="0"/>
        <v>678</v>
      </c>
    </row>
    <row r="51" spans="1:4" s="7" customFormat="1" ht="19.899999999999999" customHeight="1">
      <c r="A51" s="29" t="s">
        <v>130</v>
      </c>
      <c r="B51" s="31">
        <v>252</v>
      </c>
      <c r="C51" s="31">
        <v>0</v>
      </c>
      <c r="D51" s="31">
        <f t="shared" si="0"/>
        <v>252</v>
      </c>
    </row>
    <row r="52" spans="1:4" s="7" customFormat="1" ht="25.15" customHeight="1">
      <c r="A52" s="16" t="s">
        <v>19</v>
      </c>
      <c r="B52" s="32">
        <f>SUM(B44:B51)</f>
        <v>6239</v>
      </c>
      <c r="C52" s="32">
        <f>SUM(C44:C51)</f>
        <v>3174</v>
      </c>
      <c r="D52" s="32">
        <f t="shared" si="0"/>
        <v>3065</v>
      </c>
    </row>
    <row r="53" spans="1:4" s="7" customFormat="1" ht="19.899999999999999" customHeight="1">
      <c r="A53" s="28" t="s">
        <v>170</v>
      </c>
      <c r="B53" s="30">
        <v>360</v>
      </c>
      <c r="C53" s="30">
        <v>192</v>
      </c>
      <c r="D53" s="30">
        <f t="shared" si="0"/>
        <v>168</v>
      </c>
    </row>
    <row r="54" spans="1:4" s="7" customFormat="1" ht="19.899999999999999" customHeight="1">
      <c r="A54" s="29" t="s">
        <v>171</v>
      </c>
      <c r="B54" s="31">
        <v>1280</v>
      </c>
      <c r="C54" s="31">
        <v>233</v>
      </c>
      <c r="D54" s="31">
        <f t="shared" si="0"/>
        <v>1047</v>
      </c>
    </row>
    <row r="55" spans="1:4" s="7" customFormat="1" ht="19.899999999999999" customHeight="1">
      <c r="A55" s="28" t="s">
        <v>172</v>
      </c>
      <c r="B55" s="30">
        <v>226</v>
      </c>
      <c r="C55" s="30">
        <v>30</v>
      </c>
      <c r="D55" s="30">
        <f t="shared" si="0"/>
        <v>196</v>
      </c>
    </row>
    <row r="56" spans="1:4" s="7" customFormat="1" ht="19.899999999999999" customHeight="1">
      <c r="A56" s="29" t="s">
        <v>40</v>
      </c>
      <c r="B56" s="31">
        <v>820</v>
      </c>
      <c r="C56" s="31">
        <v>748</v>
      </c>
      <c r="D56" s="31">
        <f t="shared" si="0"/>
        <v>72</v>
      </c>
    </row>
    <row r="57" spans="1:4" s="7" customFormat="1" ht="19.899999999999999" customHeight="1">
      <c r="A57" s="28" t="s">
        <v>41</v>
      </c>
      <c r="B57" s="30">
        <v>3114</v>
      </c>
      <c r="C57" s="30">
        <v>3030</v>
      </c>
      <c r="D57" s="30">
        <f t="shared" si="0"/>
        <v>84</v>
      </c>
    </row>
    <row r="58" spans="1:4" s="7" customFormat="1" ht="25.15" customHeight="1">
      <c r="A58" s="16" t="s">
        <v>169</v>
      </c>
      <c r="B58" s="32">
        <f>SUM(B53:B57)</f>
        <v>5800</v>
      </c>
      <c r="C58" s="32">
        <f>SUM(C53:C57)</f>
        <v>4233</v>
      </c>
      <c r="D58" s="32">
        <f t="shared" si="0"/>
        <v>1567</v>
      </c>
    </row>
    <row r="59" spans="1:4" s="7" customFormat="1" ht="19.899999999999999" customHeight="1">
      <c r="A59" s="28" t="s">
        <v>42</v>
      </c>
      <c r="B59" s="30">
        <v>223</v>
      </c>
      <c r="C59" s="30">
        <v>69</v>
      </c>
      <c r="D59" s="30">
        <f t="shared" si="0"/>
        <v>154</v>
      </c>
    </row>
    <row r="60" spans="1:4" s="7" customFormat="1" ht="19.899999999999999" customHeight="1">
      <c r="A60" s="29" t="s">
        <v>43</v>
      </c>
      <c r="B60" s="31">
        <v>160</v>
      </c>
      <c r="C60" s="31">
        <v>13</v>
      </c>
      <c r="D60" s="31">
        <f t="shared" si="0"/>
        <v>147</v>
      </c>
    </row>
    <row r="61" spans="1:4" s="7" customFormat="1" ht="19.899999999999999" customHeight="1">
      <c r="A61" s="28" t="s">
        <v>44</v>
      </c>
      <c r="B61" s="30">
        <v>241</v>
      </c>
      <c r="C61" s="30">
        <v>0</v>
      </c>
      <c r="D61" s="30">
        <f t="shared" si="0"/>
        <v>241</v>
      </c>
    </row>
    <row r="62" spans="1:4" s="7" customFormat="1" ht="19.899999999999999" customHeight="1">
      <c r="A62" s="29" t="s">
        <v>45</v>
      </c>
      <c r="B62" s="31">
        <v>656</v>
      </c>
      <c r="C62" s="31">
        <v>575</v>
      </c>
      <c r="D62" s="31">
        <f t="shared" si="0"/>
        <v>81</v>
      </c>
    </row>
    <row r="63" spans="1:4" s="7" customFormat="1" ht="19.899999999999999" customHeight="1">
      <c r="A63" s="28" t="s">
        <v>46</v>
      </c>
      <c r="B63" s="30">
        <v>62</v>
      </c>
      <c r="C63" s="30">
        <v>28</v>
      </c>
      <c r="D63" s="30">
        <f t="shared" si="0"/>
        <v>34</v>
      </c>
    </row>
    <row r="64" spans="1:4" s="7" customFormat="1" ht="19.899999999999999" customHeight="1">
      <c r="A64" s="29" t="s">
        <v>47</v>
      </c>
      <c r="B64" s="31">
        <v>114</v>
      </c>
      <c r="C64" s="31">
        <v>10</v>
      </c>
      <c r="D64" s="31">
        <f t="shared" si="0"/>
        <v>104</v>
      </c>
    </row>
    <row r="65" spans="1:4" s="7" customFormat="1" ht="19.899999999999999" customHeight="1">
      <c r="A65" s="28" t="s">
        <v>7</v>
      </c>
      <c r="B65" s="30">
        <v>69</v>
      </c>
      <c r="C65" s="30">
        <v>73</v>
      </c>
      <c r="D65" s="30">
        <f t="shared" si="0"/>
        <v>-4</v>
      </c>
    </row>
    <row r="66" spans="1:4" s="7" customFormat="1" ht="19.899999999999999" customHeight="1">
      <c r="A66" s="29" t="s">
        <v>8</v>
      </c>
      <c r="B66" s="31">
        <v>27</v>
      </c>
      <c r="C66" s="31">
        <v>24</v>
      </c>
      <c r="D66" s="31">
        <f t="shared" si="0"/>
        <v>3</v>
      </c>
    </row>
    <row r="67" spans="1:4" s="7" customFormat="1" ht="19.899999999999999" customHeight="1">
      <c r="A67" s="28" t="s">
        <v>48</v>
      </c>
      <c r="B67" s="30">
        <v>87</v>
      </c>
      <c r="C67" s="30">
        <v>0</v>
      </c>
      <c r="D67" s="30">
        <f t="shared" si="0"/>
        <v>87</v>
      </c>
    </row>
    <row r="68" spans="1:4" s="7" customFormat="1" ht="19.899999999999999" customHeight="1">
      <c r="A68" s="29" t="s">
        <v>49</v>
      </c>
      <c r="B68" s="31">
        <v>122</v>
      </c>
      <c r="C68" s="31">
        <v>0</v>
      </c>
      <c r="D68" s="31">
        <f t="shared" si="0"/>
        <v>122</v>
      </c>
    </row>
    <row r="69" spans="1:4" s="7" customFormat="1" ht="19.899999999999999" customHeight="1">
      <c r="A69" s="28" t="s">
        <v>50</v>
      </c>
      <c r="B69" s="30">
        <v>140</v>
      </c>
      <c r="C69" s="30">
        <v>0</v>
      </c>
      <c r="D69" s="30">
        <f t="shared" si="0"/>
        <v>140</v>
      </c>
    </row>
    <row r="70" spans="1:4" s="7" customFormat="1" ht="19.899999999999999" customHeight="1">
      <c r="A70" s="29" t="s">
        <v>9</v>
      </c>
      <c r="B70" s="31">
        <v>3</v>
      </c>
      <c r="C70" s="31">
        <v>0</v>
      </c>
      <c r="D70" s="31">
        <f t="shared" si="0"/>
        <v>3</v>
      </c>
    </row>
    <row r="71" spans="1:4" s="7" customFormat="1" ht="19.899999999999999" customHeight="1">
      <c r="A71" s="28" t="s">
        <v>51</v>
      </c>
      <c r="B71" s="30">
        <v>2</v>
      </c>
      <c r="C71" s="30">
        <v>0</v>
      </c>
      <c r="D71" s="30">
        <f t="shared" si="0"/>
        <v>2</v>
      </c>
    </row>
    <row r="72" spans="1:4" s="7" customFormat="1" ht="19.899999999999999" customHeight="1">
      <c r="A72" s="29" t="s">
        <v>52</v>
      </c>
      <c r="B72" s="31">
        <v>226</v>
      </c>
      <c r="C72" s="31">
        <v>0</v>
      </c>
      <c r="D72" s="31">
        <f t="shared" ref="D72:D86" si="1">B72-C72</f>
        <v>226</v>
      </c>
    </row>
    <row r="73" spans="1:4" s="7" customFormat="1" ht="19.899999999999999" customHeight="1">
      <c r="A73" s="28" t="s">
        <v>53</v>
      </c>
      <c r="B73" s="30">
        <v>3064</v>
      </c>
      <c r="C73" s="30">
        <v>0</v>
      </c>
      <c r="D73" s="30">
        <f t="shared" si="1"/>
        <v>3064</v>
      </c>
    </row>
    <row r="74" spans="1:4" s="7" customFormat="1" ht="19.899999999999999" customHeight="1">
      <c r="A74" s="29" t="s">
        <v>54</v>
      </c>
      <c r="B74" s="31">
        <v>1518</v>
      </c>
      <c r="C74" s="31">
        <v>0</v>
      </c>
      <c r="D74" s="31">
        <f t="shared" si="1"/>
        <v>1518</v>
      </c>
    </row>
    <row r="75" spans="1:4" s="7" customFormat="1" ht="19.899999999999999" customHeight="1">
      <c r="A75" s="28" t="s">
        <v>10</v>
      </c>
      <c r="B75" s="30">
        <v>28</v>
      </c>
      <c r="C75" s="30">
        <v>7</v>
      </c>
      <c r="D75" s="30">
        <f t="shared" si="1"/>
        <v>21</v>
      </c>
    </row>
    <row r="76" spans="1:4" s="7" customFormat="1" ht="25.15" customHeight="1">
      <c r="A76" s="16" t="s">
        <v>20</v>
      </c>
      <c r="B76" s="32">
        <f>SUM(B59:B75)</f>
        <v>6742</v>
      </c>
      <c r="C76" s="32">
        <f>SUM(C59:C75)</f>
        <v>799</v>
      </c>
      <c r="D76" s="32">
        <f t="shared" si="1"/>
        <v>5943</v>
      </c>
    </row>
    <row r="77" spans="1:4" s="7" customFormat="1" ht="19.899999999999999" customHeight="1">
      <c r="A77" s="28" t="s">
        <v>131</v>
      </c>
      <c r="B77" s="30">
        <v>745</v>
      </c>
      <c r="C77" s="30">
        <v>1</v>
      </c>
      <c r="D77" s="30">
        <f t="shared" si="1"/>
        <v>744</v>
      </c>
    </row>
    <row r="78" spans="1:4" s="7" customFormat="1" ht="19.899999999999999" customHeight="1">
      <c r="A78" s="29" t="s">
        <v>55</v>
      </c>
      <c r="B78" s="31">
        <v>859</v>
      </c>
      <c r="C78" s="31">
        <v>811</v>
      </c>
      <c r="D78" s="31">
        <f t="shared" si="1"/>
        <v>48</v>
      </c>
    </row>
    <row r="79" spans="1:4" s="7" customFormat="1" ht="19.899999999999999" customHeight="1">
      <c r="A79" s="28" t="s">
        <v>132</v>
      </c>
      <c r="B79" s="30">
        <v>1963</v>
      </c>
      <c r="C79" s="30">
        <v>1883</v>
      </c>
      <c r="D79" s="30">
        <f t="shared" si="1"/>
        <v>80</v>
      </c>
    </row>
    <row r="80" spans="1:4" s="7" customFormat="1" ht="19.899999999999999" customHeight="1">
      <c r="A80" s="29" t="s">
        <v>11</v>
      </c>
      <c r="B80" s="31">
        <v>790</v>
      </c>
      <c r="C80" s="31">
        <v>347</v>
      </c>
      <c r="D80" s="31">
        <f t="shared" si="1"/>
        <v>443</v>
      </c>
    </row>
    <row r="81" spans="1:4" s="7" customFormat="1" ht="19.899999999999999" customHeight="1">
      <c r="A81" s="28" t="s">
        <v>12</v>
      </c>
      <c r="B81" s="30">
        <v>176</v>
      </c>
      <c r="C81" s="30">
        <v>1</v>
      </c>
      <c r="D81" s="30">
        <f t="shared" si="1"/>
        <v>175</v>
      </c>
    </row>
    <row r="82" spans="1:4" s="7" customFormat="1" ht="19.899999999999999" customHeight="1">
      <c r="A82" s="29" t="s">
        <v>56</v>
      </c>
      <c r="B82" s="31">
        <v>0</v>
      </c>
      <c r="C82" s="31">
        <v>0</v>
      </c>
      <c r="D82" s="31">
        <f t="shared" si="1"/>
        <v>0</v>
      </c>
    </row>
    <row r="83" spans="1:4" s="7" customFormat="1" ht="19.899999999999999" customHeight="1">
      <c r="A83" s="28" t="s">
        <v>109</v>
      </c>
      <c r="B83" s="30">
        <v>507</v>
      </c>
      <c r="C83" s="30">
        <v>3</v>
      </c>
      <c r="D83" s="30">
        <f t="shared" si="1"/>
        <v>504</v>
      </c>
    </row>
    <row r="84" spans="1:4" s="7" customFormat="1" ht="19.899999999999999" customHeight="1">
      <c r="A84" s="29" t="s">
        <v>57</v>
      </c>
      <c r="B84" s="31">
        <v>181</v>
      </c>
      <c r="C84" s="31">
        <v>51</v>
      </c>
      <c r="D84" s="31">
        <f t="shared" si="1"/>
        <v>130</v>
      </c>
    </row>
    <row r="85" spans="1:4" s="7" customFormat="1" ht="25.15" customHeight="1">
      <c r="A85" s="16" t="s">
        <v>21</v>
      </c>
      <c r="B85" s="32">
        <f>SUM(B77:B84)</f>
        <v>5221</v>
      </c>
      <c r="C85" s="32">
        <f>SUM(C77:C84)</f>
        <v>3097</v>
      </c>
      <c r="D85" s="32">
        <f t="shared" si="1"/>
        <v>2124</v>
      </c>
    </row>
    <row r="86" spans="1:4" s="7" customFormat="1" ht="19.899999999999999" customHeight="1">
      <c r="A86" s="28" t="s">
        <v>13</v>
      </c>
      <c r="B86" s="30">
        <v>15579</v>
      </c>
      <c r="C86" s="30">
        <v>31859</v>
      </c>
      <c r="D86" s="30">
        <f t="shared" si="1"/>
        <v>-16280</v>
      </c>
    </row>
    <row r="87" spans="1:4" s="7" customFormat="1" ht="25.15" customHeight="1">
      <c r="A87" s="16" t="s">
        <v>23</v>
      </c>
      <c r="B87" s="32">
        <f>SUM(B13,B23,B30,B43,B52,B58,B76,B85, B86)</f>
        <v>189632</v>
      </c>
      <c r="C87" s="32">
        <f>SUM(C13,C23,C30,C43,C52,C58,C76,C85, C86)</f>
        <v>95083</v>
      </c>
      <c r="D87" s="32">
        <f>B87-C87</f>
        <v>94549</v>
      </c>
    </row>
    <row r="88" spans="1:4" s="7" customFormat="1" ht="19.899999999999999" customHeight="1">
      <c r="A88" s="28" t="s">
        <v>22</v>
      </c>
      <c r="B88" s="30">
        <v>3788</v>
      </c>
      <c r="C88" s="30">
        <v>7250</v>
      </c>
      <c r="D88" s="30">
        <f>B88-C88</f>
        <v>-3462</v>
      </c>
    </row>
    <row r="89" spans="1:4" s="7" customFormat="1" ht="25.15" customHeight="1">
      <c r="A89" s="16" t="s">
        <v>14</v>
      </c>
      <c r="B89" s="32">
        <f>SUM(B87:B88)</f>
        <v>193420</v>
      </c>
      <c r="C89" s="32">
        <f t="shared" ref="C89" si="2">SUM(C87:C88)</f>
        <v>102333</v>
      </c>
      <c r="D89" s="32">
        <f>B89-C89</f>
        <v>91087</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85</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16374</v>
      </c>
      <c r="C7" s="30">
        <v>8840</v>
      </c>
      <c r="D7" s="30">
        <f>B7-C7</f>
        <v>7534</v>
      </c>
    </row>
    <row r="8" spans="1:4" s="7" customFormat="1" ht="19.899999999999999" customHeight="1">
      <c r="A8" s="15" t="s">
        <v>24</v>
      </c>
      <c r="B8" s="31">
        <v>49304</v>
      </c>
      <c r="C8" s="31">
        <v>3257</v>
      </c>
      <c r="D8" s="31">
        <f t="shared" ref="D8:D71" si="0">B8-C8</f>
        <v>46047</v>
      </c>
    </row>
    <row r="9" spans="1:4" s="7" customFormat="1" ht="19.899999999999999" customHeight="1">
      <c r="A9" s="14" t="s">
        <v>25</v>
      </c>
      <c r="B9" s="30">
        <v>49121</v>
      </c>
      <c r="C9" s="30">
        <v>6640</v>
      </c>
      <c r="D9" s="30">
        <f t="shared" si="0"/>
        <v>42481</v>
      </c>
    </row>
    <row r="10" spans="1:4" s="7" customFormat="1" ht="19.899999999999999" customHeight="1">
      <c r="A10" s="15" t="s">
        <v>26</v>
      </c>
      <c r="B10" s="31">
        <v>18836</v>
      </c>
      <c r="C10" s="31">
        <v>132</v>
      </c>
      <c r="D10" s="31">
        <f t="shared" si="0"/>
        <v>18704</v>
      </c>
    </row>
    <row r="11" spans="1:4" s="7" customFormat="1" ht="19.899999999999999" customHeight="1">
      <c r="A11" s="14" t="s">
        <v>0</v>
      </c>
      <c r="B11" s="30">
        <v>3469</v>
      </c>
      <c r="C11" s="30">
        <v>201</v>
      </c>
      <c r="D11" s="30">
        <f t="shared" si="0"/>
        <v>3268</v>
      </c>
    </row>
    <row r="12" spans="1:4" s="7" customFormat="1" ht="19.899999999999999" customHeight="1">
      <c r="A12" s="15" t="s">
        <v>28</v>
      </c>
      <c r="B12" s="31">
        <v>0</v>
      </c>
      <c r="C12" s="31">
        <v>0</v>
      </c>
      <c r="D12" s="31">
        <f t="shared" si="0"/>
        <v>0</v>
      </c>
    </row>
    <row r="13" spans="1:4" s="7" customFormat="1" ht="25.15" customHeight="1">
      <c r="A13" s="16" t="s">
        <v>15</v>
      </c>
      <c r="B13" s="32">
        <f>SUM(B7:B12)</f>
        <v>137104</v>
      </c>
      <c r="C13" s="32">
        <f>SUM(C7:C12)</f>
        <v>19070</v>
      </c>
      <c r="D13" s="32">
        <f t="shared" si="0"/>
        <v>118034</v>
      </c>
    </row>
    <row r="14" spans="1:4" s="7" customFormat="1" ht="19.899999999999999" customHeight="1">
      <c r="A14" s="28" t="s">
        <v>29</v>
      </c>
      <c r="B14" s="30">
        <v>459</v>
      </c>
      <c r="C14" s="30">
        <v>12</v>
      </c>
      <c r="D14" s="30">
        <f t="shared" si="0"/>
        <v>447</v>
      </c>
    </row>
    <row r="15" spans="1:4" s="7" customFormat="1" ht="19.899999999999999" customHeight="1">
      <c r="A15" s="29" t="s">
        <v>173</v>
      </c>
      <c r="B15" s="31">
        <v>598</v>
      </c>
      <c r="C15" s="31">
        <v>22</v>
      </c>
      <c r="D15" s="31">
        <f t="shared" si="0"/>
        <v>576</v>
      </c>
    </row>
    <row r="16" spans="1:4" s="7" customFormat="1" ht="19.899999999999999" customHeight="1">
      <c r="A16" s="28" t="s">
        <v>30</v>
      </c>
      <c r="B16" s="30">
        <v>2064</v>
      </c>
      <c r="C16" s="30">
        <v>160</v>
      </c>
      <c r="D16" s="30">
        <f t="shared" si="0"/>
        <v>1904</v>
      </c>
    </row>
    <row r="17" spans="1:4" s="7" customFormat="1" ht="19.899999999999999" customHeight="1">
      <c r="A17" s="29" t="s">
        <v>1</v>
      </c>
      <c r="B17" s="31">
        <v>0</v>
      </c>
      <c r="C17" s="31">
        <v>0</v>
      </c>
      <c r="D17" s="31">
        <f t="shared" si="0"/>
        <v>0</v>
      </c>
    </row>
    <row r="18" spans="1:4" s="7" customFormat="1" ht="19.899999999999999" customHeight="1">
      <c r="A18" s="28" t="s">
        <v>2</v>
      </c>
      <c r="B18" s="30">
        <v>463</v>
      </c>
      <c r="C18" s="30">
        <v>12</v>
      </c>
      <c r="D18" s="30">
        <f t="shared" si="0"/>
        <v>451</v>
      </c>
    </row>
    <row r="19" spans="1:4" s="7" customFormat="1" ht="19.899999999999999" customHeight="1">
      <c r="A19" s="29" t="s">
        <v>31</v>
      </c>
      <c r="B19" s="31">
        <v>262</v>
      </c>
      <c r="C19" s="31">
        <v>32</v>
      </c>
      <c r="D19" s="31">
        <f t="shared" si="0"/>
        <v>230</v>
      </c>
    </row>
    <row r="20" spans="1:4" s="7" customFormat="1" ht="19.899999999999999" customHeight="1">
      <c r="A20" s="28" t="s">
        <v>32</v>
      </c>
      <c r="B20" s="30">
        <v>5903</v>
      </c>
      <c r="C20" s="30">
        <v>1311</v>
      </c>
      <c r="D20" s="30">
        <f t="shared" si="0"/>
        <v>4592</v>
      </c>
    </row>
    <row r="21" spans="1:4" s="7" customFormat="1" ht="19.899999999999999" customHeight="1">
      <c r="A21" s="29" t="s">
        <v>33</v>
      </c>
      <c r="B21" s="31">
        <v>4649</v>
      </c>
      <c r="C21" s="31">
        <v>1498</v>
      </c>
      <c r="D21" s="31">
        <f t="shared" si="0"/>
        <v>3151</v>
      </c>
    </row>
    <row r="22" spans="1:4" s="7" customFormat="1" ht="19.899999999999999" customHeight="1">
      <c r="A22" s="28" t="s">
        <v>34</v>
      </c>
      <c r="B22" s="30">
        <v>899</v>
      </c>
      <c r="C22" s="30">
        <v>101</v>
      </c>
      <c r="D22" s="30">
        <f t="shared" si="0"/>
        <v>798</v>
      </c>
    </row>
    <row r="23" spans="1:4" s="7" customFormat="1" ht="25.15" customHeight="1">
      <c r="A23" s="16" t="s">
        <v>174</v>
      </c>
      <c r="B23" s="32">
        <f>SUM(B14:B22)</f>
        <v>15297</v>
      </c>
      <c r="C23" s="32">
        <f>SUM(C14:C22)</f>
        <v>3148</v>
      </c>
      <c r="D23" s="32">
        <f t="shared" si="0"/>
        <v>12149</v>
      </c>
    </row>
    <row r="24" spans="1:4" s="7" customFormat="1" ht="19.899999999999999" customHeight="1">
      <c r="A24" s="28" t="s">
        <v>3</v>
      </c>
      <c r="B24" s="30">
        <v>50</v>
      </c>
      <c r="C24" s="30">
        <v>52</v>
      </c>
      <c r="D24" s="30">
        <f t="shared" si="0"/>
        <v>-2</v>
      </c>
    </row>
    <row r="25" spans="1:4" s="7" customFormat="1" ht="19.899999999999999" customHeight="1">
      <c r="A25" s="29" t="s">
        <v>127</v>
      </c>
      <c r="B25" s="31">
        <v>29</v>
      </c>
      <c r="C25" s="31">
        <v>0</v>
      </c>
      <c r="D25" s="31">
        <f t="shared" si="0"/>
        <v>29</v>
      </c>
    </row>
    <row r="26" spans="1:4" s="7" customFormat="1" ht="19.899999999999999" customHeight="1">
      <c r="A26" s="28" t="s">
        <v>35</v>
      </c>
      <c r="B26" s="30">
        <v>19125</v>
      </c>
      <c r="C26" s="30">
        <v>18559</v>
      </c>
      <c r="D26" s="30">
        <f t="shared" si="0"/>
        <v>566</v>
      </c>
    </row>
    <row r="27" spans="1:4" s="7" customFormat="1" ht="19.899999999999999" customHeight="1">
      <c r="A27" s="29" t="s">
        <v>117</v>
      </c>
      <c r="B27" s="31">
        <v>94680</v>
      </c>
      <c r="C27" s="31">
        <v>95479</v>
      </c>
      <c r="D27" s="31">
        <f t="shared" si="0"/>
        <v>-799</v>
      </c>
    </row>
    <row r="28" spans="1:4" s="7" customFormat="1" ht="19.899999999999999" customHeight="1">
      <c r="A28" s="28" t="s">
        <v>36</v>
      </c>
      <c r="B28" s="30">
        <v>2207</v>
      </c>
      <c r="C28" s="30">
        <v>2083</v>
      </c>
      <c r="D28" s="30">
        <f t="shared" si="0"/>
        <v>124</v>
      </c>
    </row>
    <row r="29" spans="1:4" s="7" customFormat="1" ht="19.899999999999999" customHeight="1">
      <c r="A29" s="29" t="s">
        <v>118</v>
      </c>
      <c r="B29" s="31">
        <v>79362</v>
      </c>
      <c r="C29" s="31">
        <v>0</v>
      </c>
      <c r="D29" s="31">
        <f t="shared" si="0"/>
        <v>79362</v>
      </c>
    </row>
    <row r="30" spans="1:4" s="7" customFormat="1" ht="25.15" customHeight="1">
      <c r="A30" s="16" t="s">
        <v>17</v>
      </c>
      <c r="B30" s="32">
        <f>SUM(B24:B29)</f>
        <v>195453</v>
      </c>
      <c r="C30" s="32">
        <f>SUM(C24:C29)</f>
        <v>116173</v>
      </c>
      <c r="D30" s="32">
        <f t="shared" si="0"/>
        <v>79280</v>
      </c>
    </row>
    <row r="31" spans="1:4" s="7" customFormat="1" ht="19.899999999999999" customHeight="1">
      <c r="A31" s="28" t="s">
        <v>119</v>
      </c>
      <c r="B31" s="30">
        <v>0</v>
      </c>
      <c r="C31" s="30">
        <v>0</v>
      </c>
      <c r="D31" s="30">
        <f t="shared" si="0"/>
        <v>0</v>
      </c>
    </row>
    <row r="32" spans="1:4" s="7" customFormat="1" ht="19.899999999999999" customHeight="1">
      <c r="A32" s="29" t="s">
        <v>120</v>
      </c>
      <c r="B32" s="31">
        <v>694</v>
      </c>
      <c r="C32" s="31">
        <v>0</v>
      </c>
      <c r="D32" s="31">
        <f t="shared" si="0"/>
        <v>694</v>
      </c>
    </row>
    <row r="33" spans="1:4" s="7" customFormat="1" ht="19.899999999999999" customHeight="1">
      <c r="A33" s="28" t="s">
        <v>121</v>
      </c>
      <c r="B33" s="30">
        <v>4441</v>
      </c>
      <c r="C33" s="30">
        <v>0</v>
      </c>
      <c r="D33" s="30">
        <f t="shared" si="0"/>
        <v>4441</v>
      </c>
    </row>
    <row r="34" spans="1:4" s="7" customFormat="1" ht="19.899999999999999" customHeight="1">
      <c r="A34" s="29" t="s">
        <v>122</v>
      </c>
      <c r="B34" s="31">
        <v>1473</v>
      </c>
      <c r="C34" s="31">
        <v>0</v>
      </c>
      <c r="D34" s="31">
        <f t="shared" si="0"/>
        <v>1473</v>
      </c>
    </row>
    <row r="35" spans="1:4" s="7" customFormat="1" ht="19.899999999999999" customHeight="1">
      <c r="A35" s="28" t="s">
        <v>123</v>
      </c>
      <c r="B35" s="30">
        <v>125</v>
      </c>
      <c r="C35" s="30">
        <v>0</v>
      </c>
      <c r="D35" s="30">
        <f t="shared" si="0"/>
        <v>125</v>
      </c>
    </row>
    <row r="36" spans="1:4" s="7" customFormat="1" ht="19.899999999999999" customHeight="1">
      <c r="A36" s="29" t="s">
        <v>124</v>
      </c>
      <c r="B36" s="31">
        <v>1111</v>
      </c>
      <c r="C36" s="31">
        <v>140</v>
      </c>
      <c r="D36" s="31">
        <f t="shared" si="0"/>
        <v>971</v>
      </c>
    </row>
    <row r="37" spans="1:4" s="7" customFormat="1" ht="19.899999999999999" customHeight="1">
      <c r="A37" s="28" t="s">
        <v>108</v>
      </c>
      <c r="B37" s="30">
        <v>562</v>
      </c>
      <c r="C37" s="30">
        <v>481</v>
      </c>
      <c r="D37" s="30">
        <f t="shared" si="0"/>
        <v>81</v>
      </c>
    </row>
    <row r="38" spans="1:4" s="7" customFormat="1" ht="19.899999999999999" customHeight="1">
      <c r="A38" s="29" t="s">
        <v>58</v>
      </c>
      <c r="B38" s="31">
        <v>295</v>
      </c>
      <c r="C38" s="31">
        <v>0</v>
      </c>
      <c r="D38" s="31">
        <f t="shared" si="0"/>
        <v>295</v>
      </c>
    </row>
    <row r="39" spans="1:4" s="7" customFormat="1" ht="19.899999999999999" customHeight="1">
      <c r="A39" s="28" t="s">
        <v>125</v>
      </c>
      <c r="B39" s="30">
        <v>1628</v>
      </c>
      <c r="C39" s="30">
        <v>0</v>
      </c>
      <c r="D39" s="30">
        <f t="shared" si="0"/>
        <v>1628</v>
      </c>
    </row>
    <row r="40" spans="1:4" s="7" customFormat="1" ht="19.899999999999999" customHeight="1">
      <c r="A40" s="29" t="s">
        <v>59</v>
      </c>
      <c r="B40" s="31">
        <v>162</v>
      </c>
      <c r="C40" s="31">
        <v>0</v>
      </c>
      <c r="D40" s="31">
        <f t="shared" si="0"/>
        <v>162</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10491</v>
      </c>
      <c r="C43" s="32">
        <f>SUM(C31:C42)</f>
        <v>621</v>
      </c>
      <c r="D43" s="32">
        <f t="shared" si="0"/>
        <v>9870</v>
      </c>
    </row>
    <row r="44" spans="1:4" s="7" customFormat="1" ht="19.899999999999999" customHeight="1">
      <c r="A44" s="28" t="s">
        <v>37</v>
      </c>
      <c r="B44" s="30">
        <v>1652</v>
      </c>
      <c r="C44" s="30">
        <v>2262</v>
      </c>
      <c r="D44" s="30">
        <f t="shared" si="0"/>
        <v>-610</v>
      </c>
    </row>
    <row r="45" spans="1:4" s="7" customFormat="1" ht="19.899999999999999" customHeight="1">
      <c r="A45" s="29" t="s">
        <v>38</v>
      </c>
      <c r="B45" s="31">
        <v>5</v>
      </c>
      <c r="C45" s="31">
        <v>0</v>
      </c>
      <c r="D45" s="31">
        <f t="shared" si="0"/>
        <v>5</v>
      </c>
    </row>
    <row r="46" spans="1:4" s="7" customFormat="1" ht="19.899999999999999" customHeight="1">
      <c r="A46" s="28" t="s">
        <v>39</v>
      </c>
      <c r="B46" s="30">
        <v>0</v>
      </c>
      <c r="C46" s="30">
        <v>0</v>
      </c>
      <c r="D46" s="30">
        <f t="shared" si="0"/>
        <v>0</v>
      </c>
    </row>
    <row r="47" spans="1:4" s="7" customFormat="1" ht="19.899999999999999" customHeight="1">
      <c r="A47" s="29" t="s">
        <v>5</v>
      </c>
      <c r="B47" s="31">
        <v>1408</v>
      </c>
      <c r="C47" s="31">
        <v>93</v>
      </c>
      <c r="D47" s="31">
        <f t="shared" si="0"/>
        <v>1315</v>
      </c>
    </row>
    <row r="48" spans="1:4" s="7" customFormat="1" ht="19.899999999999999" customHeight="1">
      <c r="A48" s="28" t="s">
        <v>6</v>
      </c>
      <c r="B48" s="30">
        <v>716</v>
      </c>
      <c r="C48" s="30">
        <v>19</v>
      </c>
      <c r="D48" s="30">
        <f t="shared" si="0"/>
        <v>697</v>
      </c>
    </row>
    <row r="49" spans="1:4" s="7" customFormat="1" ht="19.899999999999999" customHeight="1">
      <c r="A49" s="29" t="s">
        <v>128</v>
      </c>
      <c r="B49" s="31">
        <v>5421</v>
      </c>
      <c r="C49" s="31">
        <v>0</v>
      </c>
      <c r="D49" s="31">
        <f t="shared" si="0"/>
        <v>5421</v>
      </c>
    </row>
    <row r="50" spans="1:4" s="7" customFormat="1" ht="19.899999999999999" customHeight="1">
      <c r="A50" s="28" t="s">
        <v>129</v>
      </c>
      <c r="B50" s="30">
        <v>5483</v>
      </c>
      <c r="C50" s="30">
        <v>0</v>
      </c>
      <c r="D50" s="30">
        <f t="shared" si="0"/>
        <v>5483</v>
      </c>
    </row>
    <row r="51" spans="1:4" s="7" customFormat="1" ht="19.899999999999999" customHeight="1">
      <c r="A51" s="29" t="s">
        <v>130</v>
      </c>
      <c r="B51" s="31">
        <v>2397</v>
      </c>
      <c r="C51" s="31">
        <v>0</v>
      </c>
      <c r="D51" s="31">
        <f t="shared" si="0"/>
        <v>2397</v>
      </c>
    </row>
    <row r="52" spans="1:4" s="7" customFormat="1" ht="25.15" customHeight="1">
      <c r="A52" s="16" t="s">
        <v>19</v>
      </c>
      <c r="B52" s="32">
        <f>SUM(B44:B51)</f>
        <v>17082</v>
      </c>
      <c r="C52" s="32">
        <f>SUM(C44:C51)</f>
        <v>2374</v>
      </c>
      <c r="D52" s="32">
        <f t="shared" si="0"/>
        <v>14708</v>
      </c>
    </row>
    <row r="53" spans="1:4" s="7" customFormat="1" ht="19.899999999999999" customHeight="1">
      <c r="A53" s="28" t="s">
        <v>170</v>
      </c>
      <c r="B53" s="30">
        <v>1901</v>
      </c>
      <c r="C53" s="30">
        <v>1620</v>
      </c>
      <c r="D53" s="30">
        <f t="shared" si="0"/>
        <v>281</v>
      </c>
    </row>
    <row r="54" spans="1:4" s="7" customFormat="1" ht="19.899999999999999" customHeight="1">
      <c r="A54" s="29" t="s">
        <v>171</v>
      </c>
      <c r="B54" s="31">
        <v>1023</v>
      </c>
      <c r="C54" s="31">
        <v>706</v>
      </c>
      <c r="D54" s="31">
        <f t="shared" si="0"/>
        <v>317</v>
      </c>
    </row>
    <row r="55" spans="1:4" s="7" customFormat="1" ht="19.899999999999999" customHeight="1">
      <c r="A55" s="28" t="s">
        <v>172</v>
      </c>
      <c r="B55" s="30">
        <v>478</v>
      </c>
      <c r="C55" s="30">
        <v>0</v>
      </c>
      <c r="D55" s="30">
        <f t="shared" si="0"/>
        <v>478</v>
      </c>
    </row>
    <row r="56" spans="1:4" s="7" customFormat="1" ht="19.899999999999999" customHeight="1">
      <c r="A56" s="29" t="s">
        <v>40</v>
      </c>
      <c r="B56" s="31">
        <v>519</v>
      </c>
      <c r="C56" s="31">
        <v>19</v>
      </c>
      <c r="D56" s="31">
        <f t="shared" si="0"/>
        <v>500</v>
      </c>
    </row>
    <row r="57" spans="1:4" s="7" customFormat="1" ht="19.899999999999999" customHeight="1">
      <c r="A57" s="28" t="s">
        <v>41</v>
      </c>
      <c r="B57" s="30">
        <v>7041</v>
      </c>
      <c r="C57" s="30">
        <v>4590</v>
      </c>
      <c r="D57" s="30">
        <f t="shared" si="0"/>
        <v>2451</v>
      </c>
    </row>
    <row r="58" spans="1:4" s="7" customFormat="1" ht="25.15" customHeight="1">
      <c r="A58" s="16" t="s">
        <v>169</v>
      </c>
      <c r="B58" s="32">
        <f>SUM(B53:B57)</f>
        <v>10962</v>
      </c>
      <c r="C58" s="32">
        <f>SUM(C53:C57)</f>
        <v>6935</v>
      </c>
      <c r="D58" s="32">
        <f t="shared" si="0"/>
        <v>4027</v>
      </c>
    </row>
    <row r="59" spans="1:4" s="7" customFormat="1" ht="19.899999999999999" customHeight="1">
      <c r="A59" s="28" t="s">
        <v>42</v>
      </c>
      <c r="B59" s="30">
        <v>778</v>
      </c>
      <c r="C59" s="30">
        <v>641</v>
      </c>
      <c r="D59" s="30">
        <f t="shared" si="0"/>
        <v>137</v>
      </c>
    </row>
    <row r="60" spans="1:4" s="7" customFormat="1" ht="19.899999999999999" customHeight="1">
      <c r="A60" s="29" t="s">
        <v>43</v>
      </c>
      <c r="B60" s="31">
        <v>279</v>
      </c>
      <c r="C60" s="31">
        <v>0</v>
      </c>
      <c r="D60" s="31">
        <f t="shared" si="0"/>
        <v>279</v>
      </c>
    </row>
    <row r="61" spans="1:4" s="7" customFormat="1" ht="19.899999999999999" customHeight="1">
      <c r="A61" s="28" t="s">
        <v>44</v>
      </c>
      <c r="B61" s="30">
        <v>413</v>
      </c>
      <c r="C61" s="30">
        <v>53</v>
      </c>
      <c r="D61" s="30">
        <f t="shared" si="0"/>
        <v>360</v>
      </c>
    </row>
    <row r="62" spans="1:4" s="7" customFormat="1" ht="19.899999999999999" customHeight="1">
      <c r="A62" s="29" t="s">
        <v>45</v>
      </c>
      <c r="B62" s="31">
        <v>788</v>
      </c>
      <c r="C62" s="31">
        <v>420</v>
      </c>
      <c r="D62" s="31">
        <f t="shared" si="0"/>
        <v>368</v>
      </c>
    </row>
    <row r="63" spans="1:4" s="7" customFormat="1" ht="19.899999999999999" customHeight="1">
      <c r="A63" s="28" t="s">
        <v>46</v>
      </c>
      <c r="B63" s="30">
        <v>499</v>
      </c>
      <c r="C63" s="30">
        <v>127</v>
      </c>
      <c r="D63" s="30">
        <f t="shared" si="0"/>
        <v>372</v>
      </c>
    </row>
    <row r="64" spans="1:4" s="7" customFormat="1" ht="19.899999999999999" customHeight="1">
      <c r="A64" s="29" t="s">
        <v>47</v>
      </c>
      <c r="B64" s="31">
        <v>83</v>
      </c>
      <c r="C64" s="31">
        <v>28</v>
      </c>
      <c r="D64" s="31">
        <f t="shared" si="0"/>
        <v>55</v>
      </c>
    </row>
    <row r="65" spans="1:4" s="7" customFormat="1" ht="19.899999999999999" customHeight="1">
      <c r="A65" s="28" t="s">
        <v>7</v>
      </c>
      <c r="B65" s="30">
        <v>312</v>
      </c>
      <c r="C65" s="30">
        <v>289</v>
      </c>
      <c r="D65" s="30">
        <f t="shared" si="0"/>
        <v>23</v>
      </c>
    </row>
    <row r="66" spans="1:4" s="7" customFormat="1" ht="19.899999999999999" customHeight="1">
      <c r="A66" s="29" t="s">
        <v>8</v>
      </c>
      <c r="B66" s="31">
        <v>99</v>
      </c>
      <c r="C66" s="31">
        <v>74</v>
      </c>
      <c r="D66" s="31">
        <f t="shared" si="0"/>
        <v>25</v>
      </c>
    </row>
    <row r="67" spans="1:4" s="7" customFormat="1" ht="19.899999999999999" customHeight="1">
      <c r="A67" s="28" t="s">
        <v>48</v>
      </c>
      <c r="B67" s="30">
        <v>311</v>
      </c>
      <c r="C67" s="30">
        <v>0</v>
      </c>
      <c r="D67" s="30">
        <f t="shared" si="0"/>
        <v>311</v>
      </c>
    </row>
    <row r="68" spans="1:4" s="7" customFormat="1" ht="19.899999999999999" customHeight="1">
      <c r="A68" s="29" t="s">
        <v>49</v>
      </c>
      <c r="B68" s="31">
        <v>161</v>
      </c>
      <c r="C68" s="31">
        <v>0</v>
      </c>
      <c r="D68" s="31">
        <f t="shared" si="0"/>
        <v>161</v>
      </c>
    </row>
    <row r="69" spans="1:4" s="7" customFormat="1" ht="19.899999999999999" customHeight="1">
      <c r="A69" s="28" t="s">
        <v>50</v>
      </c>
      <c r="B69" s="30">
        <v>395</v>
      </c>
      <c r="C69" s="30">
        <v>0</v>
      </c>
      <c r="D69" s="30">
        <f t="shared" si="0"/>
        <v>395</v>
      </c>
    </row>
    <row r="70" spans="1:4" s="7" customFormat="1" ht="19.899999999999999" customHeight="1">
      <c r="A70" s="29" t="s">
        <v>9</v>
      </c>
      <c r="B70" s="31">
        <v>27</v>
      </c>
      <c r="C70" s="31">
        <v>0</v>
      </c>
      <c r="D70" s="31">
        <f t="shared" si="0"/>
        <v>27</v>
      </c>
    </row>
    <row r="71" spans="1:4" s="7" customFormat="1" ht="19.899999999999999" customHeight="1">
      <c r="A71" s="28" t="s">
        <v>51</v>
      </c>
      <c r="B71" s="30">
        <v>0</v>
      </c>
      <c r="C71" s="30">
        <v>0</v>
      </c>
      <c r="D71" s="30">
        <f t="shared" si="0"/>
        <v>0</v>
      </c>
    </row>
    <row r="72" spans="1:4" s="7" customFormat="1" ht="19.899999999999999" customHeight="1">
      <c r="A72" s="29" t="s">
        <v>52</v>
      </c>
      <c r="B72" s="31">
        <v>329</v>
      </c>
      <c r="C72" s="31">
        <v>226</v>
      </c>
      <c r="D72" s="31">
        <f t="shared" ref="D72:D86" si="1">B72-C72</f>
        <v>103</v>
      </c>
    </row>
    <row r="73" spans="1:4" s="7" customFormat="1" ht="19.899999999999999" customHeight="1">
      <c r="A73" s="28" t="s">
        <v>53</v>
      </c>
      <c r="B73" s="30">
        <v>2894</v>
      </c>
      <c r="C73" s="30">
        <v>7</v>
      </c>
      <c r="D73" s="30">
        <f t="shared" si="1"/>
        <v>2887</v>
      </c>
    </row>
    <row r="74" spans="1:4" s="7" customFormat="1" ht="19.899999999999999" customHeight="1">
      <c r="A74" s="29" t="s">
        <v>54</v>
      </c>
      <c r="B74" s="31">
        <v>-367</v>
      </c>
      <c r="C74" s="31">
        <v>0</v>
      </c>
      <c r="D74" s="31">
        <f t="shared" si="1"/>
        <v>-367</v>
      </c>
    </row>
    <row r="75" spans="1:4" s="7" customFormat="1" ht="19.899999999999999" customHeight="1">
      <c r="A75" s="28" t="s">
        <v>10</v>
      </c>
      <c r="B75" s="30">
        <v>413</v>
      </c>
      <c r="C75" s="30">
        <v>1792</v>
      </c>
      <c r="D75" s="30">
        <f t="shared" si="1"/>
        <v>-1379</v>
      </c>
    </row>
    <row r="76" spans="1:4" s="7" customFormat="1" ht="25.15" customHeight="1">
      <c r="A76" s="16" t="s">
        <v>20</v>
      </c>
      <c r="B76" s="32">
        <f>SUM(B59:B75)</f>
        <v>7414</v>
      </c>
      <c r="C76" s="32">
        <f>SUM(C59:C75)</f>
        <v>3657</v>
      </c>
      <c r="D76" s="32">
        <f t="shared" si="1"/>
        <v>3757</v>
      </c>
    </row>
    <row r="77" spans="1:4" s="7" customFormat="1" ht="19.899999999999999" customHeight="1">
      <c r="A77" s="28" t="s">
        <v>131</v>
      </c>
      <c r="B77" s="30">
        <v>59</v>
      </c>
      <c r="C77" s="30">
        <v>4</v>
      </c>
      <c r="D77" s="30">
        <f t="shared" si="1"/>
        <v>55</v>
      </c>
    </row>
    <row r="78" spans="1:4" s="7" customFormat="1" ht="19.899999999999999" customHeight="1">
      <c r="A78" s="29" t="s">
        <v>55</v>
      </c>
      <c r="B78" s="31">
        <v>11545</v>
      </c>
      <c r="C78" s="31">
        <v>10127</v>
      </c>
      <c r="D78" s="31">
        <f t="shared" si="1"/>
        <v>1418</v>
      </c>
    </row>
    <row r="79" spans="1:4" s="7" customFormat="1" ht="19.899999999999999" customHeight="1">
      <c r="A79" s="28" t="s">
        <v>132</v>
      </c>
      <c r="B79" s="30">
        <v>15831</v>
      </c>
      <c r="C79" s="30">
        <v>15990</v>
      </c>
      <c r="D79" s="30">
        <f t="shared" si="1"/>
        <v>-159</v>
      </c>
    </row>
    <row r="80" spans="1:4" s="7" customFormat="1" ht="19.899999999999999" customHeight="1">
      <c r="A80" s="29" t="s">
        <v>11</v>
      </c>
      <c r="B80" s="31">
        <v>3261</v>
      </c>
      <c r="C80" s="31">
        <v>3141</v>
      </c>
      <c r="D80" s="31">
        <f t="shared" si="1"/>
        <v>120</v>
      </c>
    </row>
    <row r="81" spans="1:4" s="7" customFormat="1" ht="19.899999999999999" customHeight="1">
      <c r="A81" s="28" t="s">
        <v>12</v>
      </c>
      <c r="B81" s="30">
        <v>348</v>
      </c>
      <c r="C81" s="30">
        <v>0</v>
      </c>
      <c r="D81" s="30">
        <f t="shared" si="1"/>
        <v>348</v>
      </c>
    </row>
    <row r="82" spans="1:4" s="7" customFormat="1" ht="19.899999999999999" customHeight="1">
      <c r="A82" s="29" t="s">
        <v>56</v>
      </c>
      <c r="B82" s="31">
        <v>0</v>
      </c>
      <c r="C82" s="31">
        <v>0</v>
      </c>
      <c r="D82" s="31">
        <f t="shared" si="1"/>
        <v>0</v>
      </c>
    </row>
    <row r="83" spans="1:4" s="7" customFormat="1" ht="19.899999999999999" customHeight="1">
      <c r="A83" s="28" t="s">
        <v>109</v>
      </c>
      <c r="B83" s="30">
        <v>1840</v>
      </c>
      <c r="C83" s="30">
        <v>0</v>
      </c>
      <c r="D83" s="30">
        <f t="shared" si="1"/>
        <v>1840</v>
      </c>
    </row>
    <row r="84" spans="1:4" s="7" customFormat="1" ht="19.899999999999999" customHeight="1">
      <c r="A84" s="29" t="s">
        <v>57</v>
      </c>
      <c r="B84" s="31">
        <v>1609</v>
      </c>
      <c r="C84" s="31">
        <v>1168</v>
      </c>
      <c r="D84" s="31">
        <f t="shared" si="1"/>
        <v>441</v>
      </c>
    </row>
    <row r="85" spans="1:4" s="7" customFormat="1" ht="25.15" customHeight="1">
      <c r="A85" s="16" t="s">
        <v>21</v>
      </c>
      <c r="B85" s="32">
        <f>SUM(B77:B84)</f>
        <v>34493</v>
      </c>
      <c r="C85" s="32">
        <f>SUM(C77:C84)</f>
        <v>30430</v>
      </c>
      <c r="D85" s="32">
        <f t="shared" si="1"/>
        <v>4063</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428296</v>
      </c>
      <c r="C87" s="32">
        <f>SUM(C13,C23,C30,C43,C52,C58,C76,C85, C86)</f>
        <v>182408</v>
      </c>
      <c r="D87" s="32">
        <f>B87-C87</f>
        <v>245888</v>
      </c>
    </row>
    <row r="88" spans="1:4" s="7" customFormat="1" ht="19.899999999999999" customHeight="1">
      <c r="A88" s="28" t="s">
        <v>22</v>
      </c>
      <c r="B88" s="30">
        <v>16427</v>
      </c>
      <c r="C88" s="30">
        <v>32322</v>
      </c>
      <c r="D88" s="30">
        <f>B88-C88</f>
        <v>-15895</v>
      </c>
    </row>
    <row r="89" spans="1:4" s="7" customFormat="1" ht="25.15" customHeight="1">
      <c r="A89" s="16" t="s">
        <v>14</v>
      </c>
      <c r="B89" s="32">
        <f>SUM(B87:B88)</f>
        <v>444723</v>
      </c>
      <c r="C89" s="32">
        <f t="shared" ref="C89" si="2">SUM(C87:C88)</f>
        <v>214730</v>
      </c>
      <c r="D89" s="32">
        <f>B89-C89</f>
        <v>229993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86</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50247</v>
      </c>
      <c r="C7" s="30">
        <v>27953</v>
      </c>
      <c r="D7" s="30">
        <f>B7-C7</f>
        <v>22294</v>
      </c>
    </row>
    <row r="8" spans="1:4" s="7" customFormat="1" ht="19.899999999999999" customHeight="1">
      <c r="A8" s="15" t="s">
        <v>24</v>
      </c>
      <c r="B8" s="31">
        <v>147444</v>
      </c>
      <c r="C8" s="31">
        <v>12195</v>
      </c>
      <c r="D8" s="31">
        <f t="shared" ref="D8:D71" si="0">B8-C8</f>
        <v>135249</v>
      </c>
    </row>
    <row r="9" spans="1:4" s="7" customFormat="1" ht="19.899999999999999" customHeight="1">
      <c r="A9" s="14" t="s">
        <v>25</v>
      </c>
      <c r="B9" s="30">
        <v>148421</v>
      </c>
      <c r="C9" s="30">
        <v>5848</v>
      </c>
      <c r="D9" s="30">
        <f t="shared" si="0"/>
        <v>142573</v>
      </c>
    </row>
    <row r="10" spans="1:4" s="7" customFormat="1" ht="19.899999999999999" customHeight="1">
      <c r="A10" s="15" t="s">
        <v>26</v>
      </c>
      <c r="B10" s="31">
        <v>27515</v>
      </c>
      <c r="C10" s="31">
        <v>632</v>
      </c>
      <c r="D10" s="31">
        <f t="shared" si="0"/>
        <v>26883</v>
      </c>
    </row>
    <row r="11" spans="1:4" s="7" customFormat="1" ht="19.899999999999999" customHeight="1">
      <c r="A11" s="14" t="s">
        <v>0</v>
      </c>
      <c r="B11" s="30">
        <v>6523</v>
      </c>
      <c r="C11" s="30">
        <v>483</v>
      </c>
      <c r="D11" s="30">
        <f t="shared" si="0"/>
        <v>6040</v>
      </c>
    </row>
    <row r="12" spans="1:4" s="7" customFormat="1" ht="19.899999999999999" customHeight="1">
      <c r="A12" s="15" t="s">
        <v>28</v>
      </c>
      <c r="B12" s="31">
        <v>13335</v>
      </c>
      <c r="C12" s="31">
        <v>2007</v>
      </c>
      <c r="D12" s="31">
        <f t="shared" si="0"/>
        <v>11328</v>
      </c>
    </row>
    <row r="13" spans="1:4" s="7" customFormat="1" ht="25.15" customHeight="1">
      <c r="A13" s="16" t="s">
        <v>15</v>
      </c>
      <c r="B13" s="32">
        <f>SUM(B7:B12)</f>
        <v>393485</v>
      </c>
      <c r="C13" s="32">
        <f>SUM(C7:C12)</f>
        <v>49118</v>
      </c>
      <c r="D13" s="32">
        <f t="shared" si="0"/>
        <v>344367</v>
      </c>
    </row>
    <row r="14" spans="1:4" s="7" customFormat="1" ht="19.899999999999999" customHeight="1">
      <c r="A14" s="28" t="s">
        <v>29</v>
      </c>
      <c r="B14" s="30">
        <v>328</v>
      </c>
      <c r="C14" s="30">
        <v>0</v>
      </c>
      <c r="D14" s="30">
        <f t="shared" si="0"/>
        <v>328</v>
      </c>
    </row>
    <row r="15" spans="1:4" s="7" customFormat="1" ht="19.899999999999999" customHeight="1">
      <c r="A15" s="29" t="s">
        <v>173</v>
      </c>
      <c r="B15" s="31">
        <v>1963</v>
      </c>
      <c r="C15" s="31">
        <v>0</v>
      </c>
      <c r="D15" s="31">
        <f t="shared" si="0"/>
        <v>1963</v>
      </c>
    </row>
    <row r="16" spans="1:4" s="7" customFormat="1" ht="19.899999999999999" customHeight="1">
      <c r="A16" s="28" t="s">
        <v>30</v>
      </c>
      <c r="B16" s="30">
        <v>2653</v>
      </c>
      <c r="C16" s="30">
        <v>0</v>
      </c>
      <c r="D16" s="30">
        <f t="shared" si="0"/>
        <v>2653</v>
      </c>
    </row>
    <row r="17" spans="1:4" s="7" customFormat="1" ht="19.899999999999999" customHeight="1">
      <c r="A17" s="29" t="s">
        <v>1</v>
      </c>
      <c r="B17" s="31">
        <v>0</v>
      </c>
      <c r="C17" s="31">
        <v>0</v>
      </c>
      <c r="D17" s="31">
        <f t="shared" si="0"/>
        <v>0</v>
      </c>
    </row>
    <row r="18" spans="1:4" s="7" customFormat="1" ht="19.899999999999999" customHeight="1">
      <c r="A18" s="28" t="s">
        <v>2</v>
      </c>
      <c r="B18" s="30">
        <v>297</v>
      </c>
      <c r="C18" s="30">
        <v>0</v>
      </c>
      <c r="D18" s="30">
        <f t="shared" si="0"/>
        <v>297</v>
      </c>
    </row>
    <row r="19" spans="1:4" s="7" customFormat="1" ht="19.899999999999999" customHeight="1">
      <c r="A19" s="29" t="s">
        <v>31</v>
      </c>
      <c r="B19" s="31">
        <v>359</v>
      </c>
      <c r="C19" s="31">
        <v>0</v>
      </c>
      <c r="D19" s="31">
        <f t="shared" si="0"/>
        <v>359</v>
      </c>
    </row>
    <row r="20" spans="1:4" s="7" customFormat="1" ht="19.899999999999999" customHeight="1">
      <c r="A20" s="28" t="s">
        <v>32</v>
      </c>
      <c r="B20" s="30">
        <v>10441</v>
      </c>
      <c r="C20" s="30">
        <v>1</v>
      </c>
      <c r="D20" s="30">
        <f t="shared" si="0"/>
        <v>10440</v>
      </c>
    </row>
    <row r="21" spans="1:4" s="7" customFormat="1" ht="19.899999999999999" customHeight="1">
      <c r="A21" s="29" t="s">
        <v>33</v>
      </c>
      <c r="B21" s="31">
        <v>10957</v>
      </c>
      <c r="C21" s="31">
        <v>173</v>
      </c>
      <c r="D21" s="31">
        <f t="shared" si="0"/>
        <v>10784</v>
      </c>
    </row>
    <row r="22" spans="1:4" s="7" customFormat="1" ht="19.899999999999999" customHeight="1">
      <c r="A22" s="28" t="s">
        <v>34</v>
      </c>
      <c r="B22" s="30">
        <v>3571</v>
      </c>
      <c r="C22" s="30">
        <v>152</v>
      </c>
      <c r="D22" s="30">
        <f t="shared" si="0"/>
        <v>3419</v>
      </c>
    </row>
    <row r="23" spans="1:4" s="7" customFormat="1" ht="25.15" customHeight="1">
      <c r="A23" s="16" t="s">
        <v>174</v>
      </c>
      <c r="B23" s="32">
        <f>SUM(B14:B22)</f>
        <v>30569</v>
      </c>
      <c r="C23" s="32">
        <f>SUM(C14:C22)</f>
        <v>326</v>
      </c>
      <c r="D23" s="32">
        <f t="shared" si="0"/>
        <v>30243</v>
      </c>
    </row>
    <row r="24" spans="1:4" s="7" customFormat="1" ht="19.899999999999999" customHeight="1">
      <c r="A24" s="28" t="s">
        <v>3</v>
      </c>
      <c r="B24" s="30">
        <v>544</v>
      </c>
      <c r="C24" s="30">
        <v>29</v>
      </c>
      <c r="D24" s="30">
        <f t="shared" si="0"/>
        <v>515</v>
      </c>
    </row>
    <row r="25" spans="1:4" s="7" customFormat="1" ht="19.899999999999999" customHeight="1">
      <c r="A25" s="29" t="s">
        <v>127</v>
      </c>
      <c r="B25" s="31">
        <v>5</v>
      </c>
      <c r="C25" s="31">
        <v>5</v>
      </c>
      <c r="D25" s="31">
        <f t="shared" si="0"/>
        <v>0</v>
      </c>
    </row>
    <row r="26" spans="1:4" s="7" customFormat="1" ht="19.899999999999999" customHeight="1">
      <c r="A26" s="28" t="s">
        <v>35</v>
      </c>
      <c r="B26" s="30">
        <v>42304</v>
      </c>
      <c r="C26" s="30">
        <v>2268</v>
      </c>
      <c r="D26" s="30">
        <f t="shared" si="0"/>
        <v>40036</v>
      </c>
    </row>
    <row r="27" spans="1:4" s="7" customFormat="1" ht="19.899999999999999" customHeight="1">
      <c r="A27" s="29" t="s">
        <v>117</v>
      </c>
      <c r="B27" s="31">
        <v>222282</v>
      </c>
      <c r="C27" s="31">
        <v>223345</v>
      </c>
      <c r="D27" s="31">
        <f t="shared" si="0"/>
        <v>-1063</v>
      </c>
    </row>
    <row r="28" spans="1:4" s="7" customFormat="1" ht="19.899999999999999" customHeight="1">
      <c r="A28" s="28" t="s">
        <v>36</v>
      </c>
      <c r="B28" s="30">
        <v>6370</v>
      </c>
      <c r="C28" s="30">
        <v>5618</v>
      </c>
      <c r="D28" s="30">
        <f t="shared" si="0"/>
        <v>752</v>
      </c>
    </row>
    <row r="29" spans="1:4" s="7" customFormat="1" ht="19.899999999999999" customHeight="1">
      <c r="A29" s="29" t="s">
        <v>118</v>
      </c>
      <c r="B29" s="31">
        <v>139428</v>
      </c>
      <c r="C29" s="31">
        <v>0</v>
      </c>
      <c r="D29" s="31">
        <f t="shared" si="0"/>
        <v>139428</v>
      </c>
    </row>
    <row r="30" spans="1:4" s="7" customFormat="1" ht="25.15" customHeight="1">
      <c r="A30" s="16" t="s">
        <v>17</v>
      </c>
      <c r="B30" s="32">
        <f>SUM(B24:B29)</f>
        <v>410933</v>
      </c>
      <c r="C30" s="32">
        <f>SUM(C24:C29)</f>
        <v>231265</v>
      </c>
      <c r="D30" s="32">
        <f t="shared" si="0"/>
        <v>179668</v>
      </c>
    </row>
    <row r="31" spans="1:4" s="7" customFormat="1" ht="19.899999999999999" customHeight="1">
      <c r="A31" s="28" t="s">
        <v>119</v>
      </c>
      <c r="B31" s="30">
        <v>250</v>
      </c>
      <c r="C31" s="30">
        <v>0</v>
      </c>
      <c r="D31" s="30">
        <f t="shared" si="0"/>
        <v>250</v>
      </c>
    </row>
    <row r="32" spans="1:4" s="7" customFormat="1" ht="19.899999999999999" customHeight="1">
      <c r="A32" s="29" t="s">
        <v>120</v>
      </c>
      <c r="B32" s="31">
        <v>6991</v>
      </c>
      <c r="C32" s="31">
        <v>594</v>
      </c>
      <c r="D32" s="31">
        <f t="shared" si="0"/>
        <v>6397</v>
      </c>
    </row>
    <row r="33" spans="1:4" s="7" customFormat="1" ht="19.899999999999999" customHeight="1">
      <c r="A33" s="28" t="s">
        <v>121</v>
      </c>
      <c r="B33" s="30">
        <v>15231</v>
      </c>
      <c r="C33" s="30">
        <v>13201</v>
      </c>
      <c r="D33" s="30">
        <f t="shared" si="0"/>
        <v>2030</v>
      </c>
    </row>
    <row r="34" spans="1:4" s="7" customFormat="1" ht="19.899999999999999" customHeight="1">
      <c r="A34" s="29" t="s">
        <v>122</v>
      </c>
      <c r="B34" s="31">
        <v>3864</v>
      </c>
      <c r="C34" s="31">
        <v>37</v>
      </c>
      <c r="D34" s="31">
        <f t="shared" si="0"/>
        <v>3827</v>
      </c>
    </row>
    <row r="35" spans="1:4" s="7" customFormat="1" ht="19.899999999999999" customHeight="1">
      <c r="A35" s="28" t="s">
        <v>123</v>
      </c>
      <c r="B35" s="30">
        <v>809</v>
      </c>
      <c r="C35" s="30">
        <v>0</v>
      </c>
      <c r="D35" s="30">
        <f t="shared" si="0"/>
        <v>809</v>
      </c>
    </row>
    <row r="36" spans="1:4" s="7" customFormat="1" ht="19.899999999999999" customHeight="1">
      <c r="A36" s="29" t="s">
        <v>124</v>
      </c>
      <c r="B36" s="31">
        <v>6680</v>
      </c>
      <c r="C36" s="31">
        <v>2138</v>
      </c>
      <c r="D36" s="31">
        <f t="shared" si="0"/>
        <v>4542</v>
      </c>
    </row>
    <row r="37" spans="1:4" s="7" customFormat="1" ht="19.899999999999999" customHeight="1">
      <c r="A37" s="28" t="s">
        <v>108</v>
      </c>
      <c r="B37" s="30">
        <v>1480</v>
      </c>
      <c r="C37" s="30">
        <v>378</v>
      </c>
      <c r="D37" s="30">
        <f t="shared" si="0"/>
        <v>1102</v>
      </c>
    </row>
    <row r="38" spans="1:4" s="7" customFormat="1" ht="19.899999999999999" customHeight="1">
      <c r="A38" s="29" t="s">
        <v>58</v>
      </c>
      <c r="B38" s="31">
        <v>598</v>
      </c>
      <c r="C38" s="31">
        <v>0</v>
      </c>
      <c r="D38" s="31">
        <f t="shared" si="0"/>
        <v>598</v>
      </c>
    </row>
    <row r="39" spans="1:4" s="7" customFormat="1" ht="19.899999999999999" customHeight="1">
      <c r="A39" s="28" t="s">
        <v>125</v>
      </c>
      <c r="B39" s="30">
        <v>5185</v>
      </c>
      <c r="C39" s="30">
        <v>14</v>
      </c>
      <c r="D39" s="30">
        <f t="shared" si="0"/>
        <v>5171</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41088</v>
      </c>
      <c r="C43" s="32">
        <f>SUM(C31:C42)</f>
        <v>16362</v>
      </c>
      <c r="D43" s="32">
        <f t="shared" si="0"/>
        <v>24726</v>
      </c>
    </row>
    <row r="44" spans="1:4" s="7" customFormat="1" ht="19.899999999999999" customHeight="1">
      <c r="A44" s="28" t="s">
        <v>37</v>
      </c>
      <c r="B44" s="30">
        <v>1527</v>
      </c>
      <c r="C44" s="30">
        <v>2606</v>
      </c>
      <c r="D44" s="30">
        <f t="shared" si="0"/>
        <v>-1079</v>
      </c>
    </row>
    <row r="45" spans="1:4" s="7" customFormat="1" ht="19.899999999999999" customHeight="1">
      <c r="A45" s="29" t="s">
        <v>38</v>
      </c>
      <c r="B45" s="31">
        <v>0</v>
      </c>
      <c r="C45" s="31">
        <v>0</v>
      </c>
      <c r="D45" s="31">
        <f t="shared" si="0"/>
        <v>0</v>
      </c>
    </row>
    <row r="46" spans="1:4" s="7" customFormat="1" ht="19.899999999999999" customHeight="1">
      <c r="A46" s="28" t="s">
        <v>39</v>
      </c>
      <c r="B46" s="30">
        <v>294</v>
      </c>
      <c r="C46" s="30">
        <v>0</v>
      </c>
      <c r="D46" s="30">
        <f t="shared" si="0"/>
        <v>294</v>
      </c>
    </row>
    <row r="47" spans="1:4" s="7" customFormat="1" ht="19.899999999999999" customHeight="1">
      <c r="A47" s="29" t="s">
        <v>5</v>
      </c>
      <c r="B47" s="31">
        <v>4386</v>
      </c>
      <c r="C47" s="31">
        <v>943</v>
      </c>
      <c r="D47" s="31">
        <f t="shared" si="0"/>
        <v>3443</v>
      </c>
    </row>
    <row r="48" spans="1:4" s="7" customFormat="1" ht="19.899999999999999" customHeight="1">
      <c r="A48" s="28" t="s">
        <v>6</v>
      </c>
      <c r="B48" s="30">
        <v>1141</v>
      </c>
      <c r="C48" s="30">
        <v>22</v>
      </c>
      <c r="D48" s="30">
        <f t="shared" si="0"/>
        <v>1119</v>
      </c>
    </row>
    <row r="49" spans="1:4" s="7" customFormat="1" ht="19.899999999999999" customHeight="1">
      <c r="A49" s="29" t="s">
        <v>128</v>
      </c>
      <c r="B49" s="31">
        <v>13299</v>
      </c>
      <c r="C49" s="31">
        <v>168</v>
      </c>
      <c r="D49" s="31">
        <f t="shared" si="0"/>
        <v>13131</v>
      </c>
    </row>
    <row r="50" spans="1:4" s="7" customFormat="1" ht="19.899999999999999" customHeight="1">
      <c r="A50" s="28" t="s">
        <v>129</v>
      </c>
      <c r="B50" s="30">
        <v>18281</v>
      </c>
      <c r="C50" s="30">
        <v>93</v>
      </c>
      <c r="D50" s="30">
        <f t="shared" si="0"/>
        <v>18188</v>
      </c>
    </row>
    <row r="51" spans="1:4" s="7" customFormat="1" ht="19.899999999999999" customHeight="1">
      <c r="A51" s="29" t="s">
        <v>130</v>
      </c>
      <c r="B51" s="31">
        <v>17268</v>
      </c>
      <c r="C51" s="31">
        <v>1444</v>
      </c>
      <c r="D51" s="31">
        <f t="shared" si="0"/>
        <v>15824</v>
      </c>
    </row>
    <row r="52" spans="1:4" s="7" customFormat="1" ht="25.15" customHeight="1">
      <c r="A52" s="16" t="s">
        <v>19</v>
      </c>
      <c r="B52" s="32">
        <f>SUM(B44:B51)</f>
        <v>56196</v>
      </c>
      <c r="C52" s="32">
        <f>SUM(C44:C51)</f>
        <v>5276</v>
      </c>
      <c r="D52" s="32">
        <f t="shared" si="0"/>
        <v>50920</v>
      </c>
    </row>
    <row r="53" spans="1:4" s="7" customFormat="1" ht="19.899999999999999" customHeight="1">
      <c r="A53" s="28" t="s">
        <v>170</v>
      </c>
      <c r="B53" s="30">
        <v>1004</v>
      </c>
      <c r="C53" s="30">
        <v>1472</v>
      </c>
      <c r="D53" s="30">
        <f t="shared" si="0"/>
        <v>-468</v>
      </c>
    </row>
    <row r="54" spans="1:4" s="7" customFormat="1" ht="19.899999999999999" customHeight="1">
      <c r="A54" s="29" t="s">
        <v>171</v>
      </c>
      <c r="B54" s="31">
        <v>4421</v>
      </c>
      <c r="C54" s="31">
        <v>2953</v>
      </c>
      <c r="D54" s="31">
        <f t="shared" si="0"/>
        <v>1468</v>
      </c>
    </row>
    <row r="55" spans="1:4" s="7" customFormat="1" ht="19.899999999999999" customHeight="1">
      <c r="A55" s="28" t="s">
        <v>172</v>
      </c>
      <c r="B55" s="30">
        <v>426</v>
      </c>
      <c r="C55" s="30">
        <v>332</v>
      </c>
      <c r="D55" s="30">
        <f t="shared" si="0"/>
        <v>94</v>
      </c>
    </row>
    <row r="56" spans="1:4" s="7" customFormat="1" ht="19.899999999999999" customHeight="1">
      <c r="A56" s="29" t="s">
        <v>40</v>
      </c>
      <c r="B56" s="31">
        <v>11</v>
      </c>
      <c r="C56" s="31">
        <v>9</v>
      </c>
      <c r="D56" s="31">
        <f t="shared" si="0"/>
        <v>2</v>
      </c>
    </row>
    <row r="57" spans="1:4" s="7" customFormat="1" ht="19.899999999999999" customHeight="1">
      <c r="A57" s="28" t="s">
        <v>41</v>
      </c>
      <c r="B57" s="30">
        <v>13894</v>
      </c>
      <c r="C57" s="30">
        <v>11936</v>
      </c>
      <c r="D57" s="30">
        <f t="shared" si="0"/>
        <v>1958</v>
      </c>
    </row>
    <row r="58" spans="1:4" s="7" customFormat="1" ht="25.15" customHeight="1">
      <c r="A58" s="16" t="s">
        <v>169</v>
      </c>
      <c r="B58" s="32">
        <f>SUM(B53:B57)</f>
        <v>19756</v>
      </c>
      <c r="C58" s="32">
        <f>SUM(C53:C57)</f>
        <v>16702</v>
      </c>
      <c r="D58" s="32">
        <f t="shared" si="0"/>
        <v>3054</v>
      </c>
    </row>
    <row r="59" spans="1:4" s="7" customFormat="1" ht="19.899999999999999" customHeight="1">
      <c r="A59" s="28" t="s">
        <v>42</v>
      </c>
      <c r="B59" s="30">
        <v>2393</v>
      </c>
      <c r="C59" s="30">
        <v>1513</v>
      </c>
      <c r="D59" s="30">
        <f t="shared" si="0"/>
        <v>880</v>
      </c>
    </row>
    <row r="60" spans="1:4" s="7" customFormat="1" ht="19.899999999999999" customHeight="1">
      <c r="A60" s="29" t="s">
        <v>43</v>
      </c>
      <c r="B60" s="31">
        <v>1458</v>
      </c>
      <c r="C60" s="31">
        <v>1295</v>
      </c>
      <c r="D60" s="31">
        <f t="shared" si="0"/>
        <v>163</v>
      </c>
    </row>
    <row r="61" spans="1:4" s="7" customFormat="1" ht="19.899999999999999" customHeight="1">
      <c r="A61" s="28" t="s">
        <v>44</v>
      </c>
      <c r="B61" s="30">
        <v>180</v>
      </c>
      <c r="C61" s="30">
        <v>134</v>
      </c>
      <c r="D61" s="30">
        <f t="shared" si="0"/>
        <v>46</v>
      </c>
    </row>
    <row r="62" spans="1:4" s="7" customFormat="1" ht="19.899999999999999" customHeight="1">
      <c r="A62" s="29" t="s">
        <v>45</v>
      </c>
      <c r="B62" s="31">
        <v>840</v>
      </c>
      <c r="C62" s="31">
        <v>1060</v>
      </c>
      <c r="D62" s="31">
        <f t="shared" si="0"/>
        <v>-220</v>
      </c>
    </row>
    <row r="63" spans="1:4" s="7" customFormat="1" ht="19.899999999999999" customHeight="1">
      <c r="A63" s="28" t="s">
        <v>46</v>
      </c>
      <c r="B63" s="30">
        <v>524</v>
      </c>
      <c r="C63" s="30">
        <v>193</v>
      </c>
      <c r="D63" s="30">
        <f t="shared" si="0"/>
        <v>331</v>
      </c>
    </row>
    <row r="64" spans="1:4" s="7" customFormat="1" ht="19.899999999999999" customHeight="1">
      <c r="A64" s="29" t="s">
        <v>47</v>
      </c>
      <c r="B64" s="31">
        <v>0</v>
      </c>
      <c r="C64" s="31">
        <v>0</v>
      </c>
      <c r="D64" s="31">
        <f t="shared" si="0"/>
        <v>0</v>
      </c>
    </row>
    <row r="65" spans="1:4" s="7" customFormat="1" ht="19.899999999999999" customHeight="1">
      <c r="A65" s="28" t="s">
        <v>7</v>
      </c>
      <c r="B65" s="30">
        <v>1018</v>
      </c>
      <c r="C65" s="30">
        <v>997</v>
      </c>
      <c r="D65" s="30">
        <f t="shared" si="0"/>
        <v>21</v>
      </c>
    </row>
    <row r="66" spans="1:4" s="7" customFormat="1" ht="19.899999999999999" customHeight="1">
      <c r="A66" s="29" t="s">
        <v>8</v>
      </c>
      <c r="B66" s="31">
        <v>137</v>
      </c>
      <c r="C66" s="31">
        <v>1</v>
      </c>
      <c r="D66" s="31">
        <f t="shared" si="0"/>
        <v>136</v>
      </c>
    </row>
    <row r="67" spans="1:4" s="7" customFormat="1" ht="19.899999999999999" customHeight="1">
      <c r="A67" s="28" t="s">
        <v>48</v>
      </c>
      <c r="B67" s="30">
        <v>886</v>
      </c>
      <c r="C67" s="30">
        <v>499</v>
      </c>
      <c r="D67" s="30">
        <f t="shared" si="0"/>
        <v>387</v>
      </c>
    </row>
    <row r="68" spans="1:4" s="7" customFormat="1" ht="19.899999999999999" customHeight="1">
      <c r="A68" s="29" t="s">
        <v>49</v>
      </c>
      <c r="B68" s="31">
        <v>475</v>
      </c>
      <c r="C68" s="31">
        <v>0</v>
      </c>
      <c r="D68" s="31">
        <f t="shared" si="0"/>
        <v>475</v>
      </c>
    </row>
    <row r="69" spans="1:4" s="7" customFormat="1" ht="19.899999999999999" customHeight="1">
      <c r="A69" s="28" t="s">
        <v>50</v>
      </c>
      <c r="B69" s="30">
        <v>1056</v>
      </c>
      <c r="C69" s="30">
        <v>0</v>
      </c>
      <c r="D69" s="30">
        <f t="shared" si="0"/>
        <v>1056</v>
      </c>
    </row>
    <row r="70" spans="1:4" s="7" customFormat="1" ht="19.899999999999999" customHeight="1">
      <c r="A70" s="29" t="s">
        <v>9</v>
      </c>
      <c r="B70" s="31">
        <v>0</v>
      </c>
      <c r="C70" s="31">
        <v>0</v>
      </c>
      <c r="D70" s="31">
        <f t="shared" si="0"/>
        <v>0</v>
      </c>
    </row>
    <row r="71" spans="1:4" s="7" customFormat="1" ht="19.899999999999999" customHeight="1">
      <c r="A71" s="28" t="s">
        <v>51</v>
      </c>
      <c r="B71" s="30">
        <v>197</v>
      </c>
      <c r="C71" s="30">
        <v>0</v>
      </c>
      <c r="D71" s="30">
        <f t="shared" si="0"/>
        <v>197</v>
      </c>
    </row>
    <row r="72" spans="1:4" s="7" customFormat="1" ht="19.899999999999999" customHeight="1">
      <c r="A72" s="29" t="s">
        <v>52</v>
      </c>
      <c r="B72" s="31">
        <v>514</v>
      </c>
      <c r="C72" s="31">
        <v>0</v>
      </c>
      <c r="D72" s="31">
        <f t="shared" ref="D72:D86" si="1">B72-C72</f>
        <v>514</v>
      </c>
    </row>
    <row r="73" spans="1:4" s="7" customFormat="1" ht="19.899999999999999" customHeight="1">
      <c r="A73" s="28" t="s">
        <v>53</v>
      </c>
      <c r="B73" s="30">
        <v>7646</v>
      </c>
      <c r="C73" s="30">
        <v>0</v>
      </c>
      <c r="D73" s="30">
        <f t="shared" si="1"/>
        <v>7646</v>
      </c>
    </row>
    <row r="74" spans="1:4" s="7" customFormat="1" ht="19.899999999999999" customHeight="1">
      <c r="A74" s="29" t="s">
        <v>54</v>
      </c>
      <c r="B74" s="31">
        <v>0</v>
      </c>
      <c r="C74" s="31">
        <v>0</v>
      </c>
      <c r="D74" s="31">
        <f t="shared" si="1"/>
        <v>0</v>
      </c>
    </row>
    <row r="75" spans="1:4" s="7" customFormat="1" ht="19.899999999999999" customHeight="1">
      <c r="A75" s="28" t="s">
        <v>10</v>
      </c>
      <c r="B75" s="30">
        <v>51682</v>
      </c>
      <c r="C75" s="30">
        <v>40205</v>
      </c>
      <c r="D75" s="30">
        <f t="shared" si="1"/>
        <v>11477</v>
      </c>
    </row>
    <row r="76" spans="1:4" s="7" customFormat="1" ht="25.15" customHeight="1">
      <c r="A76" s="16" t="s">
        <v>20</v>
      </c>
      <c r="B76" s="32">
        <f>SUM(B59:B75)</f>
        <v>69006</v>
      </c>
      <c r="C76" s="32">
        <f>SUM(C59:C75)</f>
        <v>45897</v>
      </c>
      <c r="D76" s="32">
        <f t="shared" si="1"/>
        <v>23109</v>
      </c>
    </row>
    <row r="77" spans="1:4" s="7" customFormat="1" ht="19.899999999999999" customHeight="1">
      <c r="A77" s="28" t="s">
        <v>131</v>
      </c>
      <c r="B77" s="30">
        <v>2803</v>
      </c>
      <c r="C77" s="30">
        <v>0</v>
      </c>
      <c r="D77" s="30">
        <f t="shared" si="1"/>
        <v>2803</v>
      </c>
    </row>
    <row r="78" spans="1:4" s="7" customFormat="1" ht="19.899999999999999" customHeight="1">
      <c r="A78" s="29" t="s">
        <v>55</v>
      </c>
      <c r="B78" s="31">
        <v>26397</v>
      </c>
      <c r="C78" s="31">
        <v>26051</v>
      </c>
      <c r="D78" s="31">
        <f t="shared" si="1"/>
        <v>346</v>
      </c>
    </row>
    <row r="79" spans="1:4" s="7" customFormat="1" ht="19.899999999999999" customHeight="1">
      <c r="A79" s="28" t="s">
        <v>132</v>
      </c>
      <c r="B79" s="30">
        <v>39376</v>
      </c>
      <c r="C79" s="30">
        <v>38285</v>
      </c>
      <c r="D79" s="30">
        <f t="shared" si="1"/>
        <v>1091</v>
      </c>
    </row>
    <row r="80" spans="1:4" s="7" customFormat="1" ht="19.899999999999999" customHeight="1">
      <c r="A80" s="29" t="s">
        <v>11</v>
      </c>
      <c r="B80" s="31">
        <v>11201</v>
      </c>
      <c r="C80" s="31">
        <v>5581</v>
      </c>
      <c r="D80" s="31">
        <f t="shared" si="1"/>
        <v>5620</v>
      </c>
    </row>
    <row r="81" spans="1:4" s="7" customFormat="1" ht="19.899999999999999" customHeight="1">
      <c r="A81" s="28" t="s">
        <v>12</v>
      </c>
      <c r="B81" s="30">
        <v>1953</v>
      </c>
      <c r="C81" s="30">
        <v>20</v>
      </c>
      <c r="D81" s="30">
        <f t="shared" si="1"/>
        <v>1933</v>
      </c>
    </row>
    <row r="82" spans="1:4" s="7" customFormat="1" ht="19.899999999999999" customHeight="1">
      <c r="A82" s="29" t="s">
        <v>56</v>
      </c>
      <c r="B82" s="31">
        <v>0</v>
      </c>
      <c r="C82" s="31">
        <v>0</v>
      </c>
      <c r="D82" s="31">
        <f t="shared" si="1"/>
        <v>0</v>
      </c>
    </row>
    <row r="83" spans="1:4" s="7" customFormat="1" ht="19.899999999999999" customHeight="1">
      <c r="A83" s="28" t="s">
        <v>109</v>
      </c>
      <c r="B83" s="30">
        <v>1932</v>
      </c>
      <c r="C83" s="30">
        <v>110</v>
      </c>
      <c r="D83" s="30">
        <f t="shared" si="1"/>
        <v>1822</v>
      </c>
    </row>
    <row r="84" spans="1:4" s="7" customFormat="1" ht="19.899999999999999" customHeight="1">
      <c r="A84" s="29" t="s">
        <v>57</v>
      </c>
      <c r="B84" s="31">
        <v>6096</v>
      </c>
      <c r="C84" s="31">
        <v>4322</v>
      </c>
      <c r="D84" s="31">
        <f t="shared" si="1"/>
        <v>1774</v>
      </c>
    </row>
    <row r="85" spans="1:4" s="7" customFormat="1" ht="25.15" customHeight="1">
      <c r="A85" s="16" t="s">
        <v>21</v>
      </c>
      <c r="B85" s="32">
        <f>SUM(B77:B84)</f>
        <v>89758</v>
      </c>
      <c r="C85" s="32">
        <f>SUM(C77:C84)</f>
        <v>74369</v>
      </c>
      <c r="D85" s="32">
        <f t="shared" si="1"/>
        <v>15389</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1110791</v>
      </c>
      <c r="C87" s="32">
        <f>SUM(C13,C23,C30,C43,C52,C58,C76,C85, C86)</f>
        <v>439315</v>
      </c>
      <c r="D87" s="32">
        <f>B87-C87</f>
        <v>671476</v>
      </c>
    </row>
    <row r="88" spans="1:4" s="7" customFormat="1" ht="19.899999999999999" customHeight="1">
      <c r="A88" s="28" t="s">
        <v>22</v>
      </c>
      <c r="B88" s="30">
        <v>58411</v>
      </c>
      <c r="C88" s="30">
        <v>97838</v>
      </c>
      <c r="D88" s="30">
        <f>B88-C88</f>
        <v>-39427</v>
      </c>
    </row>
    <row r="89" spans="1:4" s="7" customFormat="1" ht="25.15" customHeight="1">
      <c r="A89" s="16" t="s">
        <v>14</v>
      </c>
      <c r="B89" s="32">
        <f>SUM(B87:B88)</f>
        <v>1169202</v>
      </c>
      <c r="C89" s="32">
        <f t="shared" ref="C89" si="2">SUM(C87:C88)</f>
        <v>537153</v>
      </c>
      <c r="D89" s="32">
        <f>B89-C89</f>
        <v>632049</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87</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18823</v>
      </c>
      <c r="C7" s="30">
        <v>10754</v>
      </c>
      <c r="D7" s="30">
        <f>B7-C7</f>
        <v>8069</v>
      </c>
    </row>
    <row r="8" spans="1:4" s="7" customFormat="1" ht="19.899999999999999" customHeight="1">
      <c r="A8" s="15" t="s">
        <v>24</v>
      </c>
      <c r="B8" s="31">
        <v>40582</v>
      </c>
      <c r="C8" s="31">
        <v>1999</v>
      </c>
      <c r="D8" s="31">
        <f t="shared" ref="D8:D71" si="0">B8-C8</f>
        <v>38583</v>
      </c>
    </row>
    <row r="9" spans="1:4" s="7" customFormat="1" ht="19.899999999999999" customHeight="1">
      <c r="A9" s="14" t="s">
        <v>25</v>
      </c>
      <c r="B9" s="30">
        <v>47399</v>
      </c>
      <c r="C9" s="30">
        <v>2555</v>
      </c>
      <c r="D9" s="30">
        <f t="shared" si="0"/>
        <v>44844</v>
      </c>
    </row>
    <row r="10" spans="1:4" s="7" customFormat="1" ht="19.899999999999999" customHeight="1">
      <c r="A10" s="15" t="s">
        <v>26</v>
      </c>
      <c r="B10" s="31">
        <v>14072</v>
      </c>
      <c r="C10" s="31">
        <v>2243</v>
      </c>
      <c r="D10" s="31">
        <f t="shared" si="0"/>
        <v>11829</v>
      </c>
    </row>
    <row r="11" spans="1:4" s="7" customFormat="1" ht="19.899999999999999" customHeight="1">
      <c r="A11" s="14" t="s">
        <v>0</v>
      </c>
      <c r="B11" s="30">
        <v>2366</v>
      </c>
      <c r="C11" s="30">
        <v>901</v>
      </c>
      <c r="D11" s="30">
        <f t="shared" si="0"/>
        <v>1465</v>
      </c>
    </row>
    <row r="12" spans="1:4" s="7" customFormat="1" ht="19.899999999999999" customHeight="1">
      <c r="A12" s="15" t="s">
        <v>28</v>
      </c>
      <c r="B12" s="31">
        <v>0</v>
      </c>
      <c r="C12" s="31">
        <v>0</v>
      </c>
      <c r="D12" s="31">
        <f t="shared" si="0"/>
        <v>0</v>
      </c>
    </row>
    <row r="13" spans="1:4" s="7" customFormat="1" ht="25.15" customHeight="1">
      <c r="A13" s="16" t="s">
        <v>15</v>
      </c>
      <c r="B13" s="32">
        <f>SUM(B7:B12)</f>
        <v>123242</v>
      </c>
      <c r="C13" s="32">
        <f>SUM(C7:C12)</f>
        <v>18452</v>
      </c>
      <c r="D13" s="32">
        <f t="shared" si="0"/>
        <v>104790</v>
      </c>
    </row>
    <row r="14" spans="1:4" s="7" customFormat="1" ht="19.899999999999999" customHeight="1">
      <c r="A14" s="28" t="s">
        <v>29</v>
      </c>
      <c r="B14" s="30">
        <v>285</v>
      </c>
      <c r="C14" s="30">
        <v>0</v>
      </c>
      <c r="D14" s="30">
        <f t="shared" si="0"/>
        <v>285</v>
      </c>
    </row>
    <row r="15" spans="1:4" s="7" customFormat="1" ht="19.899999999999999" customHeight="1">
      <c r="A15" s="29" t="s">
        <v>173</v>
      </c>
      <c r="B15" s="31">
        <v>1557</v>
      </c>
      <c r="C15" s="31">
        <v>380</v>
      </c>
      <c r="D15" s="31">
        <f t="shared" si="0"/>
        <v>1177</v>
      </c>
    </row>
    <row r="16" spans="1:4" s="7" customFormat="1" ht="19.899999999999999" customHeight="1">
      <c r="A16" s="28" t="s">
        <v>30</v>
      </c>
      <c r="B16" s="30">
        <v>2341</v>
      </c>
      <c r="C16" s="30">
        <v>132</v>
      </c>
      <c r="D16" s="30">
        <f t="shared" si="0"/>
        <v>2209</v>
      </c>
    </row>
    <row r="17" spans="1:4" s="7" customFormat="1" ht="19.899999999999999" customHeight="1">
      <c r="A17" s="29" t="s">
        <v>1</v>
      </c>
      <c r="B17" s="31">
        <v>0</v>
      </c>
      <c r="C17" s="31">
        <v>0</v>
      </c>
      <c r="D17" s="31">
        <f t="shared" si="0"/>
        <v>0</v>
      </c>
    </row>
    <row r="18" spans="1:4" s="7" customFormat="1" ht="19.899999999999999" customHeight="1">
      <c r="A18" s="28" t="s">
        <v>2</v>
      </c>
      <c r="B18" s="30">
        <v>1317</v>
      </c>
      <c r="C18" s="30">
        <v>1240</v>
      </c>
      <c r="D18" s="30">
        <f t="shared" si="0"/>
        <v>77</v>
      </c>
    </row>
    <row r="19" spans="1:4" s="7" customFormat="1" ht="19.899999999999999" customHeight="1">
      <c r="A19" s="29" t="s">
        <v>31</v>
      </c>
      <c r="B19" s="31">
        <v>494</v>
      </c>
      <c r="C19" s="31">
        <v>16</v>
      </c>
      <c r="D19" s="31">
        <f t="shared" si="0"/>
        <v>478</v>
      </c>
    </row>
    <row r="20" spans="1:4" s="7" customFormat="1" ht="19.899999999999999" customHeight="1">
      <c r="A20" s="28" t="s">
        <v>32</v>
      </c>
      <c r="B20" s="30">
        <v>5029</v>
      </c>
      <c r="C20" s="30">
        <v>1144</v>
      </c>
      <c r="D20" s="30">
        <f t="shared" si="0"/>
        <v>3885</v>
      </c>
    </row>
    <row r="21" spans="1:4" s="7" customFormat="1" ht="19.899999999999999" customHeight="1">
      <c r="A21" s="29" t="s">
        <v>33</v>
      </c>
      <c r="B21" s="31">
        <v>2102</v>
      </c>
      <c r="C21" s="31">
        <v>112</v>
      </c>
      <c r="D21" s="31">
        <f t="shared" si="0"/>
        <v>1990</v>
      </c>
    </row>
    <row r="22" spans="1:4" s="7" customFormat="1" ht="19.899999999999999" customHeight="1">
      <c r="A22" s="28" t="s">
        <v>34</v>
      </c>
      <c r="B22" s="30">
        <v>895</v>
      </c>
      <c r="C22" s="30">
        <v>19</v>
      </c>
      <c r="D22" s="30">
        <f t="shared" si="0"/>
        <v>876</v>
      </c>
    </row>
    <row r="23" spans="1:4" s="7" customFormat="1" ht="25.15" customHeight="1">
      <c r="A23" s="16" t="s">
        <v>174</v>
      </c>
      <c r="B23" s="32">
        <f>SUM(B14:B22)</f>
        <v>14020</v>
      </c>
      <c r="C23" s="32">
        <f>SUM(C14:C22)</f>
        <v>3043</v>
      </c>
      <c r="D23" s="32">
        <f t="shared" si="0"/>
        <v>10977</v>
      </c>
    </row>
    <row r="24" spans="1:4" s="7" customFormat="1" ht="19.899999999999999" customHeight="1">
      <c r="A24" s="28" t="s">
        <v>3</v>
      </c>
      <c r="B24" s="30">
        <v>672</v>
      </c>
      <c r="C24" s="30">
        <v>0</v>
      </c>
      <c r="D24" s="30">
        <f t="shared" si="0"/>
        <v>672</v>
      </c>
    </row>
    <row r="25" spans="1:4" s="7" customFormat="1" ht="19.899999999999999" customHeight="1">
      <c r="A25" s="29" t="s">
        <v>127</v>
      </c>
      <c r="B25" s="31">
        <v>20</v>
      </c>
      <c r="C25" s="31">
        <v>0</v>
      </c>
      <c r="D25" s="31">
        <f t="shared" si="0"/>
        <v>20</v>
      </c>
    </row>
    <row r="26" spans="1:4" s="7" customFormat="1" ht="19.899999999999999" customHeight="1">
      <c r="A26" s="28" t="s">
        <v>35</v>
      </c>
      <c r="B26" s="30">
        <v>11446</v>
      </c>
      <c r="C26" s="30">
        <v>478</v>
      </c>
      <c r="D26" s="30">
        <f t="shared" si="0"/>
        <v>10968</v>
      </c>
    </row>
    <row r="27" spans="1:4" s="7" customFormat="1" ht="19.899999999999999" customHeight="1">
      <c r="A27" s="29" t="s">
        <v>117</v>
      </c>
      <c r="B27" s="31">
        <v>58373</v>
      </c>
      <c r="C27" s="31">
        <v>64390</v>
      </c>
      <c r="D27" s="31">
        <f t="shared" si="0"/>
        <v>-6017</v>
      </c>
    </row>
    <row r="28" spans="1:4" s="7" customFormat="1" ht="19.899999999999999" customHeight="1">
      <c r="A28" s="28" t="s">
        <v>36</v>
      </c>
      <c r="B28" s="30">
        <v>1811</v>
      </c>
      <c r="C28" s="30">
        <v>1729</v>
      </c>
      <c r="D28" s="30">
        <f t="shared" si="0"/>
        <v>82</v>
      </c>
    </row>
    <row r="29" spans="1:4" s="7" customFormat="1" ht="19.899999999999999" customHeight="1">
      <c r="A29" s="29" t="s">
        <v>118</v>
      </c>
      <c r="B29" s="31">
        <v>42854</v>
      </c>
      <c r="C29" s="31">
        <v>0</v>
      </c>
      <c r="D29" s="31">
        <f t="shared" si="0"/>
        <v>42854</v>
      </c>
    </row>
    <row r="30" spans="1:4" s="7" customFormat="1" ht="25.15" customHeight="1">
      <c r="A30" s="16" t="s">
        <v>17</v>
      </c>
      <c r="B30" s="32">
        <f>SUM(B24:B29)</f>
        <v>115176</v>
      </c>
      <c r="C30" s="32">
        <f>SUM(C24:C29)</f>
        <v>66597</v>
      </c>
      <c r="D30" s="32">
        <f t="shared" si="0"/>
        <v>48579</v>
      </c>
    </row>
    <row r="31" spans="1:4" s="7" customFormat="1" ht="19.899999999999999" customHeight="1">
      <c r="A31" s="28" t="s">
        <v>119</v>
      </c>
      <c r="B31" s="30">
        <v>0</v>
      </c>
      <c r="C31" s="30">
        <v>0</v>
      </c>
      <c r="D31" s="30">
        <f t="shared" si="0"/>
        <v>0</v>
      </c>
    </row>
    <row r="32" spans="1:4" s="7" customFormat="1" ht="19.899999999999999" customHeight="1">
      <c r="A32" s="29" t="s">
        <v>120</v>
      </c>
      <c r="B32" s="31">
        <v>1107</v>
      </c>
      <c r="C32" s="31">
        <v>0</v>
      </c>
      <c r="D32" s="31">
        <f t="shared" si="0"/>
        <v>1107</v>
      </c>
    </row>
    <row r="33" spans="1:4" s="7" customFormat="1" ht="19.899999999999999" customHeight="1">
      <c r="A33" s="28" t="s">
        <v>121</v>
      </c>
      <c r="B33" s="30">
        <v>4791</v>
      </c>
      <c r="C33" s="30">
        <v>191</v>
      </c>
      <c r="D33" s="30">
        <f t="shared" si="0"/>
        <v>4600</v>
      </c>
    </row>
    <row r="34" spans="1:4" s="7" customFormat="1" ht="19.899999999999999" customHeight="1">
      <c r="A34" s="29" t="s">
        <v>122</v>
      </c>
      <c r="B34" s="31">
        <v>903</v>
      </c>
      <c r="C34" s="31">
        <v>0</v>
      </c>
      <c r="D34" s="31">
        <f t="shared" si="0"/>
        <v>903</v>
      </c>
    </row>
    <row r="35" spans="1:4" s="7" customFormat="1" ht="19.899999999999999" customHeight="1">
      <c r="A35" s="28" t="s">
        <v>123</v>
      </c>
      <c r="B35" s="30">
        <v>96</v>
      </c>
      <c r="C35" s="30">
        <v>0</v>
      </c>
      <c r="D35" s="30">
        <f t="shared" si="0"/>
        <v>96</v>
      </c>
    </row>
    <row r="36" spans="1:4" s="7" customFormat="1" ht="19.899999999999999" customHeight="1">
      <c r="A36" s="29" t="s">
        <v>124</v>
      </c>
      <c r="B36" s="31">
        <v>515</v>
      </c>
      <c r="C36" s="31">
        <v>15</v>
      </c>
      <c r="D36" s="31">
        <f t="shared" si="0"/>
        <v>500</v>
      </c>
    </row>
    <row r="37" spans="1:4" s="7" customFormat="1" ht="19.899999999999999" customHeight="1">
      <c r="A37" s="28" t="s">
        <v>108</v>
      </c>
      <c r="B37" s="30">
        <v>1705</v>
      </c>
      <c r="C37" s="30">
        <v>839</v>
      </c>
      <c r="D37" s="30">
        <f t="shared" si="0"/>
        <v>866</v>
      </c>
    </row>
    <row r="38" spans="1:4" s="7" customFormat="1" ht="19.899999999999999" customHeight="1">
      <c r="A38" s="29" t="s">
        <v>58</v>
      </c>
      <c r="B38" s="31">
        <v>0</v>
      </c>
      <c r="C38" s="31">
        <v>0</v>
      </c>
      <c r="D38" s="31">
        <f t="shared" si="0"/>
        <v>0</v>
      </c>
    </row>
    <row r="39" spans="1:4" s="7" customFormat="1" ht="19.899999999999999" customHeight="1">
      <c r="A39" s="28" t="s">
        <v>125</v>
      </c>
      <c r="B39" s="30">
        <v>1434</v>
      </c>
      <c r="C39" s="30">
        <v>178</v>
      </c>
      <c r="D39" s="30">
        <f t="shared" si="0"/>
        <v>1256</v>
      </c>
    </row>
    <row r="40" spans="1:4" s="7" customFormat="1" ht="19.899999999999999" customHeight="1">
      <c r="A40" s="29" t="s">
        <v>59</v>
      </c>
      <c r="B40" s="31">
        <v>722</v>
      </c>
      <c r="C40" s="31">
        <v>371</v>
      </c>
      <c r="D40" s="31">
        <f t="shared" si="0"/>
        <v>351</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11273</v>
      </c>
      <c r="C43" s="32">
        <f>SUM(C31:C42)</f>
        <v>1594</v>
      </c>
      <c r="D43" s="32">
        <f t="shared" si="0"/>
        <v>9679</v>
      </c>
    </row>
    <row r="44" spans="1:4" s="7" customFormat="1" ht="19.899999999999999" customHeight="1">
      <c r="A44" s="28" t="s">
        <v>37</v>
      </c>
      <c r="B44" s="30">
        <v>674</v>
      </c>
      <c r="C44" s="30">
        <v>815</v>
      </c>
      <c r="D44" s="30">
        <f t="shared" si="0"/>
        <v>-141</v>
      </c>
    </row>
    <row r="45" spans="1:4" s="7" customFormat="1" ht="19.899999999999999" customHeight="1">
      <c r="A45" s="29" t="s">
        <v>38</v>
      </c>
      <c r="B45" s="31">
        <v>0</v>
      </c>
      <c r="C45" s="31">
        <v>0</v>
      </c>
      <c r="D45" s="31">
        <f t="shared" si="0"/>
        <v>0</v>
      </c>
    </row>
    <row r="46" spans="1:4" s="7" customFormat="1" ht="19.899999999999999" customHeight="1">
      <c r="A46" s="28" t="s">
        <v>39</v>
      </c>
      <c r="B46" s="30">
        <v>733</v>
      </c>
      <c r="C46" s="30">
        <v>0</v>
      </c>
      <c r="D46" s="30">
        <f t="shared" si="0"/>
        <v>733</v>
      </c>
    </row>
    <row r="47" spans="1:4" s="7" customFormat="1" ht="19.899999999999999" customHeight="1">
      <c r="A47" s="29" t="s">
        <v>5</v>
      </c>
      <c r="B47" s="31">
        <v>1324</v>
      </c>
      <c r="C47" s="31">
        <v>73</v>
      </c>
      <c r="D47" s="31">
        <f t="shared" si="0"/>
        <v>1251</v>
      </c>
    </row>
    <row r="48" spans="1:4" s="7" customFormat="1" ht="19.899999999999999" customHeight="1">
      <c r="A48" s="28" t="s">
        <v>6</v>
      </c>
      <c r="B48" s="30">
        <v>992</v>
      </c>
      <c r="C48" s="30">
        <v>45</v>
      </c>
      <c r="D48" s="30">
        <f t="shared" si="0"/>
        <v>947</v>
      </c>
    </row>
    <row r="49" spans="1:4" s="7" customFormat="1" ht="19.899999999999999" customHeight="1">
      <c r="A49" s="29" t="s">
        <v>128</v>
      </c>
      <c r="B49" s="31">
        <v>6379</v>
      </c>
      <c r="C49" s="31">
        <v>351</v>
      </c>
      <c r="D49" s="31">
        <f t="shared" si="0"/>
        <v>6028</v>
      </c>
    </row>
    <row r="50" spans="1:4" s="7" customFormat="1" ht="19.899999999999999" customHeight="1">
      <c r="A50" s="28" t="s">
        <v>129</v>
      </c>
      <c r="B50" s="30">
        <v>5136</v>
      </c>
      <c r="C50" s="30">
        <v>243</v>
      </c>
      <c r="D50" s="30">
        <f t="shared" si="0"/>
        <v>4893</v>
      </c>
    </row>
    <row r="51" spans="1:4" s="7" customFormat="1" ht="19.899999999999999" customHeight="1">
      <c r="A51" s="29" t="s">
        <v>130</v>
      </c>
      <c r="B51" s="31">
        <v>1924</v>
      </c>
      <c r="C51" s="31">
        <v>0</v>
      </c>
      <c r="D51" s="31">
        <f t="shared" si="0"/>
        <v>1924</v>
      </c>
    </row>
    <row r="52" spans="1:4" s="7" customFormat="1" ht="25.15" customHeight="1">
      <c r="A52" s="16" t="s">
        <v>19</v>
      </c>
      <c r="B52" s="32">
        <f>SUM(B44:B51)</f>
        <v>17162</v>
      </c>
      <c r="C52" s="32">
        <f>SUM(C44:C51)</f>
        <v>1527</v>
      </c>
      <c r="D52" s="32">
        <f t="shared" si="0"/>
        <v>15635</v>
      </c>
    </row>
    <row r="53" spans="1:4" s="7" customFormat="1" ht="19.899999999999999" customHeight="1">
      <c r="A53" s="28" t="s">
        <v>170</v>
      </c>
      <c r="B53" s="30">
        <v>1346</v>
      </c>
      <c r="C53" s="30">
        <v>1035</v>
      </c>
      <c r="D53" s="30">
        <f t="shared" si="0"/>
        <v>311</v>
      </c>
    </row>
    <row r="54" spans="1:4" s="7" customFormat="1" ht="19.899999999999999" customHeight="1">
      <c r="A54" s="29" t="s">
        <v>171</v>
      </c>
      <c r="B54" s="31">
        <v>851</v>
      </c>
      <c r="C54" s="31">
        <v>565</v>
      </c>
      <c r="D54" s="31">
        <f t="shared" si="0"/>
        <v>286</v>
      </c>
    </row>
    <row r="55" spans="1:4" s="7" customFormat="1" ht="19.899999999999999" customHeight="1">
      <c r="A55" s="28" t="s">
        <v>172</v>
      </c>
      <c r="B55" s="30">
        <v>1395</v>
      </c>
      <c r="C55" s="30">
        <v>68</v>
      </c>
      <c r="D55" s="30">
        <f t="shared" si="0"/>
        <v>1327</v>
      </c>
    </row>
    <row r="56" spans="1:4" s="7" customFormat="1" ht="19.899999999999999" customHeight="1">
      <c r="A56" s="29" t="s">
        <v>40</v>
      </c>
      <c r="B56" s="31">
        <v>635</v>
      </c>
      <c r="C56" s="31">
        <v>235</v>
      </c>
      <c r="D56" s="31">
        <f t="shared" si="0"/>
        <v>400</v>
      </c>
    </row>
    <row r="57" spans="1:4" s="7" customFormat="1" ht="19.899999999999999" customHeight="1">
      <c r="A57" s="28" t="s">
        <v>41</v>
      </c>
      <c r="B57" s="30">
        <v>2994</v>
      </c>
      <c r="C57" s="30">
        <v>685</v>
      </c>
      <c r="D57" s="30">
        <f t="shared" si="0"/>
        <v>2309</v>
      </c>
    </row>
    <row r="58" spans="1:4" s="7" customFormat="1" ht="25.15" customHeight="1">
      <c r="A58" s="16" t="s">
        <v>169</v>
      </c>
      <c r="B58" s="32">
        <f>SUM(B53:B57)</f>
        <v>7221</v>
      </c>
      <c r="C58" s="32">
        <f>SUM(C53:C57)</f>
        <v>2588</v>
      </c>
      <c r="D58" s="32">
        <f t="shared" si="0"/>
        <v>4633</v>
      </c>
    </row>
    <row r="59" spans="1:4" s="7" customFormat="1" ht="19.899999999999999" customHeight="1">
      <c r="A59" s="28" t="s">
        <v>42</v>
      </c>
      <c r="B59" s="30">
        <v>480</v>
      </c>
      <c r="C59" s="30">
        <v>272</v>
      </c>
      <c r="D59" s="30">
        <f t="shared" si="0"/>
        <v>208</v>
      </c>
    </row>
    <row r="60" spans="1:4" s="7" customFormat="1" ht="19.899999999999999" customHeight="1">
      <c r="A60" s="29" t="s">
        <v>43</v>
      </c>
      <c r="B60" s="31">
        <v>88</v>
      </c>
      <c r="C60" s="31">
        <v>56</v>
      </c>
      <c r="D60" s="31">
        <f t="shared" si="0"/>
        <v>32</v>
      </c>
    </row>
    <row r="61" spans="1:4" s="7" customFormat="1" ht="19.899999999999999" customHeight="1">
      <c r="A61" s="28" t="s">
        <v>44</v>
      </c>
      <c r="B61" s="30">
        <v>440</v>
      </c>
      <c r="C61" s="30">
        <v>17</v>
      </c>
      <c r="D61" s="30">
        <f t="shared" si="0"/>
        <v>423</v>
      </c>
    </row>
    <row r="62" spans="1:4" s="7" customFormat="1" ht="19.899999999999999" customHeight="1">
      <c r="A62" s="29" t="s">
        <v>45</v>
      </c>
      <c r="B62" s="31">
        <v>314</v>
      </c>
      <c r="C62" s="31">
        <v>219</v>
      </c>
      <c r="D62" s="31">
        <f t="shared" si="0"/>
        <v>95</v>
      </c>
    </row>
    <row r="63" spans="1:4" s="7" customFormat="1" ht="19.899999999999999" customHeight="1">
      <c r="A63" s="28" t="s">
        <v>46</v>
      </c>
      <c r="B63" s="30">
        <v>279</v>
      </c>
      <c r="C63" s="30">
        <v>96</v>
      </c>
      <c r="D63" s="30">
        <f t="shared" si="0"/>
        <v>183</v>
      </c>
    </row>
    <row r="64" spans="1:4" s="7" customFormat="1" ht="19.899999999999999" customHeight="1">
      <c r="A64" s="29" t="s">
        <v>47</v>
      </c>
      <c r="B64" s="31">
        <v>155</v>
      </c>
      <c r="C64" s="31">
        <v>0</v>
      </c>
      <c r="D64" s="31">
        <f t="shared" si="0"/>
        <v>155</v>
      </c>
    </row>
    <row r="65" spans="1:4" s="7" customFormat="1" ht="19.899999999999999" customHeight="1">
      <c r="A65" s="28" t="s">
        <v>7</v>
      </c>
      <c r="B65" s="30">
        <v>263</v>
      </c>
      <c r="C65" s="30">
        <v>261</v>
      </c>
      <c r="D65" s="30">
        <f t="shared" si="0"/>
        <v>2</v>
      </c>
    </row>
    <row r="66" spans="1:4" s="7" customFormat="1" ht="19.899999999999999" customHeight="1">
      <c r="A66" s="29" t="s">
        <v>8</v>
      </c>
      <c r="B66" s="31">
        <v>97</v>
      </c>
      <c r="C66" s="31">
        <v>32</v>
      </c>
      <c r="D66" s="31">
        <f t="shared" si="0"/>
        <v>65</v>
      </c>
    </row>
    <row r="67" spans="1:4" s="7" customFormat="1" ht="19.899999999999999" customHeight="1">
      <c r="A67" s="28" t="s">
        <v>48</v>
      </c>
      <c r="B67" s="30">
        <v>196</v>
      </c>
      <c r="C67" s="30">
        <v>0</v>
      </c>
      <c r="D67" s="30">
        <f t="shared" si="0"/>
        <v>196</v>
      </c>
    </row>
    <row r="68" spans="1:4" s="7" customFormat="1" ht="19.899999999999999" customHeight="1">
      <c r="A68" s="29" t="s">
        <v>49</v>
      </c>
      <c r="B68" s="31">
        <v>294</v>
      </c>
      <c r="C68" s="31">
        <v>0</v>
      </c>
      <c r="D68" s="31">
        <f t="shared" si="0"/>
        <v>294</v>
      </c>
    </row>
    <row r="69" spans="1:4" s="7" customFormat="1" ht="19.899999999999999" customHeight="1">
      <c r="A69" s="28" t="s">
        <v>50</v>
      </c>
      <c r="B69" s="30">
        <v>490</v>
      </c>
      <c r="C69" s="30">
        <v>0</v>
      </c>
      <c r="D69" s="30">
        <f t="shared" si="0"/>
        <v>490</v>
      </c>
    </row>
    <row r="70" spans="1:4" s="7" customFormat="1" ht="19.899999999999999" customHeight="1">
      <c r="A70" s="29" t="s">
        <v>9</v>
      </c>
      <c r="B70" s="31">
        <v>0</v>
      </c>
      <c r="C70" s="31">
        <v>0</v>
      </c>
      <c r="D70" s="31">
        <f t="shared" si="0"/>
        <v>0</v>
      </c>
    </row>
    <row r="71" spans="1:4" s="7" customFormat="1" ht="19.899999999999999" customHeight="1">
      <c r="A71" s="28" t="s">
        <v>51</v>
      </c>
      <c r="B71" s="30">
        <v>83</v>
      </c>
      <c r="C71" s="30">
        <v>0</v>
      </c>
      <c r="D71" s="30">
        <f t="shared" si="0"/>
        <v>83</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2225</v>
      </c>
      <c r="C73" s="30">
        <v>121</v>
      </c>
      <c r="D73" s="30">
        <f t="shared" si="1"/>
        <v>2104</v>
      </c>
    </row>
    <row r="74" spans="1:4" s="7" customFormat="1" ht="19.899999999999999" customHeight="1">
      <c r="A74" s="29" t="s">
        <v>54</v>
      </c>
      <c r="B74" s="31">
        <v>6697</v>
      </c>
      <c r="C74" s="31">
        <v>6375</v>
      </c>
      <c r="D74" s="31">
        <f t="shared" si="1"/>
        <v>322</v>
      </c>
    </row>
    <row r="75" spans="1:4" s="7" customFormat="1" ht="19.899999999999999" customHeight="1">
      <c r="A75" s="28" t="s">
        <v>10</v>
      </c>
      <c r="B75" s="30">
        <v>0</v>
      </c>
      <c r="C75" s="30">
        <v>0</v>
      </c>
      <c r="D75" s="30">
        <f t="shared" si="1"/>
        <v>0</v>
      </c>
    </row>
    <row r="76" spans="1:4" s="7" customFormat="1" ht="25.15" customHeight="1">
      <c r="A76" s="16" t="s">
        <v>20</v>
      </c>
      <c r="B76" s="32">
        <f>SUM(B59:B75)</f>
        <v>12101</v>
      </c>
      <c r="C76" s="32">
        <f>SUM(C59:C75)</f>
        <v>7449</v>
      </c>
      <c r="D76" s="32">
        <f t="shared" si="1"/>
        <v>4652</v>
      </c>
    </row>
    <row r="77" spans="1:4" s="7" customFormat="1" ht="19.899999999999999" customHeight="1">
      <c r="A77" s="28" t="s">
        <v>131</v>
      </c>
      <c r="B77" s="30">
        <v>842</v>
      </c>
      <c r="C77" s="30">
        <v>796</v>
      </c>
      <c r="D77" s="30">
        <f t="shared" si="1"/>
        <v>46</v>
      </c>
    </row>
    <row r="78" spans="1:4" s="7" customFormat="1" ht="19.899999999999999" customHeight="1">
      <c r="A78" s="29" t="s">
        <v>55</v>
      </c>
      <c r="B78" s="31">
        <v>6070</v>
      </c>
      <c r="C78" s="31">
        <v>5842</v>
      </c>
      <c r="D78" s="31">
        <f t="shared" si="1"/>
        <v>228</v>
      </c>
    </row>
    <row r="79" spans="1:4" s="7" customFormat="1" ht="19.899999999999999" customHeight="1">
      <c r="A79" s="28" t="s">
        <v>132</v>
      </c>
      <c r="B79" s="30">
        <v>8793</v>
      </c>
      <c r="C79" s="30">
        <v>8463</v>
      </c>
      <c r="D79" s="30">
        <f t="shared" si="1"/>
        <v>330</v>
      </c>
    </row>
    <row r="80" spans="1:4" s="7" customFormat="1" ht="19.899999999999999" customHeight="1">
      <c r="A80" s="29" t="s">
        <v>11</v>
      </c>
      <c r="B80" s="31">
        <v>5738</v>
      </c>
      <c r="C80" s="31">
        <v>2524</v>
      </c>
      <c r="D80" s="31">
        <f t="shared" si="1"/>
        <v>3214</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3422</v>
      </c>
      <c r="C83" s="30">
        <v>0</v>
      </c>
      <c r="D83" s="30">
        <f t="shared" si="1"/>
        <v>3422</v>
      </c>
    </row>
    <row r="84" spans="1:4" s="7" customFormat="1" ht="19.899999999999999" customHeight="1">
      <c r="A84" s="29" t="s">
        <v>57</v>
      </c>
      <c r="B84" s="31">
        <v>2824</v>
      </c>
      <c r="C84" s="31">
        <v>983</v>
      </c>
      <c r="D84" s="31">
        <f t="shared" si="1"/>
        <v>1841</v>
      </c>
    </row>
    <row r="85" spans="1:4" s="7" customFormat="1" ht="25.15" customHeight="1">
      <c r="A85" s="16" t="s">
        <v>21</v>
      </c>
      <c r="B85" s="32">
        <f>SUM(B77:B84)</f>
        <v>27689</v>
      </c>
      <c r="C85" s="32">
        <f>SUM(C77:C84)</f>
        <v>18608</v>
      </c>
      <c r="D85" s="32">
        <f t="shared" si="1"/>
        <v>9081</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327884</v>
      </c>
      <c r="C87" s="32">
        <f>SUM(C13,C23,C30,C43,C52,C58,C76,C85, C86)</f>
        <v>119858</v>
      </c>
      <c r="D87" s="32">
        <f>B87-C87</f>
        <v>208026</v>
      </c>
    </row>
    <row r="88" spans="1:4" s="7" customFormat="1" ht="19.899999999999999" customHeight="1">
      <c r="A88" s="28" t="s">
        <v>22</v>
      </c>
      <c r="B88" s="30">
        <v>13750</v>
      </c>
      <c r="C88" s="30">
        <v>23023</v>
      </c>
      <c r="D88" s="30">
        <f>B88-C88</f>
        <v>-9273</v>
      </c>
    </row>
    <row r="89" spans="1:4" s="7" customFormat="1" ht="25.15" customHeight="1">
      <c r="A89" s="16" t="s">
        <v>14</v>
      </c>
      <c r="B89" s="32">
        <f>SUM(B87:B88)</f>
        <v>341634</v>
      </c>
      <c r="C89" s="32">
        <f t="shared" ref="C89" si="2">SUM(C87:C88)</f>
        <v>142881</v>
      </c>
      <c r="D89" s="32">
        <f>B89-C89</f>
        <v>198753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88</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17464</v>
      </c>
      <c r="C7" s="30">
        <v>7851</v>
      </c>
      <c r="D7" s="30">
        <f>B7-C7</f>
        <v>9613</v>
      </c>
    </row>
    <row r="8" spans="1:4" s="7" customFormat="1" ht="19.899999999999999" customHeight="1">
      <c r="A8" s="15" t="s">
        <v>24</v>
      </c>
      <c r="B8" s="31">
        <v>45265</v>
      </c>
      <c r="C8" s="31">
        <v>5384</v>
      </c>
      <c r="D8" s="31">
        <f t="shared" ref="D8:D71" si="0">B8-C8</f>
        <v>39881</v>
      </c>
    </row>
    <row r="9" spans="1:4" s="7" customFormat="1" ht="19.899999999999999" customHeight="1">
      <c r="A9" s="14" t="s">
        <v>25</v>
      </c>
      <c r="B9" s="30">
        <v>43496</v>
      </c>
      <c r="C9" s="30">
        <v>4465</v>
      </c>
      <c r="D9" s="30">
        <f t="shared" si="0"/>
        <v>39031</v>
      </c>
    </row>
    <row r="10" spans="1:4" s="7" customFormat="1" ht="19.899999999999999" customHeight="1">
      <c r="A10" s="15" t="s">
        <v>26</v>
      </c>
      <c r="B10" s="31">
        <v>13232</v>
      </c>
      <c r="C10" s="31">
        <v>454</v>
      </c>
      <c r="D10" s="31">
        <f t="shared" si="0"/>
        <v>12778</v>
      </c>
    </row>
    <row r="11" spans="1:4" s="7" customFormat="1" ht="19.899999999999999" customHeight="1">
      <c r="A11" s="14" t="s">
        <v>0</v>
      </c>
      <c r="B11" s="30">
        <v>1038</v>
      </c>
      <c r="C11" s="30">
        <v>72</v>
      </c>
      <c r="D11" s="30">
        <f t="shared" si="0"/>
        <v>966</v>
      </c>
    </row>
    <row r="12" spans="1:4" s="7" customFormat="1" ht="19.899999999999999" customHeight="1">
      <c r="A12" s="15" t="s">
        <v>28</v>
      </c>
      <c r="B12" s="31">
        <v>1020</v>
      </c>
      <c r="C12" s="31">
        <v>266</v>
      </c>
      <c r="D12" s="31">
        <f t="shared" si="0"/>
        <v>754</v>
      </c>
    </row>
    <row r="13" spans="1:4" s="7" customFormat="1" ht="25.15" customHeight="1">
      <c r="A13" s="16" t="s">
        <v>15</v>
      </c>
      <c r="B13" s="32">
        <f>SUM(B7:B12)</f>
        <v>121515</v>
      </c>
      <c r="C13" s="32">
        <f>SUM(C7:C12)</f>
        <v>18492</v>
      </c>
      <c r="D13" s="32">
        <f t="shared" si="0"/>
        <v>103023</v>
      </c>
    </row>
    <row r="14" spans="1:4" s="7" customFormat="1" ht="19.899999999999999" customHeight="1">
      <c r="A14" s="28" t="s">
        <v>29</v>
      </c>
      <c r="B14" s="30">
        <v>29</v>
      </c>
      <c r="C14" s="30">
        <v>0</v>
      </c>
      <c r="D14" s="30">
        <f t="shared" si="0"/>
        <v>29</v>
      </c>
    </row>
    <row r="15" spans="1:4" s="7" customFormat="1" ht="19.899999999999999" customHeight="1">
      <c r="A15" s="29" t="s">
        <v>173</v>
      </c>
      <c r="B15" s="31">
        <v>786</v>
      </c>
      <c r="C15" s="31">
        <v>87</v>
      </c>
      <c r="D15" s="31">
        <f t="shared" si="0"/>
        <v>699</v>
      </c>
    </row>
    <row r="16" spans="1:4" s="7" customFormat="1" ht="19.899999999999999" customHeight="1">
      <c r="A16" s="28" t="s">
        <v>30</v>
      </c>
      <c r="B16" s="30">
        <v>2109</v>
      </c>
      <c r="C16" s="30">
        <v>132</v>
      </c>
      <c r="D16" s="30">
        <f t="shared" si="0"/>
        <v>1977</v>
      </c>
    </row>
    <row r="17" spans="1:4" s="7" customFormat="1" ht="19.899999999999999" customHeight="1">
      <c r="A17" s="29" t="s">
        <v>1</v>
      </c>
      <c r="B17" s="31">
        <v>0</v>
      </c>
      <c r="C17" s="31">
        <v>0</v>
      </c>
      <c r="D17" s="31">
        <f t="shared" si="0"/>
        <v>0</v>
      </c>
    </row>
    <row r="18" spans="1:4" s="7" customFormat="1" ht="19.899999999999999" customHeight="1">
      <c r="A18" s="28" t="s">
        <v>2</v>
      </c>
      <c r="B18" s="30">
        <v>72</v>
      </c>
      <c r="C18" s="30">
        <v>0</v>
      </c>
      <c r="D18" s="30">
        <f t="shared" si="0"/>
        <v>72</v>
      </c>
    </row>
    <row r="19" spans="1:4" s="7" customFormat="1" ht="19.899999999999999" customHeight="1">
      <c r="A19" s="29" t="s">
        <v>31</v>
      </c>
      <c r="B19" s="31">
        <v>200</v>
      </c>
      <c r="C19" s="31">
        <v>0</v>
      </c>
      <c r="D19" s="31">
        <f t="shared" si="0"/>
        <v>200</v>
      </c>
    </row>
    <row r="20" spans="1:4" s="7" customFormat="1" ht="19.899999999999999" customHeight="1">
      <c r="A20" s="28" t="s">
        <v>32</v>
      </c>
      <c r="B20" s="30">
        <v>3830</v>
      </c>
      <c r="C20" s="30">
        <v>200</v>
      </c>
      <c r="D20" s="30">
        <f t="shared" si="0"/>
        <v>3630</v>
      </c>
    </row>
    <row r="21" spans="1:4" s="7" customFormat="1" ht="19.899999999999999" customHeight="1">
      <c r="A21" s="29" t="s">
        <v>33</v>
      </c>
      <c r="B21" s="31">
        <v>4048</v>
      </c>
      <c r="C21" s="31">
        <v>11</v>
      </c>
      <c r="D21" s="31">
        <f t="shared" si="0"/>
        <v>4037</v>
      </c>
    </row>
    <row r="22" spans="1:4" s="7" customFormat="1" ht="19.899999999999999" customHeight="1">
      <c r="A22" s="28" t="s">
        <v>34</v>
      </c>
      <c r="B22" s="30">
        <v>1025</v>
      </c>
      <c r="C22" s="30">
        <v>0</v>
      </c>
      <c r="D22" s="30">
        <f t="shared" si="0"/>
        <v>1025</v>
      </c>
    </row>
    <row r="23" spans="1:4" s="7" customFormat="1" ht="25.15" customHeight="1">
      <c r="A23" s="16" t="s">
        <v>174</v>
      </c>
      <c r="B23" s="32">
        <f>SUM(B14:B22)</f>
        <v>12099</v>
      </c>
      <c r="C23" s="32">
        <f>SUM(C14:C22)</f>
        <v>430</v>
      </c>
      <c r="D23" s="32">
        <f t="shared" si="0"/>
        <v>11669</v>
      </c>
    </row>
    <row r="24" spans="1:4" s="7" customFormat="1" ht="19.899999999999999" customHeight="1">
      <c r="A24" s="28" t="s">
        <v>3</v>
      </c>
      <c r="B24" s="30">
        <v>1311</v>
      </c>
      <c r="C24" s="30">
        <v>976</v>
      </c>
      <c r="D24" s="30">
        <f t="shared" si="0"/>
        <v>335</v>
      </c>
    </row>
    <row r="25" spans="1:4" s="7" customFormat="1" ht="19.899999999999999" customHeight="1">
      <c r="A25" s="29" t="s">
        <v>127</v>
      </c>
      <c r="B25" s="31">
        <v>0</v>
      </c>
      <c r="C25" s="31">
        <v>0</v>
      </c>
      <c r="D25" s="31">
        <f t="shared" si="0"/>
        <v>0</v>
      </c>
    </row>
    <row r="26" spans="1:4" s="7" customFormat="1" ht="19.899999999999999" customHeight="1">
      <c r="A26" s="28" t="s">
        <v>35</v>
      </c>
      <c r="B26" s="30">
        <v>23145</v>
      </c>
      <c r="C26" s="30">
        <v>17299</v>
      </c>
      <c r="D26" s="30">
        <f t="shared" si="0"/>
        <v>5846</v>
      </c>
    </row>
    <row r="27" spans="1:4" s="7" customFormat="1" ht="19.899999999999999" customHeight="1">
      <c r="A27" s="29" t="s">
        <v>117</v>
      </c>
      <c r="B27" s="31">
        <v>78902</v>
      </c>
      <c r="C27" s="31">
        <v>81321</v>
      </c>
      <c r="D27" s="31">
        <f t="shared" si="0"/>
        <v>-2419</v>
      </c>
    </row>
    <row r="28" spans="1:4" s="7" customFormat="1" ht="19.899999999999999" customHeight="1">
      <c r="A28" s="28" t="s">
        <v>36</v>
      </c>
      <c r="B28" s="30">
        <v>2204</v>
      </c>
      <c r="C28" s="30">
        <v>2141</v>
      </c>
      <c r="D28" s="30">
        <f t="shared" si="0"/>
        <v>63</v>
      </c>
    </row>
    <row r="29" spans="1:4" s="7" customFormat="1" ht="19.899999999999999" customHeight="1">
      <c r="A29" s="29" t="s">
        <v>118</v>
      </c>
      <c r="B29" s="31">
        <v>70873</v>
      </c>
      <c r="C29" s="31">
        <v>0</v>
      </c>
      <c r="D29" s="31">
        <f t="shared" si="0"/>
        <v>70873</v>
      </c>
    </row>
    <row r="30" spans="1:4" s="7" customFormat="1" ht="25.15" customHeight="1">
      <c r="A30" s="16" t="s">
        <v>17</v>
      </c>
      <c r="B30" s="32">
        <f>SUM(B24:B29)</f>
        <v>176435</v>
      </c>
      <c r="C30" s="32">
        <f>SUM(C24:C29)</f>
        <v>101737</v>
      </c>
      <c r="D30" s="32">
        <f t="shared" si="0"/>
        <v>74698</v>
      </c>
    </row>
    <row r="31" spans="1:4" s="7" customFormat="1" ht="19.899999999999999" customHeight="1">
      <c r="A31" s="28" t="s">
        <v>119</v>
      </c>
      <c r="B31" s="30">
        <v>0</v>
      </c>
      <c r="C31" s="30">
        <v>0</v>
      </c>
      <c r="D31" s="30">
        <f t="shared" si="0"/>
        <v>0</v>
      </c>
    </row>
    <row r="32" spans="1:4" s="7" customFormat="1" ht="19.899999999999999" customHeight="1">
      <c r="A32" s="29" t="s">
        <v>120</v>
      </c>
      <c r="B32" s="31">
        <v>899</v>
      </c>
      <c r="C32" s="31">
        <v>0</v>
      </c>
      <c r="D32" s="31">
        <f t="shared" si="0"/>
        <v>899</v>
      </c>
    </row>
    <row r="33" spans="1:4" s="7" customFormat="1" ht="19.899999999999999" customHeight="1">
      <c r="A33" s="28" t="s">
        <v>121</v>
      </c>
      <c r="B33" s="30">
        <v>4067</v>
      </c>
      <c r="C33" s="30">
        <v>1988</v>
      </c>
      <c r="D33" s="30">
        <f t="shared" si="0"/>
        <v>2079</v>
      </c>
    </row>
    <row r="34" spans="1:4" s="7" customFormat="1" ht="19.899999999999999" customHeight="1">
      <c r="A34" s="29" t="s">
        <v>122</v>
      </c>
      <c r="B34" s="31">
        <v>696</v>
      </c>
      <c r="C34" s="31">
        <v>15</v>
      </c>
      <c r="D34" s="31">
        <f t="shared" si="0"/>
        <v>681</v>
      </c>
    </row>
    <row r="35" spans="1:4" s="7" customFormat="1" ht="19.899999999999999" customHeight="1">
      <c r="A35" s="28" t="s">
        <v>123</v>
      </c>
      <c r="B35" s="30">
        <v>157</v>
      </c>
      <c r="C35" s="30">
        <v>0</v>
      </c>
      <c r="D35" s="30">
        <f t="shared" si="0"/>
        <v>157</v>
      </c>
    </row>
    <row r="36" spans="1:4" s="7" customFormat="1" ht="19.899999999999999" customHeight="1">
      <c r="A36" s="29" t="s">
        <v>124</v>
      </c>
      <c r="B36" s="31">
        <v>445</v>
      </c>
      <c r="C36" s="31">
        <v>4</v>
      </c>
      <c r="D36" s="31">
        <f t="shared" si="0"/>
        <v>441</v>
      </c>
    </row>
    <row r="37" spans="1:4" s="7" customFormat="1" ht="19.899999999999999" customHeight="1">
      <c r="A37" s="28" t="s">
        <v>108</v>
      </c>
      <c r="B37" s="30">
        <v>91</v>
      </c>
      <c r="C37" s="30">
        <v>0</v>
      </c>
      <c r="D37" s="30">
        <f t="shared" si="0"/>
        <v>91</v>
      </c>
    </row>
    <row r="38" spans="1:4" s="7" customFormat="1" ht="19.899999999999999" customHeight="1">
      <c r="A38" s="29" t="s">
        <v>58</v>
      </c>
      <c r="B38" s="31">
        <v>0</v>
      </c>
      <c r="C38" s="31">
        <v>0</v>
      </c>
      <c r="D38" s="31">
        <f t="shared" si="0"/>
        <v>0</v>
      </c>
    </row>
    <row r="39" spans="1:4" s="7" customFormat="1" ht="19.899999999999999" customHeight="1">
      <c r="A39" s="28" t="s">
        <v>125</v>
      </c>
      <c r="B39" s="30">
        <v>1608</v>
      </c>
      <c r="C39" s="30">
        <v>0</v>
      </c>
      <c r="D39" s="30">
        <f t="shared" si="0"/>
        <v>1608</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7963</v>
      </c>
      <c r="C43" s="32">
        <f>SUM(C31:C42)</f>
        <v>2007</v>
      </c>
      <c r="D43" s="32">
        <f t="shared" si="0"/>
        <v>5956</v>
      </c>
    </row>
    <row r="44" spans="1:4" s="7" customFormat="1" ht="19.899999999999999" customHeight="1">
      <c r="A44" s="28" t="s">
        <v>37</v>
      </c>
      <c r="B44" s="30">
        <v>962</v>
      </c>
      <c r="C44" s="30">
        <v>2057</v>
      </c>
      <c r="D44" s="30">
        <f t="shared" si="0"/>
        <v>-1095</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1251</v>
      </c>
      <c r="C47" s="31">
        <v>274</v>
      </c>
      <c r="D47" s="31">
        <f t="shared" si="0"/>
        <v>977</v>
      </c>
    </row>
    <row r="48" spans="1:4" s="7" customFormat="1" ht="19.899999999999999" customHeight="1">
      <c r="A48" s="28" t="s">
        <v>6</v>
      </c>
      <c r="B48" s="30">
        <v>710</v>
      </c>
      <c r="C48" s="30">
        <v>0</v>
      </c>
      <c r="D48" s="30">
        <f t="shared" si="0"/>
        <v>710</v>
      </c>
    </row>
    <row r="49" spans="1:4" s="7" customFormat="1" ht="19.899999999999999" customHeight="1">
      <c r="A49" s="29" t="s">
        <v>128</v>
      </c>
      <c r="B49" s="31">
        <v>3310</v>
      </c>
      <c r="C49" s="31">
        <v>648</v>
      </c>
      <c r="D49" s="31">
        <f t="shared" si="0"/>
        <v>2662</v>
      </c>
    </row>
    <row r="50" spans="1:4" s="7" customFormat="1" ht="19.899999999999999" customHeight="1">
      <c r="A50" s="28" t="s">
        <v>129</v>
      </c>
      <c r="B50" s="30">
        <v>6540</v>
      </c>
      <c r="C50" s="30">
        <v>284</v>
      </c>
      <c r="D50" s="30">
        <f t="shared" si="0"/>
        <v>6256</v>
      </c>
    </row>
    <row r="51" spans="1:4" s="7" customFormat="1" ht="19.899999999999999" customHeight="1">
      <c r="A51" s="29" t="s">
        <v>130</v>
      </c>
      <c r="B51" s="31">
        <v>2069</v>
      </c>
      <c r="C51" s="31">
        <v>0</v>
      </c>
      <c r="D51" s="31">
        <f t="shared" si="0"/>
        <v>2069</v>
      </c>
    </row>
    <row r="52" spans="1:4" s="7" customFormat="1" ht="25.15" customHeight="1">
      <c r="A52" s="16" t="s">
        <v>19</v>
      </c>
      <c r="B52" s="32">
        <f>SUM(B44:B51)</f>
        <v>14842</v>
      </c>
      <c r="C52" s="32">
        <f>SUM(C44:C51)</f>
        <v>3263</v>
      </c>
      <c r="D52" s="32">
        <f t="shared" si="0"/>
        <v>11579</v>
      </c>
    </row>
    <row r="53" spans="1:4" s="7" customFormat="1" ht="19.899999999999999" customHeight="1">
      <c r="A53" s="28" t="s">
        <v>170</v>
      </c>
      <c r="B53" s="30">
        <v>483</v>
      </c>
      <c r="C53" s="30">
        <v>443</v>
      </c>
      <c r="D53" s="30">
        <f t="shared" si="0"/>
        <v>40</v>
      </c>
    </row>
    <row r="54" spans="1:4" s="7" customFormat="1" ht="19.899999999999999" customHeight="1">
      <c r="A54" s="29" t="s">
        <v>171</v>
      </c>
      <c r="B54" s="31">
        <v>586</v>
      </c>
      <c r="C54" s="31">
        <v>238</v>
      </c>
      <c r="D54" s="31">
        <f t="shared" si="0"/>
        <v>348</v>
      </c>
    </row>
    <row r="55" spans="1:4" s="7" customFormat="1" ht="19.899999999999999" customHeight="1">
      <c r="A55" s="28" t="s">
        <v>172</v>
      </c>
      <c r="B55" s="30">
        <v>400</v>
      </c>
      <c r="C55" s="30">
        <v>31</v>
      </c>
      <c r="D55" s="30">
        <f t="shared" si="0"/>
        <v>369</v>
      </c>
    </row>
    <row r="56" spans="1:4" s="7" customFormat="1" ht="19.899999999999999" customHeight="1">
      <c r="A56" s="29" t="s">
        <v>40</v>
      </c>
      <c r="B56" s="31">
        <v>177</v>
      </c>
      <c r="C56" s="31">
        <v>0</v>
      </c>
      <c r="D56" s="31">
        <f t="shared" si="0"/>
        <v>177</v>
      </c>
    </row>
    <row r="57" spans="1:4" s="7" customFormat="1" ht="19.899999999999999" customHeight="1">
      <c r="A57" s="28" t="s">
        <v>41</v>
      </c>
      <c r="B57" s="30">
        <v>4887</v>
      </c>
      <c r="C57" s="30">
        <v>1914</v>
      </c>
      <c r="D57" s="30">
        <f t="shared" si="0"/>
        <v>2973</v>
      </c>
    </row>
    <row r="58" spans="1:4" s="7" customFormat="1" ht="25.15" customHeight="1">
      <c r="A58" s="16" t="s">
        <v>169</v>
      </c>
      <c r="B58" s="32">
        <f>SUM(B53:B57)</f>
        <v>6533</v>
      </c>
      <c r="C58" s="32">
        <f>SUM(C53:C57)</f>
        <v>2626</v>
      </c>
      <c r="D58" s="32">
        <f t="shared" si="0"/>
        <v>3907</v>
      </c>
    </row>
    <row r="59" spans="1:4" s="7" customFormat="1" ht="19.899999999999999" customHeight="1">
      <c r="A59" s="28" t="s">
        <v>42</v>
      </c>
      <c r="B59" s="30">
        <v>733</v>
      </c>
      <c r="C59" s="30">
        <v>1024</v>
      </c>
      <c r="D59" s="30">
        <f t="shared" si="0"/>
        <v>-291</v>
      </c>
    </row>
    <row r="60" spans="1:4" s="7" customFormat="1" ht="19.899999999999999" customHeight="1">
      <c r="A60" s="29" t="s">
        <v>43</v>
      </c>
      <c r="B60" s="31">
        <v>163</v>
      </c>
      <c r="C60" s="31">
        <v>0</v>
      </c>
      <c r="D60" s="31">
        <f t="shared" si="0"/>
        <v>163</v>
      </c>
    </row>
    <row r="61" spans="1:4" s="7" customFormat="1" ht="19.899999999999999" customHeight="1">
      <c r="A61" s="28" t="s">
        <v>44</v>
      </c>
      <c r="B61" s="30">
        <v>283</v>
      </c>
      <c r="C61" s="30">
        <v>42</v>
      </c>
      <c r="D61" s="30">
        <f t="shared" si="0"/>
        <v>241</v>
      </c>
    </row>
    <row r="62" spans="1:4" s="7" customFormat="1" ht="19.899999999999999" customHeight="1">
      <c r="A62" s="29" t="s">
        <v>45</v>
      </c>
      <c r="B62" s="31">
        <v>739</v>
      </c>
      <c r="C62" s="31">
        <v>733</v>
      </c>
      <c r="D62" s="31">
        <f t="shared" si="0"/>
        <v>6</v>
      </c>
    </row>
    <row r="63" spans="1:4" s="7" customFormat="1" ht="19.899999999999999" customHeight="1">
      <c r="A63" s="28" t="s">
        <v>46</v>
      </c>
      <c r="B63" s="30">
        <v>234</v>
      </c>
      <c r="C63" s="30">
        <v>66</v>
      </c>
      <c r="D63" s="30">
        <f t="shared" si="0"/>
        <v>168</v>
      </c>
    </row>
    <row r="64" spans="1:4" s="7" customFormat="1" ht="19.899999999999999" customHeight="1">
      <c r="A64" s="29" t="s">
        <v>47</v>
      </c>
      <c r="B64" s="31">
        <v>0</v>
      </c>
      <c r="C64" s="31">
        <v>0</v>
      </c>
      <c r="D64" s="31">
        <f t="shared" si="0"/>
        <v>0</v>
      </c>
    </row>
    <row r="65" spans="1:4" s="7" customFormat="1" ht="19.899999999999999" customHeight="1">
      <c r="A65" s="28" t="s">
        <v>7</v>
      </c>
      <c r="B65" s="30">
        <v>462</v>
      </c>
      <c r="C65" s="30">
        <v>406</v>
      </c>
      <c r="D65" s="30">
        <f t="shared" si="0"/>
        <v>56</v>
      </c>
    </row>
    <row r="66" spans="1:4" s="7" customFormat="1" ht="19.899999999999999" customHeight="1">
      <c r="A66" s="29" t="s">
        <v>8</v>
      </c>
      <c r="B66" s="31">
        <v>8</v>
      </c>
      <c r="C66" s="31">
        <v>8</v>
      </c>
      <c r="D66" s="31">
        <f t="shared" si="0"/>
        <v>0</v>
      </c>
    </row>
    <row r="67" spans="1:4" s="7" customFormat="1" ht="19.899999999999999" customHeight="1">
      <c r="A67" s="28" t="s">
        <v>48</v>
      </c>
      <c r="B67" s="30">
        <v>166</v>
      </c>
      <c r="C67" s="30">
        <v>0</v>
      </c>
      <c r="D67" s="30">
        <f t="shared" si="0"/>
        <v>166</v>
      </c>
    </row>
    <row r="68" spans="1:4" s="7" customFormat="1" ht="19.899999999999999" customHeight="1">
      <c r="A68" s="29" t="s">
        <v>49</v>
      </c>
      <c r="B68" s="31">
        <v>245</v>
      </c>
      <c r="C68" s="31">
        <v>0</v>
      </c>
      <c r="D68" s="31">
        <f t="shared" si="0"/>
        <v>245</v>
      </c>
    </row>
    <row r="69" spans="1:4" s="7" customFormat="1" ht="19.899999999999999" customHeight="1">
      <c r="A69" s="28" t="s">
        <v>50</v>
      </c>
      <c r="B69" s="30">
        <v>319</v>
      </c>
      <c r="C69" s="30">
        <v>0</v>
      </c>
      <c r="D69" s="30">
        <f t="shared" si="0"/>
        <v>319</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235</v>
      </c>
      <c r="C72" s="31">
        <v>0</v>
      </c>
      <c r="D72" s="31">
        <f t="shared" ref="D72:D86" si="1">B72-C72</f>
        <v>235</v>
      </c>
    </row>
    <row r="73" spans="1:4" s="7" customFormat="1" ht="19.899999999999999" customHeight="1">
      <c r="A73" s="28" t="s">
        <v>53</v>
      </c>
      <c r="B73" s="30">
        <v>2968</v>
      </c>
      <c r="C73" s="30">
        <v>0</v>
      </c>
      <c r="D73" s="30">
        <f t="shared" si="1"/>
        <v>2968</v>
      </c>
    </row>
    <row r="74" spans="1:4" s="7" customFormat="1" ht="19.899999999999999" customHeight="1">
      <c r="A74" s="29" t="s">
        <v>54</v>
      </c>
      <c r="B74" s="31">
        <v>3008</v>
      </c>
      <c r="C74" s="31">
        <v>0</v>
      </c>
      <c r="D74" s="31">
        <f t="shared" si="1"/>
        <v>3008</v>
      </c>
    </row>
    <row r="75" spans="1:4" s="7" customFormat="1" ht="19.899999999999999" customHeight="1">
      <c r="A75" s="28" t="s">
        <v>10</v>
      </c>
      <c r="B75" s="30">
        <v>5996</v>
      </c>
      <c r="C75" s="30">
        <v>4756</v>
      </c>
      <c r="D75" s="30">
        <f t="shared" si="1"/>
        <v>1240</v>
      </c>
    </row>
    <row r="76" spans="1:4" s="7" customFormat="1" ht="25.15" customHeight="1">
      <c r="A76" s="16" t="s">
        <v>20</v>
      </c>
      <c r="B76" s="32">
        <f>SUM(B59:B75)</f>
        <v>15559</v>
      </c>
      <c r="C76" s="32">
        <f>SUM(C59:C75)</f>
        <v>7035</v>
      </c>
      <c r="D76" s="32">
        <f t="shared" si="1"/>
        <v>8524</v>
      </c>
    </row>
    <row r="77" spans="1:4" s="7" customFormat="1" ht="19.899999999999999" customHeight="1">
      <c r="A77" s="28" t="s">
        <v>131</v>
      </c>
      <c r="B77" s="30">
        <v>430</v>
      </c>
      <c r="C77" s="30">
        <v>364</v>
      </c>
      <c r="D77" s="30">
        <f t="shared" si="1"/>
        <v>66</v>
      </c>
    </row>
    <row r="78" spans="1:4" s="7" customFormat="1" ht="19.899999999999999" customHeight="1">
      <c r="A78" s="29" t="s">
        <v>55</v>
      </c>
      <c r="B78" s="31">
        <v>13948</v>
      </c>
      <c r="C78" s="31">
        <v>13698</v>
      </c>
      <c r="D78" s="31">
        <f t="shared" si="1"/>
        <v>250</v>
      </c>
    </row>
    <row r="79" spans="1:4" s="7" customFormat="1" ht="19.899999999999999" customHeight="1">
      <c r="A79" s="28" t="s">
        <v>132</v>
      </c>
      <c r="B79" s="30">
        <v>22560</v>
      </c>
      <c r="C79" s="30">
        <v>21103</v>
      </c>
      <c r="D79" s="30">
        <f t="shared" si="1"/>
        <v>1457</v>
      </c>
    </row>
    <row r="80" spans="1:4" s="7" customFormat="1" ht="19.899999999999999" customHeight="1">
      <c r="A80" s="29" t="s">
        <v>11</v>
      </c>
      <c r="B80" s="31">
        <v>5520</v>
      </c>
      <c r="C80" s="31">
        <v>4854</v>
      </c>
      <c r="D80" s="31">
        <f t="shared" si="1"/>
        <v>666</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390</v>
      </c>
      <c r="C83" s="30">
        <v>0</v>
      </c>
      <c r="D83" s="30">
        <f t="shared" si="1"/>
        <v>390</v>
      </c>
    </row>
    <row r="84" spans="1:4" s="7" customFormat="1" ht="19.899999999999999" customHeight="1">
      <c r="A84" s="29" t="s">
        <v>57</v>
      </c>
      <c r="B84" s="31">
        <v>2144</v>
      </c>
      <c r="C84" s="31">
        <v>175</v>
      </c>
      <c r="D84" s="31">
        <f t="shared" si="1"/>
        <v>1969</v>
      </c>
    </row>
    <row r="85" spans="1:4" s="7" customFormat="1" ht="25.15" customHeight="1">
      <c r="A85" s="16" t="s">
        <v>21</v>
      </c>
      <c r="B85" s="32">
        <f>SUM(B77:B84)</f>
        <v>44992</v>
      </c>
      <c r="C85" s="32">
        <f>SUM(C77:C84)</f>
        <v>40194</v>
      </c>
      <c r="D85" s="32">
        <f t="shared" si="1"/>
        <v>4798</v>
      </c>
    </row>
    <row r="86" spans="1:4" s="7" customFormat="1" ht="19.899999999999999" customHeight="1">
      <c r="A86" s="28" t="s">
        <v>13</v>
      </c>
      <c r="B86" s="30">
        <v>26289</v>
      </c>
      <c r="C86" s="30">
        <v>28976</v>
      </c>
      <c r="D86" s="30">
        <f t="shared" si="1"/>
        <v>-2687</v>
      </c>
    </row>
    <row r="87" spans="1:4" s="7" customFormat="1" ht="25.15" customHeight="1">
      <c r="A87" s="16" t="s">
        <v>23</v>
      </c>
      <c r="B87" s="32">
        <f>SUM(B13,B23,B30,B43,B52,B58,B76,B85, B86)</f>
        <v>426227</v>
      </c>
      <c r="C87" s="32">
        <f>SUM(C13,C23,C30,C43,C52,C58,C76,C85, C86)</f>
        <v>204760</v>
      </c>
      <c r="D87" s="32">
        <f>B87-C87</f>
        <v>221467</v>
      </c>
    </row>
    <row r="88" spans="1:4" s="7" customFormat="1" ht="19.899999999999999" customHeight="1">
      <c r="A88" s="28" t="s">
        <v>22</v>
      </c>
      <c r="B88" s="30">
        <v>20411</v>
      </c>
      <c r="C88" s="30">
        <v>43355</v>
      </c>
      <c r="D88" s="30">
        <f>B88-C88</f>
        <v>-22944</v>
      </c>
    </row>
    <row r="89" spans="1:4" s="7" customFormat="1" ht="25.15" customHeight="1">
      <c r="A89" s="16" t="s">
        <v>14</v>
      </c>
      <c r="B89" s="32">
        <f>SUM(B87:B88)</f>
        <v>446638</v>
      </c>
      <c r="C89" s="32">
        <f t="shared" ref="C89" si="2">SUM(C87:C88)</f>
        <v>248115</v>
      </c>
      <c r="D89" s="32">
        <f>B89-C89</f>
        <v>198523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89</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24929</v>
      </c>
      <c r="C7" s="30">
        <v>13809</v>
      </c>
      <c r="D7" s="30">
        <f>B7-C7</f>
        <v>11120</v>
      </c>
    </row>
    <row r="8" spans="1:4" s="7" customFormat="1" ht="19.899999999999999" customHeight="1">
      <c r="A8" s="15" t="s">
        <v>24</v>
      </c>
      <c r="B8" s="31">
        <v>92567</v>
      </c>
      <c r="C8" s="31">
        <v>6615</v>
      </c>
      <c r="D8" s="31">
        <f t="shared" ref="D8:D71" si="0">B8-C8</f>
        <v>85952</v>
      </c>
    </row>
    <row r="9" spans="1:4" s="7" customFormat="1" ht="19.899999999999999" customHeight="1">
      <c r="A9" s="14" t="s">
        <v>25</v>
      </c>
      <c r="B9" s="30">
        <v>86771</v>
      </c>
      <c r="C9" s="30">
        <v>7531</v>
      </c>
      <c r="D9" s="30">
        <f t="shared" si="0"/>
        <v>79240</v>
      </c>
    </row>
    <row r="10" spans="1:4" s="7" customFormat="1" ht="19.899999999999999" customHeight="1">
      <c r="A10" s="15" t="s">
        <v>26</v>
      </c>
      <c r="B10" s="31">
        <v>25636</v>
      </c>
      <c r="C10" s="31">
        <v>1136</v>
      </c>
      <c r="D10" s="31">
        <f t="shared" si="0"/>
        <v>24500</v>
      </c>
    </row>
    <row r="11" spans="1:4" s="7" customFormat="1" ht="19.899999999999999" customHeight="1">
      <c r="A11" s="14" t="s">
        <v>0</v>
      </c>
      <c r="B11" s="30">
        <v>1565</v>
      </c>
      <c r="C11" s="30">
        <v>62</v>
      </c>
      <c r="D11" s="30">
        <f t="shared" si="0"/>
        <v>1503</v>
      </c>
    </row>
    <row r="12" spans="1:4" s="7" customFormat="1" ht="19.899999999999999" customHeight="1">
      <c r="A12" s="15" t="s">
        <v>28</v>
      </c>
      <c r="B12" s="31">
        <v>60</v>
      </c>
      <c r="C12" s="31">
        <v>0</v>
      </c>
      <c r="D12" s="31">
        <f t="shared" si="0"/>
        <v>60</v>
      </c>
    </row>
    <row r="13" spans="1:4" s="7" customFormat="1" ht="25.15" customHeight="1">
      <c r="A13" s="16" t="s">
        <v>15</v>
      </c>
      <c r="B13" s="32">
        <f>SUM(B7:B12)</f>
        <v>231528</v>
      </c>
      <c r="C13" s="32">
        <f>SUM(C7:C12)</f>
        <v>29153</v>
      </c>
      <c r="D13" s="32">
        <f t="shared" si="0"/>
        <v>202375</v>
      </c>
    </row>
    <row r="14" spans="1:4" s="7" customFormat="1" ht="19.899999999999999" customHeight="1">
      <c r="A14" s="28" t="s">
        <v>29</v>
      </c>
      <c r="B14" s="30">
        <v>111</v>
      </c>
      <c r="C14" s="30">
        <v>1</v>
      </c>
      <c r="D14" s="30">
        <f t="shared" si="0"/>
        <v>110</v>
      </c>
    </row>
    <row r="15" spans="1:4" s="7" customFormat="1" ht="19.899999999999999" customHeight="1">
      <c r="A15" s="29" t="s">
        <v>173</v>
      </c>
      <c r="B15" s="31">
        <v>1066</v>
      </c>
      <c r="C15" s="31">
        <v>82</v>
      </c>
      <c r="D15" s="31">
        <f t="shared" si="0"/>
        <v>984</v>
      </c>
    </row>
    <row r="16" spans="1:4" s="7" customFormat="1" ht="19.899999999999999" customHeight="1">
      <c r="A16" s="28" t="s">
        <v>30</v>
      </c>
      <c r="B16" s="30">
        <v>1757</v>
      </c>
      <c r="C16" s="30">
        <v>22</v>
      </c>
      <c r="D16" s="30">
        <f t="shared" si="0"/>
        <v>1735</v>
      </c>
    </row>
    <row r="17" spans="1:4" s="7" customFormat="1" ht="19.899999999999999" customHeight="1">
      <c r="A17" s="29" t="s">
        <v>1</v>
      </c>
      <c r="B17" s="31">
        <v>0</v>
      </c>
      <c r="C17" s="31">
        <v>0</v>
      </c>
      <c r="D17" s="31">
        <f t="shared" si="0"/>
        <v>0</v>
      </c>
    </row>
    <row r="18" spans="1:4" s="7" customFormat="1" ht="19.899999999999999" customHeight="1">
      <c r="A18" s="28" t="s">
        <v>2</v>
      </c>
      <c r="B18" s="30">
        <v>559</v>
      </c>
      <c r="C18" s="30">
        <v>61</v>
      </c>
      <c r="D18" s="30">
        <f t="shared" si="0"/>
        <v>498</v>
      </c>
    </row>
    <row r="19" spans="1:4" s="7" customFormat="1" ht="19.899999999999999" customHeight="1">
      <c r="A19" s="29" t="s">
        <v>31</v>
      </c>
      <c r="B19" s="31">
        <v>1460</v>
      </c>
      <c r="C19" s="31">
        <v>98</v>
      </c>
      <c r="D19" s="31">
        <f t="shared" si="0"/>
        <v>1362</v>
      </c>
    </row>
    <row r="20" spans="1:4" s="7" customFormat="1" ht="19.899999999999999" customHeight="1">
      <c r="A20" s="28" t="s">
        <v>32</v>
      </c>
      <c r="B20" s="30">
        <v>4549</v>
      </c>
      <c r="C20" s="30">
        <v>375</v>
      </c>
      <c r="D20" s="30">
        <f t="shared" si="0"/>
        <v>4174</v>
      </c>
    </row>
    <row r="21" spans="1:4" s="7" customFormat="1" ht="19.899999999999999" customHeight="1">
      <c r="A21" s="29" t="s">
        <v>33</v>
      </c>
      <c r="B21" s="31">
        <v>2900</v>
      </c>
      <c r="C21" s="31">
        <v>34</v>
      </c>
      <c r="D21" s="31">
        <f t="shared" si="0"/>
        <v>2866</v>
      </c>
    </row>
    <row r="22" spans="1:4" s="7" customFormat="1" ht="19.899999999999999" customHeight="1">
      <c r="A22" s="28" t="s">
        <v>34</v>
      </c>
      <c r="B22" s="30">
        <v>2505</v>
      </c>
      <c r="C22" s="30">
        <v>859</v>
      </c>
      <c r="D22" s="30">
        <f t="shared" si="0"/>
        <v>1646</v>
      </c>
    </row>
    <row r="23" spans="1:4" s="7" customFormat="1" ht="25.15" customHeight="1">
      <c r="A23" s="16" t="s">
        <v>174</v>
      </c>
      <c r="B23" s="32">
        <f>SUM(B14:B22)</f>
        <v>14907</v>
      </c>
      <c r="C23" s="32">
        <f>SUM(C14:C22)</f>
        <v>1532</v>
      </c>
      <c r="D23" s="32">
        <f t="shared" si="0"/>
        <v>13375</v>
      </c>
    </row>
    <row r="24" spans="1:4" s="7" customFormat="1" ht="19.899999999999999" customHeight="1">
      <c r="A24" s="28" t="s">
        <v>3</v>
      </c>
      <c r="B24" s="30">
        <v>3931</v>
      </c>
      <c r="C24" s="30">
        <v>1989</v>
      </c>
      <c r="D24" s="30">
        <f t="shared" si="0"/>
        <v>1942</v>
      </c>
    </row>
    <row r="25" spans="1:4" s="7" customFormat="1" ht="19.899999999999999" customHeight="1">
      <c r="A25" s="29" t="s">
        <v>127</v>
      </c>
      <c r="B25" s="31">
        <v>34</v>
      </c>
      <c r="C25" s="31">
        <v>0</v>
      </c>
      <c r="D25" s="31">
        <f t="shared" si="0"/>
        <v>34</v>
      </c>
    </row>
    <row r="26" spans="1:4" s="7" customFormat="1" ht="19.899999999999999" customHeight="1">
      <c r="A26" s="28" t="s">
        <v>35</v>
      </c>
      <c r="B26" s="30">
        <v>30643</v>
      </c>
      <c r="C26" s="30">
        <v>1911</v>
      </c>
      <c r="D26" s="30">
        <f t="shared" si="0"/>
        <v>28732</v>
      </c>
    </row>
    <row r="27" spans="1:4" s="7" customFormat="1" ht="19.899999999999999" customHeight="1">
      <c r="A27" s="29" t="s">
        <v>117</v>
      </c>
      <c r="B27" s="31">
        <v>101236</v>
      </c>
      <c r="C27" s="31">
        <v>102970</v>
      </c>
      <c r="D27" s="31">
        <f t="shared" si="0"/>
        <v>-1734</v>
      </c>
    </row>
    <row r="28" spans="1:4" s="7" customFormat="1" ht="19.899999999999999" customHeight="1">
      <c r="A28" s="28" t="s">
        <v>36</v>
      </c>
      <c r="B28" s="30">
        <v>3730</v>
      </c>
      <c r="C28" s="30">
        <v>3084</v>
      </c>
      <c r="D28" s="30">
        <f t="shared" si="0"/>
        <v>646</v>
      </c>
    </row>
    <row r="29" spans="1:4" s="7" customFormat="1" ht="19.899999999999999" customHeight="1">
      <c r="A29" s="29" t="s">
        <v>118</v>
      </c>
      <c r="B29" s="31">
        <v>69353</v>
      </c>
      <c r="C29" s="31">
        <v>0</v>
      </c>
      <c r="D29" s="31">
        <f t="shared" si="0"/>
        <v>69353</v>
      </c>
    </row>
    <row r="30" spans="1:4" s="7" customFormat="1" ht="25.15" customHeight="1">
      <c r="A30" s="16" t="s">
        <v>17</v>
      </c>
      <c r="B30" s="32">
        <f>SUM(B24:B29)</f>
        <v>208927</v>
      </c>
      <c r="C30" s="32">
        <f>SUM(C24:C29)</f>
        <v>109954</v>
      </c>
      <c r="D30" s="32">
        <f t="shared" si="0"/>
        <v>98973</v>
      </c>
    </row>
    <row r="31" spans="1:4" s="7" customFormat="1" ht="19.899999999999999" customHeight="1">
      <c r="A31" s="28" t="s">
        <v>119</v>
      </c>
      <c r="B31" s="30">
        <v>0</v>
      </c>
      <c r="C31" s="30">
        <v>0</v>
      </c>
      <c r="D31" s="30">
        <f t="shared" si="0"/>
        <v>0</v>
      </c>
    </row>
    <row r="32" spans="1:4" s="7" customFormat="1" ht="19.899999999999999" customHeight="1">
      <c r="A32" s="29" t="s">
        <v>120</v>
      </c>
      <c r="B32" s="31">
        <v>2969</v>
      </c>
      <c r="C32" s="31">
        <v>0</v>
      </c>
      <c r="D32" s="31">
        <f t="shared" si="0"/>
        <v>2969</v>
      </c>
    </row>
    <row r="33" spans="1:4" s="7" customFormat="1" ht="19.899999999999999" customHeight="1">
      <c r="A33" s="28" t="s">
        <v>121</v>
      </c>
      <c r="B33" s="30">
        <v>5606</v>
      </c>
      <c r="C33" s="30">
        <v>189</v>
      </c>
      <c r="D33" s="30">
        <f t="shared" si="0"/>
        <v>5417</v>
      </c>
    </row>
    <row r="34" spans="1:4" s="7" customFormat="1" ht="19.899999999999999" customHeight="1">
      <c r="A34" s="29" t="s">
        <v>122</v>
      </c>
      <c r="B34" s="31">
        <v>2354</v>
      </c>
      <c r="C34" s="31">
        <v>5</v>
      </c>
      <c r="D34" s="31">
        <f t="shared" si="0"/>
        <v>2349</v>
      </c>
    </row>
    <row r="35" spans="1:4" s="7" customFormat="1" ht="19.899999999999999" customHeight="1">
      <c r="A35" s="28" t="s">
        <v>123</v>
      </c>
      <c r="B35" s="30">
        <v>405</v>
      </c>
      <c r="C35" s="30">
        <v>0</v>
      </c>
      <c r="D35" s="30">
        <f t="shared" si="0"/>
        <v>405</v>
      </c>
    </row>
    <row r="36" spans="1:4" s="7" customFormat="1" ht="19.899999999999999" customHeight="1">
      <c r="A36" s="29" t="s">
        <v>124</v>
      </c>
      <c r="B36" s="31">
        <v>456</v>
      </c>
      <c r="C36" s="31">
        <v>125</v>
      </c>
      <c r="D36" s="31">
        <f t="shared" si="0"/>
        <v>331</v>
      </c>
    </row>
    <row r="37" spans="1:4" s="7" customFormat="1" ht="19.899999999999999" customHeight="1">
      <c r="A37" s="28" t="s">
        <v>108</v>
      </c>
      <c r="B37" s="30">
        <v>169</v>
      </c>
      <c r="C37" s="30">
        <v>0</v>
      </c>
      <c r="D37" s="30">
        <f t="shared" si="0"/>
        <v>169</v>
      </c>
    </row>
    <row r="38" spans="1:4" s="7" customFormat="1" ht="19.899999999999999" customHeight="1">
      <c r="A38" s="29" t="s">
        <v>58</v>
      </c>
      <c r="B38" s="31">
        <v>76</v>
      </c>
      <c r="C38" s="31">
        <v>0</v>
      </c>
      <c r="D38" s="31">
        <f t="shared" si="0"/>
        <v>76</v>
      </c>
    </row>
    <row r="39" spans="1:4" s="7" customFormat="1" ht="19.899999999999999" customHeight="1">
      <c r="A39" s="28" t="s">
        <v>125</v>
      </c>
      <c r="B39" s="30">
        <v>2137</v>
      </c>
      <c r="C39" s="30">
        <v>104</v>
      </c>
      <c r="D39" s="30">
        <f t="shared" si="0"/>
        <v>2033</v>
      </c>
    </row>
    <row r="40" spans="1:4" s="7" customFormat="1" ht="19.899999999999999" customHeight="1">
      <c r="A40" s="29" t="s">
        <v>59</v>
      </c>
      <c r="B40" s="31">
        <v>375</v>
      </c>
      <c r="C40" s="31">
        <v>16</v>
      </c>
      <c r="D40" s="31">
        <f t="shared" si="0"/>
        <v>359</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14547</v>
      </c>
      <c r="C43" s="32">
        <f>SUM(C31:C42)</f>
        <v>439</v>
      </c>
      <c r="D43" s="32">
        <f t="shared" si="0"/>
        <v>14108</v>
      </c>
    </row>
    <row r="44" spans="1:4" s="7" customFormat="1" ht="19.899999999999999" customHeight="1">
      <c r="A44" s="28" t="s">
        <v>37</v>
      </c>
      <c r="B44" s="30">
        <v>1205</v>
      </c>
      <c r="C44" s="30">
        <v>635</v>
      </c>
      <c r="D44" s="30">
        <f t="shared" si="0"/>
        <v>570</v>
      </c>
    </row>
    <row r="45" spans="1:4" s="7" customFormat="1" ht="19.899999999999999" customHeight="1">
      <c r="A45" s="29" t="s">
        <v>38</v>
      </c>
      <c r="B45" s="31">
        <v>0</v>
      </c>
      <c r="C45" s="31">
        <v>0</v>
      </c>
      <c r="D45" s="31">
        <f t="shared" si="0"/>
        <v>0</v>
      </c>
    </row>
    <row r="46" spans="1:4" s="7" customFormat="1" ht="19.899999999999999" customHeight="1">
      <c r="A46" s="28" t="s">
        <v>39</v>
      </c>
      <c r="B46" s="30">
        <v>703</v>
      </c>
      <c r="C46" s="30">
        <v>0</v>
      </c>
      <c r="D46" s="30">
        <f t="shared" si="0"/>
        <v>703</v>
      </c>
    </row>
    <row r="47" spans="1:4" s="7" customFormat="1" ht="19.899999999999999" customHeight="1">
      <c r="A47" s="29" t="s">
        <v>5</v>
      </c>
      <c r="B47" s="31">
        <v>1356</v>
      </c>
      <c r="C47" s="31">
        <v>222</v>
      </c>
      <c r="D47" s="31">
        <f t="shared" si="0"/>
        <v>1134</v>
      </c>
    </row>
    <row r="48" spans="1:4" s="7" customFormat="1" ht="19.899999999999999" customHeight="1">
      <c r="A48" s="28" t="s">
        <v>6</v>
      </c>
      <c r="B48" s="30">
        <v>1679</v>
      </c>
      <c r="C48" s="30">
        <v>314</v>
      </c>
      <c r="D48" s="30">
        <f t="shared" si="0"/>
        <v>1365</v>
      </c>
    </row>
    <row r="49" spans="1:4" s="7" customFormat="1" ht="19.899999999999999" customHeight="1">
      <c r="A49" s="29" t="s">
        <v>128</v>
      </c>
      <c r="B49" s="31">
        <v>7057</v>
      </c>
      <c r="C49" s="31">
        <v>376</v>
      </c>
      <c r="D49" s="31">
        <f t="shared" si="0"/>
        <v>6681</v>
      </c>
    </row>
    <row r="50" spans="1:4" s="7" customFormat="1" ht="19.899999999999999" customHeight="1">
      <c r="A50" s="28" t="s">
        <v>129</v>
      </c>
      <c r="B50" s="30">
        <v>10825</v>
      </c>
      <c r="C50" s="30">
        <v>657</v>
      </c>
      <c r="D50" s="30">
        <f t="shared" si="0"/>
        <v>10168</v>
      </c>
    </row>
    <row r="51" spans="1:4" s="7" customFormat="1" ht="19.899999999999999" customHeight="1">
      <c r="A51" s="29" t="s">
        <v>130</v>
      </c>
      <c r="B51" s="31">
        <v>2838</v>
      </c>
      <c r="C51" s="31">
        <v>3</v>
      </c>
      <c r="D51" s="31">
        <f t="shared" si="0"/>
        <v>2835</v>
      </c>
    </row>
    <row r="52" spans="1:4" s="7" customFormat="1" ht="25.15" customHeight="1">
      <c r="A52" s="16" t="s">
        <v>19</v>
      </c>
      <c r="B52" s="32">
        <f>SUM(B44:B51)</f>
        <v>25663</v>
      </c>
      <c r="C52" s="32">
        <f>SUM(C44:C51)</f>
        <v>2207</v>
      </c>
      <c r="D52" s="32">
        <f t="shared" si="0"/>
        <v>23456</v>
      </c>
    </row>
    <row r="53" spans="1:4" s="7" customFormat="1" ht="19.899999999999999" customHeight="1">
      <c r="A53" s="28" t="s">
        <v>170</v>
      </c>
      <c r="B53" s="30">
        <v>876</v>
      </c>
      <c r="C53" s="30">
        <v>1068</v>
      </c>
      <c r="D53" s="30">
        <f t="shared" si="0"/>
        <v>-192</v>
      </c>
    </row>
    <row r="54" spans="1:4" s="7" customFormat="1" ht="19.899999999999999" customHeight="1">
      <c r="A54" s="29" t="s">
        <v>171</v>
      </c>
      <c r="B54" s="31">
        <v>694</v>
      </c>
      <c r="C54" s="31">
        <v>1678</v>
      </c>
      <c r="D54" s="31">
        <f t="shared" si="0"/>
        <v>-984</v>
      </c>
    </row>
    <row r="55" spans="1:4" s="7" customFormat="1" ht="19.899999999999999" customHeight="1">
      <c r="A55" s="28" t="s">
        <v>172</v>
      </c>
      <c r="B55" s="30">
        <v>1775</v>
      </c>
      <c r="C55" s="30">
        <v>230</v>
      </c>
      <c r="D55" s="30">
        <f t="shared" si="0"/>
        <v>1545</v>
      </c>
    </row>
    <row r="56" spans="1:4" s="7" customFormat="1" ht="19.899999999999999" customHeight="1">
      <c r="A56" s="29" t="s">
        <v>40</v>
      </c>
      <c r="B56" s="31">
        <v>433</v>
      </c>
      <c r="C56" s="31">
        <v>0</v>
      </c>
      <c r="D56" s="31">
        <f t="shared" si="0"/>
        <v>433</v>
      </c>
    </row>
    <row r="57" spans="1:4" s="7" customFormat="1" ht="19.899999999999999" customHeight="1">
      <c r="A57" s="28" t="s">
        <v>41</v>
      </c>
      <c r="B57" s="30">
        <v>9960</v>
      </c>
      <c r="C57" s="30">
        <v>3693</v>
      </c>
      <c r="D57" s="30">
        <f t="shared" si="0"/>
        <v>6267</v>
      </c>
    </row>
    <row r="58" spans="1:4" s="7" customFormat="1" ht="25.15" customHeight="1">
      <c r="A58" s="16" t="s">
        <v>169</v>
      </c>
      <c r="B58" s="32">
        <f>SUM(B53:B57)</f>
        <v>13738</v>
      </c>
      <c r="C58" s="32">
        <f>SUM(C53:C57)</f>
        <v>6669</v>
      </c>
      <c r="D58" s="32">
        <f t="shared" si="0"/>
        <v>7069</v>
      </c>
    </row>
    <row r="59" spans="1:4" s="7" customFormat="1" ht="19.899999999999999" customHeight="1">
      <c r="A59" s="28" t="s">
        <v>42</v>
      </c>
      <c r="B59" s="30">
        <v>1081</v>
      </c>
      <c r="C59" s="30">
        <v>895</v>
      </c>
      <c r="D59" s="30">
        <f t="shared" si="0"/>
        <v>186</v>
      </c>
    </row>
    <row r="60" spans="1:4" s="7" customFormat="1" ht="19.899999999999999" customHeight="1">
      <c r="A60" s="29" t="s">
        <v>43</v>
      </c>
      <c r="B60" s="31">
        <v>200</v>
      </c>
      <c r="C60" s="31">
        <v>0</v>
      </c>
      <c r="D60" s="31">
        <f t="shared" si="0"/>
        <v>200</v>
      </c>
    </row>
    <row r="61" spans="1:4" s="7" customFormat="1" ht="19.899999999999999" customHeight="1">
      <c r="A61" s="28" t="s">
        <v>44</v>
      </c>
      <c r="B61" s="30">
        <v>49</v>
      </c>
      <c r="C61" s="30">
        <v>168</v>
      </c>
      <c r="D61" s="30">
        <f t="shared" si="0"/>
        <v>-119</v>
      </c>
    </row>
    <row r="62" spans="1:4" s="7" customFormat="1" ht="19.899999999999999" customHeight="1">
      <c r="A62" s="29" t="s">
        <v>45</v>
      </c>
      <c r="B62" s="31">
        <v>645</v>
      </c>
      <c r="C62" s="31">
        <v>606</v>
      </c>
      <c r="D62" s="31">
        <f t="shared" si="0"/>
        <v>39</v>
      </c>
    </row>
    <row r="63" spans="1:4" s="7" customFormat="1" ht="19.899999999999999" customHeight="1">
      <c r="A63" s="28" t="s">
        <v>46</v>
      </c>
      <c r="B63" s="30">
        <v>211</v>
      </c>
      <c r="C63" s="30">
        <v>134</v>
      </c>
      <c r="D63" s="30">
        <f t="shared" si="0"/>
        <v>77</v>
      </c>
    </row>
    <row r="64" spans="1:4" s="7" customFormat="1" ht="19.899999999999999" customHeight="1">
      <c r="A64" s="29" t="s">
        <v>47</v>
      </c>
      <c r="B64" s="31">
        <v>75</v>
      </c>
      <c r="C64" s="31">
        <v>0</v>
      </c>
      <c r="D64" s="31">
        <f t="shared" si="0"/>
        <v>75</v>
      </c>
    </row>
    <row r="65" spans="1:4" s="7" customFormat="1" ht="19.899999999999999" customHeight="1">
      <c r="A65" s="28" t="s">
        <v>7</v>
      </c>
      <c r="B65" s="30">
        <v>428</v>
      </c>
      <c r="C65" s="30">
        <v>449</v>
      </c>
      <c r="D65" s="30">
        <f t="shared" si="0"/>
        <v>-21</v>
      </c>
    </row>
    <row r="66" spans="1:4" s="7" customFormat="1" ht="19.899999999999999" customHeight="1">
      <c r="A66" s="29" t="s">
        <v>8</v>
      </c>
      <c r="B66" s="31">
        <v>39</v>
      </c>
      <c r="C66" s="31">
        <v>0</v>
      </c>
      <c r="D66" s="31">
        <f t="shared" si="0"/>
        <v>39</v>
      </c>
    </row>
    <row r="67" spans="1:4" s="7" customFormat="1" ht="19.899999999999999" customHeight="1">
      <c r="A67" s="28" t="s">
        <v>48</v>
      </c>
      <c r="B67" s="30">
        <v>115</v>
      </c>
      <c r="C67" s="30">
        <v>0</v>
      </c>
      <c r="D67" s="30">
        <f t="shared" si="0"/>
        <v>115</v>
      </c>
    </row>
    <row r="68" spans="1:4" s="7" customFormat="1" ht="19.899999999999999" customHeight="1">
      <c r="A68" s="29" t="s">
        <v>49</v>
      </c>
      <c r="B68" s="31">
        <v>713</v>
      </c>
      <c r="C68" s="31">
        <v>0</v>
      </c>
      <c r="D68" s="31">
        <f t="shared" si="0"/>
        <v>713</v>
      </c>
    </row>
    <row r="69" spans="1:4" s="7" customFormat="1" ht="19.899999999999999" customHeight="1">
      <c r="A69" s="28" t="s">
        <v>50</v>
      </c>
      <c r="B69" s="30">
        <v>343</v>
      </c>
      <c r="C69" s="30">
        <v>0</v>
      </c>
      <c r="D69" s="30">
        <f t="shared" si="0"/>
        <v>343</v>
      </c>
    </row>
    <row r="70" spans="1:4" s="7" customFormat="1" ht="19.899999999999999" customHeight="1">
      <c r="A70" s="29" t="s">
        <v>9</v>
      </c>
      <c r="B70" s="31">
        <v>0</v>
      </c>
      <c r="C70" s="31">
        <v>0</v>
      </c>
      <c r="D70" s="31">
        <f t="shared" si="0"/>
        <v>0</v>
      </c>
    </row>
    <row r="71" spans="1:4" s="7" customFormat="1" ht="19.899999999999999" customHeight="1">
      <c r="A71" s="28" t="s">
        <v>51</v>
      </c>
      <c r="B71" s="30">
        <v>413</v>
      </c>
      <c r="C71" s="30">
        <v>1</v>
      </c>
      <c r="D71" s="30">
        <f t="shared" si="0"/>
        <v>412</v>
      </c>
    </row>
    <row r="72" spans="1:4" s="7" customFormat="1" ht="19.899999999999999" customHeight="1">
      <c r="A72" s="29" t="s">
        <v>52</v>
      </c>
      <c r="B72" s="31">
        <v>155</v>
      </c>
      <c r="C72" s="31">
        <v>0</v>
      </c>
      <c r="D72" s="31">
        <f t="shared" ref="D72:D86" si="1">B72-C72</f>
        <v>155</v>
      </c>
    </row>
    <row r="73" spans="1:4" s="7" customFormat="1" ht="19.899999999999999" customHeight="1">
      <c r="A73" s="28" t="s">
        <v>53</v>
      </c>
      <c r="B73" s="30">
        <v>3804</v>
      </c>
      <c r="C73" s="30">
        <v>103</v>
      </c>
      <c r="D73" s="30">
        <f t="shared" si="1"/>
        <v>3701</v>
      </c>
    </row>
    <row r="74" spans="1:4" s="7" customFormat="1" ht="19.899999999999999" customHeight="1">
      <c r="A74" s="29" t="s">
        <v>54</v>
      </c>
      <c r="B74" s="31">
        <v>0</v>
      </c>
      <c r="C74" s="31">
        <v>0</v>
      </c>
      <c r="D74" s="31">
        <f t="shared" si="1"/>
        <v>0</v>
      </c>
    </row>
    <row r="75" spans="1:4" s="7" customFormat="1" ht="19.899999999999999" customHeight="1">
      <c r="A75" s="28" t="s">
        <v>10</v>
      </c>
      <c r="B75" s="30">
        <v>13625</v>
      </c>
      <c r="C75" s="30">
        <v>6175</v>
      </c>
      <c r="D75" s="30">
        <f t="shared" si="1"/>
        <v>7450</v>
      </c>
    </row>
    <row r="76" spans="1:4" s="7" customFormat="1" ht="25.15" customHeight="1">
      <c r="A76" s="16" t="s">
        <v>20</v>
      </c>
      <c r="B76" s="32">
        <f>SUM(B59:B75)</f>
        <v>21896</v>
      </c>
      <c r="C76" s="32">
        <f>SUM(C59:C75)</f>
        <v>8531</v>
      </c>
      <c r="D76" s="32">
        <f t="shared" si="1"/>
        <v>13365</v>
      </c>
    </row>
    <row r="77" spans="1:4" s="7" customFormat="1" ht="19.899999999999999" customHeight="1">
      <c r="A77" s="28" t="s">
        <v>131</v>
      </c>
      <c r="B77" s="30">
        <v>388</v>
      </c>
      <c r="C77" s="30">
        <v>732</v>
      </c>
      <c r="D77" s="30">
        <f t="shared" si="1"/>
        <v>-344</v>
      </c>
    </row>
    <row r="78" spans="1:4" s="7" customFormat="1" ht="19.899999999999999" customHeight="1">
      <c r="A78" s="29" t="s">
        <v>55</v>
      </c>
      <c r="B78" s="31">
        <v>21477</v>
      </c>
      <c r="C78" s="31">
        <v>21249</v>
      </c>
      <c r="D78" s="31">
        <f t="shared" si="1"/>
        <v>228</v>
      </c>
    </row>
    <row r="79" spans="1:4" s="7" customFormat="1" ht="19.899999999999999" customHeight="1">
      <c r="A79" s="28" t="s">
        <v>132</v>
      </c>
      <c r="B79" s="30">
        <v>21319</v>
      </c>
      <c r="C79" s="30">
        <v>21145</v>
      </c>
      <c r="D79" s="30">
        <f t="shared" si="1"/>
        <v>174</v>
      </c>
    </row>
    <row r="80" spans="1:4" s="7" customFormat="1" ht="19.899999999999999" customHeight="1">
      <c r="A80" s="29" t="s">
        <v>11</v>
      </c>
      <c r="B80" s="31">
        <v>9419</v>
      </c>
      <c r="C80" s="31">
        <v>4323</v>
      </c>
      <c r="D80" s="31">
        <f t="shared" si="1"/>
        <v>5096</v>
      </c>
    </row>
    <row r="81" spans="1:4" s="7" customFormat="1" ht="19.899999999999999" customHeight="1">
      <c r="A81" s="28" t="s">
        <v>12</v>
      </c>
      <c r="B81" s="30">
        <v>1081</v>
      </c>
      <c r="C81" s="30">
        <v>0</v>
      </c>
      <c r="D81" s="30">
        <f t="shared" si="1"/>
        <v>1081</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4025</v>
      </c>
      <c r="C84" s="31">
        <v>1022</v>
      </c>
      <c r="D84" s="31">
        <f t="shared" si="1"/>
        <v>3003</v>
      </c>
    </row>
    <row r="85" spans="1:4" s="7" customFormat="1" ht="25.15" customHeight="1">
      <c r="A85" s="16" t="s">
        <v>21</v>
      </c>
      <c r="B85" s="32">
        <f>SUM(B77:B84)</f>
        <v>57709</v>
      </c>
      <c r="C85" s="32">
        <f>SUM(C77:C84)</f>
        <v>48471</v>
      </c>
      <c r="D85" s="32">
        <f t="shared" si="1"/>
        <v>9238</v>
      </c>
    </row>
    <row r="86" spans="1:4" s="7" customFormat="1" ht="19.899999999999999" customHeight="1">
      <c r="A86" s="28" t="s">
        <v>13</v>
      </c>
      <c r="B86" s="30">
        <v>-1448</v>
      </c>
      <c r="C86" s="30">
        <v>0</v>
      </c>
      <c r="D86" s="30">
        <f t="shared" si="1"/>
        <v>-1448</v>
      </c>
    </row>
    <row r="87" spans="1:4" s="7" customFormat="1" ht="25.15" customHeight="1">
      <c r="A87" s="16" t="s">
        <v>23</v>
      </c>
      <c r="B87" s="32">
        <f>SUM(B13,B23,B30,B43,B52,B58,B76,B85, B86)</f>
        <v>587467</v>
      </c>
      <c r="C87" s="32">
        <f>SUM(C13,C23,C30,C43,C52,C58,C76,C85, C86)</f>
        <v>206956</v>
      </c>
      <c r="D87" s="32">
        <f>B87-C87</f>
        <v>380511</v>
      </c>
    </row>
    <row r="88" spans="1:4" s="7" customFormat="1" ht="19.899999999999999" customHeight="1">
      <c r="A88" s="28" t="s">
        <v>22</v>
      </c>
      <c r="B88" s="30">
        <v>30189</v>
      </c>
      <c r="C88" s="30">
        <v>54329</v>
      </c>
      <c r="D88" s="30">
        <f>B88-C88</f>
        <v>-24140</v>
      </c>
    </row>
    <row r="89" spans="1:4" s="7" customFormat="1" ht="25.15" customHeight="1">
      <c r="A89" s="16" t="s">
        <v>14</v>
      </c>
      <c r="B89" s="32">
        <f>SUM(B87:B88)</f>
        <v>617656</v>
      </c>
      <c r="C89" s="32">
        <f t="shared" ref="C89" si="2">SUM(C87:C88)</f>
        <v>261285</v>
      </c>
      <c r="D89" s="32">
        <f>B89-C89</f>
        <v>356371</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90</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0</v>
      </c>
      <c r="C43" s="32">
        <f>SUM(C31:C42)</f>
        <v>0</v>
      </c>
      <c r="D43" s="32">
        <f t="shared" si="0"/>
        <v>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-25</v>
      </c>
      <c r="C67" s="30">
        <v>359</v>
      </c>
      <c r="D67" s="30">
        <f t="shared" si="0"/>
        <v>-384</v>
      </c>
    </row>
    <row r="68" spans="1:4" s="7" customFormat="1" ht="19.899999999999999" customHeight="1">
      <c r="A68" s="29" t="s">
        <v>49</v>
      </c>
      <c r="B68" s="31">
        <v>-11</v>
      </c>
      <c r="C68" s="31">
        <v>0</v>
      </c>
      <c r="D68" s="31">
        <f t="shared" si="0"/>
        <v>-11</v>
      </c>
    </row>
    <row r="69" spans="1:4" s="7" customFormat="1" ht="19.899999999999999" customHeight="1">
      <c r="A69" s="28" t="s">
        <v>50</v>
      </c>
      <c r="B69" s="30">
        <v>-24</v>
      </c>
      <c r="C69" s="30">
        <v>0</v>
      </c>
      <c r="D69" s="30">
        <f t="shared" si="0"/>
        <v>-24</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-4</v>
      </c>
      <c r="C73" s="30">
        <v>0</v>
      </c>
      <c r="D73" s="30">
        <f t="shared" si="1"/>
        <v>-4</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-64</v>
      </c>
      <c r="C76" s="32">
        <f>SUM(C59:C75)</f>
        <v>359</v>
      </c>
      <c r="D76" s="32">
        <f t="shared" si="1"/>
        <v>-423</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-64</v>
      </c>
      <c r="C87" s="32">
        <f>SUM(C13,C23,C30,C43,C52,C58,C76,C85, C86)</f>
        <v>359</v>
      </c>
      <c r="D87" s="32">
        <f>B87-C87</f>
        <v>-423</v>
      </c>
    </row>
    <row r="88" spans="1:4" s="7" customFormat="1" ht="19.899999999999999" customHeight="1">
      <c r="A88" s="28" t="s">
        <v>22</v>
      </c>
      <c r="B88" s="30">
        <v>0</v>
      </c>
      <c r="C88" s="30">
        <v>0</v>
      </c>
      <c r="D88" s="30">
        <f>B88-C88</f>
        <v>0</v>
      </c>
    </row>
    <row r="89" spans="1:4" s="7" customFormat="1" ht="25.15" customHeight="1">
      <c r="A89" s="16" t="s">
        <v>14</v>
      </c>
      <c r="B89" s="32">
        <f>SUM(B87:B88)</f>
        <v>-64</v>
      </c>
      <c r="C89" s="32">
        <f t="shared" ref="C89" si="2">SUM(C87:C88)</f>
        <v>359</v>
      </c>
      <c r="D89" s="32">
        <f>B89-C89</f>
        <v>-423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91</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0</v>
      </c>
      <c r="C43" s="32">
        <f>SUM(C31:C42)</f>
        <v>0</v>
      </c>
      <c r="D43" s="32">
        <f t="shared" si="0"/>
        <v>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79</v>
      </c>
      <c r="C67" s="30">
        <v>117</v>
      </c>
      <c r="D67" s="30">
        <f t="shared" si="0"/>
        <v>-38</v>
      </c>
    </row>
    <row r="68" spans="1:4" s="7" customFormat="1" ht="19.899999999999999" customHeight="1">
      <c r="A68" s="29" t="s">
        <v>49</v>
      </c>
      <c r="B68" s="31">
        <v>87</v>
      </c>
      <c r="C68" s="31">
        <v>113</v>
      </c>
      <c r="D68" s="31">
        <f t="shared" si="0"/>
        <v>-26</v>
      </c>
    </row>
    <row r="69" spans="1:4" s="7" customFormat="1" ht="19.899999999999999" customHeight="1">
      <c r="A69" s="28" t="s">
        <v>50</v>
      </c>
      <c r="B69" s="30">
        <v>74</v>
      </c>
      <c r="C69" s="30">
        <v>173</v>
      </c>
      <c r="D69" s="30">
        <f t="shared" si="0"/>
        <v>-99</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0</v>
      </c>
      <c r="C73" s="30">
        <v>0</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240</v>
      </c>
      <c r="C76" s="32">
        <f>SUM(C59:C75)</f>
        <v>403</v>
      </c>
      <c r="D76" s="32">
        <f t="shared" si="1"/>
        <v>-163</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240</v>
      </c>
      <c r="C87" s="32">
        <f>SUM(C13,C23,C30,C43,C52,C58,C76,C85, C86)</f>
        <v>403</v>
      </c>
      <c r="D87" s="32">
        <f>B87-C87</f>
        <v>-163</v>
      </c>
    </row>
    <row r="88" spans="1:4" s="7" customFormat="1" ht="19.899999999999999" customHeight="1">
      <c r="A88" s="28" t="s">
        <v>22</v>
      </c>
      <c r="B88" s="30">
        <v>0</v>
      </c>
      <c r="C88" s="30">
        <v>0</v>
      </c>
      <c r="D88" s="30">
        <f>B88-C88</f>
        <v>0</v>
      </c>
    </row>
    <row r="89" spans="1:4" s="7" customFormat="1" ht="25.15" customHeight="1">
      <c r="A89" s="16" t="s">
        <v>14</v>
      </c>
      <c r="B89" s="32">
        <f>SUM(B87:B88)</f>
        <v>240</v>
      </c>
      <c r="C89" s="32">
        <f t="shared" ref="C89" si="2">SUM(C87:C88)</f>
        <v>403</v>
      </c>
      <c r="D89" s="32">
        <f>B89-C89</f>
        <v>-163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107</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0</v>
      </c>
      <c r="C43" s="32">
        <f>SUM(C31:C42)</f>
        <v>0</v>
      </c>
      <c r="D43" s="32">
        <f t="shared" si="0"/>
        <v>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160</v>
      </c>
      <c r="C67" s="30">
        <v>135</v>
      </c>
      <c r="D67" s="30">
        <f t="shared" si="0"/>
        <v>25</v>
      </c>
    </row>
    <row r="68" spans="1:4" s="7" customFormat="1" ht="19.899999999999999" customHeight="1">
      <c r="A68" s="29" t="s">
        <v>49</v>
      </c>
      <c r="B68" s="31">
        <v>-21</v>
      </c>
      <c r="C68" s="31">
        <v>3</v>
      </c>
      <c r="D68" s="31">
        <f t="shared" si="0"/>
        <v>-24</v>
      </c>
    </row>
    <row r="69" spans="1:4" s="7" customFormat="1" ht="19.899999999999999" customHeight="1">
      <c r="A69" s="28" t="s">
        <v>50</v>
      </c>
      <c r="B69" s="30">
        <v>19</v>
      </c>
      <c r="C69" s="30">
        <v>5</v>
      </c>
      <c r="D69" s="30">
        <f t="shared" si="0"/>
        <v>14</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0</v>
      </c>
      <c r="C73" s="30">
        <v>0</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158</v>
      </c>
      <c r="C76" s="32">
        <f>SUM(C59:C75)</f>
        <v>143</v>
      </c>
      <c r="D76" s="32">
        <f t="shared" si="1"/>
        <v>15</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158</v>
      </c>
      <c r="C87" s="32">
        <f>SUM(C13,C23,C30,C43,C52,C58,C76,C85, C86)</f>
        <v>143</v>
      </c>
      <c r="D87" s="32">
        <f>B87-C87</f>
        <v>15</v>
      </c>
    </row>
    <row r="88" spans="1:4" s="7" customFormat="1" ht="19.899999999999999" customHeight="1">
      <c r="A88" s="28" t="s">
        <v>22</v>
      </c>
      <c r="B88" s="30">
        <v>0</v>
      </c>
      <c r="C88" s="30">
        <v>0</v>
      </c>
      <c r="D88" s="30">
        <f>B88-C88</f>
        <v>0</v>
      </c>
    </row>
    <row r="89" spans="1:4" s="7" customFormat="1" ht="25.15" customHeight="1">
      <c r="A89" s="16" t="s">
        <v>14</v>
      </c>
      <c r="B89" s="32">
        <f>SUM(B87:B88)</f>
        <v>158</v>
      </c>
      <c r="C89" s="32">
        <f t="shared" ref="C89" si="2">SUM(C87:C88)</f>
        <v>143</v>
      </c>
      <c r="D89" s="32">
        <f>B89-C89</f>
        <v>15</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92</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0</v>
      </c>
      <c r="C43" s="32">
        <f>SUM(C31:C42)</f>
        <v>0</v>
      </c>
      <c r="D43" s="32">
        <f t="shared" si="0"/>
        <v>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395</v>
      </c>
      <c r="C67" s="30">
        <v>271</v>
      </c>
      <c r="D67" s="30">
        <f t="shared" si="0"/>
        <v>124</v>
      </c>
    </row>
    <row r="68" spans="1:4" s="7" customFormat="1" ht="19.899999999999999" customHeight="1">
      <c r="A68" s="29" t="s">
        <v>49</v>
      </c>
      <c r="B68" s="31">
        <v>-71</v>
      </c>
      <c r="C68" s="31">
        <v>39</v>
      </c>
      <c r="D68" s="31">
        <f t="shared" si="0"/>
        <v>-110</v>
      </c>
    </row>
    <row r="69" spans="1:4" s="7" customFormat="1" ht="19.899999999999999" customHeight="1">
      <c r="A69" s="28" t="s">
        <v>50</v>
      </c>
      <c r="B69" s="30">
        <v>-77</v>
      </c>
      <c r="C69" s="30">
        <v>69</v>
      </c>
      <c r="D69" s="30">
        <f t="shared" si="0"/>
        <v>-146</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20</v>
      </c>
      <c r="C73" s="30">
        <v>0</v>
      </c>
      <c r="D73" s="30">
        <f t="shared" si="1"/>
        <v>20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267</v>
      </c>
      <c r="C76" s="32">
        <f>SUM(C59:C75)</f>
        <v>379</v>
      </c>
      <c r="D76" s="32">
        <f t="shared" si="1"/>
        <v>-112</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267</v>
      </c>
      <c r="C87" s="32">
        <f>SUM(C13,C23,C30,C43,C52,C58,C76,C85, C86)</f>
        <v>379</v>
      </c>
      <c r="D87" s="32">
        <f>B87-C87</f>
        <v>-112</v>
      </c>
    </row>
    <row r="88" spans="1:4" s="7" customFormat="1" ht="19.899999999999999" customHeight="1">
      <c r="A88" s="28" t="s">
        <v>22</v>
      </c>
      <c r="B88" s="30">
        <v>0</v>
      </c>
      <c r="C88" s="30">
        <v>0</v>
      </c>
      <c r="D88" s="30">
        <f>B88-C88</f>
        <v>0</v>
      </c>
    </row>
    <row r="89" spans="1:4" s="7" customFormat="1" ht="25.15" customHeight="1">
      <c r="A89" s="16" t="s">
        <v>14</v>
      </c>
      <c r="B89" s="32">
        <f>SUM(B87:B88)</f>
        <v>267</v>
      </c>
      <c r="C89" s="32">
        <f t="shared" ref="C89" si="2">SUM(C87:C88)</f>
        <v>379</v>
      </c>
      <c r="D89" s="32">
        <f>B89-C89</f>
        <v>-112</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60</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36404</v>
      </c>
      <c r="C7" s="30">
        <v>29027</v>
      </c>
      <c r="D7" s="30">
        <f>B7-C7</f>
        <v>7377</v>
      </c>
    </row>
    <row r="8" spans="1:4" s="7" customFormat="1" ht="19.899999999999999" customHeight="1">
      <c r="A8" s="15" t="s">
        <v>24</v>
      </c>
      <c r="B8" s="31">
        <v>84555</v>
      </c>
      <c r="C8" s="31">
        <v>3051</v>
      </c>
      <c r="D8" s="31">
        <f t="shared" ref="D8:D71" si="0">B8-C8</f>
        <v>81504</v>
      </c>
    </row>
    <row r="9" spans="1:4" s="7" customFormat="1" ht="19.899999999999999" customHeight="1">
      <c r="A9" s="14" t="s">
        <v>25</v>
      </c>
      <c r="B9" s="30">
        <v>72484</v>
      </c>
      <c r="C9" s="30">
        <v>5018</v>
      </c>
      <c r="D9" s="30">
        <f t="shared" si="0"/>
        <v>67466</v>
      </c>
    </row>
    <row r="10" spans="1:4" s="7" customFormat="1" ht="19.899999999999999" customHeight="1">
      <c r="A10" s="15" t="s">
        <v>26</v>
      </c>
      <c r="B10" s="31">
        <v>20023</v>
      </c>
      <c r="C10" s="31">
        <v>639</v>
      </c>
      <c r="D10" s="31">
        <f t="shared" si="0"/>
        <v>19384</v>
      </c>
    </row>
    <row r="11" spans="1:4" s="7" customFormat="1" ht="19.899999999999999" customHeight="1">
      <c r="A11" s="14" t="s">
        <v>0</v>
      </c>
      <c r="B11" s="30">
        <v>7267</v>
      </c>
      <c r="C11" s="30">
        <v>118</v>
      </c>
      <c r="D11" s="30">
        <f t="shared" si="0"/>
        <v>7149</v>
      </c>
    </row>
    <row r="12" spans="1:4" s="7" customFormat="1" ht="19.899999999999999" customHeight="1">
      <c r="A12" s="15" t="s">
        <v>28</v>
      </c>
      <c r="B12" s="31">
        <v>272</v>
      </c>
      <c r="C12" s="31">
        <v>105</v>
      </c>
      <c r="D12" s="31">
        <f t="shared" si="0"/>
        <v>167</v>
      </c>
    </row>
    <row r="13" spans="1:4" s="7" customFormat="1" ht="25.15" customHeight="1">
      <c r="A13" s="16" t="s">
        <v>15</v>
      </c>
      <c r="B13" s="32">
        <f>SUM(B7:B12)</f>
        <v>221005</v>
      </c>
      <c r="C13" s="32">
        <f>SUM(C7:C12)</f>
        <v>37958</v>
      </c>
      <c r="D13" s="32">
        <f t="shared" si="0"/>
        <v>183047</v>
      </c>
    </row>
    <row r="14" spans="1:4" s="7" customFormat="1" ht="19.899999999999999" customHeight="1">
      <c r="A14" s="28" t="s">
        <v>29</v>
      </c>
      <c r="B14" s="30">
        <v>3300</v>
      </c>
      <c r="C14" s="30">
        <v>15</v>
      </c>
      <c r="D14" s="30">
        <f t="shared" si="0"/>
        <v>3285</v>
      </c>
    </row>
    <row r="15" spans="1:4" s="7" customFormat="1" ht="19.899999999999999" customHeight="1">
      <c r="A15" s="29" t="s">
        <v>173</v>
      </c>
      <c r="B15" s="31">
        <v>2699</v>
      </c>
      <c r="C15" s="31">
        <v>120</v>
      </c>
      <c r="D15" s="31">
        <f t="shared" si="0"/>
        <v>2579</v>
      </c>
    </row>
    <row r="16" spans="1:4" s="7" customFormat="1" ht="19.899999999999999" customHeight="1">
      <c r="A16" s="28" t="s">
        <v>30</v>
      </c>
      <c r="B16" s="30">
        <v>3542</v>
      </c>
      <c r="C16" s="30">
        <v>62</v>
      </c>
      <c r="D16" s="30">
        <f t="shared" si="0"/>
        <v>3480</v>
      </c>
    </row>
    <row r="17" spans="1:4" s="7" customFormat="1" ht="19.899999999999999" customHeight="1">
      <c r="A17" s="29" t="s">
        <v>1</v>
      </c>
      <c r="B17" s="31">
        <v>257</v>
      </c>
      <c r="C17" s="31">
        <v>0</v>
      </c>
      <c r="D17" s="31">
        <f t="shared" si="0"/>
        <v>257</v>
      </c>
    </row>
    <row r="18" spans="1:4" s="7" customFormat="1" ht="19.899999999999999" customHeight="1">
      <c r="A18" s="28" t="s">
        <v>2</v>
      </c>
      <c r="B18" s="30">
        <v>266</v>
      </c>
      <c r="C18" s="30">
        <v>0</v>
      </c>
      <c r="D18" s="30">
        <f t="shared" si="0"/>
        <v>266</v>
      </c>
    </row>
    <row r="19" spans="1:4" s="7" customFormat="1" ht="19.899999999999999" customHeight="1">
      <c r="A19" s="29" t="s">
        <v>31</v>
      </c>
      <c r="B19" s="31">
        <v>257</v>
      </c>
      <c r="C19" s="31">
        <v>36</v>
      </c>
      <c r="D19" s="31">
        <f t="shared" si="0"/>
        <v>221</v>
      </c>
    </row>
    <row r="20" spans="1:4" s="7" customFormat="1" ht="19.899999999999999" customHeight="1">
      <c r="A20" s="28" t="s">
        <v>32</v>
      </c>
      <c r="B20" s="30">
        <v>7594</v>
      </c>
      <c r="C20" s="30">
        <v>470</v>
      </c>
      <c r="D20" s="30">
        <f t="shared" si="0"/>
        <v>7124</v>
      </c>
    </row>
    <row r="21" spans="1:4" s="7" customFormat="1" ht="19.899999999999999" customHeight="1">
      <c r="A21" s="29" t="s">
        <v>33</v>
      </c>
      <c r="B21" s="31">
        <v>3397</v>
      </c>
      <c r="C21" s="31">
        <v>422</v>
      </c>
      <c r="D21" s="31">
        <f t="shared" si="0"/>
        <v>2975</v>
      </c>
    </row>
    <row r="22" spans="1:4" s="7" customFormat="1" ht="19.899999999999999" customHeight="1">
      <c r="A22" s="28" t="s">
        <v>34</v>
      </c>
      <c r="B22" s="30">
        <v>711</v>
      </c>
      <c r="C22" s="30">
        <v>26</v>
      </c>
      <c r="D22" s="30">
        <f t="shared" si="0"/>
        <v>685</v>
      </c>
    </row>
    <row r="23" spans="1:4" s="7" customFormat="1" ht="25.15" customHeight="1">
      <c r="A23" s="16" t="s">
        <v>174</v>
      </c>
      <c r="B23" s="32">
        <f>SUM(B14:B22)</f>
        <v>22023</v>
      </c>
      <c r="C23" s="32">
        <f>SUM(C14:C22)</f>
        <v>1151</v>
      </c>
      <c r="D23" s="32">
        <f t="shared" si="0"/>
        <v>20872</v>
      </c>
    </row>
    <row r="24" spans="1:4" s="7" customFormat="1" ht="19.899999999999999" customHeight="1">
      <c r="A24" s="28" t="s">
        <v>3</v>
      </c>
      <c r="B24" s="30">
        <v>4845</v>
      </c>
      <c r="C24" s="30">
        <v>904</v>
      </c>
      <c r="D24" s="30">
        <f t="shared" si="0"/>
        <v>3941</v>
      </c>
    </row>
    <row r="25" spans="1:4" s="7" customFormat="1" ht="19.899999999999999" customHeight="1">
      <c r="A25" s="29" t="s">
        <v>127</v>
      </c>
      <c r="B25" s="31">
        <v>67</v>
      </c>
      <c r="C25" s="31">
        <v>0</v>
      </c>
      <c r="D25" s="31">
        <f t="shared" si="0"/>
        <v>67</v>
      </c>
    </row>
    <row r="26" spans="1:4" s="7" customFormat="1" ht="19.899999999999999" customHeight="1">
      <c r="A26" s="28" t="s">
        <v>35</v>
      </c>
      <c r="B26" s="30">
        <v>47923</v>
      </c>
      <c r="C26" s="30">
        <v>4120</v>
      </c>
      <c r="D26" s="30">
        <f t="shared" si="0"/>
        <v>43803</v>
      </c>
    </row>
    <row r="27" spans="1:4" s="7" customFormat="1" ht="19.899999999999999" customHeight="1">
      <c r="A27" s="29" t="s">
        <v>117</v>
      </c>
      <c r="B27" s="31">
        <v>156573</v>
      </c>
      <c r="C27" s="31">
        <v>158393</v>
      </c>
      <c r="D27" s="31">
        <f t="shared" si="0"/>
        <v>-1820</v>
      </c>
    </row>
    <row r="28" spans="1:4" s="7" customFormat="1" ht="19.899999999999999" customHeight="1">
      <c r="A28" s="28" t="s">
        <v>36</v>
      </c>
      <c r="B28" s="30">
        <v>5156</v>
      </c>
      <c r="C28" s="30">
        <v>5070</v>
      </c>
      <c r="D28" s="30">
        <f t="shared" si="0"/>
        <v>86</v>
      </c>
    </row>
    <row r="29" spans="1:4" s="7" customFormat="1" ht="19.899999999999999" customHeight="1">
      <c r="A29" s="29" t="s">
        <v>118</v>
      </c>
      <c r="B29" s="31">
        <v>96008</v>
      </c>
      <c r="C29" s="31">
        <v>0</v>
      </c>
      <c r="D29" s="31">
        <f t="shared" si="0"/>
        <v>96008</v>
      </c>
    </row>
    <row r="30" spans="1:4" s="7" customFormat="1" ht="25.15" customHeight="1">
      <c r="A30" s="16" t="s">
        <v>17</v>
      </c>
      <c r="B30" s="32">
        <f>SUM(B24:B29)</f>
        <v>310572</v>
      </c>
      <c r="C30" s="32">
        <f>SUM(C24:C29)</f>
        <v>168487</v>
      </c>
      <c r="D30" s="32">
        <f t="shared" si="0"/>
        <v>142085</v>
      </c>
    </row>
    <row r="31" spans="1:4" s="7" customFormat="1" ht="19.899999999999999" customHeight="1">
      <c r="A31" s="28" t="s">
        <v>119</v>
      </c>
      <c r="B31" s="30">
        <v>0</v>
      </c>
      <c r="C31" s="30">
        <v>0</v>
      </c>
      <c r="D31" s="30">
        <f t="shared" si="0"/>
        <v>0</v>
      </c>
    </row>
    <row r="32" spans="1:4" s="7" customFormat="1" ht="19.899999999999999" customHeight="1">
      <c r="A32" s="29" t="s">
        <v>120</v>
      </c>
      <c r="B32" s="31">
        <v>2100</v>
      </c>
      <c r="C32" s="31">
        <v>49</v>
      </c>
      <c r="D32" s="31">
        <f t="shared" si="0"/>
        <v>2051</v>
      </c>
    </row>
    <row r="33" spans="1:4" s="7" customFormat="1" ht="19.899999999999999" customHeight="1">
      <c r="A33" s="28" t="s">
        <v>121</v>
      </c>
      <c r="B33" s="30">
        <v>52842</v>
      </c>
      <c r="C33" s="30">
        <v>47604</v>
      </c>
      <c r="D33" s="30">
        <f t="shared" si="0"/>
        <v>5238</v>
      </c>
    </row>
    <row r="34" spans="1:4" s="7" customFormat="1" ht="19.899999999999999" customHeight="1">
      <c r="A34" s="29" t="s">
        <v>122</v>
      </c>
      <c r="B34" s="31">
        <v>1934</v>
      </c>
      <c r="C34" s="31">
        <v>8</v>
      </c>
      <c r="D34" s="31">
        <f t="shared" si="0"/>
        <v>1926</v>
      </c>
    </row>
    <row r="35" spans="1:4" s="7" customFormat="1" ht="19.899999999999999" customHeight="1">
      <c r="A35" s="28" t="s">
        <v>123</v>
      </c>
      <c r="B35" s="30">
        <v>118</v>
      </c>
      <c r="C35" s="30">
        <v>2</v>
      </c>
      <c r="D35" s="30">
        <f t="shared" si="0"/>
        <v>116</v>
      </c>
    </row>
    <row r="36" spans="1:4" s="7" customFormat="1" ht="19.899999999999999" customHeight="1">
      <c r="A36" s="29" t="s">
        <v>124</v>
      </c>
      <c r="B36" s="31">
        <v>1276</v>
      </c>
      <c r="C36" s="31">
        <v>344</v>
      </c>
      <c r="D36" s="31">
        <f t="shared" si="0"/>
        <v>932</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49</v>
      </c>
      <c r="C39" s="30">
        <v>0</v>
      </c>
      <c r="D39" s="30">
        <f t="shared" si="0"/>
        <v>49</v>
      </c>
    </row>
    <row r="40" spans="1:4" s="7" customFormat="1" ht="19.899999999999999" customHeight="1">
      <c r="A40" s="29" t="s">
        <v>59</v>
      </c>
      <c r="B40" s="31">
        <v>666</v>
      </c>
      <c r="C40" s="31">
        <v>0</v>
      </c>
      <c r="D40" s="31">
        <f t="shared" si="0"/>
        <v>666</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58985</v>
      </c>
      <c r="C43" s="32">
        <f>SUM(C31:C42)</f>
        <v>48007</v>
      </c>
      <c r="D43" s="32">
        <f t="shared" si="0"/>
        <v>10978</v>
      </c>
    </row>
    <row r="44" spans="1:4" s="7" customFormat="1" ht="19.899999999999999" customHeight="1">
      <c r="A44" s="28" t="s">
        <v>37</v>
      </c>
      <c r="B44" s="30">
        <v>1346</v>
      </c>
      <c r="C44" s="30">
        <v>2061</v>
      </c>
      <c r="D44" s="30">
        <f t="shared" si="0"/>
        <v>-715</v>
      </c>
    </row>
    <row r="45" spans="1:4" s="7" customFormat="1" ht="19.899999999999999" customHeight="1">
      <c r="A45" s="29" t="s">
        <v>38</v>
      </c>
      <c r="B45" s="31">
        <v>54</v>
      </c>
      <c r="C45" s="31">
        <v>0</v>
      </c>
      <c r="D45" s="31">
        <f t="shared" si="0"/>
        <v>54</v>
      </c>
    </row>
    <row r="46" spans="1:4" s="7" customFormat="1" ht="19.899999999999999" customHeight="1">
      <c r="A46" s="28" t="s">
        <v>39</v>
      </c>
      <c r="B46" s="30">
        <v>181</v>
      </c>
      <c r="C46" s="30">
        <v>0</v>
      </c>
      <c r="D46" s="30">
        <f t="shared" si="0"/>
        <v>181</v>
      </c>
    </row>
    <row r="47" spans="1:4" s="7" customFormat="1" ht="19.899999999999999" customHeight="1">
      <c r="A47" s="29" t="s">
        <v>5</v>
      </c>
      <c r="B47" s="31">
        <v>3822</v>
      </c>
      <c r="C47" s="31">
        <v>565</v>
      </c>
      <c r="D47" s="31">
        <f t="shared" si="0"/>
        <v>3257</v>
      </c>
    </row>
    <row r="48" spans="1:4" s="7" customFormat="1" ht="19.899999999999999" customHeight="1">
      <c r="A48" s="28" t="s">
        <v>6</v>
      </c>
      <c r="B48" s="30">
        <v>1065</v>
      </c>
      <c r="C48" s="30">
        <v>67</v>
      </c>
      <c r="D48" s="30">
        <f t="shared" si="0"/>
        <v>998</v>
      </c>
    </row>
    <row r="49" spans="1:4" s="7" customFormat="1" ht="19.899999999999999" customHeight="1">
      <c r="A49" s="29" t="s">
        <v>128</v>
      </c>
      <c r="B49" s="31">
        <v>8998</v>
      </c>
      <c r="C49" s="31">
        <v>2114</v>
      </c>
      <c r="D49" s="31">
        <f t="shared" si="0"/>
        <v>6884</v>
      </c>
    </row>
    <row r="50" spans="1:4" s="7" customFormat="1" ht="19.899999999999999" customHeight="1">
      <c r="A50" s="28" t="s">
        <v>129</v>
      </c>
      <c r="B50" s="30">
        <v>16843</v>
      </c>
      <c r="C50" s="30">
        <v>618</v>
      </c>
      <c r="D50" s="30">
        <f t="shared" si="0"/>
        <v>16225</v>
      </c>
    </row>
    <row r="51" spans="1:4" s="7" customFormat="1" ht="19.899999999999999" customHeight="1">
      <c r="A51" s="29" t="s">
        <v>130</v>
      </c>
      <c r="B51" s="31">
        <v>2240</v>
      </c>
      <c r="C51" s="31">
        <v>35</v>
      </c>
      <c r="D51" s="31">
        <f t="shared" si="0"/>
        <v>2205</v>
      </c>
    </row>
    <row r="52" spans="1:4" s="7" customFormat="1" ht="25.15" customHeight="1">
      <c r="A52" s="16" t="s">
        <v>19</v>
      </c>
      <c r="B52" s="32">
        <f>SUM(B44:B51)</f>
        <v>34549</v>
      </c>
      <c r="C52" s="32">
        <f>SUM(C44:C51)</f>
        <v>5460</v>
      </c>
      <c r="D52" s="32">
        <f t="shared" si="0"/>
        <v>29089</v>
      </c>
    </row>
    <row r="53" spans="1:4" s="7" customFormat="1" ht="19.899999999999999" customHeight="1">
      <c r="A53" s="28" t="s">
        <v>170</v>
      </c>
      <c r="B53" s="30">
        <v>1101</v>
      </c>
      <c r="C53" s="30">
        <v>964</v>
      </c>
      <c r="D53" s="30">
        <f t="shared" si="0"/>
        <v>137</v>
      </c>
    </row>
    <row r="54" spans="1:4" s="7" customFormat="1" ht="19.899999999999999" customHeight="1">
      <c r="A54" s="29" t="s">
        <v>171</v>
      </c>
      <c r="B54" s="31">
        <v>2319</v>
      </c>
      <c r="C54" s="31">
        <v>857</v>
      </c>
      <c r="D54" s="31">
        <f t="shared" si="0"/>
        <v>1462</v>
      </c>
    </row>
    <row r="55" spans="1:4" s="7" customFormat="1" ht="19.899999999999999" customHeight="1">
      <c r="A55" s="28" t="s">
        <v>172</v>
      </c>
      <c r="B55" s="30">
        <v>753</v>
      </c>
      <c r="C55" s="30">
        <v>0</v>
      </c>
      <c r="D55" s="30">
        <f t="shared" si="0"/>
        <v>753</v>
      </c>
    </row>
    <row r="56" spans="1:4" s="7" customFormat="1" ht="19.899999999999999" customHeight="1">
      <c r="A56" s="29" t="s">
        <v>40</v>
      </c>
      <c r="B56" s="31">
        <v>1754</v>
      </c>
      <c r="C56" s="31">
        <v>1226</v>
      </c>
      <c r="D56" s="31">
        <f t="shared" si="0"/>
        <v>528</v>
      </c>
    </row>
    <row r="57" spans="1:4" s="7" customFormat="1" ht="19.899999999999999" customHeight="1">
      <c r="A57" s="28" t="s">
        <v>41</v>
      </c>
      <c r="B57" s="30">
        <v>4644</v>
      </c>
      <c r="C57" s="30">
        <v>913</v>
      </c>
      <c r="D57" s="30">
        <f t="shared" si="0"/>
        <v>3731</v>
      </c>
    </row>
    <row r="58" spans="1:4" s="7" customFormat="1" ht="25.15" customHeight="1">
      <c r="A58" s="16" t="s">
        <v>169</v>
      </c>
      <c r="B58" s="32">
        <f>SUM(B53:B57)</f>
        <v>10571</v>
      </c>
      <c r="C58" s="32">
        <f>SUM(C53:C57)</f>
        <v>3960</v>
      </c>
      <c r="D58" s="32">
        <f t="shared" si="0"/>
        <v>6611</v>
      </c>
    </row>
    <row r="59" spans="1:4" s="7" customFormat="1" ht="19.899999999999999" customHeight="1">
      <c r="A59" s="28" t="s">
        <v>42</v>
      </c>
      <c r="B59" s="30">
        <v>1327</v>
      </c>
      <c r="C59" s="30">
        <v>385</v>
      </c>
      <c r="D59" s="30">
        <f t="shared" si="0"/>
        <v>942</v>
      </c>
    </row>
    <row r="60" spans="1:4" s="7" customFormat="1" ht="19.899999999999999" customHeight="1">
      <c r="A60" s="29" t="s">
        <v>43</v>
      </c>
      <c r="B60" s="31">
        <v>2</v>
      </c>
      <c r="C60" s="31">
        <v>1</v>
      </c>
      <c r="D60" s="31">
        <f t="shared" si="0"/>
        <v>1</v>
      </c>
    </row>
    <row r="61" spans="1:4" s="7" customFormat="1" ht="19.899999999999999" customHeight="1">
      <c r="A61" s="28" t="s">
        <v>44</v>
      </c>
      <c r="B61" s="30">
        <v>864</v>
      </c>
      <c r="C61" s="30">
        <v>137</v>
      </c>
      <c r="D61" s="30">
        <f t="shared" si="0"/>
        <v>727</v>
      </c>
    </row>
    <row r="62" spans="1:4" s="7" customFormat="1" ht="19.899999999999999" customHeight="1">
      <c r="A62" s="29" t="s">
        <v>45</v>
      </c>
      <c r="B62" s="31">
        <v>1765</v>
      </c>
      <c r="C62" s="31">
        <v>511</v>
      </c>
      <c r="D62" s="31">
        <f t="shared" si="0"/>
        <v>1254</v>
      </c>
    </row>
    <row r="63" spans="1:4" s="7" customFormat="1" ht="19.899999999999999" customHeight="1">
      <c r="A63" s="28" t="s">
        <v>46</v>
      </c>
      <c r="B63" s="30">
        <v>347</v>
      </c>
      <c r="C63" s="30">
        <v>178</v>
      </c>
      <c r="D63" s="30">
        <f t="shared" si="0"/>
        <v>169</v>
      </c>
    </row>
    <row r="64" spans="1:4" s="7" customFormat="1" ht="19.899999999999999" customHeight="1">
      <c r="A64" s="29" t="s">
        <v>47</v>
      </c>
      <c r="B64" s="31">
        <v>87</v>
      </c>
      <c r="C64" s="31">
        <v>5</v>
      </c>
      <c r="D64" s="31">
        <f t="shared" si="0"/>
        <v>82</v>
      </c>
    </row>
    <row r="65" spans="1:4" s="7" customFormat="1" ht="19.899999999999999" customHeight="1">
      <c r="A65" s="28" t="s">
        <v>7</v>
      </c>
      <c r="B65" s="30">
        <v>48</v>
      </c>
      <c r="C65" s="30">
        <v>586</v>
      </c>
      <c r="D65" s="30">
        <f t="shared" si="0"/>
        <v>-538</v>
      </c>
    </row>
    <row r="66" spans="1:4" s="7" customFormat="1" ht="19.899999999999999" customHeight="1">
      <c r="A66" s="29" t="s">
        <v>8</v>
      </c>
      <c r="B66" s="31">
        <v>323</v>
      </c>
      <c r="C66" s="31">
        <v>-26</v>
      </c>
      <c r="D66" s="31">
        <f t="shared" si="0"/>
        <v>349</v>
      </c>
    </row>
    <row r="67" spans="1:4" s="7" customFormat="1" ht="19.899999999999999" customHeight="1">
      <c r="A67" s="28" t="s">
        <v>48</v>
      </c>
      <c r="B67" s="30">
        <v>375</v>
      </c>
      <c r="C67" s="30">
        <v>0</v>
      </c>
      <c r="D67" s="30">
        <f t="shared" si="0"/>
        <v>375</v>
      </c>
    </row>
    <row r="68" spans="1:4" s="7" customFormat="1" ht="19.899999999999999" customHeight="1">
      <c r="A68" s="29" t="s">
        <v>49</v>
      </c>
      <c r="B68" s="31">
        <v>572</v>
      </c>
      <c r="C68" s="31">
        <v>0</v>
      </c>
      <c r="D68" s="31">
        <f t="shared" si="0"/>
        <v>572</v>
      </c>
    </row>
    <row r="69" spans="1:4" s="7" customFormat="1" ht="19.899999999999999" customHeight="1">
      <c r="A69" s="28" t="s">
        <v>50</v>
      </c>
      <c r="B69" s="30">
        <v>839</v>
      </c>
      <c r="C69" s="30">
        <v>0</v>
      </c>
      <c r="D69" s="30">
        <f t="shared" si="0"/>
        <v>839</v>
      </c>
    </row>
    <row r="70" spans="1:4" s="7" customFormat="1" ht="19.899999999999999" customHeight="1">
      <c r="A70" s="29" t="s">
        <v>9</v>
      </c>
      <c r="B70" s="31">
        <v>0</v>
      </c>
      <c r="C70" s="31">
        <v>0</v>
      </c>
      <c r="D70" s="31">
        <f t="shared" si="0"/>
        <v>0</v>
      </c>
    </row>
    <row r="71" spans="1:4" s="7" customFormat="1" ht="19.899999999999999" customHeight="1">
      <c r="A71" s="28" t="s">
        <v>51</v>
      </c>
      <c r="B71" s="30">
        <v>321</v>
      </c>
      <c r="C71" s="30">
        <v>0</v>
      </c>
      <c r="D71" s="30">
        <f t="shared" si="0"/>
        <v>321</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19027</v>
      </c>
      <c r="C73" s="30">
        <v>293</v>
      </c>
      <c r="D73" s="30">
        <f t="shared" si="1"/>
        <v>18734</v>
      </c>
    </row>
    <row r="74" spans="1:4" s="7" customFormat="1" ht="19.899999999999999" customHeight="1">
      <c r="A74" s="29" t="s">
        <v>54</v>
      </c>
      <c r="B74" s="31">
        <v>5025</v>
      </c>
      <c r="C74" s="31">
        <v>0</v>
      </c>
      <c r="D74" s="31">
        <f t="shared" si="1"/>
        <v>5025</v>
      </c>
    </row>
    <row r="75" spans="1:4" s="7" customFormat="1" ht="19.899999999999999" customHeight="1">
      <c r="A75" s="28" t="s">
        <v>10</v>
      </c>
      <c r="B75" s="30">
        <v>0</v>
      </c>
      <c r="C75" s="30">
        <v>0</v>
      </c>
      <c r="D75" s="30">
        <f t="shared" si="1"/>
        <v>0</v>
      </c>
    </row>
    <row r="76" spans="1:4" s="7" customFormat="1" ht="25.15" customHeight="1">
      <c r="A76" s="16" t="s">
        <v>20</v>
      </c>
      <c r="B76" s="32">
        <f>SUM(B59:B75)</f>
        <v>30922</v>
      </c>
      <c r="C76" s="32">
        <f>SUM(C59:C75)</f>
        <v>2070</v>
      </c>
      <c r="D76" s="32">
        <f t="shared" si="1"/>
        <v>28852</v>
      </c>
    </row>
    <row r="77" spans="1:4" s="7" customFormat="1" ht="19.899999999999999" customHeight="1">
      <c r="A77" s="28" t="s">
        <v>131</v>
      </c>
      <c r="B77" s="30">
        <v>1669</v>
      </c>
      <c r="C77" s="30">
        <v>764</v>
      </c>
      <c r="D77" s="30">
        <f t="shared" si="1"/>
        <v>905</v>
      </c>
    </row>
    <row r="78" spans="1:4" s="7" customFormat="1" ht="19.899999999999999" customHeight="1">
      <c r="A78" s="29" t="s">
        <v>55</v>
      </c>
      <c r="B78" s="31">
        <v>13985</v>
      </c>
      <c r="C78" s="31">
        <v>14615</v>
      </c>
      <c r="D78" s="31">
        <f t="shared" si="1"/>
        <v>-630</v>
      </c>
    </row>
    <row r="79" spans="1:4" s="7" customFormat="1" ht="19.899999999999999" customHeight="1">
      <c r="A79" s="28" t="s">
        <v>132</v>
      </c>
      <c r="B79" s="30">
        <v>32243</v>
      </c>
      <c r="C79" s="30">
        <v>30539</v>
      </c>
      <c r="D79" s="30">
        <f t="shared" si="1"/>
        <v>1704</v>
      </c>
    </row>
    <row r="80" spans="1:4" s="7" customFormat="1" ht="19.899999999999999" customHeight="1">
      <c r="A80" s="29" t="s">
        <v>11</v>
      </c>
      <c r="B80" s="31">
        <v>9724</v>
      </c>
      <c r="C80" s="31">
        <v>6120</v>
      </c>
      <c r="D80" s="31">
        <f t="shared" si="1"/>
        <v>3604</v>
      </c>
    </row>
    <row r="81" spans="1:4" s="7" customFormat="1" ht="19.899999999999999" customHeight="1">
      <c r="A81" s="28" t="s">
        <v>12</v>
      </c>
      <c r="B81" s="30">
        <v>1059</v>
      </c>
      <c r="C81" s="30">
        <v>72</v>
      </c>
      <c r="D81" s="30">
        <f t="shared" si="1"/>
        <v>987</v>
      </c>
    </row>
    <row r="82" spans="1:4" s="7" customFormat="1" ht="19.899999999999999" customHeight="1">
      <c r="A82" s="29" t="s">
        <v>56</v>
      </c>
      <c r="B82" s="31">
        <v>0</v>
      </c>
      <c r="C82" s="31">
        <v>7</v>
      </c>
      <c r="D82" s="31">
        <f t="shared" si="1"/>
        <v>-7</v>
      </c>
    </row>
    <row r="83" spans="1:4" s="7" customFormat="1" ht="19.899999999999999" customHeight="1">
      <c r="A83" s="28" t="s">
        <v>109</v>
      </c>
      <c r="B83" s="30">
        <v>1820</v>
      </c>
      <c r="C83" s="30">
        <v>110</v>
      </c>
      <c r="D83" s="30">
        <f t="shared" si="1"/>
        <v>1710</v>
      </c>
    </row>
    <row r="84" spans="1:4" s="7" customFormat="1" ht="19.899999999999999" customHeight="1">
      <c r="A84" s="29" t="s">
        <v>57</v>
      </c>
      <c r="B84" s="31">
        <v>1783</v>
      </c>
      <c r="C84" s="31">
        <v>467</v>
      </c>
      <c r="D84" s="31">
        <f t="shared" si="1"/>
        <v>1316</v>
      </c>
    </row>
    <row r="85" spans="1:4" s="7" customFormat="1" ht="25.15" customHeight="1">
      <c r="A85" s="16" t="s">
        <v>21</v>
      </c>
      <c r="B85" s="32">
        <f>SUM(B77:B84)</f>
        <v>62283</v>
      </c>
      <c r="C85" s="32">
        <f>SUM(C77:C84)</f>
        <v>52694</v>
      </c>
      <c r="D85" s="32">
        <f t="shared" si="1"/>
        <v>9589</v>
      </c>
    </row>
    <row r="86" spans="1:4" s="7" customFormat="1" ht="19.899999999999999" customHeight="1">
      <c r="A86" s="28" t="s">
        <v>13</v>
      </c>
      <c r="B86" s="30">
        <v>11290</v>
      </c>
      <c r="C86" s="30">
        <v>17004</v>
      </c>
      <c r="D86" s="30">
        <f t="shared" si="1"/>
        <v>-5714</v>
      </c>
    </row>
    <row r="87" spans="1:4" s="7" customFormat="1" ht="25.15" customHeight="1">
      <c r="A87" s="16" t="s">
        <v>23</v>
      </c>
      <c r="B87" s="32">
        <f>SUM(B13,B23,B30,B43,B52,B58,B76,B85, B86)</f>
        <v>762200</v>
      </c>
      <c r="C87" s="32">
        <f>SUM(C13,C23,C30,C43,C52,C58,C76,C85, C86)</f>
        <v>336791</v>
      </c>
      <c r="D87" s="32">
        <f>B87-C87</f>
        <v>425409</v>
      </c>
    </row>
    <row r="88" spans="1:4" s="7" customFormat="1" ht="19.899999999999999" customHeight="1">
      <c r="A88" s="28" t="s">
        <v>22</v>
      </c>
      <c r="B88" s="30">
        <v>52250</v>
      </c>
      <c r="C88" s="30">
        <v>94780</v>
      </c>
      <c r="D88" s="30">
        <f>B88-C88</f>
        <v>-42530</v>
      </c>
    </row>
    <row r="89" spans="1:4" s="7" customFormat="1" ht="25.15" customHeight="1">
      <c r="A89" s="16" t="s">
        <v>14</v>
      </c>
      <c r="B89" s="32">
        <f>SUM(B87:B88)</f>
        <v>814450</v>
      </c>
      <c r="C89" s="32">
        <f t="shared" ref="C89" si="2">SUM(C87:C88)</f>
        <v>431571</v>
      </c>
      <c r="D89" s="32">
        <f>B89-C89</f>
        <v>382879</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93</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0</v>
      </c>
      <c r="C43" s="32">
        <f>SUM(C31:C42)</f>
        <v>0</v>
      </c>
      <c r="D43" s="32">
        <f t="shared" si="0"/>
        <v>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16</v>
      </c>
      <c r="C67" s="30">
        <v>45</v>
      </c>
      <c r="D67" s="30">
        <f t="shared" si="0"/>
        <v>-29</v>
      </c>
    </row>
    <row r="68" spans="1:4" s="7" customFormat="1" ht="19.899999999999999" customHeight="1">
      <c r="A68" s="29" t="s">
        <v>49</v>
      </c>
      <c r="B68" s="31">
        <v>17</v>
      </c>
      <c r="C68" s="31">
        <v>48</v>
      </c>
      <c r="D68" s="31">
        <f t="shared" si="0"/>
        <v>-31</v>
      </c>
    </row>
    <row r="69" spans="1:4" s="7" customFormat="1" ht="19.899999999999999" customHeight="1">
      <c r="A69" s="28" t="s">
        <v>50</v>
      </c>
      <c r="B69" s="30">
        <v>51</v>
      </c>
      <c r="C69" s="30">
        <v>146</v>
      </c>
      <c r="D69" s="30">
        <f t="shared" si="0"/>
        <v>-95</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152</v>
      </c>
      <c r="C73" s="30">
        <v>0</v>
      </c>
      <c r="D73" s="30">
        <f t="shared" si="1"/>
        <v>152</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236</v>
      </c>
      <c r="C76" s="32">
        <f>SUM(C59:C75)</f>
        <v>239</v>
      </c>
      <c r="D76" s="32">
        <f t="shared" si="1"/>
        <v>-3</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236</v>
      </c>
      <c r="C87" s="32">
        <f>SUM(C13,C23,C30,C43,C52,C58,C76,C85, C86)</f>
        <v>239</v>
      </c>
      <c r="D87" s="32">
        <f>B87-C87</f>
        <v>-3</v>
      </c>
    </row>
    <row r="88" spans="1:4" s="7" customFormat="1" ht="19.899999999999999" customHeight="1">
      <c r="A88" s="28" t="s">
        <v>22</v>
      </c>
      <c r="B88" s="30">
        <v>0</v>
      </c>
      <c r="C88" s="30">
        <v>0</v>
      </c>
      <c r="D88" s="30">
        <f>B88-C88</f>
        <v>0</v>
      </c>
    </row>
    <row r="89" spans="1:4" s="7" customFormat="1" ht="25.15" customHeight="1">
      <c r="A89" s="16" t="s">
        <v>14</v>
      </c>
      <c r="B89" s="32">
        <f>SUM(B87:B88)</f>
        <v>236</v>
      </c>
      <c r="C89" s="32">
        <f t="shared" ref="C89" si="2">SUM(C87:C88)</f>
        <v>239</v>
      </c>
      <c r="D89" s="32">
        <f>B89-C89</f>
        <v>-3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94</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0</v>
      </c>
      <c r="C43" s="32">
        <f>SUM(C31:C42)</f>
        <v>0</v>
      </c>
      <c r="D43" s="32">
        <f t="shared" si="0"/>
        <v>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-64</v>
      </c>
      <c r="C67" s="30">
        <v>24</v>
      </c>
      <c r="D67" s="30">
        <f t="shared" si="0"/>
        <v>-88</v>
      </c>
    </row>
    <row r="68" spans="1:4" s="7" customFormat="1" ht="19.899999999999999" customHeight="1">
      <c r="A68" s="29" t="s">
        <v>49</v>
      </c>
      <c r="B68" s="31">
        <v>-46</v>
      </c>
      <c r="C68" s="31">
        <v>17</v>
      </c>
      <c r="D68" s="31">
        <f t="shared" si="0"/>
        <v>-63</v>
      </c>
    </row>
    <row r="69" spans="1:4" s="7" customFormat="1" ht="19.899999999999999" customHeight="1">
      <c r="A69" s="28" t="s">
        <v>50</v>
      </c>
      <c r="B69" s="30">
        <v>-182</v>
      </c>
      <c r="C69" s="30">
        <v>28</v>
      </c>
      <c r="D69" s="30">
        <f t="shared" si="0"/>
        <v>-210</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0</v>
      </c>
      <c r="C73" s="30">
        <v>0</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-292</v>
      </c>
      <c r="C76" s="32">
        <f>SUM(C59:C75)</f>
        <v>69</v>
      </c>
      <c r="D76" s="32">
        <f t="shared" si="1"/>
        <v>-361</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-292</v>
      </c>
      <c r="C87" s="32">
        <f>SUM(C13,C23,C30,C43,C52,C58,C76,C85, C86)</f>
        <v>69</v>
      </c>
      <c r="D87" s="32">
        <f>B87-C87</f>
        <v>-361</v>
      </c>
    </row>
    <row r="88" spans="1:4" s="7" customFormat="1" ht="19.899999999999999" customHeight="1">
      <c r="A88" s="28" t="s">
        <v>22</v>
      </c>
      <c r="B88" s="30">
        <v>0</v>
      </c>
      <c r="C88" s="30">
        <v>0</v>
      </c>
      <c r="D88" s="30">
        <f>B88-C88</f>
        <v>0</v>
      </c>
    </row>
    <row r="89" spans="1:4" s="7" customFormat="1" ht="25.15" customHeight="1">
      <c r="A89" s="16" t="s">
        <v>14</v>
      </c>
      <c r="B89" s="32">
        <f>SUM(B87:B88)</f>
        <v>-292</v>
      </c>
      <c r="C89" s="32">
        <f t="shared" ref="C89" si="2">SUM(C87:C88)</f>
        <v>69</v>
      </c>
      <c r="D89" s="32">
        <f>B89-C89</f>
        <v>-361</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95</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0</v>
      </c>
      <c r="C43" s="32">
        <f>SUM(C31:C42)</f>
        <v>0</v>
      </c>
      <c r="D43" s="32">
        <f t="shared" si="0"/>
        <v>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203</v>
      </c>
      <c r="C67" s="30">
        <v>805</v>
      </c>
      <c r="D67" s="30">
        <f t="shared" si="0"/>
        <v>-602</v>
      </c>
    </row>
    <row r="68" spans="1:4" s="7" customFormat="1" ht="19.899999999999999" customHeight="1">
      <c r="A68" s="29" t="s">
        <v>49</v>
      </c>
      <c r="B68" s="31">
        <v>284</v>
      </c>
      <c r="C68" s="31">
        <v>0</v>
      </c>
      <c r="D68" s="31">
        <f t="shared" si="0"/>
        <v>284</v>
      </c>
    </row>
    <row r="69" spans="1:4" s="7" customFormat="1" ht="19.899999999999999" customHeight="1">
      <c r="A69" s="28" t="s">
        <v>50</v>
      </c>
      <c r="B69" s="30">
        <v>137</v>
      </c>
      <c r="C69" s="30">
        <v>0</v>
      </c>
      <c r="D69" s="30">
        <f t="shared" si="0"/>
        <v>137</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0</v>
      </c>
      <c r="C73" s="30">
        <v>0</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624</v>
      </c>
      <c r="C76" s="32">
        <f>SUM(C59:C75)</f>
        <v>805</v>
      </c>
      <c r="D76" s="32">
        <f t="shared" si="1"/>
        <v>-181</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624</v>
      </c>
      <c r="C87" s="32">
        <f>SUM(C13,C23,C30,C43,C52,C58,C76,C85, C86)</f>
        <v>805</v>
      </c>
      <c r="D87" s="32">
        <f>B87-C87</f>
        <v>-181</v>
      </c>
    </row>
    <row r="88" spans="1:4" s="7" customFormat="1" ht="19.899999999999999" customHeight="1">
      <c r="A88" s="28" t="s">
        <v>22</v>
      </c>
      <c r="B88" s="30">
        <v>0</v>
      </c>
      <c r="C88" s="30">
        <v>0</v>
      </c>
      <c r="D88" s="30">
        <f>B88-C88</f>
        <v>0</v>
      </c>
    </row>
    <row r="89" spans="1:4" s="7" customFormat="1" ht="25.15" customHeight="1">
      <c r="A89" s="16" t="s">
        <v>14</v>
      </c>
      <c r="B89" s="32">
        <f>SUM(B87:B88)</f>
        <v>624</v>
      </c>
      <c r="C89" s="32">
        <f t="shared" ref="C89" si="2">SUM(C87:C88)</f>
        <v>805</v>
      </c>
      <c r="D89" s="32">
        <f>B89-C89</f>
        <v>-181</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96</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0</v>
      </c>
      <c r="C43" s="32">
        <f>SUM(C31:C42)</f>
        <v>0</v>
      </c>
      <c r="D43" s="32">
        <f t="shared" si="0"/>
        <v>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33</v>
      </c>
      <c r="C67" s="30">
        <v>34</v>
      </c>
      <c r="D67" s="30">
        <f t="shared" si="0"/>
        <v>-1</v>
      </c>
    </row>
    <row r="68" spans="1:4" s="7" customFormat="1" ht="19.899999999999999" customHeight="1">
      <c r="A68" s="29" t="s">
        <v>49</v>
      </c>
      <c r="B68" s="31">
        <v>34</v>
      </c>
      <c r="C68" s="31">
        <v>34</v>
      </c>
      <c r="D68" s="31">
        <f t="shared" si="0"/>
        <v>0</v>
      </c>
    </row>
    <row r="69" spans="1:4" s="7" customFormat="1" ht="19.899999999999999" customHeight="1">
      <c r="A69" s="28" t="s">
        <v>50</v>
      </c>
      <c r="B69" s="30">
        <v>37</v>
      </c>
      <c r="C69" s="30">
        <v>36</v>
      </c>
      <c r="D69" s="30">
        <f t="shared" si="0"/>
        <v>1</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0</v>
      </c>
      <c r="C73" s="30">
        <v>0</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104</v>
      </c>
      <c r="C76" s="32">
        <f>SUM(C59:C75)</f>
        <v>104</v>
      </c>
      <c r="D76" s="32">
        <f t="shared" si="1"/>
        <v>0</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104</v>
      </c>
      <c r="C87" s="32">
        <f>SUM(C13,C23,C30,C43,C52,C58,C76,C85, C86)</f>
        <v>104</v>
      </c>
      <c r="D87" s="32">
        <f>B87-C87</f>
        <v>0</v>
      </c>
    </row>
    <row r="88" spans="1:4" s="7" customFormat="1" ht="19.899999999999999" customHeight="1">
      <c r="A88" s="28" t="s">
        <v>22</v>
      </c>
      <c r="B88" s="30">
        <v>0</v>
      </c>
      <c r="C88" s="30">
        <v>0</v>
      </c>
      <c r="D88" s="30">
        <f>B88-C88</f>
        <v>0</v>
      </c>
    </row>
    <row r="89" spans="1:4" s="7" customFormat="1" ht="25.15" customHeight="1">
      <c r="A89" s="16" t="s">
        <v>14</v>
      </c>
      <c r="B89" s="32">
        <f>SUM(B87:B88)</f>
        <v>104</v>
      </c>
      <c r="C89" s="32">
        <f t="shared" ref="C89" si="2">SUM(C87:C88)</f>
        <v>104</v>
      </c>
      <c r="D89" s="32">
        <f>B89-C89</f>
        <v>0</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97</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0</v>
      </c>
      <c r="C43" s="32">
        <f>SUM(C31:C42)</f>
        <v>0</v>
      </c>
      <c r="D43" s="32">
        <f t="shared" si="0"/>
        <v>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41</v>
      </c>
      <c r="C67" s="30">
        <v>73</v>
      </c>
      <c r="D67" s="30">
        <f t="shared" si="0"/>
        <v>-32</v>
      </c>
    </row>
    <row r="68" spans="1:4" s="7" customFormat="1" ht="19.899999999999999" customHeight="1">
      <c r="A68" s="29" t="s">
        <v>49</v>
      </c>
      <c r="B68" s="31">
        <v>61</v>
      </c>
      <c r="C68" s="31">
        <v>109</v>
      </c>
      <c r="D68" s="31">
        <f t="shared" si="0"/>
        <v>-48</v>
      </c>
    </row>
    <row r="69" spans="1:4" s="7" customFormat="1" ht="19.899999999999999" customHeight="1">
      <c r="A69" s="28" t="s">
        <v>50</v>
      </c>
      <c r="B69" s="30">
        <v>-246</v>
      </c>
      <c r="C69" s="30">
        <v>136</v>
      </c>
      <c r="D69" s="30">
        <f t="shared" si="0"/>
        <v>-382</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78</v>
      </c>
      <c r="C73" s="30">
        <v>0</v>
      </c>
      <c r="D73" s="30">
        <f t="shared" si="1"/>
        <v>78</v>
      </c>
    </row>
    <row r="74" spans="1:4" s="7" customFormat="1" ht="19.899999999999999" customHeight="1">
      <c r="A74" s="29" t="s">
        <v>54</v>
      </c>
      <c r="B74" s="31">
        <v>7</v>
      </c>
      <c r="C74" s="31">
        <v>0</v>
      </c>
      <c r="D74" s="31">
        <f t="shared" si="1"/>
        <v>7</v>
      </c>
    </row>
    <row r="75" spans="1:4" s="7" customFormat="1" ht="19.899999999999999" customHeight="1">
      <c r="A75" s="28" t="s">
        <v>10</v>
      </c>
      <c r="B75" s="30">
        <v>0</v>
      </c>
      <c r="C75" s="30">
        <v>0</v>
      </c>
      <c r="D75" s="30">
        <f t="shared" si="1"/>
        <v>0</v>
      </c>
    </row>
    <row r="76" spans="1:4" s="7" customFormat="1" ht="25.15" customHeight="1">
      <c r="A76" s="16" t="s">
        <v>20</v>
      </c>
      <c r="B76" s="32">
        <f>SUM(B59:B75)</f>
        <v>-59</v>
      </c>
      <c r="C76" s="32">
        <f>SUM(C59:C75)</f>
        <v>318</v>
      </c>
      <c r="D76" s="32">
        <f t="shared" si="1"/>
        <v>-377</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-59</v>
      </c>
      <c r="C87" s="32">
        <f>SUM(C13,C23,C30,C43,C52,C58,C76,C85, C86)</f>
        <v>318</v>
      </c>
      <c r="D87" s="32">
        <f>B87-C87</f>
        <v>-377</v>
      </c>
    </row>
    <row r="88" spans="1:4" s="7" customFormat="1" ht="19.899999999999999" customHeight="1">
      <c r="A88" s="28" t="s">
        <v>22</v>
      </c>
      <c r="B88" s="30">
        <v>0</v>
      </c>
      <c r="C88" s="30">
        <v>0</v>
      </c>
      <c r="D88" s="30">
        <f>B88-C88</f>
        <v>0</v>
      </c>
    </row>
    <row r="89" spans="1:4" s="7" customFormat="1" ht="25.15" customHeight="1">
      <c r="A89" s="16" t="s">
        <v>14</v>
      </c>
      <c r="B89" s="32">
        <f>SUM(B87:B88)</f>
        <v>-59</v>
      </c>
      <c r="C89" s="32">
        <f t="shared" ref="C89" si="2">SUM(C87:C88)</f>
        <v>318</v>
      </c>
      <c r="D89" s="32">
        <f>B89-C89</f>
        <v>-377</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98</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0</v>
      </c>
      <c r="C43" s="32">
        <f>SUM(C31:C42)</f>
        <v>0</v>
      </c>
      <c r="D43" s="32">
        <f t="shared" si="0"/>
        <v>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181</v>
      </c>
      <c r="C67" s="30">
        <v>0</v>
      </c>
      <c r="D67" s="30">
        <f t="shared" si="0"/>
        <v>181</v>
      </c>
    </row>
    <row r="68" spans="1:4" s="7" customFormat="1" ht="19.899999999999999" customHeight="1">
      <c r="A68" s="29" t="s">
        <v>49</v>
      </c>
      <c r="B68" s="31">
        <v>175</v>
      </c>
      <c r="C68" s="31">
        <v>0</v>
      </c>
      <c r="D68" s="31">
        <f t="shared" si="0"/>
        <v>175</v>
      </c>
    </row>
    <row r="69" spans="1:4" s="7" customFormat="1" ht="19.899999999999999" customHeight="1">
      <c r="A69" s="28" t="s">
        <v>50</v>
      </c>
      <c r="B69" s="30">
        <v>536</v>
      </c>
      <c r="C69" s="30">
        <v>0</v>
      </c>
      <c r="D69" s="30">
        <f t="shared" si="0"/>
        <v>536</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0</v>
      </c>
      <c r="C73" s="30">
        <v>0</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892</v>
      </c>
      <c r="C76" s="32">
        <f>SUM(C59:C75)</f>
        <v>0</v>
      </c>
      <c r="D76" s="32">
        <f t="shared" si="1"/>
        <v>892</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892</v>
      </c>
      <c r="C87" s="32">
        <f>SUM(C13,C23,C30,C43,C52,C58,C76,C85, C86)</f>
        <v>0</v>
      </c>
      <c r="D87" s="32">
        <f>B87-C87</f>
        <v>892</v>
      </c>
    </row>
    <row r="88" spans="1:4" s="7" customFormat="1" ht="19.899999999999999" customHeight="1">
      <c r="A88" s="28" t="s">
        <v>22</v>
      </c>
      <c r="B88" s="30">
        <v>0</v>
      </c>
      <c r="C88" s="30">
        <v>0</v>
      </c>
      <c r="D88" s="30">
        <f>B88-C88</f>
        <v>0</v>
      </c>
    </row>
    <row r="89" spans="1:4" s="7" customFormat="1" ht="25.15" customHeight="1">
      <c r="A89" s="16" t="s">
        <v>14</v>
      </c>
      <c r="B89" s="32">
        <f>SUM(B87:B88)</f>
        <v>892</v>
      </c>
      <c r="C89" s="32">
        <f t="shared" ref="C89" si="2">SUM(C87:C88)</f>
        <v>0</v>
      </c>
      <c r="D89" s="32">
        <f>B89-C89</f>
        <v>892</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99</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0</v>
      </c>
      <c r="C40" s="31">
        <v>0</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1499</v>
      </c>
      <c r="C42" s="31">
        <v>0</v>
      </c>
      <c r="D42" s="31">
        <f t="shared" si="0"/>
        <v>1499</v>
      </c>
    </row>
    <row r="43" spans="1:4" s="7" customFormat="1" ht="25.15" customHeight="1">
      <c r="A43" s="16" t="s">
        <v>18</v>
      </c>
      <c r="B43" s="32">
        <f>SUM(B31:B42)</f>
        <v>1499</v>
      </c>
      <c r="C43" s="32">
        <f>SUM(C31:C42)</f>
        <v>0</v>
      </c>
      <c r="D43" s="32">
        <f t="shared" si="0"/>
        <v>1499</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0</v>
      </c>
      <c r="C67" s="30">
        <v>0</v>
      </c>
      <c r="D67" s="30">
        <f t="shared" si="0"/>
        <v>0</v>
      </c>
    </row>
    <row r="68" spans="1:4" s="7" customFormat="1" ht="19.899999999999999" customHeight="1">
      <c r="A68" s="29" t="s">
        <v>49</v>
      </c>
      <c r="B68" s="31">
        <v>0</v>
      </c>
      <c r="C68" s="31">
        <v>0</v>
      </c>
      <c r="D68" s="31">
        <f t="shared" si="0"/>
        <v>0</v>
      </c>
    </row>
    <row r="69" spans="1:4" s="7" customFormat="1" ht="19.899999999999999" customHeight="1">
      <c r="A69" s="28" t="s">
        <v>50</v>
      </c>
      <c r="B69" s="30">
        <v>0</v>
      </c>
      <c r="C69" s="30">
        <v>0</v>
      </c>
      <c r="D69" s="30">
        <f t="shared" si="0"/>
        <v>0</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0</v>
      </c>
      <c r="C73" s="30">
        <v>0</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0</v>
      </c>
      <c r="C76" s="32">
        <f>SUM(C59:C75)</f>
        <v>0</v>
      </c>
      <c r="D76" s="32">
        <f t="shared" si="1"/>
        <v>0</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1499</v>
      </c>
      <c r="C87" s="32">
        <f>SUM(C13,C23,C30,C43,C52,C58,C76,C85, C86)</f>
        <v>0</v>
      </c>
      <c r="D87" s="32">
        <f>B87-C87</f>
        <v>1499</v>
      </c>
    </row>
    <row r="88" spans="1:4" s="7" customFormat="1" ht="19.899999999999999" customHeight="1">
      <c r="A88" s="28" t="s">
        <v>22</v>
      </c>
      <c r="B88" s="30">
        <v>0</v>
      </c>
      <c r="C88" s="30">
        <v>0</v>
      </c>
      <c r="D88" s="30">
        <f>B88-C88</f>
        <v>0</v>
      </c>
    </row>
    <row r="89" spans="1:4" s="7" customFormat="1" ht="25.15" customHeight="1">
      <c r="A89" s="16" t="s">
        <v>14</v>
      </c>
      <c r="B89" s="32">
        <f>SUM(B87:B88)</f>
        <v>1499</v>
      </c>
      <c r="C89" s="32">
        <f t="shared" ref="C89" si="2">SUM(C87:C88)</f>
        <v>0</v>
      </c>
      <c r="D89" s="32">
        <f>B89-C89</f>
        <v>1499</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100</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2049</v>
      </c>
      <c r="C40" s="31">
        <v>2046</v>
      </c>
      <c r="D40" s="31">
        <f t="shared" si="0"/>
        <v>3</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2049</v>
      </c>
      <c r="C43" s="32">
        <f>SUM(C31:C42)</f>
        <v>2046</v>
      </c>
      <c r="D43" s="32">
        <f t="shared" si="0"/>
        <v>3</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0</v>
      </c>
      <c r="C67" s="30">
        <v>0</v>
      </c>
      <c r="D67" s="30">
        <f t="shared" si="0"/>
        <v>0</v>
      </c>
    </row>
    <row r="68" spans="1:4" s="7" customFormat="1" ht="19.899999999999999" customHeight="1">
      <c r="A68" s="29" t="s">
        <v>49</v>
      </c>
      <c r="B68" s="31">
        <v>0</v>
      </c>
      <c r="C68" s="31">
        <v>0</v>
      </c>
      <c r="D68" s="31">
        <f t="shared" si="0"/>
        <v>0</v>
      </c>
    </row>
    <row r="69" spans="1:4" s="7" customFormat="1" ht="19.899999999999999" customHeight="1">
      <c r="A69" s="28" t="s">
        <v>50</v>
      </c>
      <c r="B69" s="30">
        <v>0</v>
      </c>
      <c r="C69" s="30">
        <v>0</v>
      </c>
      <c r="D69" s="30">
        <f t="shared" si="0"/>
        <v>0</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64</v>
      </c>
      <c r="C73" s="30">
        <v>64</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64</v>
      </c>
      <c r="C76" s="32">
        <f>SUM(C59:C75)</f>
        <v>64</v>
      </c>
      <c r="D76" s="32">
        <f t="shared" si="1"/>
        <v>0</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2113</v>
      </c>
      <c r="C87" s="32">
        <f>SUM(C13,C23,C30,C43,C52,C58,C76,C85, C86)</f>
        <v>2110</v>
      </c>
      <c r="D87" s="32">
        <f>B87-C87</f>
        <v>3</v>
      </c>
    </row>
    <row r="88" spans="1:4" s="7" customFormat="1" ht="19.899999999999999" customHeight="1">
      <c r="A88" s="28" t="s">
        <v>22</v>
      </c>
      <c r="B88" s="30">
        <v>0</v>
      </c>
      <c r="C88" s="30">
        <v>0</v>
      </c>
      <c r="D88" s="30">
        <f>B88-C88</f>
        <v>0</v>
      </c>
    </row>
    <row r="89" spans="1:4" s="7" customFormat="1" ht="25.15" customHeight="1">
      <c r="A89" s="16" t="s">
        <v>14</v>
      </c>
      <c r="B89" s="32">
        <f>SUM(B87:B88)</f>
        <v>2113</v>
      </c>
      <c r="C89" s="32">
        <f t="shared" ref="C89" si="2">SUM(C87:C88)</f>
        <v>2110</v>
      </c>
      <c r="D89" s="32">
        <f>B89-C89</f>
        <v>3</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101</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1058</v>
      </c>
      <c r="C40" s="31">
        <v>1238</v>
      </c>
      <c r="D40" s="31">
        <f t="shared" si="0"/>
        <v>-180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1058</v>
      </c>
      <c r="C43" s="32">
        <f>SUM(C31:C42)</f>
        <v>1238</v>
      </c>
      <c r="D43" s="32">
        <f t="shared" si="0"/>
        <v>-180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0</v>
      </c>
      <c r="C67" s="30">
        <v>0</v>
      </c>
      <c r="D67" s="30">
        <f t="shared" si="0"/>
        <v>0</v>
      </c>
    </row>
    <row r="68" spans="1:4" s="7" customFormat="1" ht="19.899999999999999" customHeight="1">
      <c r="A68" s="29" t="s">
        <v>49</v>
      </c>
      <c r="B68" s="31">
        <v>0</v>
      </c>
      <c r="C68" s="31">
        <v>0</v>
      </c>
      <c r="D68" s="31">
        <f t="shared" si="0"/>
        <v>0</v>
      </c>
    </row>
    <row r="69" spans="1:4" s="7" customFormat="1" ht="19.899999999999999" customHeight="1">
      <c r="A69" s="28" t="s">
        <v>50</v>
      </c>
      <c r="B69" s="30">
        <v>0</v>
      </c>
      <c r="C69" s="30">
        <v>0</v>
      </c>
      <c r="D69" s="30">
        <f t="shared" si="0"/>
        <v>0</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0</v>
      </c>
      <c r="C73" s="30">
        <v>0</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0</v>
      </c>
      <c r="C76" s="32">
        <f>SUM(C59:C75)</f>
        <v>0</v>
      </c>
      <c r="D76" s="32">
        <f t="shared" si="1"/>
        <v>0</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1058</v>
      </c>
      <c r="C87" s="32">
        <f>SUM(C13,C23,C30,C43,C52,C58,C76,C85, C86)</f>
        <v>1238</v>
      </c>
      <c r="D87" s="32">
        <f>B87-C87</f>
        <v>-180</v>
      </c>
    </row>
    <row r="88" spans="1:4" s="7" customFormat="1" ht="19.899999999999999" customHeight="1">
      <c r="A88" s="28" t="s">
        <v>22</v>
      </c>
      <c r="B88" s="30">
        <v>0</v>
      </c>
      <c r="C88" s="30">
        <v>0</v>
      </c>
      <c r="D88" s="30">
        <f>B88-C88</f>
        <v>0</v>
      </c>
    </row>
    <row r="89" spans="1:4" s="7" customFormat="1" ht="25.15" customHeight="1">
      <c r="A89" s="16" t="s">
        <v>14</v>
      </c>
      <c r="B89" s="32">
        <f>SUM(B87:B88)</f>
        <v>1058</v>
      </c>
      <c r="C89" s="32">
        <f t="shared" ref="C89" si="2">SUM(C87:C88)</f>
        <v>1238</v>
      </c>
      <c r="D89" s="32">
        <f>B89-C89</f>
        <v>-180</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102</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1140</v>
      </c>
      <c r="C40" s="31">
        <v>459</v>
      </c>
      <c r="D40" s="31">
        <f t="shared" si="0"/>
        <v>681</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1140</v>
      </c>
      <c r="C43" s="32">
        <f>SUM(C31:C42)</f>
        <v>459</v>
      </c>
      <c r="D43" s="32">
        <f t="shared" si="0"/>
        <v>681</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0</v>
      </c>
      <c r="C67" s="30">
        <v>0</v>
      </c>
      <c r="D67" s="30">
        <f t="shared" si="0"/>
        <v>0</v>
      </c>
    </row>
    <row r="68" spans="1:4" s="7" customFormat="1" ht="19.899999999999999" customHeight="1">
      <c r="A68" s="29" t="s">
        <v>49</v>
      </c>
      <c r="B68" s="31">
        <v>0</v>
      </c>
      <c r="C68" s="31">
        <v>0</v>
      </c>
      <c r="D68" s="31">
        <f t="shared" si="0"/>
        <v>0</v>
      </c>
    </row>
    <row r="69" spans="1:4" s="7" customFormat="1" ht="19.899999999999999" customHeight="1">
      <c r="A69" s="28" t="s">
        <v>50</v>
      </c>
      <c r="B69" s="30">
        <v>0</v>
      </c>
      <c r="C69" s="30">
        <v>0</v>
      </c>
      <c r="D69" s="30">
        <f t="shared" si="0"/>
        <v>0</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43</v>
      </c>
      <c r="C73" s="30">
        <v>0</v>
      </c>
      <c r="D73" s="30">
        <f t="shared" si="1"/>
        <v>43</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43</v>
      </c>
      <c r="C76" s="32">
        <f>SUM(C59:C75)</f>
        <v>0</v>
      </c>
      <c r="D76" s="32">
        <f t="shared" si="1"/>
        <v>43</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1183</v>
      </c>
      <c r="C87" s="32">
        <f>SUM(C13,C23,C30,C43,C52,C58,C76,C85, C86)</f>
        <v>459</v>
      </c>
      <c r="D87" s="32">
        <f>B87-C87</f>
        <v>724</v>
      </c>
    </row>
    <row r="88" spans="1:4" s="7" customFormat="1" ht="19.899999999999999" customHeight="1">
      <c r="A88" s="28" t="s">
        <v>22</v>
      </c>
      <c r="B88" s="30">
        <v>0</v>
      </c>
      <c r="C88" s="30">
        <v>0</v>
      </c>
      <c r="D88" s="30">
        <f>B88-C88</f>
        <v>0</v>
      </c>
    </row>
    <row r="89" spans="1:4" s="7" customFormat="1" ht="25.15" customHeight="1">
      <c r="A89" s="16" t="s">
        <v>14</v>
      </c>
      <c r="B89" s="32">
        <f>SUM(B87:B88)</f>
        <v>1183</v>
      </c>
      <c r="C89" s="32">
        <f t="shared" ref="C89" si="2">SUM(C87:C88)</f>
        <v>459</v>
      </c>
      <c r="D89" s="32">
        <f>B89-C89</f>
        <v>724</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61</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34941</v>
      </c>
      <c r="C7" s="30">
        <v>17275</v>
      </c>
      <c r="D7" s="30">
        <f>B7-C7</f>
        <v>17666</v>
      </c>
    </row>
    <row r="8" spans="1:4" s="7" customFormat="1" ht="19.899999999999999" customHeight="1">
      <c r="A8" s="15" t="s">
        <v>24</v>
      </c>
      <c r="B8" s="31">
        <v>132131</v>
      </c>
      <c r="C8" s="31">
        <v>9436</v>
      </c>
      <c r="D8" s="31">
        <f t="shared" ref="D8:D71" si="0">B8-C8</f>
        <v>122695</v>
      </c>
    </row>
    <row r="9" spans="1:4" s="7" customFormat="1" ht="19.899999999999999" customHeight="1">
      <c r="A9" s="14" t="s">
        <v>25</v>
      </c>
      <c r="B9" s="30">
        <v>123246</v>
      </c>
      <c r="C9" s="30">
        <v>15189</v>
      </c>
      <c r="D9" s="30">
        <f t="shared" si="0"/>
        <v>108057</v>
      </c>
    </row>
    <row r="10" spans="1:4" s="7" customFormat="1" ht="19.899999999999999" customHeight="1">
      <c r="A10" s="15" t="s">
        <v>26</v>
      </c>
      <c r="B10" s="31">
        <v>38988</v>
      </c>
      <c r="C10" s="31">
        <v>111</v>
      </c>
      <c r="D10" s="31">
        <f t="shared" si="0"/>
        <v>38877</v>
      </c>
    </row>
    <row r="11" spans="1:4" s="7" customFormat="1" ht="19.899999999999999" customHeight="1">
      <c r="A11" s="14" t="s">
        <v>0</v>
      </c>
      <c r="B11" s="30">
        <v>4114</v>
      </c>
      <c r="C11" s="30">
        <v>253</v>
      </c>
      <c r="D11" s="30">
        <f t="shared" si="0"/>
        <v>3861</v>
      </c>
    </row>
    <row r="12" spans="1:4" s="7" customFormat="1" ht="19.899999999999999" customHeight="1">
      <c r="A12" s="15" t="s">
        <v>28</v>
      </c>
      <c r="B12" s="31">
        <v>2721</v>
      </c>
      <c r="C12" s="31">
        <v>2653</v>
      </c>
      <c r="D12" s="31">
        <f t="shared" si="0"/>
        <v>68</v>
      </c>
    </row>
    <row r="13" spans="1:4" s="7" customFormat="1" ht="25.15" customHeight="1">
      <c r="A13" s="16" t="s">
        <v>15</v>
      </c>
      <c r="B13" s="32">
        <f>SUM(B7:B12)</f>
        <v>336141</v>
      </c>
      <c r="C13" s="32">
        <f>SUM(C7:C12)</f>
        <v>44917</v>
      </c>
      <c r="D13" s="32">
        <f t="shared" si="0"/>
        <v>291224</v>
      </c>
    </row>
    <row r="14" spans="1:4" s="7" customFormat="1" ht="19.899999999999999" customHeight="1">
      <c r="A14" s="28" t="s">
        <v>29</v>
      </c>
      <c r="B14" s="30">
        <v>1002</v>
      </c>
      <c r="C14" s="30">
        <v>206</v>
      </c>
      <c r="D14" s="30">
        <f t="shared" si="0"/>
        <v>796</v>
      </c>
    </row>
    <row r="15" spans="1:4" s="7" customFormat="1" ht="19.899999999999999" customHeight="1">
      <c r="A15" s="29" t="s">
        <v>173</v>
      </c>
      <c r="B15" s="31">
        <v>561</v>
      </c>
      <c r="C15" s="31">
        <v>11</v>
      </c>
      <c r="D15" s="31">
        <f t="shared" si="0"/>
        <v>550</v>
      </c>
    </row>
    <row r="16" spans="1:4" s="7" customFormat="1" ht="19.899999999999999" customHeight="1">
      <c r="A16" s="28" t="s">
        <v>30</v>
      </c>
      <c r="B16" s="30">
        <v>4031</v>
      </c>
      <c r="C16" s="30">
        <v>30</v>
      </c>
      <c r="D16" s="30">
        <f t="shared" si="0"/>
        <v>4001</v>
      </c>
    </row>
    <row r="17" spans="1:4" s="7" customFormat="1" ht="19.899999999999999" customHeight="1">
      <c r="A17" s="29" t="s">
        <v>1</v>
      </c>
      <c r="B17" s="31">
        <v>0</v>
      </c>
      <c r="C17" s="31">
        <v>0</v>
      </c>
      <c r="D17" s="31">
        <f t="shared" si="0"/>
        <v>0</v>
      </c>
    </row>
    <row r="18" spans="1:4" s="7" customFormat="1" ht="19.899999999999999" customHeight="1">
      <c r="A18" s="28" t="s">
        <v>2</v>
      </c>
      <c r="B18" s="30">
        <v>393</v>
      </c>
      <c r="C18" s="30">
        <v>1</v>
      </c>
      <c r="D18" s="30">
        <f t="shared" si="0"/>
        <v>392</v>
      </c>
    </row>
    <row r="19" spans="1:4" s="7" customFormat="1" ht="19.899999999999999" customHeight="1">
      <c r="A19" s="29" t="s">
        <v>31</v>
      </c>
      <c r="B19" s="31">
        <v>1265</v>
      </c>
      <c r="C19" s="31">
        <v>81</v>
      </c>
      <c r="D19" s="31">
        <f t="shared" si="0"/>
        <v>1184</v>
      </c>
    </row>
    <row r="20" spans="1:4" s="7" customFormat="1" ht="19.899999999999999" customHeight="1">
      <c r="A20" s="28" t="s">
        <v>32</v>
      </c>
      <c r="B20" s="30">
        <v>9264</v>
      </c>
      <c r="C20" s="30">
        <v>573</v>
      </c>
      <c r="D20" s="30">
        <f t="shared" si="0"/>
        <v>8691</v>
      </c>
    </row>
    <row r="21" spans="1:4" s="7" customFormat="1" ht="19.899999999999999" customHeight="1">
      <c r="A21" s="29" t="s">
        <v>33</v>
      </c>
      <c r="B21" s="31">
        <v>4050</v>
      </c>
      <c r="C21" s="31">
        <v>50</v>
      </c>
      <c r="D21" s="31">
        <f t="shared" si="0"/>
        <v>4000</v>
      </c>
    </row>
    <row r="22" spans="1:4" s="7" customFormat="1" ht="19.899999999999999" customHeight="1">
      <c r="A22" s="28" t="s">
        <v>34</v>
      </c>
      <c r="B22" s="30">
        <v>3984</v>
      </c>
      <c r="C22" s="30">
        <v>337</v>
      </c>
      <c r="D22" s="30">
        <f t="shared" si="0"/>
        <v>3647</v>
      </c>
    </row>
    <row r="23" spans="1:4" s="7" customFormat="1" ht="25.15" customHeight="1">
      <c r="A23" s="16" t="s">
        <v>174</v>
      </c>
      <c r="B23" s="32">
        <f>SUM(B14:B22)</f>
        <v>24550</v>
      </c>
      <c r="C23" s="32">
        <f>SUM(C14:C22)</f>
        <v>1289</v>
      </c>
      <c r="D23" s="32">
        <f t="shared" si="0"/>
        <v>23261</v>
      </c>
    </row>
    <row r="24" spans="1:4" s="7" customFormat="1" ht="19.899999999999999" customHeight="1">
      <c r="A24" s="28" t="s">
        <v>3</v>
      </c>
      <c r="B24" s="30">
        <v>0</v>
      </c>
      <c r="C24" s="30">
        <v>1</v>
      </c>
      <c r="D24" s="30">
        <f t="shared" si="0"/>
        <v>-1</v>
      </c>
    </row>
    <row r="25" spans="1:4" s="7" customFormat="1" ht="19.899999999999999" customHeight="1">
      <c r="A25" s="29" t="s">
        <v>127</v>
      </c>
      <c r="B25" s="31">
        <v>9</v>
      </c>
      <c r="C25" s="31">
        <v>37</v>
      </c>
      <c r="D25" s="31">
        <f t="shared" si="0"/>
        <v>-28</v>
      </c>
    </row>
    <row r="26" spans="1:4" s="7" customFormat="1" ht="19.899999999999999" customHeight="1">
      <c r="A26" s="28" t="s">
        <v>35</v>
      </c>
      <c r="B26" s="30">
        <v>35444</v>
      </c>
      <c r="C26" s="30">
        <v>917</v>
      </c>
      <c r="D26" s="30">
        <f t="shared" si="0"/>
        <v>34527</v>
      </c>
    </row>
    <row r="27" spans="1:4" s="7" customFormat="1" ht="19.899999999999999" customHeight="1">
      <c r="A27" s="29" t="s">
        <v>117</v>
      </c>
      <c r="B27" s="31">
        <v>179015</v>
      </c>
      <c r="C27" s="31">
        <v>223892</v>
      </c>
      <c r="D27" s="31">
        <f t="shared" si="0"/>
        <v>-44877</v>
      </c>
    </row>
    <row r="28" spans="1:4" s="7" customFormat="1" ht="19.899999999999999" customHeight="1">
      <c r="A28" s="28" t="s">
        <v>36</v>
      </c>
      <c r="B28" s="30">
        <v>3453</v>
      </c>
      <c r="C28" s="30">
        <v>3591</v>
      </c>
      <c r="D28" s="30">
        <f t="shared" si="0"/>
        <v>-138</v>
      </c>
    </row>
    <row r="29" spans="1:4" s="7" customFormat="1" ht="19.899999999999999" customHeight="1">
      <c r="A29" s="29" t="s">
        <v>118</v>
      </c>
      <c r="B29" s="31">
        <v>169037</v>
      </c>
      <c r="C29" s="31">
        <v>0</v>
      </c>
      <c r="D29" s="31">
        <f t="shared" si="0"/>
        <v>169037</v>
      </c>
    </row>
    <row r="30" spans="1:4" s="7" customFormat="1" ht="25.15" customHeight="1">
      <c r="A30" s="16" t="s">
        <v>17</v>
      </c>
      <c r="B30" s="32">
        <f>SUM(B24:B29)</f>
        <v>386958</v>
      </c>
      <c r="C30" s="32">
        <f>SUM(C24:C29)</f>
        <v>228438</v>
      </c>
      <c r="D30" s="32">
        <f t="shared" si="0"/>
        <v>158520</v>
      </c>
    </row>
    <row r="31" spans="1:4" s="7" customFormat="1" ht="19.899999999999999" customHeight="1">
      <c r="A31" s="28" t="s">
        <v>119</v>
      </c>
      <c r="B31" s="30">
        <v>0</v>
      </c>
      <c r="C31" s="30">
        <v>0</v>
      </c>
      <c r="D31" s="30">
        <f t="shared" si="0"/>
        <v>0</v>
      </c>
    </row>
    <row r="32" spans="1:4" s="7" customFormat="1" ht="19.899999999999999" customHeight="1">
      <c r="A32" s="29" t="s">
        <v>120</v>
      </c>
      <c r="B32" s="31">
        <v>7059</v>
      </c>
      <c r="C32" s="31">
        <v>0</v>
      </c>
      <c r="D32" s="31">
        <f t="shared" si="0"/>
        <v>7059</v>
      </c>
    </row>
    <row r="33" spans="1:4" s="7" customFormat="1" ht="19.899999999999999" customHeight="1">
      <c r="A33" s="28" t="s">
        <v>121</v>
      </c>
      <c r="B33" s="30">
        <v>8112</v>
      </c>
      <c r="C33" s="30">
        <v>2566</v>
      </c>
      <c r="D33" s="30">
        <f t="shared" si="0"/>
        <v>5546</v>
      </c>
    </row>
    <row r="34" spans="1:4" s="7" customFormat="1" ht="19.899999999999999" customHeight="1">
      <c r="A34" s="29" t="s">
        <v>122</v>
      </c>
      <c r="B34" s="31">
        <v>1696</v>
      </c>
      <c r="C34" s="31">
        <v>0</v>
      </c>
      <c r="D34" s="31">
        <f t="shared" si="0"/>
        <v>1696</v>
      </c>
    </row>
    <row r="35" spans="1:4" s="7" customFormat="1" ht="19.899999999999999" customHeight="1">
      <c r="A35" s="28" t="s">
        <v>123</v>
      </c>
      <c r="B35" s="30">
        <v>356</v>
      </c>
      <c r="C35" s="30">
        <v>0</v>
      </c>
      <c r="D35" s="30">
        <f t="shared" si="0"/>
        <v>356</v>
      </c>
    </row>
    <row r="36" spans="1:4" s="7" customFormat="1" ht="19.899999999999999" customHeight="1">
      <c r="A36" s="29" t="s">
        <v>124</v>
      </c>
      <c r="B36" s="31">
        <v>1747</v>
      </c>
      <c r="C36" s="31">
        <v>312</v>
      </c>
      <c r="D36" s="31">
        <f t="shared" si="0"/>
        <v>1435</v>
      </c>
    </row>
    <row r="37" spans="1:4" s="7" customFormat="1" ht="19.899999999999999" customHeight="1">
      <c r="A37" s="28" t="s">
        <v>108</v>
      </c>
      <c r="B37" s="30">
        <v>598</v>
      </c>
      <c r="C37" s="30">
        <v>53</v>
      </c>
      <c r="D37" s="30">
        <f t="shared" si="0"/>
        <v>545</v>
      </c>
    </row>
    <row r="38" spans="1:4" s="7" customFormat="1" ht="19.899999999999999" customHeight="1">
      <c r="A38" s="29" t="s">
        <v>58</v>
      </c>
      <c r="B38" s="31">
        <v>103</v>
      </c>
      <c r="C38" s="31">
        <v>0</v>
      </c>
      <c r="D38" s="31">
        <f t="shared" si="0"/>
        <v>103</v>
      </c>
    </row>
    <row r="39" spans="1:4" s="7" customFormat="1" ht="19.899999999999999" customHeight="1">
      <c r="A39" s="28" t="s">
        <v>125</v>
      </c>
      <c r="B39" s="30">
        <v>3973</v>
      </c>
      <c r="C39" s="30">
        <v>229</v>
      </c>
      <c r="D39" s="30">
        <f t="shared" si="0"/>
        <v>3744</v>
      </c>
    </row>
    <row r="40" spans="1:4" s="7" customFormat="1" ht="19.899999999999999" customHeight="1">
      <c r="A40" s="29" t="s">
        <v>59</v>
      </c>
      <c r="B40" s="31">
        <v>4603</v>
      </c>
      <c r="C40" s="31">
        <v>1539</v>
      </c>
      <c r="D40" s="31">
        <f t="shared" si="0"/>
        <v>3064</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28247</v>
      </c>
      <c r="C43" s="32">
        <f>SUM(C31:C42)</f>
        <v>4699</v>
      </c>
      <c r="D43" s="32">
        <f t="shared" si="0"/>
        <v>23548</v>
      </c>
    </row>
    <row r="44" spans="1:4" s="7" customFormat="1" ht="19.899999999999999" customHeight="1">
      <c r="A44" s="28" t="s">
        <v>37</v>
      </c>
      <c r="B44" s="30">
        <v>2254</v>
      </c>
      <c r="C44" s="30">
        <v>1762</v>
      </c>
      <c r="D44" s="30">
        <f t="shared" si="0"/>
        <v>492</v>
      </c>
    </row>
    <row r="45" spans="1:4" s="7" customFormat="1" ht="19.899999999999999" customHeight="1">
      <c r="A45" s="29" t="s">
        <v>38</v>
      </c>
      <c r="B45" s="31">
        <v>42</v>
      </c>
      <c r="C45" s="31">
        <v>0</v>
      </c>
      <c r="D45" s="31">
        <f t="shared" si="0"/>
        <v>42</v>
      </c>
    </row>
    <row r="46" spans="1:4" s="7" customFormat="1" ht="19.899999999999999" customHeight="1">
      <c r="A46" s="28" t="s">
        <v>39</v>
      </c>
      <c r="B46" s="30">
        <v>533</v>
      </c>
      <c r="C46" s="30">
        <v>3</v>
      </c>
      <c r="D46" s="30">
        <f t="shared" si="0"/>
        <v>530</v>
      </c>
    </row>
    <row r="47" spans="1:4" s="7" customFormat="1" ht="19.899999999999999" customHeight="1">
      <c r="A47" s="29" t="s">
        <v>5</v>
      </c>
      <c r="B47" s="31">
        <v>3663</v>
      </c>
      <c r="C47" s="31">
        <v>685</v>
      </c>
      <c r="D47" s="31">
        <f t="shared" si="0"/>
        <v>2978</v>
      </c>
    </row>
    <row r="48" spans="1:4" s="7" customFormat="1" ht="19.899999999999999" customHeight="1">
      <c r="A48" s="28" t="s">
        <v>6</v>
      </c>
      <c r="B48" s="30">
        <v>1445</v>
      </c>
      <c r="C48" s="30">
        <v>83</v>
      </c>
      <c r="D48" s="30">
        <f t="shared" si="0"/>
        <v>1362</v>
      </c>
    </row>
    <row r="49" spans="1:4" s="7" customFormat="1" ht="19.899999999999999" customHeight="1">
      <c r="A49" s="29" t="s">
        <v>128</v>
      </c>
      <c r="B49" s="31">
        <v>10135</v>
      </c>
      <c r="C49" s="31">
        <v>1000</v>
      </c>
      <c r="D49" s="31">
        <f t="shared" si="0"/>
        <v>9135</v>
      </c>
    </row>
    <row r="50" spans="1:4" s="7" customFormat="1" ht="19.899999999999999" customHeight="1">
      <c r="A50" s="28" t="s">
        <v>129</v>
      </c>
      <c r="B50" s="30">
        <v>17472</v>
      </c>
      <c r="C50" s="30">
        <v>1110</v>
      </c>
      <c r="D50" s="30">
        <f t="shared" si="0"/>
        <v>16362</v>
      </c>
    </row>
    <row r="51" spans="1:4" s="7" customFormat="1" ht="19.899999999999999" customHeight="1">
      <c r="A51" s="29" t="s">
        <v>130</v>
      </c>
      <c r="B51" s="31">
        <v>2892</v>
      </c>
      <c r="C51" s="31">
        <v>10</v>
      </c>
      <c r="D51" s="31">
        <f t="shared" si="0"/>
        <v>2882</v>
      </c>
    </row>
    <row r="52" spans="1:4" s="7" customFormat="1" ht="25.15" customHeight="1">
      <c r="A52" s="16" t="s">
        <v>19</v>
      </c>
      <c r="B52" s="32">
        <f>SUM(B44:B51)</f>
        <v>38436</v>
      </c>
      <c r="C52" s="32">
        <f>SUM(C44:C51)</f>
        <v>4653</v>
      </c>
      <c r="D52" s="32">
        <f t="shared" si="0"/>
        <v>33783</v>
      </c>
    </row>
    <row r="53" spans="1:4" s="7" customFormat="1" ht="19.899999999999999" customHeight="1">
      <c r="A53" s="28" t="s">
        <v>170</v>
      </c>
      <c r="B53" s="30">
        <v>1769</v>
      </c>
      <c r="C53" s="30">
        <v>1590</v>
      </c>
      <c r="D53" s="30">
        <f t="shared" si="0"/>
        <v>179</v>
      </c>
    </row>
    <row r="54" spans="1:4" s="7" customFormat="1" ht="19.899999999999999" customHeight="1">
      <c r="A54" s="29" t="s">
        <v>171</v>
      </c>
      <c r="B54" s="31">
        <v>3411</v>
      </c>
      <c r="C54" s="31">
        <v>1877</v>
      </c>
      <c r="D54" s="31">
        <f t="shared" si="0"/>
        <v>1534</v>
      </c>
    </row>
    <row r="55" spans="1:4" s="7" customFormat="1" ht="19.899999999999999" customHeight="1">
      <c r="A55" s="28" t="s">
        <v>172</v>
      </c>
      <c r="B55" s="30">
        <v>993</v>
      </c>
      <c r="C55" s="30">
        <v>0</v>
      </c>
      <c r="D55" s="30">
        <f t="shared" si="0"/>
        <v>993</v>
      </c>
    </row>
    <row r="56" spans="1:4" s="7" customFormat="1" ht="19.899999999999999" customHeight="1">
      <c r="A56" s="29" t="s">
        <v>40</v>
      </c>
      <c r="B56" s="31">
        <v>2450</v>
      </c>
      <c r="C56" s="31">
        <v>588</v>
      </c>
      <c r="D56" s="31">
        <f t="shared" si="0"/>
        <v>1862</v>
      </c>
    </row>
    <row r="57" spans="1:4" s="7" customFormat="1" ht="19.899999999999999" customHeight="1">
      <c r="A57" s="28" t="s">
        <v>41</v>
      </c>
      <c r="B57" s="30">
        <v>38336</v>
      </c>
      <c r="C57" s="30">
        <v>36771</v>
      </c>
      <c r="D57" s="30">
        <f t="shared" si="0"/>
        <v>1565</v>
      </c>
    </row>
    <row r="58" spans="1:4" s="7" customFormat="1" ht="25.15" customHeight="1">
      <c r="A58" s="16" t="s">
        <v>169</v>
      </c>
      <c r="B58" s="32">
        <f>SUM(B53:B57)</f>
        <v>46959</v>
      </c>
      <c r="C58" s="32">
        <f>SUM(C53:C57)</f>
        <v>40826</v>
      </c>
      <c r="D58" s="32">
        <f t="shared" si="0"/>
        <v>6133</v>
      </c>
    </row>
    <row r="59" spans="1:4" s="7" customFormat="1" ht="19.899999999999999" customHeight="1">
      <c r="A59" s="28" t="s">
        <v>42</v>
      </c>
      <c r="B59" s="30">
        <v>1912</v>
      </c>
      <c r="C59" s="30">
        <v>724</v>
      </c>
      <c r="D59" s="30">
        <f t="shared" si="0"/>
        <v>1188</v>
      </c>
    </row>
    <row r="60" spans="1:4" s="7" customFormat="1" ht="19.899999999999999" customHeight="1">
      <c r="A60" s="29" t="s">
        <v>43</v>
      </c>
      <c r="B60" s="31">
        <v>1749</v>
      </c>
      <c r="C60" s="31">
        <v>39</v>
      </c>
      <c r="D60" s="31">
        <f t="shared" si="0"/>
        <v>1710</v>
      </c>
    </row>
    <row r="61" spans="1:4" s="7" customFormat="1" ht="19.899999999999999" customHeight="1">
      <c r="A61" s="28" t="s">
        <v>44</v>
      </c>
      <c r="B61" s="30">
        <v>679</v>
      </c>
      <c r="C61" s="30">
        <v>0</v>
      </c>
      <c r="D61" s="30">
        <f t="shared" si="0"/>
        <v>679</v>
      </c>
    </row>
    <row r="62" spans="1:4" s="7" customFormat="1" ht="19.899999999999999" customHeight="1">
      <c r="A62" s="29" t="s">
        <v>45</v>
      </c>
      <c r="B62" s="31">
        <v>803</v>
      </c>
      <c r="C62" s="31">
        <v>770</v>
      </c>
      <c r="D62" s="31">
        <f t="shared" si="0"/>
        <v>33</v>
      </c>
    </row>
    <row r="63" spans="1:4" s="7" customFormat="1" ht="19.899999999999999" customHeight="1">
      <c r="A63" s="28" t="s">
        <v>46</v>
      </c>
      <c r="B63" s="30">
        <v>771</v>
      </c>
      <c r="C63" s="30">
        <v>194</v>
      </c>
      <c r="D63" s="30">
        <f t="shared" si="0"/>
        <v>577</v>
      </c>
    </row>
    <row r="64" spans="1:4" s="7" customFormat="1" ht="19.899999999999999" customHeight="1">
      <c r="A64" s="29" t="s">
        <v>47</v>
      </c>
      <c r="B64" s="31">
        <v>25</v>
      </c>
      <c r="C64" s="31">
        <v>0</v>
      </c>
      <c r="D64" s="31">
        <f t="shared" si="0"/>
        <v>25</v>
      </c>
    </row>
    <row r="65" spans="1:4" s="7" customFormat="1" ht="19.899999999999999" customHeight="1">
      <c r="A65" s="28" t="s">
        <v>7</v>
      </c>
      <c r="B65" s="30">
        <v>585</v>
      </c>
      <c r="C65" s="30">
        <v>467</v>
      </c>
      <c r="D65" s="30">
        <f t="shared" si="0"/>
        <v>118</v>
      </c>
    </row>
    <row r="66" spans="1:4" s="7" customFormat="1" ht="19.899999999999999" customHeight="1">
      <c r="A66" s="29" t="s">
        <v>8</v>
      </c>
      <c r="B66" s="31">
        <v>125</v>
      </c>
      <c r="C66" s="31">
        <v>0</v>
      </c>
      <c r="D66" s="31">
        <f t="shared" si="0"/>
        <v>125</v>
      </c>
    </row>
    <row r="67" spans="1:4" s="7" customFormat="1" ht="19.899999999999999" customHeight="1">
      <c r="A67" s="28" t="s">
        <v>48</v>
      </c>
      <c r="B67" s="30">
        <v>354</v>
      </c>
      <c r="C67" s="30">
        <v>0</v>
      </c>
      <c r="D67" s="30">
        <f t="shared" si="0"/>
        <v>354</v>
      </c>
    </row>
    <row r="68" spans="1:4" s="7" customFormat="1" ht="19.899999999999999" customHeight="1">
      <c r="A68" s="29" t="s">
        <v>49</v>
      </c>
      <c r="B68" s="31">
        <v>531</v>
      </c>
      <c r="C68" s="31">
        <v>0</v>
      </c>
      <c r="D68" s="31">
        <f t="shared" si="0"/>
        <v>531</v>
      </c>
    </row>
    <row r="69" spans="1:4" s="7" customFormat="1" ht="19.899999999999999" customHeight="1">
      <c r="A69" s="28" t="s">
        <v>50</v>
      </c>
      <c r="B69" s="30">
        <v>1206</v>
      </c>
      <c r="C69" s="30">
        <v>0</v>
      </c>
      <c r="D69" s="30">
        <f t="shared" si="0"/>
        <v>1206</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3207</v>
      </c>
      <c r="C73" s="30">
        <v>12</v>
      </c>
      <c r="D73" s="30">
        <f t="shared" si="1"/>
        <v>3195</v>
      </c>
    </row>
    <row r="74" spans="1:4" s="7" customFormat="1" ht="19.899999999999999" customHeight="1">
      <c r="A74" s="29" t="s">
        <v>54</v>
      </c>
      <c r="B74" s="31">
        <v>0</v>
      </c>
      <c r="C74" s="31">
        <v>0</v>
      </c>
      <c r="D74" s="31">
        <f t="shared" si="1"/>
        <v>0</v>
      </c>
    </row>
    <row r="75" spans="1:4" s="7" customFormat="1" ht="19.899999999999999" customHeight="1">
      <c r="A75" s="28" t="s">
        <v>10</v>
      </c>
      <c r="B75" s="30">
        <v>5173</v>
      </c>
      <c r="C75" s="30">
        <v>3818</v>
      </c>
      <c r="D75" s="30">
        <f t="shared" si="1"/>
        <v>1355</v>
      </c>
    </row>
    <row r="76" spans="1:4" s="7" customFormat="1" ht="25.15" customHeight="1">
      <c r="A76" s="16" t="s">
        <v>20</v>
      </c>
      <c r="B76" s="32">
        <f>SUM(B59:B75)</f>
        <v>17120</v>
      </c>
      <c r="C76" s="32">
        <f>SUM(C59:C75)</f>
        <v>6024</v>
      </c>
      <c r="D76" s="32">
        <f t="shared" si="1"/>
        <v>11096</v>
      </c>
    </row>
    <row r="77" spans="1:4" s="7" customFormat="1" ht="19.899999999999999" customHeight="1">
      <c r="A77" s="28" t="s">
        <v>131</v>
      </c>
      <c r="B77" s="30">
        <v>3845</v>
      </c>
      <c r="C77" s="30">
        <v>1952</v>
      </c>
      <c r="D77" s="30">
        <f t="shared" si="1"/>
        <v>1893</v>
      </c>
    </row>
    <row r="78" spans="1:4" s="7" customFormat="1" ht="19.899999999999999" customHeight="1">
      <c r="A78" s="29" t="s">
        <v>55</v>
      </c>
      <c r="B78" s="31">
        <v>14989</v>
      </c>
      <c r="C78" s="31">
        <v>14451</v>
      </c>
      <c r="D78" s="31">
        <f t="shared" si="1"/>
        <v>538</v>
      </c>
    </row>
    <row r="79" spans="1:4" s="7" customFormat="1" ht="19.899999999999999" customHeight="1">
      <c r="A79" s="28" t="s">
        <v>132</v>
      </c>
      <c r="B79" s="30">
        <v>17025</v>
      </c>
      <c r="C79" s="30">
        <v>16688</v>
      </c>
      <c r="D79" s="30">
        <f t="shared" si="1"/>
        <v>337</v>
      </c>
    </row>
    <row r="80" spans="1:4" s="7" customFormat="1" ht="19.899999999999999" customHeight="1">
      <c r="A80" s="29" t="s">
        <v>11</v>
      </c>
      <c r="B80" s="31">
        <v>6163</v>
      </c>
      <c r="C80" s="31">
        <v>2771</v>
      </c>
      <c r="D80" s="31">
        <f t="shared" si="1"/>
        <v>3392</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679</v>
      </c>
      <c r="C83" s="30">
        <v>230</v>
      </c>
      <c r="D83" s="30">
        <f t="shared" si="1"/>
        <v>449</v>
      </c>
    </row>
    <row r="84" spans="1:4" s="7" customFormat="1" ht="19.899999999999999" customHeight="1">
      <c r="A84" s="29" t="s">
        <v>57</v>
      </c>
      <c r="B84" s="31">
        <v>737</v>
      </c>
      <c r="C84" s="31">
        <v>20</v>
      </c>
      <c r="D84" s="31">
        <f t="shared" si="1"/>
        <v>717</v>
      </c>
    </row>
    <row r="85" spans="1:4" s="7" customFormat="1" ht="25.15" customHeight="1">
      <c r="A85" s="16" t="s">
        <v>21</v>
      </c>
      <c r="B85" s="32">
        <f>SUM(B77:B84)</f>
        <v>43438</v>
      </c>
      <c r="C85" s="32">
        <f>SUM(C77:C84)</f>
        <v>36112</v>
      </c>
      <c r="D85" s="32">
        <f t="shared" si="1"/>
        <v>7326</v>
      </c>
    </row>
    <row r="86" spans="1:4" s="7" customFormat="1" ht="19.899999999999999" customHeight="1">
      <c r="A86" s="28" t="s">
        <v>13</v>
      </c>
      <c r="B86" s="30">
        <v>1216</v>
      </c>
      <c r="C86" s="30">
        <v>689</v>
      </c>
      <c r="D86" s="30">
        <f t="shared" si="1"/>
        <v>527</v>
      </c>
    </row>
    <row r="87" spans="1:4" s="7" customFormat="1" ht="25.15" customHeight="1">
      <c r="A87" s="16" t="s">
        <v>23</v>
      </c>
      <c r="B87" s="32">
        <f>SUM(B13,B23,B30,B43,B52,B58,B76,B85, B86)</f>
        <v>923065</v>
      </c>
      <c r="C87" s="32">
        <f>SUM(C13,C23,C30,C43,C52,C58,C76,C85, C86)</f>
        <v>367647</v>
      </c>
      <c r="D87" s="32">
        <f>B87-C87</f>
        <v>555418</v>
      </c>
    </row>
    <row r="88" spans="1:4" s="7" customFormat="1" ht="19.899999999999999" customHeight="1">
      <c r="A88" s="28" t="s">
        <v>22</v>
      </c>
      <c r="B88" s="30">
        <v>41345</v>
      </c>
      <c r="C88" s="30">
        <v>67887</v>
      </c>
      <c r="D88" s="30">
        <f>B88-C88</f>
        <v>-26542</v>
      </c>
    </row>
    <row r="89" spans="1:4" s="7" customFormat="1" ht="25.15" customHeight="1">
      <c r="A89" s="16" t="s">
        <v>14</v>
      </c>
      <c r="B89" s="32">
        <f>SUM(B87:B88)</f>
        <v>964410</v>
      </c>
      <c r="C89" s="32">
        <f t="shared" ref="C89" si="2">SUM(C87:C88)</f>
        <v>435534</v>
      </c>
      <c r="D89" s="32">
        <f>B89-C89</f>
        <v>528876</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104</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21003</v>
      </c>
      <c r="C40" s="31">
        <v>21457</v>
      </c>
      <c r="D40" s="31">
        <f t="shared" si="0"/>
        <v>-454</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21003</v>
      </c>
      <c r="C43" s="32">
        <f>SUM(C31:C42)</f>
        <v>21457</v>
      </c>
      <c r="D43" s="32">
        <f t="shared" si="0"/>
        <v>-454</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0</v>
      </c>
      <c r="C67" s="30">
        <v>0</v>
      </c>
      <c r="D67" s="30">
        <f t="shared" si="0"/>
        <v>0</v>
      </c>
    </row>
    <row r="68" spans="1:4" s="7" customFormat="1" ht="19.899999999999999" customHeight="1">
      <c r="A68" s="29" t="s">
        <v>49</v>
      </c>
      <c r="B68" s="31">
        <v>0</v>
      </c>
      <c r="C68" s="31">
        <v>0</v>
      </c>
      <c r="D68" s="31">
        <f t="shared" si="0"/>
        <v>0</v>
      </c>
    </row>
    <row r="69" spans="1:4" s="7" customFormat="1" ht="19.899999999999999" customHeight="1">
      <c r="A69" s="28" t="s">
        <v>50</v>
      </c>
      <c r="B69" s="30">
        <v>0</v>
      </c>
      <c r="C69" s="30">
        <v>0</v>
      </c>
      <c r="D69" s="30">
        <f t="shared" si="0"/>
        <v>0</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0</v>
      </c>
      <c r="C73" s="30">
        <v>0</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0</v>
      </c>
      <c r="C76" s="32">
        <f>SUM(C59:C75)</f>
        <v>0</v>
      </c>
      <c r="D76" s="32">
        <f t="shared" si="1"/>
        <v>0</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21003</v>
      </c>
      <c r="C87" s="32">
        <f>SUM(C13,C23,C30,C43,C52,C58,C76,C85, C86)</f>
        <v>21457</v>
      </c>
      <c r="D87" s="32">
        <f>B87-C87</f>
        <v>-454</v>
      </c>
    </row>
    <row r="88" spans="1:4" s="7" customFormat="1" ht="19.899999999999999" customHeight="1">
      <c r="A88" s="28" t="s">
        <v>22</v>
      </c>
      <c r="B88" s="30">
        <v>0</v>
      </c>
      <c r="C88" s="30">
        <v>0</v>
      </c>
      <c r="D88" s="30">
        <f>B88-C88</f>
        <v>0</v>
      </c>
    </row>
    <row r="89" spans="1:4" s="7" customFormat="1" ht="25.15" customHeight="1">
      <c r="A89" s="16" t="s">
        <v>14</v>
      </c>
      <c r="B89" s="32">
        <f>SUM(B87:B88)</f>
        <v>21003</v>
      </c>
      <c r="C89" s="32">
        <f t="shared" ref="C89" si="2">SUM(C87:C88)</f>
        <v>21457</v>
      </c>
      <c r="D89" s="32">
        <f>B89-C89</f>
        <v>-454</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103</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665</v>
      </c>
      <c r="C40" s="31">
        <v>665</v>
      </c>
      <c r="D40" s="31">
        <f t="shared" si="0"/>
        <v>0</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665</v>
      </c>
      <c r="C43" s="32">
        <f>SUM(C31:C42)</f>
        <v>665</v>
      </c>
      <c r="D43" s="32">
        <f t="shared" si="0"/>
        <v>0</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0</v>
      </c>
      <c r="C67" s="30">
        <v>0</v>
      </c>
      <c r="D67" s="30">
        <f t="shared" si="0"/>
        <v>0</v>
      </c>
    </row>
    <row r="68" spans="1:4" s="7" customFormat="1" ht="19.899999999999999" customHeight="1">
      <c r="A68" s="29" t="s">
        <v>49</v>
      </c>
      <c r="B68" s="31">
        <v>0</v>
      </c>
      <c r="C68" s="31">
        <v>0</v>
      </c>
      <c r="D68" s="31">
        <f t="shared" si="0"/>
        <v>0</v>
      </c>
    </row>
    <row r="69" spans="1:4" s="7" customFormat="1" ht="19.899999999999999" customHeight="1">
      <c r="A69" s="28" t="s">
        <v>50</v>
      </c>
      <c r="B69" s="30">
        <v>0</v>
      </c>
      <c r="C69" s="30">
        <v>0</v>
      </c>
      <c r="D69" s="30">
        <f t="shared" si="0"/>
        <v>0</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0</v>
      </c>
      <c r="C73" s="30">
        <v>0</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0</v>
      </c>
      <c r="C76" s="32">
        <f>SUM(C59:C75)</f>
        <v>0</v>
      </c>
      <c r="D76" s="32">
        <f t="shared" si="1"/>
        <v>0</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665</v>
      </c>
      <c r="C87" s="32">
        <f>SUM(C13,C23,C30,C43,C52,C58,C76,C85, C86)</f>
        <v>665</v>
      </c>
      <c r="D87" s="32">
        <f>B87-C87</f>
        <v>0</v>
      </c>
    </row>
    <row r="88" spans="1:4" s="7" customFormat="1" ht="19.899999999999999" customHeight="1">
      <c r="A88" s="28" t="s">
        <v>22</v>
      </c>
      <c r="B88" s="30">
        <v>0</v>
      </c>
      <c r="C88" s="30">
        <v>0</v>
      </c>
      <c r="D88" s="30">
        <f>B88-C88</f>
        <v>0</v>
      </c>
    </row>
    <row r="89" spans="1:4" s="7" customFormat="1" ht="25.15" customHeight="1">
      <c r="A89" s="16" t="s">
        <v>14</v>
      </c>
      <c r="B89" s="32">
        <f>SUM(B87:B88)</f>
        <v>665</v>
      </c>
      <c r="C89" s="32">
        <f t="shared" ref="C89" si="2">SUM(C87:C88)</f>
        <v>665</v>
      </c>
      <c r="D89" s="32">
        <f>B89-C89</f>
        <v>0</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105</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0</v>
      </c>
      <c r="D38" s="31">
        <f t="shared" si="0"/>
        <v>0</v>
      </c>
    </row>
    <row r="39" spans="1:4" s="7" customFormat="1" ht="19.899999999999999" customHeight="1">
      <c r="A39" s="28" t="s">
        <v>125</v>
      </c>
      <c r="B39" s="30">
        <v>0</v>
      </c>
      <c r="C39" s="30">
        <v>0</v>
      </c>
      <c r="D39" s="30">
        <f t="shared" si="0"/>
        <v>0</v>
      </c>
    </row>
    <row r="40" spans="1:4" s="7" customFormat="1" ht="19.899999999999999" customHeight="1">
      <c r="A40" s="29" t="s">
        <v>59</v>
      </c>
      <c r="B40" s="31">
        <v>1367</v>
      </c>
      <c r="C40" s="31">
        <v>1500</v>
      </c>
      <c r="D40" s="31">
        <f t="shared" si="0"/>
        <v>-133</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1367</v>
      </c>
      <c r="C43" s="32">
        <f>SUM(C31:C42)</f>
        <v>1500</v>
      </c>
      <c r="D43" s="32">
        <f t="shared" si="0"/>
        <v>-133</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0</v>
      </c>
      <c r="C67" s="30">
        <v>0</v>
      </c>
      <c r="D67" s="30">
        <f t="shared" si="0"/>
        <v>0</v>
      </c>
    </row>
    <row r="68" spans="1:4" s="7" customFormat="1" ht="19.899999999999999" customHeight="1">
      <c r="A68" s="29" t="s">
        <v>49</v>
      </c>
      <c r="B68" s="31">
        <v>0</v>
      </c>
      <c r="C68" s="31">
        <v>0</v>
      </c>
      <c r="D68" s="31">
        <f t="shared" si="0"/>
        <v>0</v>
      </c>
    </row>
    <row r="69" spans="1:4" s="7" customFormat="1" ht="19.899999999999999" customHeight="1">
      <c r="A69" s="28" t="s">
        <v>50</v>
      </c>
      <c r="B69" s="30">
        <v>0</v>
      </c>
      <c r="C69" s="30">
        <v>0</v>
      </c>
      <c r="D69" s="30">
        <f t="shared" si="0"/>
        <v>0</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51</v>
      </c>
      <c r="C73" s="30">
        <v>0</v>
      </c>
      <c r="D73" s="30">
        <f t="shared" si="1"/>
        <v>51</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51</v>
      </c>
      <c r="C76" s="32">
        <f>SUM(C59:C75)</f>
        <v>0</v>
      </c>
      <c r="D76" s="32">
        <f t="shared" si="1"/>
        <v>51</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1418</v>
      </c>
      <c r="C87" s="32">
        <f>SUM(C13,C23,C30,C43,C52,C58,C76,C85, C86)</f>
        <v>1500</v>
      </c>
      <c r="D87" s="32">
        <f>B87-C87</f>
        <v>-82</v>
      </c>
    </row>
    <row r="88" spans="1:4" s="7" customFormat="1" ht="19.899999999999999" customHeight="1">
      <c r="A88" s="28" t="s">
        <v>22</v>
      </c>
      <c r="B88" s="30">
        <v>0</v>
      </c>
      <c r="C88" s="30">
        <v>0</v>
      </c>
      <c r="D88" s="30">
        <f>B88-C88</f>
        <v>0</v>
      </c>
    </row>
    <row r="89" spans="1:4" s="7" customFormat="1" ht="25.15" customHeight="1">
      <c r="A89" s="16" t="s">
        <v>14</v>
      </c>
      <c r="B89" s="32">
        <f>SUM(B87:B88)</f>
        <v>1418</v>
      </c>
      <c r="C89" s="32">
        <f t="shared" ref="C89" si="2">SUM(C87:C88)</f>
        <v>1500</v>
      </c>
      <c r="D89" s="32">
        <f>B89-C89</f>
        <v>-82</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106</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0</v>
      </c>
      <c r="C7" s="30">
        <v>0</v>
      </c>
      <c r="D7" s="30">
        <f>B7-C7</f>
        <v>0</v>
      </c>
    </row>
    <row r="8" spans="1:4" s="7" customFormat="1" ht="19.899999999999999" customHeight="1">
      <c r="A8" s="15" t="s">
        <v>24</v>
      </c>
      <c r="B8" s="31">
        <v>0</v>
      </c>
      <c r="C8" s="31">
        <v>0</v>
      </c>
      <c r="D8" s="31">
        <f t="shared" ref="D8:D71" si="0">B8-C8</f>
        <v>0</v>
      </c>
    </row>
    <row r="9" spans="1:4" s="7" customFormat="1" ht="19.899999999999999" customHeight="1">
      <c r="A9" s="14" t="s">
        <v>25</v>
      </c>
      <c r="B9" s="30">
        <v>0</v>
      </c>
      <c r="C9" s="30">
        <v>0</v>
      </c>
      <c r="D9" s="30">
        <f t="shared" si="0"/>
        <v>0</v>
      </c>
    </row>
    <row r="10" spans="1:4" s="7" customFormat="1" ht="19.899999999999999" customHeight="1">
      <c r="A10" s="15" t="s">
        <v>26</v>
      </c>
      <c r="B10" s="31">
        <v>0</v>
      </c>
      <c r="C10" s="31">
        <v>0</v>
      </c>
      <c r="D10" s="31">
        <f t="shared" si="0"/>
        <v>0</v>
      </c>
    </row>
    <row r="11" spans="1:4" s="7" customFormat="1" ht="19.899999999999999" customHeight="1">
      <c r="A11" s="14" t="s">
        <v>0</v>
      </c>
      <c r="B11" s="30">
        <v>0</v>
      </c>
      <c r="C11" s="30">
        <v>0</v>
      </c>
      <c r="D11" s="30">
        <f t="shared" si="0"/>
        <v>0</v>
      </c>
    </row>
    <row r="12" spans="1:4" s="7" customFormat="1" ht="19.899999999999999" customHeight="1">
      <c r="A12" s="15" t="s">
        <v>28</v>
      </c>
      <c r="B12" s="31">
        <v>0</v>
      </c>
      <c r="C12" s="31">
        <v>0</v>
      </c>
      <c r="D12" s="31">
        <f t="shared" si="0"/>
        <v>0</v>
      </c>
    </row>
    <row r="13" spans="1:4" s="7" customFormat="1" ht="25.15" customHeight="1">
      <c r="A13" s="16" t="s">
        <v>15</v>
      </c>
      <c r="B13" s="32">
        <f>SUM(B7:B12)</f>
        <v>0</v>
      </c>
      <c r="C13" s="32">
        <f>SUM(C7:C12)</f>
        <v>0</v>
      </c>
      <c r="D13" s="32">
        <f t="shared" si="0"/>
        <v>0</v>
      </c>
    </row>
    <row r="14" spans="1:4" s="7" customFormat="1" ht="19.899999999999999" customHeight="1">
      <c r="A14" s="28" t="s">
        <v>29</v>
      </c>
      <c r="B14" s="30">
        <v>0</v>
      </c>
      <c r="C14" s="30">
        <v>0</v>
      </c>
      <c r="D14" s="30">
        <f t="shared" si="0"/>
        <v>0</v>
      </c>
    </row>
    <row r="15" spans="1:4" s="7" customFormat="1" ht="19.899999999999999" customHeight="1">
      <c r="A15" s="29" t="s">
        <v>173</v>
      </c>
      <c r="B15" s="31">
        <v>0</v>
      </c>
      <c r="C15" s="31">
        <v>0</v>
      </c>
      <c r="D15" s="31">
        <f t="shared" si="0"/>
        <v>0</v>
      </c>
    </row>
    <row r="16" spans="1:4" s="7" customFormat="1" ht="19.899999999999999" customHeight="1">
      <c r="A16" s="28" t="s">
        <v>30</v>
      </c>
      <c r="B16" s="30">
        <v>0</v>
      </c>
      <c r="C16" s="30">
        <v>0</v>
      </c>
      <c r="D16" s="30">
        <f t="shared" si="0"/>
        <v>0</v>
      </c>
    </row>
    <row r="17" spans="1:4" s="7" customFormat="1" ht="19.899999999999999" customHeight="1">
      <c r="A17" s="29" t="s">
        <v>1</v>
      </c>
      <c r="B17" s="31">
        <v>0</v>
      </c>
      <c r="C17" s="31">
        <v>0</v>
      </c>
      <c r="D17" s="31">
        <f t="shared" si="0"/>
        <v>0</v>
      </c>
    </row>
    <row r="18" spans="1:4" s="7" customFormat="1" ht="19.899999999999999" customHeight="1">
      <c r="A18" s="28" t="s">
        <v>2</v>
      </c>
      <c r="B18" s="30">
        <v>0</v>
      </c>
      <c r="C18" s="30">
        <v>0</v>
      </c>
      <c r="D18" s="30">
        <f t="shared" si="0"/>
        <v>0</v>
      </c>
    </row>
    <row r="19" spans="1:4" s="7" customFormat="1" ht="19.899999999999999" customHeight="1">
      <c r="A19" s="29" t="s">
        <v>31</v>
      </c>
      <c r="B19" s="31">
        <v>0</v>
      </c>
      <c r="C19" s="31">
        <v>0</v>
      </c>
      <c r="D19" s="31">
        <f t="shared" si="0"/>
        <v>0</v>
      </c>
    </row>
    <row r="20" spans="1:4" s="7" customFormat="1" ht="19.899999999999999" customHeight="1">
      <c r="A20" s="28" t="s">
        <v>32</v>
      </c>
      <c r="B20" s="30">
        <v>0</v>
      </c>
      <c r="C20" s="30">
        <v>0</v>
      </c>
      <c r="D20" s="30">
        <f t="shared" si="0"/>
        <v>0</v>
      </c>
    </row>
    <row r="21" spans="1:4" s="7" customFormat="1" ht="19.899999999999999" customHeight="1">
      <c r="A21" s="29" t="s">
        <v>33</v>
      </c>
      <c r="B21" s="31">
        <v>0</v>
      </c>
      <c r="C21" s="31">
        <v>0</v>
      </c>
      <c r="D21" s="31">
        <f t="shared" si="0"/>
        <v>0</v>
      </c>
    </row>
    <row r="22" spans="1:4" s="7" customFormat="1" ht="19.899999999999999" customHeight="1">
      <c r="A22" s="28" t="s">
        <v>34</v>
      </c>
      <c r="B22" s="30">
        <v>0</v>
      </c>
      <c r="C22" s="30">
        <v>0</v>
      </c>
      <c r="D22" s="30">
        <f t="shared" si="0"/>
        <v>0</v>
      </c>
    </row>
    <row r="23" spans="1:4" s="7" customFormat="1" ht="25.15" customHeight="1">
      <c r="A23" s="16" t="s">
        <v>174</v>
      </c>
      <c r="B23" s="32">
        <f>SUM(B14:B22)</f>
        <v>0</v>
      </c>
      <c r="C23" s="32">
        <f>SUM(C14:C22)</f>
        <v>0</v>
      </c>
      <c r="D23" s="32">
        <f t="shared" si="0"/>
        <v>0</v>
      </c>
    </row>
    <row r="24" spans="1:4" s="7" customFormat="1" ht="19.899999999999999" customHeight="1">
      <c r="A24" s="28" t="s">
        <v>3</v>
      </c>
      <c r="B24" s="30">
        <v>0</v>
      </c>
      <c r="C24" s="30">
        <v>0</v>
      </c>
      <c r="D24" s="30">
        <f t="shared" si="0"/>
        <v>0</v>
      </c>
    </row>
    <row r="25" spans="1:4" s="7" customFormat="1" ht="19.899999999999999" customHeight="1">
      <c r="A25" s="29" t="s">
        <v>127</v>
      </c>
      <c r="B25" s="31">
        <v>0</v>
      </c>
      <c r="C25" s="31">
        <v>0</v>
      </c>
      <c r="D25" s="31">
        <f t="shared" si="0"/>
        <v>0</v>
      </c>
    </row>
    <row r="26" spans="1:4" s="7" customFormat="1" ht="19.899999999999999" customHeight="1">
      <c r="A26" s="28" t="s">
        <v>35</v>
      </c>
      <c r="B26" s="30">
        <v>0</v>
      </c>
      <c r="C26" s="30">
        <v>0</v>
      </c>
      <c r="D26" s="30">
        <f t="shared" si="0"/>
        <v>0</v>
      </c>
    </row>
    <row r="27" spans="1:4" s="7" customFormat="1" ht="19.899999999999999" customHeight="1">
      <c r="A27" s="29" t="s">
        <v>117</v>
      </c>
      <c r="B27" s="31">
        <v>0</v>
      </c>
      <c r="C27" s="31">
        <v>0</v>
      </c>
      <c r="D27" s="31">
        <f t="shared" si="0"/>
        <v>0</v>
      </c>
    </row>
    <row r="28" spans="1:4" s="7" customFormat="1" ht="19.899999999999999" customHeight="1">
      <c r="A28" s="28" t="s">
        <v>36</v>
      </c>
      <c r="B28" s="30">
        <v>0</v>
      </c>
      <c r="C28" s="30">
        <v>0</v>
      </c>
      <c r="D28" s="30">
        <f t="shared" si="0"/>
        <v>0</v>
      </c>
    </row>
    <row r="29" spans="1:4" s="7" customFormat="1" ht="19.899999999999999" customHeight="1">
      <c r="A29" s="29" t="s">
        <v>118</v>
      </c>
      <c r="B29" s="31">
        <v>0</v>
      </c>
      <c r="C29" s="31">
        <v>0</v>
      </c>
      <c r="D29" s="31">
        <f t="shared" si="0"/>
        <v>0</v>
      </c>
    </row>
    <row r="30" spans="1:4" s="7" customFormat="1" ht="25.15" customHeight="1">
      <c r="A30" s="16" t="s">
        <v>17</v>
      </c>
      <c r="B30" s="32">
        <f>SUM(B24:B29)</f>
        <v>0</v>
      </c>
      <c r="C30" s="32">
        <f>SUM(C24:C29)</f>
        <v>0</v>
      </c>
      <c r="D30" s="32">
        <f t="shared" si="0"/>
        <v>0</v>
      </c>
    </row>
    <row r="31" spans="1:4" s="7" customFormat="1" ht="19.899999999999999" customHeight="1">
      <c r="A31" s="28" t="s">
        <v>119</v>
      </c>
      <c r="B31" s="30">
        <v>0</v>
      </c>
      <c r="C31" s="30">
        <v>0</v>
      </c>
      <c r="D31" s="30">
        <f t="shared" si="0"/>
        <v>0</v>
      </c>
    </row>
    <row r="32" spans="1:4" s="7" customFormat="1" ht="19.899999999999999" customHeight="1">
      <c r="A32" s="29" t="s">
        <v>120</v>
      </c>
      <c r="B32" s="31">
        <v>0</v>
      </c>
      <c r="C32" s="31">
        <v>0</v>
      </c>
      <c r="D32" s="31">
        <f t="shared" si="0"/>
        <v>0</v>
      </c>
    </row>
    <row r="33" spans="1:4" s="7" customFormat="1" ht="19.899999999999999" customHeight="1">
      <c r="A33" s="28" t="s">
        <v>121</v>
      </c>
      <c r="B33" s="30">
        <v>0</v>
      </c>
      <c r="C33" s="30">
        <v>0</v>
      </c>
      <c r="D33" s="30">
        <f t="shared" si="0"/>
        <v>0</v>
      </c>
    </row>
    <row r="34" spans="1:4" s="7" customFormat="1" ht="19.899999999999999" customHeight="1">
      <c r="A34" s="29" t="s">
        <v>122</v>
      </c>
      <c r="B34" s="31">
        <v>0</v>
      </c>
      <c r="C34" s="31">
        <v>0</v>
      </c>
      <c r="D34" s="31">
        <f t="shared" si="0"/>
        <v>0</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0</v>
      </c>
      <c r="C37" s="30">
        <v>0</v>
      </c>
      <c r="D37" s="30">
        <f t="shared" si="0"/>
        <v>0</v>
      </c>
    </row>
    <row r="38" spans="1:4" s="7" customFormat="1" ht="19.899999999999999" customHeight="1">
      <c r="A38" s="29" t="s">
        <v>58</v>
      </c>
      <c r="B38" s="31">
        <v>0</v>
      </c>
      <c r="C38" s="31">
        <v>166</v>
      </c>
      <c r="D38" s="31">
        <f t="shared" si="0"/>
        <v>-166</v>
      </c>
    </row>
    <row r="39" spans="1:4" s="7" customFormat="1" ht="19.899999999999999" customHeight="1">
      <c r="A39" s="28" t="s">
        <v>125</v>
      </c>
      <c r="B39" s="30">
        <v>5</v>
      </c>
      <c r="C39" s="30">
        <v>0</v>
      </c>
      <c r="D39" s="30">
        <f t="shared" si="0"/>
        <v>5</v>
      </c>
    </row>
    <row r="40" spans="1:4" s="7" customFormat="1" ht="19.899999999999999" customHeight="1">
      <c r="A40" s="29" t="s">
        <v>59</v>
      </c>
      <c r="B40" s="31">
        <v>657</v>
      </c>
      <c r="C40" s="31">
        <v>364</v>
      </c>
      <c r="D40" s="31">
        <f t="shared" si="0"/>
        <v>293</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662</v>
      </c>
      <c r="C43" s="32">
        <f>SUM(C31:C42)</f>
        <v>530</v>
      </c>
      <c r="D43" s="32">
        <f t="shared" si="0"/>
        <v>132</v>
      </c>
    </row>
    <row r="44" spans="1:4" s="7" customFormat="1" ht="19.899999999999999" customHeight="1">
      <c r="A44" s="28" t="s">
        <v>37</v>
      </c>
      <c r="B44" s="30">
        <v>0</v>
      </c>
      <c r="C44" s="30">
        <v>0</v>
      </c>
      <c r="D44" s="30">
        <f t="shared" si="0"/>
        <v>0</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0</v>
      </c>
      <c r="C47" s="31">
        <v>0</v>
      </c>
      <c r="D47" s="31">
        <f t="shared" si="0"/>
        <v>0</v>
      </c>
    </row>
    <row r="48" spans="1:4" s="7" customFormat="1" ht="19.899999999999999" customHeight="1">
      <c r="A48" s="28" t="s">
        <v>6</v>
      </c>
      <c r="B48" s="30">
        <v>0</v>
      </c>
      <c r="C48" s="30">
        <v>0</v>
      </c>
      <c r="D48" s="30">
        <f t="shared" si="0"/>
        <v>0</v>
      </c>
    </row>
    <row r="49" spans="1:4" s="7" customFormat="1" ht="19.899999999999999" customHeight="1">
      <c r="A49" s="29" t="s">
        <v>128</v>
      </c>
      <c r="B49" s="31">
        <v>0</v>
      </c>
      <c r="C49" s="31">
        <v>0</v>
      </c>
      <c r="D49" s="31">
        <f t="shared" si="0"/>
        <v>0</v>
      </c>
    </row>
    <row r="50" spans="1:4" s="7" customFormat="1" ht="19.899999999999999" customHeight="1">
      <c r="A50" s="28" t="s">
        <v>129</v>
      </c>
      <c r="B50" s="30">
        <v>0</v>
      </c>
      <c r="C50" s="30">
        <v>0</v>
      </c>
      <c r="D50" s="30">
        <f t="shared" si="0"/>
        <v>0</v>
      </c>
    </row>
    <row r="51" spans="1:4" s="7" customFormat="1" ht="19.899999999999999" customHeight="1">
      <c r="A51" s="29" t="s">
        <v>130</v>
      </c>
      <c r="B51" s="31">
        <v>0</v>
      </c>
      <c r="C51" s="31">
        <v>0</v>
      </c>
      <c r="D51" s="31">
        <f t="shared" si="0"/>
        <v>0</v>
      </c>
    </row>
    <row r="52" spans="1:4" s="7" customFormat="1" ht="25.15" customHeight="1">
      <c r="A52" s="16" t="s">
        <v>19</v>
      </c>
      <c r="B52" s="32">
        <f>SUM(B44:B51)</f>
        <v>0</v>
      </c>
      <c r="C52" s="32">
        <f>SUM(C44:C51)</f>
        <v>0</v>
      </c>
      <c r="D52" s="32">
        <f t="shared" si="0"/>
        <v>0</v>
      </c>
    </row>
    <row r="53" spans="1:4" s="7" customFormat="1" ht="19.899999999999999" customHeight="1">
      <c r="A53" s="28" t="s">
        <v>170</v>
      </c>
      <c r="B53" s="30">
        <v>0</v>
      </c>
      <c r="C53" s="30">
        <v>0</v>
      </c>
      <c r="D53" s="30">
        <f t="shared" si="0"/>
        <v>0</v>
      </c>
    </row>
    <row r="54" spans="1:4" s="7" customFormat="1" ht="19.899999999999999" customHeight="1">
      <c r="A54" s="29" t="s">
        <v>171</v>
      </c>
      <c r="B54" s="31">
        <v>0</v>
      </c>
      <c r="C54" s="31">
        <v>0</v>
      </c>
      <c r="D54" s="31">
        <f t="shared" si="0"/>
        <v>0</v>
      </c>
    </row>
    <row r="55" spans="1:4" s="7" customFormat="1" ht="19.899999999999999" customHeight="1">
      <c r="A55" s="28" t="s">
        <v>172</v>
      </c>
      <c r="B55" s="30">
        <v>0</v>
      </c>
      <c r="C55" s="30">
        <v>0</v>
      </c>
      <c r="D55" s="30">
        <f t="shared" si="0"/>
        <v>0</v>
      </c>
    </row>
    <row r="56" spans="1:4" s="7" customFormat="1" ht="19.899999999999999" customHeight="1">
      <c r="A56" s="29" t="s">
        <v>40</v>
      </c>
      <c r="B56" s="31">
        <v>0</v>
      </c>
      <c r="C56" s="31">
        <v>0</v>
      </c>
      <c r="D56" s="31">
        <f t="shared" si="0"/>
        <v>0</v>
      </c>
    </row>
    <row r="57" spans="1:4" s="7" customFormat="1" ht="19.899999999999999" customHeight="1">
      <c r="A57" s="28" t="s">
        <v>41</v>
      </c>
      <c r="B57" s="30">
        <v>0</v>
      </c>
      <c r="C57" s="30">
        <v>0</v>
      </c>
      <c r="D57" s="30">
        <f t="shared" si="0"/>
        <v>0</v>
      </c>
    </row>
    <row r="58" spans="1:4" s="7" customFormat="1" ht="25.15" customHeight="1">
      <c r="A58" s="16" t="s">
        <v>169</v>
      </c>
      <c r="B58" s="32">
        <f>SUM(B53:B57)</f>
        <v>0</v>
      </c>
      <c r="C58" s="32">
        <f>SUM(C53:C57)</f>
        <v>0</v>
      </c>
      <c r="D58" s="32">
        <f t="shared" si="0"/>
        <v>0</v>
      </c>
    </row>
    <row r="59" spans="1:4" s="7" customFormat="1" ht="19.899999999999999" customHeight="1">
      <c r="A59" s="28" t="s">
        <v>42</v>
      </c>
      <c r="B59" s="30">
        <v>0</v>
      </c>
      <c r="C59" s="30">
        <v>0</v>
      </c>
      <c r="D59" s="30">
        <f t="shared" si="0"/>
        <v>0</v>
      </c>
    </row>
    <row r="60" spans="1:4" s="7" customFormat="1" ht="19.899999999999999" customHeight="1">
      <c r="A60" s="29" t="s">
        <v>43</v>
      </c>
      <c r="B60" s="31">
        <v>0</v>
      </c>
      <c r="C60" s="31">
        <v>0</v>
      </c>
      <c r="D60" s="31">
        <f t="shared" si="0"/>
        <v>0</v>
      </c>
    </row>
    <row r="61" spans="1:4" s="7" customFormat="1" ht="19.899999999999999" customHeight="1">
      <c r="A61" s="28" t="s">
        <v>44</v>
      </c>
      <c r="B61" s="30">
        <v>0</v>
      </c>
      <c r="C61" s="30">
        <v>0</v>
      </c>
      <c r="D61" s="30">
        <f t="shared" si="0"/>
        <v>0</v>
      </c>
    </row>
    <row r="62" spans="1:4" s="7" customFormat="1" ht="19.899999999999999" customHeight="1">
      <c r="A62" s="29" t="s">
        <v>45</v>
      </c>
      <c r="B62" s="31">
        <v>0</v>
      </c>
      <c r="C62" s="31">
        <v>0</v>
      </c>
      <c r="D62" s="31">
        <f t="shared" si="0"/>
        <v>0</v>
      </c>
    </row>
    <row r="63" spans="1:4" s="7" customFormat="1" ht="19.899999999999999" customHeight="1">
      <c r="A63" s="28" t="s">
        <v>46</v>
      </c>
      <c r="B63" s="30">
        <v>0</v>
      </c>
      <c r="C63" s="30">
        <v>0</v>
      </c>
      <c r="D63" s="30">
        <f t="shared" si="0"/>
        <v>0</v>
      </c>
    </row>
    <row r="64" spans="1:4" s="7" customFormat="1" ht="19.899999999999999" customHeight="1">
      <c r="A64" s="29" t="s">
        <v>47</v>
      </c>
      <c r="B64" s="31">
        <v>0</v>
      </c>
      <c r="C64" s="31">
        <v>0</v>
      </c>
      <c r="D64" s="31">
        <f t="shared" si="0"/>
        <v>0</v>
      </c>
    </row>
    <row r="65" spans="1:4" s="7" customFormat="1" ht="19.899999999999999" customHeight="1">
      <c r="A65" s="28" t="s">
        <v>7</v>
      </c>
      <c r="B65" s="30">
        <v>0</v>
      </c>
      <c r="C65" s="30">
        <v>0</v>
      </c>
      <c r="D65" s="30">
        <f t="shared" si="0"/>
        <v>0</v>
      </c>
    </row>
    <row r="66" spans="1:4" s="7" customFormat="1" ht="19.899999999999999" customHeight="1">
      <c r="A66" s="29" t="s">
        <v>8</v>
      </c>
      <c r="B66" s="31">
        <v>0</v>
      </c>
      <c r="C66" s="31">
        <v>0</v>
      </c>
      <c r="D66" s="31">
        <f t="shared" si="0"/>
        <v>0</v>
      </c>
    </row>
    <row r="67" spans="1:4" s="7" customFormat="1" ht="19.899999999999999" customHeight="1">
      <c r="A67" s="28" t="s">
        <v>48</v>
      </c>
      <c r="B67" s="30">
        <v>0</v>
      </c>
      <c r="C67" s="30">
        <v>0</v>
      </c>
      <c r="D67" s="30">
        <f t="shared" si="0"/>
        <v>0</v>
      </c>
    </row>
    <row r="68" spans="1:4" s="7" customFormat="1" ht="19.899999999999999" customHeight="1">
      <c r="A68" s="29" t="s">
        <v>49</v>
      </c>
      <c r="B68" s="31">
        <v>0</v>
      </c>
      <c r="C68" s="31">
        <v>0</v>
      </c>
      <c r="D68" s="31">
        <f t="shared" si="0"/>
        <v>0</v>
      </c>
    </row>
    <row r="69" spans="1:4" s="7" customFormat="1" ht="19.899999999999999" customHeight="1">
      <c r="A69" s="28" t="s">
        <v>50</v>
      </c>
      <c r="B69" s="30">
        <v>0</v>
      </c>
      <c r="C69" s="30">
        <v>0</v>
      </c>
      <c r="D69" s="30">
        <f t="shared" si="0"/>
        <v>0</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0</v>
      </c>
      <c r="C73" s="30">
        <v>0</v>
      </c>
      <c r="D73" s="30">
        <f t="shared" si="1"/>
        <v>0</v>
      </c>
    </row>
    <row r="74" spans="1:4" s="7" customFormat="1" ht="19.899999999999999" customHeight="1">
      <c r="A74" s="29" t="s">
        <v>54</v>
      </c>
      <c r="B74" s="31">
        <v>0</v>
      </c>
      <c r="C74" s="31">
        <v>0</v>
      </c>
      <c r="D74" s="31">
        <f t="shared" si="1"/>
        <v>0</v>
      </c>
    </row>
    <row r="75" spans="1:4" s="7" customFormat="1" ht="19.899999999999999" customHeight="1">
      <c r="A75" s="28" t="s">
        <v>10</v>
      </c>
      <c r="B75" s="30">
        <v>0</v>
      </c>
      <c r="C75" s="30">
        <v>0</v>
      </c>
      <c r="D75" s="30">
        <f t="shared" si="1"/>
        <v>0</v>
      </c>
    </row>
    <row r="76" spans="1:4" s="7" customFormat="1" ht="25.15" customHeight="1">
      <c r="A76" s="16" t="s">
        <v>20</v>
      </c>
      <c r="B76" s="32">
        <f>SUM(B59:B75)</f>
        <v>0</v>
      </c>
      <c r="C76" s="32">
        <f>SUM(C59:C75)</f>
        <v>0</v>
      </c>
      <c r="D76" s="32">
        <f t="shared" si="1"/>
        <v>0</v>
      </c>
    </row>
    <row r="77" spans="1:4" s="7" customFormat="1" ht="19.899999999999999" customHeight="1">
      <c r="A77" s="28" t="s">
        <v>131</v>
      </c>
      <c r="B77" s="30">
        <v>0</v>
      </c>
      <c r="C77" s="30">
        <v>0</v>
      </c>
      <c r="D77" s="30">
        <f t="shared" si="1"/>
        <v>0</v>
      </c>
    </row>
    <row r="78" spans="1:4" s="7" customFormat="1" ht="19.899999999999999" customHeight="1">
      <c r="A78" s="29" t="s">
        <v>55</v>
      </c>
      <c r="B78" s="31">
        <v>0</v>
      </c>
      <c r="C78" s="31">
        <v>0</v>
      </c>
      <c r="D78" s="31">
        <f t="shared" si="1"/>
        <v>0</v>
      </c>
    </row>
    <row r="79" spans="1:4" s="7" customFormat="1" ht="19.899999999999999" customHeight="1">
      <c r="A79" s="28" t="s">
        <v>132</v>
      </c>
      <c r="B79" s="30">
        <v>0</v>
      </c>
      <c r="C79" s="30">
        <v>0</v>
      </c>
      <c r="D79" s="30">
        <f t="shared" si="1"/>
        <v>0</v>
      </c>
    </row>
    <row r="80" spans="1:4" s="7" customFormat="1" ht="19.899999999999999" customHeight="1">
      <c r="A80" s="29" t="s">
        <v>11</v>
      </c>
      <c r="B80" s="31">
        <v>0</v>
      </c>
      <c r="C80" s="31">
        <v>0</v>
      </c>
      <c r="D80" s="31">
        <f t="shared" si="1"/>
        <v>0</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0</v>
      </c>
      <c r="D82" s="31">
        <f t="shared" si="1"/>
        <v>0</v>
      </c>
    </row>
    <row r="83" spans="1:4" s="7" customFormat="1" ht="19.899999999999999" customHeight="1">
      <c r="A83" s="28" t="s">
        <v>109</v>
      </c>
      <c r="B83" s="30">
        <v>0</v>
      </c>
      <c r="C83" s="30">
        <v>0</v>
      </c>
      <c r="D83" s="30">
        <f t="shared" si="1"/>
        <v>0</v>
      </c>
    </row>
    <row r="84" spans="1:4" s="7" customFormat="1" ht="19.899999999999999" customHeight="1">
      <c r="A84" s="29" t="s">
        <v>57</v>
      </c>
      <c r="B84" s="31">
        <v>0</v>
      </c>
      <c r="C84" s="31">
        <v>0</v>
      </c>
      <c r="D84" s="31">
        <f t="shared" si="1"/>
        <v>0</v>
      </c>
    </row>
    <row r="85" spans="1:4" s="7" customFormat="1" ht="25.15" customHeight="1">
      <c r="A85" s="16" t="s">
        <v>21</v>
      </c>
      <c r="B85" s="32">
        <f>SUM(B77:B84)</f>
        <v>0</v>
      </c>
      <c r="C85" s="32">
        <f>SUM(C77:C84)</f>
        <v>0</v>
      </c>
      <c r="D85" s="32">
        <f t="shared" si="1"/>
        <v>0</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662</v>
      </c>
      <c r="C87" s="32">
        <f>SUM(C13,C23,C30,C43,C52,C58,C76,C85, C86)</f>
        <v>530</v>
      </c>
      <c r="D87" s="32">
        <f>B87-C87</f>
        <v>132</v>
      </c>
    </row>
    <row r="88" spans="1:4" s="7" customFormat="1" ht="19.899999999999999" customHeight="1">
      <c r="A88" s="28" t="s">
        <v>22</v>
      </c>
      <c r="B88" s="30">
        <v>0</v>
      </c>
      <c r="C88" s="30">
        <v>0</v>
      </c>
      <c r="D88" s="30">
        <f>B88-C88</f>
        <v>0</v>
      </c>
    </row>
    <row r="89" spans="1:4" s="7" customFormat="1" ht="25.15" customHeight="1">
      <c r="A89" s="16" t="s">
        <v>14</v>
      </c>
      <c r="B89" s="32">
        <f>SUM(B87:B88)</f>
        <v>662</v>
      </c>
      <c r="C89" s="32">
        <f t="shared" ref="C89" si="2">SUM(C87:C88)</f>
        <v>530</v>
      </c>
      <c r="D89" s="32">
        <f>B89-C89</f>
        <v>132</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62</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15265</v>
      </c>
      <c r="C7" s="30">
        <v>9285</v>
      </c>
      <c r="D7" s="30">
        <f>B7-C7</f>
        <v>5980</v>
      </c>
    </row>
    <row r="8" spans="1:4" s="7" customFormat="1" ht="19.899999999999999" customHeight="1">
      <c r="A8" s="15" t="s">
        <v>24</v>
      </c>
      <c r="B8" s="31">
        <v>52609</v>
      </c>
      <c r="C8" s="31">
        <v>5686</v>
      </c>
      <c r="D8" s="31">
        <f t="shared" ref="D8:D71" si="0">B8-C8</f>
        <v>46923</v>
      </c>
    </row>
    <row r="9" spans="1:4" s="7" customFormat="1" ht="19.899999999999999" customHeight="1">
      <c r="A9" s="14" t="s">
        <v>25</v>
      </c>
      <c r="B9" s="30">
        <v>50531</v>
      </c>
      <c r="C9" s="30">
        <v>4087</v>
      </c>
      <c r="D9" s="30">
        <f t="shared" si="0"/>
        <v>46444</v>
      </c>
    </row>
    <row r="10" spans="1:4" s="7" customFormat="1" ht="19.899999999999999" customHeight="1">
      <c r="A10" s="15" t="s">
        <v>26</v>
      </c>
      <c r="B10" s="31">
        <v>11145</v>
      </c>
      <c r="C10" s="31">
        <v>369</v>
      </c>
      <c r="D10" s="31">
        <f t="shared" si="0"/>
        <v>10776</v>
      </c>
    </row>
    <row r="11" spans="1:4" s="7" customFormat="1" ht="19.899999999999999" customHeight="1">
      <c r="A11" s="14" t="s">
        <v>0</v>
      </c>
      <c r="B11" s="30">
        <v>580</v>
      </c>
      <c r="C11" s="30">
        <v>192</v>
      </c>
      <c r="D11" s="30">
        <f t="shared" si="0"/>
        <v>388</v>
      </c>
    </row>
    <row r="12" spans="1:4" s="7" customFormat="1" ht="19.899999999999999" customHeight="1">
      <c r="A12" s="15" t="s">
        <v>28</v>
      </c>
      <c r="B12" s="31">
        <v>613</v>
      </c>
      <c r="C12" s="31">
        <v>17</v>
      </c>
      <c r="D12" s="31">
        <f t="shared" si="0"/>
        <v>596</v>
      </c>
    </row>
    <row r="13" spans="1:4" s="7" customFormat="1" ht="25.15" customHeight="1">
      <c r="A13" s="16" t="s">
        <v>15</v>
      </c>
      <c r="B13" s="32">
        <f>SUM(B7:B12)</f>
        <v>130743</v>
      </c>
      <c r="C13" s="32">
        <f>SUM(C7:C12)</f>
        <v>19636</v>
      </c>
      <c r="D13" s="32">
        <f t="shared" si="0"/>
        <v>111107</v>
      </c>
    </row>
    <row r="14" spans="1:4" s="7" customFormat="1" ht="19.899999999999999" customHeight="1">
      <c r="A14" s="28" t="s">
        <v>29</v>
      </c>
      <c r="B14" s="30">
        <v>397</v>
      </c>
      <c r="C14" s="30">
        <v>13</v>
      </c>
      <c r="D14" s="30">
        <f t="shared" si="0"/>
        <v>384</v>
      </c>
    </row>
    <row r="15" spans="1:4" s="7" customFormat="1" ht="19.899999999999999" customHeight="1">
      <c r="A15" s="29" t="s">
        <v>173</v>
      </c>
      <c r="B15" s="31">
        <v>361</v>
      </c>
      <c r="C15" s="31">
        <v>15</v>
      </c>
      <c r="D15" s="31">
        <f t="shared" si="0"/>
        <v>346</v>
      </c>
    </row>
    <row r="16" spans="1:4" s="7" customFormat="1" ht="19.899999999999999" customHeight="1">
      <c r="A16" s="28" t="s">
        <v>30</v>
      </c>
      <c r="B16" s="30">
        <v>817</v>
      </c>
      <c r="C16" s="30">
        <v>28</v>
      </c>
      <c r="D16" s="30">
        <f t="shared" si="0"/>
        <v>789</v>
      </c>
    </row>
    <row r="17" spans="1:4" s="7" customFormat="1" ht="19.899999999999999" customHeight="1">
      <c r="A17" s="29" t="s">
        <v>1</v>
      </c>
      <c r="B17" s="31">
        <v>0</v>
      </c>
      <c r="C17" s="31">
        <v>0</v>
      </c>
      <c r="D17" s="31">
        <f t="shared" si="0"/>
        <v>0</v>
      </c>
    </row>
    <row r="18" spans="1:4" s="7" customFormat="1" ht="19.899999999999999" customHeight="1">
      <c r="A18" s="28" t="s">
        <v>2</v>
      </c>
      <c r="B18" s="30">
        <v>19</v>
      </c>
      <c r="C18" s="30">
        <v>0</v>
      </c>
      <c r="D18" s="30">
        <f t="shared" si="0"/>
        <v>19</v>
      </c>
    </row>
    <row r="19" spans="1:4" s="7" customFormat="1" ht="19.899999999999999" customHeight="1">
      <c r="A19" s="29" t="s">
        <v>31</v>
      </c>
      <c r="B19" s="31">
        <v>630</v>
      </c>
      <c r="C19" s="31">
        <v>21</v>
      </c>
      <c r="D19" s="31">
        <f t="shared" si="0"/>
        <v>609</v>
      </c>
    </row>
    <row r="20" spans="1:4" s="7" customFormat="1" ht="19.899999999999999" customHeight="1">
      <c r="A20" s="28" t="s">
        <v>32</v>
      </c>
      <c r="B20" s="30">
        <v>3511</v>
      </c>
      <c r="C20" s="30">
        <v>140</v>
      </c>
      <c r="D20" s="30">
        <f t="shared" si="0"/>
        <v>3371</v>
      </c>
    </row>
    <row r="21" spans="1:4" s="7" customFormat="1" ht="19.899999999999999" customHeight="1">
      <c r="A21" s="29" t="s">
        <v>33</v>
      </c>
      <c r="B21" s="31">
        <v>5787</v>
      </c>
      <c r="C21" s="31">
        <v>2541</v>
      </c>
      <c r="D21" s="31">
        <f t="shared" si="0"/>
        <v>3246</v>
      </c>
    </row>
    <row r="22" spans="1:4" s="7" customFormat="1" ht="19.899999999999999" customHeight="1">
      <c r="A22" s="28" t="s">
        <v>34</v>
      </c>
      <c r="B22" s="30">
        <v>0</v>
      </c>
      <c r="C22" s="30">
        <v>0</v>
      </c>
      <c r="D22" s="30">
        <f t="shared" si="0"/>
        <v>0</v>
      </c>
    </row>
    <row r="23" spans="1:4" s="7" customFormat="1" ht="25.15" customHeight="1">
      <c r="A23" s="16" t="s">
        <v>174</v>
      </c>
      <c r="B23" s="32">
        <f>SUM(B14:B22)</f>
        <v>11522</v>
      </c>
      <c r="C23" s="32">
        <f>SUM(C14:C22)</f>
        <v>2758</v>
      </c>
      <c r="D23" s="32">
        <f t="shared" si="0"/>
        <v>8764</v>
      </c>
    </row>
    <row r="24" spans="1:4" s="7" customFormat="1" ht="19.899999999999999" customHeight="1">
      <c r="A24" s="28" t="s">
        <v>3</v>
      </c>
      <c r="B24" s="30">
        <v>1395</v>
      </c>
      <c r="C24" s="30">
        <v>1353</v>
      </c>
      <c r="D24" s="30">
        <f t="shared" si="0"/>
        <v>42</v>
      </c>
    </row>
    <row r="25" spans="1:4" s="7" customFormat="1" ht="19.899999999999999" customHeight="1">
      <c r="A25" s="29" t="s">
        <v>127</v>
      </c>
      <c r="B25" s="31">
        <v>46</v>
      </c>
      <c r="C25" s="31">
        <v>0</v>
      </c>
      <c r="D25" s="31">
        <f t="shared" si="0"/>
        <v>46</v>
      </c>
    </row>
    <row r="26" spans="1:4" s="7" customFormat="1" ht="19.899999999999999" customHeight="1">
      <c r="A26" s="28" t="s">
        <v>35</v>
      </c>
      <c r="B26" s="30">
        <v>19602</v>
      </c>
      <c r="C26" s="30">
        <v>682</v>
      </c>
      <c r="D26" s="30">
        <f t="shared" si="0"/>
        <v>18920</v>
      </c>
    </row>
    <row r="27" spans="1:4" s="7" customFormat="1" ht="19.899999999999999" customHeight="1">
      <c r="A27" s="29" t="s">
        <v>117</v>
      </c>
      <c r="B27" s="31">
        <v>79173</v>
      </c>
      <c r="C27" s="31">
        <v>75695</v>
      </c>
      <c r="D27" s="31">
        <f t="shared" si="0"/>
        <v>3478</v>
      </c>
    </row>
    <row r="28" spans="1:4" s="7" customFormat="1" ht="19.899999999999999" customHeight="1">
      <c r="A28" s="28" t="s">
        <v>36</v>
      </c>
      <c r="B28" s="30">
        <v>2511</v>
      </c>
      <c r="C28" s="30">
        <v>1940</v>
      </c>
      <c r="D28" s="30">
        <f t="shared" si="0"/>
        <v>571</v>
      </c>
    </row>
    <row r="29" spans="1:4" s="7" customFormat="1" ht="19.899999999999999" customHeight="1">
      <c r="A29" s="29" t="s">
        <v>118</v>
      </c>
      <c r="B29" s="31">
        <v>47950</v>
      </c>
      <c r="C29" s="31">
        <v>0</v>
      </c>
      <c r="D29" s="31">
        <f t="shared" si="0"/>
        <v>47950</v>
      </c>
    </row>
    <row r="30" spans="1:4" s="7" customFormat="1" ht="25.15" customHeight="1">
      <c r="A30" s="16" t="s">
        <v>17</v>
      </c>
      <c r="B30" s="32">
        <f>SUM(B24:B29)</f>
        <v>150677</v>
      </c>
      <c r="C30" s="32">
        <f>SUM(C24:C29)</f>
        <v>79670</v>
      </c>
      <c r="D30" s="32">
        <f t="shared" si="0"/>
        <v>71007</v>
      </c>
    </row>
    <row r="31" spans="1:4" s="7" customFormat="1" ht="19.899999999999999" customHeight="1">
      <c r="A31" s="28" t="s">
        <v>119</v>
      </c>
      <c r="B31" s="30">
        <v>0</v>
      </c>
      <c r="C31" s="30">
        <v>0</v>
      </c>
      <c r="D31" s="30">
        <f t="shared" si="0"/>
        <v>0</v>
      </c>
    </row>
    <row r="32" spans="1:4" s="7" customFormat="1" ht="19.899999999999999" customHeight="1">
      <c r="A32" s="29" t="s">
        <v>120</v>
      </c>
      <c r="B32" s="31">
        <v>3369</v>
      </c>
      <c r="C32" s="31">
        <v>0</v>
      </c>
      <c r="D32" s="31">
        <f t="shared" si="0"/>
        <v>3369</v>
      </c>
    </row>
    <row r="33" spans="1:4" s="7" customFormat="1" ht="19.899999999999999" customHeight="1">
      <c r="A33" s="28" t="s">
        <v>121</v>
      </c>
      <c r="B33" s="30">
        <v>6391</v>
      </c>
      <c r="C33" s="30">
        <v>895</v>
      </c>
      <c r="D33" s="30">
        <f t="shared" si="0"/>
        <v>5496</v>
      </c>
    </row>
    <row r="34" spans="1:4" s="7" customFormat="1" ht="19.899999999999999" customHeight="1">
      <c r="A34" s="29" t="s">
        <v>122</v>
      </c>
      <c r="B34" s="31">
        <v>775</v>
      </c>
      <c r="C34" s="31">
        <v>0</v>
      </c>
      <c r="D34" s="31">
        <f t="shared" si="0"/>
        <v>775</v>
      </c>
    </row>
    <row r="35" spans="1:4" s="7" customFormat="1" ht="19.899999999999999" customHeight="1">
      <c r="A35" s="28" t="s">
        <v>123</v>
      </c>
      <c r="B35" s="30">
        <v>0</v>
      </c>
      <c r="C35" s="30">
        <v>0</v>
      </c>
      <c r="D35" s="30">
        <f t="shared" si="0"/>
        <v>0</v>
      </c>
    </row>
    <row r="36" spans="1:4" s="7" customFormat="1" ht="19.899999999999999" customHeight="1">
      <c r="A36" s="29" t="s">
        <v>124</v>
      </c>
      <c r="B36" s="31">
        <v>0</v>
      </c>
      <c r="C36" s="31">
        <v>0</v>
      </c>
      <c r="D36" s="31">
        <f t="shared" si="0"/>
        <v>0</v>
      </c>
    </row>
    <row r="37" spans="1:4" s="7" customFormat="1" ht="19.899999999999999" customHeight="1">
      <c r="A37" s="28" t="s">
        <v>108</v>
      </c>
      <c r="B37" s="30">
        <v>152</v>
      </c>
      <c r="C37" s="30">
        <v>80</v>
      </c>
      <c r="D37" s="30">
        <f t="shared" si="0"/>
        <v>72</v>
      </c>
    </row>
    <row r="38" spans="1:4" s="7" customFormat="1" ht="19.899999999999999" customHeight="1">
      <c r="A38" s="29" t="s">
        <v>58</v>
      </c>
      <c r="B38" s="31">
        <v>0</v>
      </c>
      <c r="C38" s="31">
        <v>0</v>
      </c>
      <c r="D38" s="31">
        <f t="shared" si="0"/>
        <v>0</v>
      </c>
    </row>
    <row r="39" spans="1:4" s="7" customFormat="1" ht="19.899999999999999" customHeight="1">
      <c r="A39" s="28" t="s">
        <v>125</v>
      </c>
      <c r="B39" s="30">
        <v>1808</v>
      </c>
      <c r="C39" s="30">
        <v>99</v>
      </c>
      <c r="D39" s="30">
        <f t="shared" si="0"/>
        <v>1709</v>
      </c>
    </row>
    <row r="40" spans="1:4" s="7" customFormat="1" ht="19.899999999999999" customHeight="1">
      <c r="A40" s="29" t="s">
        <v>59</v>
      </c>
      <c r="B40" s="31">
        <v>339</v>
      </c>
      <c r="C40" s="31">
        <v>0</v>
      </c>
      <c r="D40" s="31">
        <f t="shared" si="0"/>
        <v>339</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12834</v>
      </c>
      <c r="C43" s="32">
        <f>SUM(C31:C42)</f>
        <v>1074</v>
      </c>
      <c r="D43" s="32">
        <f t="shared" si="0"/>
        <v>11760</v>
      </c>
    </row>
    <row r="44" spans="1:4" s="7" customFormat="1" ht="19.899999999999999" customHeight="1">
      <c r="A44" s="28" t="s">
        <v>37</v>
      </c>
      <c r="B44" s="30">
        <v>58</v>
      </c>
      <c r="C44" s="30">
        <v>671</v>
      </c>
      <c r="D44" s="30">
        <f t="shared" si="0"/>
        <v>-613</v>
      </c>
    </row>
    <row r="45" spans="1:4" s="7" customFormat="1" ht="19.899999999999999" customHeight="1">
      <c r="A45" s="29" t="s">
        <v>38</v>
      </c>
      <c r="B45" s="31">
        <v>0</v>
      </c>
      <c r="C45" s="31">
        <v>0</v>
      </c>
      <c r="D45" s="31">
        <f t="shared" si="0"/>
        <v>0</v>
      </c>
    </row>
    <row r="46" spans="1:4" s="7" customFormat="1" ht="19.899999999999999" customHeight="1">
      <c r="A46" s="28" t="s">
        <v>39</v>
      </c>
      <c r="B46" s="30">
        <v>33</v>
      </c>
      <c r="C46" s="30">
        <v>0</v>
      </c>
      <c r="D46" s="30">
        <f t="shared" si="0"/>
        <v>33</v>
      </c>
    </row>
    <row r="47" spans="1:4" s="7" customFormat="1" ht="19.899999999999999" customHeight="1">
      <c r="A47" s="29" t="s">
        <v>5</v>
      </c>
      <c r="B47" s="31">
        <v>1153</v>
      </c>
      <c r="C47" s="31">
        <v>3</v>
      </c>
      <c r="D47" s="31">
        <f t="shared" si="0"/>
        <v>1150</v>
      </c>
    </row>
    <row r="48" spans="1:4" s="7" customFormat="1" ht="19.899999999999999" customHeight="1">
      <c r="A48" s="28" t="s">
        <v>6</v>
      </c>
      <c r="B48" s="30">
        <v>613</v>
      </c>
      <c r="C48" s="30">
        <v>19</v>
      </c>
      <c r="D48" s="30">
        <f t="shared" si="0"/>
        <v>594</v>
      </c>
    </row>
    <row r="49" spans="1:4" s="7" customFormat="1" ht="19.899999999999999" customHeight="1">
      <c r="A49" s="29" t="s">
        <v>128</v>
      </c>
      <c r="B49" s="31">
        <v>6547</v>
      </c>
      <c r="C49" s="31">
        <v>1372</v>
      </c>
      <c r="D49" s="31">
        <f t="shared" si="0"/>
        <v>5175</v>
      </c>
    </row>
    <row r="50" spans="1:4" s="7" customFormat="1" ht="19.899999999999999" customHeight="1">
      <c r="A50" s="28" t="s">
        <v>129</v>
      </c>
      <c r="B50" s="30">
        <v>7590</v>
      </c>
      <c r="C50" s="30">
        <v>377</v>
      </c>
      <c r="D50" s="30">
        <f t="shared" si="0"/>
        <v>7213</v>
      </c>
    </row>
    <row r="51" spans="1:4" s="7" customFormat="1" ht="19.899999999999999" customHeight="1">
      <c r="A51" s="29" t="s">
        <v>130</v>
      </c>
      <c r="B51" s="31">
        <v>1940</v>
      </c>
      <c r="C51" s="31">
        <v>13</v>
      </c>
      <c r="D51" s="31">
        <f t="shared" si="0"/>
        <v>1927</v>
      </c>
    </row>
    <row r="52" spans="1:4" s="7" customFormat="1" ht="25.15" customHeight="1">
      <c r="A52" s="16" t="s">
        <v>19</v>
      </c>
      <c r="B52" s="32">
        <f>SUM(B44:B51)</f>
        <v>17934</v>
      </c>
      <c r="C52" s="32">
        <f>SUM(C44:C51)</f>
        <v>2455</v>
      </c>
      <c r="D52" s="32">
        <f t="shared" si="0"/>
        <v>15479</v>
      </c>
    </row>
    <row r="53" spans="1:4" s="7" customFormat="1" ht="19.899999999999999" customHeight="1">
      <c r="A53" s="28" t="s">
        <v>170</v>
      </c>
      <c r="B53" s="30">
        <v>483</v>
      </c>
      <c r="C53" s="30">
        <v>567</v>
      </c>
      <c r="D53" s="30">
        <f t="shared" si="0"/>
        <v>-84</v>
      </c>
    </row>
    <row r="54" spans="1:4" s="7" customFormat="1" ht="19.899999999999999" customHeight="1">
      <c r="A54" s="29" t="s">
        <v>171</v>
      </c>
      <c r="B54" s="31">
        <v>911</v>
      </c>
      <c r="C54" s="31">
        <v>561</v>
      </c>
      <c r="D54" s="31">
        <f t="shared" si="0"/>
        <v>350</v>
      </c>
    </row>
    <row r="55" spans="1:4" s="7" customFormat="1" ht="19.899999999999999" customHeight="1">
      <c r="A55" s="28" t="s">
        <v>172</v>
      </c>
      <c r="B55" s="30">
        <v>337</v>
      </c>
      <c r="C55" s="30">
        <v>0</v>
      </c>
      <c r="D55" s="30">
        <f t="shared" si="0"/>
        <v>337</v>
      </c>
    </row>
    <row r="56" spans="1:4" s="7" customFormat="1" ht="19.899999999999999" customHeight="1">
      <c r="A56" s="29" t="s">
        <v>40</v>
      </c>
      <c r="B56" s="31">
        <v>435</v>
      </c>
      <c r="C56" s="31">
        <v>124</v>
      </c>
      <c r="D56" s="31">
        <f t="shared" si="0"/>
        <v>311</v>
      </c>
    </row>
    <row r="57" spans="1:4" s="7" customFormat="1" ht="19.899999999999999" customHeight="1">
      <c r="A57" s="28" t="s">
        <v>41</v>
      </c>
      <c r="B57" s="30">
        <v>3780</v>
      </c>
      <c r="C57" s="30">
        <v>3689</v>
      </c>
      <c r="D57" s="30">
        <f t="shared" si="0"/>
        <v>91</v>
      </c>
    </row>
    <row r="58" spans="1:4" s="7" customFormat="1" ht="25.15" customHeight="1">
      <c r="A58" s="16" t="s">
        <v>169</v>
      </c>
      <c r="B58" s="32">
        <f>SUM(B53:B57)</f>
        <v>5946</v>
      </c>
      <c r="C58" s="32">
        <f>SUM(C53:C57)</f>
        <v>4941</v>
      </c>
      <c r="D58" s="32">
        <f t="shared" si="0"/>
        <v>1005</v>
      </c>
    </row>
    <row r="59" spans="1:4" s="7" customFormat="1" ht="19.899999999999999" customHeight="1">
      <c r="A59" s="28" t="s">
        <v>42</v>
      </c>
      <c r="B59" s="30">
        <v>1313</v>
      </c>
      <c r="C59" s="30">
        <v>255</v>
      </c>
      <c r="D59" s="30">
        <f t="shared" si="0"/>
        <v>1058</v>
      </c>
    </row>
    <row r="60" spans="1:4" s="7" customFormat="1" ht="19.899999999999999" customHeight="1">
      <c r="A60" s="29" t="s">
        <v>43</v>
      </c>
      <c r="B60" s="31">
        <v>1075</v>
      </c>
      <c r="C60" s="31">
        <v>579</v>
      </c>
      <c r="D60" s="31">
        <f t="shared" si="0"/>
        <v>496</v>
      </c>
    </row>
    <row r="61" spans="1:4" s="7" customFormat="1" ht="19.899999999999999" customHeight="1">
      <c r="A61" s="28" t="s">
        <v>44</v>
      </c>
      <c r="B61" s="30">
        <v>107</v>
      </c>
      <c r="C61" s="30">
        <v>0</v>
      </c>
      <c r="D61" s="30">
        <f t="shared" si="0"/>
        <v>107</v>
      </c>
    </row>
    <row r="62" spans="1:4" s="7" customFormat="1" ht="19.899999999999999" customHeight="1">
      <c r="A62" s="29" t="s">
        <v>45</v>
      </c>
      <c r="B62" s="31">
        <v>404</v>
      </c>
      <c r="C62" s="31">
        <v>331</v>
      </c>
      <c r="D62" s="31">
        <f t="shared" si="0"/>
        <v>73</v>
      </c>
    </row>
    <row r="63" spans="1:4" s="7" customFormat="1" ht="19.899999999999999" customHeight="1">
      <c r="A63" s="28" t="s">
        <v>46</v>
      </c>
      <c r="B63" s="30">
        <v>221</v>
      </c>
      <c r="C63" s="30">
        <v>97</v>
      </c>
      <c r="D63" s="30">
        <f t="shared" si="0"/>
        <v>124</v>
      </c>
    </row>
    <row r="64" spans="1:4" s="7" customFormat="1" ht="19.899999999999999" customHeight="1">
      <c r="A64" s="29" t="s">
        <v>47</v>
      </c>
      <c r="B64" s="31">
        <v>0</v>
      </c>
      <c r="C64" s="31">
        <v>0</v>
      </c>
      <c r="D64" s="31">
        <f t="shared" si="0"/>
        <v>0</v>
      </c>
    </row>
    <row r="65" spans="1:4" s="7" customFormat="1" ht="19.899999999999999" customHeight="1">
      <c r="A65" s="28" t="s">
        <v>7</v>
      </c>
      <c r="B65" s="30">
        <v>170</v>
      </c>
      <c r="C65" s="30">
        <v>260</v>
      </c>
      <c r="D65" s="30">
        <f t="shared" si="0"/>
        <v>-90</v>
      </c>
    </row>
    <row r="66" spans="1:4" s="7" customFormat="1" ht="19.899999999999999" customHeight="1">
      <c r="A66" s="29" t="s">
        <v>8</v>
      </c>
      <c r="B66" s="31">
        <v>152</v>
      </c>
      <c r="C66" s="31">
        <v>0</v>
      </c>
      <c r="D66" s="31">
        <f t="shared" si="0"/>
        <v>152</v>
      </c>
    </row>
    <row r="67" spans="1:4" s="7" customFormat="1" ht="19.899999999999999" customHeight="1">
      <c r="A67" s="28" t="s">
        <v>48</v>
      </c>
      <c r="B67" s="30">
        <v>193</v>
      </c>
      <c r="C67" s="30">
        <v>0</v>
      </c>
      <c r="D67" s="30">
        <f t="shared" si="0"/>
        <v>193</v>
      </c>
    </row>
    <row r="68" spans="1:4" s="7" customFormat="1" ht="19.899999999999999" customHeight="1">
      <c r="A68" s="29" t="s">
        <v>49</v>
      </c>
      <c r="B68" s="31">
        <v>326</v>
      </c>
      <c r="C68" s="31">
        <v>0</v>
      </c>
      <c r="D68" s="31">
        <f t="shared" si="0"/>
        <v>326</v>
      </c>
    </row>
    <row r="69" spans="1:4" s="7" customFormat="1" ht="19.899999999999999" customHeight="1">
      <c r="A69" s="28" t="s">
        <v>50</v>
      </c>
      <c r="B69" s="30">
        <v>488</v>
      </c>
      <c r="C69" s="30">
        <v>0</v>
      </c>
      <c r="D69" s="30">
        <f t="shared" si="0"/>
        <v>488</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2656</v>
      </c>
      <c r="C73" s="30">
        <v>6</v>
      </c>
      <c r="D73" s="30">
        <f t="shared" si="1"/>
        <v>2650</v>
      </c>
    </row>
    <row r="74" spans="1:4" s="7" customFormat="1" ht="19.899999999999999" customHeight="1">
      <c r="A74" s="29" t="s">
        <v>54</v>
      </c>
      <c r="B74" s="31">
        <v>365</v>
      </c>
      <c r="C74" s="31">
        <v>0</v>
      </c>
      <c r="D74" s="31">
        <f t="shared" si="1"/>
        <v>365</v>
      </c>
    </row>
    <row r="75" spans="1:4" s="7" customFormat="1" ht="19.899999999999999" customHeight="1">
      <c r="A75" s="28" t="s">
        <v>10</v>
      </c>
      <c r="B75" s="30">
        <v>10527</v>
      </c>
      <c r="C75" s="30">
        <v>2036</v>
      </c>
      <c r="D75" s="30">
        <f t="shared" si="1"/>
        <v>8491</v>
      </c>
    </row>
    <row r="76" spans="1:4" s="7" customFormat="1" ht="25.15" customHeight="1">
      <c r="A76" s="16" t="s">
        <v>20</v>
      </c>
      <c r="B76" s="32">
        <f>SUM(B59:B75)</f>
        <v>17997</v>
      </c>
      <c r="C76" s="32">
        <f>SUM(C59:C75)</f>
        <v>3564</v>
      </c>
      <c r="D76" s="32">
        <f t="shared" si="1"/>
        <v>14433</v>
      </c>
    </row>
    <row r="77" spans="1:4" s="7" customFormat="1" ht="19.899999999999999" customHeight="1">
      <c r="A77" s="28" t="s">
        <v>131</v>
      </c>
      <c r="B77" s="30">
        <v>144</v>
      </c>
      <c r="C77" s="30">
        <v>82</v>
      </c>
      <c r="D77" s="30">
        <f t="shared" si="1"/>
        <v>62</v>
      </c>
    </row>
    <row r="78" spans="1:4" s="7" customFormat="1" ht="19.899999999999999" customHeight="1">
      <c r="A78" s="29" t="s">
        <v>55</v>
      </c>
      <c r="B78" s="31">
        <v>10589</v>
      </c>
      <c r="C78" s="31">
        <v>10252</v>
      </c>
      <c r="D78" s="31">
        <f t="shared" si="1"/>
        <v>337</v>
      </c>
    </row>
    <row r="79" spans="1:4" s="7" customFormat="1" ht="19.899999999999999" customHeight="1">
      <c r="A79" s="28" t="s">
        <v>132</v>
      </c>
      <c r="B79" s="30">
        <v>9719</v>
      </c>
      <c r="C79" s="30">
        <v>9600</v>
      </c>
      <c r="D79" s="30">
        <f t="shared" si="1"/>
        <v>119</v>
      </c>
    </row>
    <row r="80" spans="1:4" s="7" customFormat="1" ht="19.899999999999999" customHeight="1">
      <c r="A80" s="29" t="s">
        <v>11</v>
      </c>
      <c r="B80" s="31">
        <v>1262</v>
      </c>
      <c r="C80" s="31">
        <v>837</v>
      </c>
      <c r="D80" s="31">
        <f t="shared" si="1"/>
        <v>425</v>
      </c>
    </row>
    <row r="81" spans="1:4" s="7" customFormat="1" ht="19.899999999999999" customHeight="1">
      <c r="A81" s="28" t="s">
        <v>12</v>
      </c>
      <c r="B81" s="30">
        <v>0</v>
      </c>
      <c r="C81" s="30">
        <v>0</v>
      </c>
      <c r="D81" s="30">
        <f t="shared" si="1"/>
        <v>0</v>
      </c>
    </row>
    <row r="82" spans="1:4" s="7" customFormat="1" ht="19.899999999999999" customHeight="1">
      <c r="A82" s="29" t="s">
        <v>56</v>
      </c>
      <c r="B82" s="31">
        <v>0</v>
      </c>
      <c r="C82" s="31">
        <v>16</v>
      </c>
      <c r="D82" s="31">
        <f t="shared" si="1"/>
        <v>-16</v>
      </c>
    </row>
    <row r="83" spans="1:4" s="7" customFormat="1" ht="19.899999999999999" customHeight="1">
      <c r="A83" s="28" t="s">
        <v>109</v>
      </c>
      <c r="B83" s="30">
        <v>1092</v>
      </c>
      <c r="C83" s="30">
        <v>1092</v>
      </c>
      <c r="D83" s="30">
        <f t="shared" si="1"/>
        <v>0</v>
      </c>
    </row>
    <row r="84" spans="1:4" s="7" customFormat="1" ht="19.899999999999999" customHeight="1">
      <c r="A84" s="29" t="s">
        <v>57</v>
      </c>
      <c r="B84" s="31">
        <v>2159</v>
      </c>
      <c r="C84" s="31">
        <v>1472</v>
      </c>
      <c r="D84" s="31">
        <f t="shared" si="1"/>
        <v>687</v>
      </c>
    </row>
    <row r="85" spans="1:4" s="7" customFormat="1" ht="25.15" customHeight="1">
      <c r="A85" s="16" t="s">
        <v>21</v>
      </c>
      <c r="B85" s="32">
        <f>SUM(B77:B84)</f>
        <v>24965</v>
      </c>
      <c r="C85" s="32">
        <f>SUM(C77:C84)</f>
        <v>23351</v>
      </c>
      <c r="D85" s="32">
        <f t="shared" si="1"/>
        <v>1614</v>
      </c>
    </row>
    <row r="86" spans="1:4" s="7" customFormat="1" ht="19.899999999999999" customHeight="1">
      <c r="A86" s="28" t="s">
        <v>13</v>
      </c>
      <c r="B86" s="30">
        <v>199</v>
      </c>
      <c r="C86" s="30">
        <v>294</v>
      </c>
      <c r="D86" s="30">
        <f t="shared" si="1"/>
        <v>-95</v>
      </c>
    </row>
    <row r="87" spans="1:4" s="7" customFormat="1" ht="25.15" customHeight="1">
      <c r="A87" s="16" t="s">
        <v>23</v>
      </c>
      <c r="B87" s="32">
        <f>SUM(B13,B23,B30,B43,B52,B58,B76,B85, B86)</f>
        <v>372817</v>
      </c>
      <c r="C87" s="32">
        <f>SUM(C13,C23,C30,C43,C52,C58,C76,C85, C86)</f>
        <v>137743</v>
      </c>
      <c r="D87" s="32">
        <f>B87-C87</f>
        <v>235074</v>
      </c>
    </row>
    <row r="88" spans="1:4" s="7" customFormat="1" ht="19.899999999999999" customHeight="1">
      <c r="A88" s="28" t="s">
        <v>22</v>
      </c>
      <c r="B88" s="30">
        <v>16568</v>
      </c>
      <c r="C88" s="30">
        <v>30214</v>
      </c>
      <c r="D88" s="30">
        <f>B88-C88</f>
        <v>-13646</v>
      </c>
    </row>
    <row r="89" spans="1:4" s="7" customFormat="1" ht="25.15" customHeight="1">
      <c r="A89" s="16" t="s">
        <v>14</v>
      </c>
      <c r="B89" s="32">
        <f>SUM(B87:B88)</f>
        <v>389385</v>
      </c>
      <c r="C89" s="32">
        <f t="shared" ref="C89" si="2">SUM(C87:C88)</f>
        <v>167957</v>
      </c>
      <c r="D89" s="32">
        <f>B89-C89</f>
        <v>221428</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63</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14574</v>
      </c>
      <c r="C7" s="30">
        <v>8357</v>
      </c>
      <c r="D7" s="30">
        <f>B7-C7</f>
        <v>6217</v>
      </c>
    </row>
    <row r="8" spans="1:4" s="7" customFormat="1" ht="19.899999999999999" customHeight="1">
      <c r="A8" s="15" t="s">
        <v>24</v>
      </c>
      <c r="B8" s="31">
        <v>43703</v>
      </c>
      <c r="C8" s="31">
        <v>2655</v>
      </c>
      <c r="D8" s="31">
        <f t="shared" ref="D8:D71" si="0">B8-C8</f>
        <v>41048</v>
      </c>
    </row>
    <row r="9" spans="1:4" s="7" customFormat="1" ht="19.899999999999999" customHeight="1">
      <c r="A9" s="14" t="s">
        <v>25</v>
      </c>
      <c r="B9" s="30">
        <v>48980</v>
      </c>
      <c r="C9" s="30">
        <v>7177</v>
      </c>
      <c r="D9" s="30">
        <f t="shared" si="0"/>
        <v>41803</v>
      </c>
    </row>
    <row r="10" spans="1:4" s="7" customFormat="1" ht="19.899999999999999" customHeight="1">
      <c r="A10" s="15" t="s">
        <v>26</v>
      </c>
      <c r="B10" s="31">
        <v>13257</v>
      </c>
      <c r="C10" s="31">
        <v>324</v>
      </c>
      <c r="D10" s="31">
        <f t="shared" si="0"/>
        <v>12933</v>
      </c>
    </row>
    <row r="11" spans="1:4" s="7" customFormat="1" ht="19.899999999999999" customHeight="1">
      <c r="A11" s="14" t="s">
        <v>0</v>
      </c>
      <c r="B11" s="30">
        <v>1377</v>
      </c>
      <c r="C11" s="30">
        <v>33</v>
      </c>
      <c r="D11" s="30">
        <f t="shared" si="0"/>
        <v>1344</v>
      </c>
    </row>
    <row r="12" spans="1:4" s="7" customFormat="1" ht="19.899999999999999" customHeight="1">
      <c r="A12" s="15" t="s">
        <v>28</v>
      </c>
      <c r="B12" s="31">
        <v>0</v>
      </c>
      <c r="C12" s="31">
        <v>0</v>
      </c>
      <c r="D12" s="31">
        <f t="shared" si="0"/>
        <v>0</v>
      </c>
    </row>
    <row r="13" spans="1:4" s="7" customFormat="1" ht="25.15" customHeight="1">
      <c r="A13" s="16" t="s">
        <v>15</v>
      </c>
      <c r="B13" s="32">
        <f>SUM(B7:B12)</f>
        <v>121891</v>
      </c>
      <c r="C13" s="32">
        <f>SUM(C7:C12)</f>
        <v>18546</v>
      </c>
      <c r="D13" s="32">
        <f t="shared" si="0"/>
        <v>103345</v>
      </c>
    </row>
    <row r="14" spans="1:4" s="7" customFormat="1" ht="19.899999999999999" customHeight="1">
      <c r="A14" s="28" t="s">
        <v>29</v>
      </c>
      <c r="B14" s="30">
        <v>26</v>
      </c>
      <c r="C14" s="30">
        <v>8</v>
      </c>
      <c r="D14" s="30">
        <f t="shared" si="0"/>
        <v>18</v>
      </c>
    </row>
    <row r="15" spans="1:4" s="7" customFormat="1" ht="19.899999999999999" customHeight="1">
      <c r="A15" s="29" t="s">
        <v>173</v>
      </c>
      <c r="B15" s="31">
        <v>1612</v>
      </c>
      <c r="C15" s="31">
        <v>10</v>
      </c>
      <c r="D15" s="31">
        <f t="shared" si="0"/>
        <v>1602</v>
      </c>
    </row>
    <row r="16" spans="1:4" s="7" customFormat="1" ht="19.899999999999999" customHeight="1">
      <c r="A16" s="28" t="s">
        <v>30</v>
      </c>
      <c r="B16" s="30">
        <v>1351</v>
      </c>
      <c r="C16" s="30">
        <v>0</v>
      </c>
      <c r="D16" s="30">
        <f t="shared" si="0"/>
        <v>1351</v>
      </c>
    </row>
    <row r="17" spans="1:4" s="7" customFormat="1" ht="19.899999999999999" customHeight="1">
      <c r="A17" s="29" t="s">
        <v>1</v>
      </c>
      <c r="B17" s="31">
        <v>0</v>
      </c>
      <c r="C17" s="31">
        <v>0</v>
      </c>
      <c r="D17" s="31">
        <f t="shared" si="0"/>
        <v>0</v>
      </c>
    </row>
    <row r="18" spans="1:4" s="7" customFormat="1" ht="19.899999999999999" customHeight="1">
      <c r="A18" s="28" t="s">
        <v>2</v>
      </c>
      <c r="B18" s="30">
        <v>30</v>
      </c>
      <c r="C18" s="30">
        <v>0</v>
      </c>
      <c r="D18" s="30">
        <f t="shared" si="0"/>
        <v>30</v>
      </c>
    </row>
    <row r="19" spans="1:4" s="7" customFormat="1" ht="19.899999999999999" customHeight="1">
      <c r="A19" s="29" t="s">
        <v>31</v>
      </c>
      <c r="B19" s="31">
        <v>0</v>
      </c>
      <c r="C19" s="31">
        <v>0</v>
      </c>
      <c r="D19" s="31">
        <f t="shared" si="0"/>
        <v>0</v>
      </c>
    </row>
    <row r="20" spans="1:4" s="7" customFormat="1" ht="19.899999999999999" customHeight="1">
      <c r="A20" s="28" t="s">
        <v>32</v>
      </c>
      <c r="B20" s="30">
        <v>1478</v>
      </c>
      <c r="C20" s="30">
        <v>0</v>
      </c>
      <c r="D20" s="30">
        <f t="shared" si="0"/>
        <v>1478</v>
      </c>
    </row>
    <row r="21" spans="1:4" s="7" customFormat="1" ht="19.899999999999999" customHeight="1">
      <c r="A21" s="29" t="s">
        <v>33</v>
      </c>
      <c r="B21" s="31">
        <v>2060</v>
      </c>
      <c r="C21" s="31">
        <v>69</v>
      </c>
      <c r="D21" s="31">
        <f t="shared" si="0"/>
        <v>1991</v>
      </c>
    </row>
    <row r="22" spans="1:4" s="7" customFormat="1" ht="19.899999999999999" customHeight="1">
      <c r="A22" s="28" t="s">
        <v>34</v>
      </c>
      <c r="B22" s="30">
        <v>676</v>
      </c>
      <c r="C22" s="30">
        <v>0</v>
      </c>
      <c r="D22" s="30">
        <f t="shared" si="0"/>
        <v>676</v>
      </c>
    </row>
    <row r="23" spans="1:4" s="7" customFormat="1" ht="25.15" customHeight="1">
      <c r="A23" s="16" t="s">
        <v>174</v>
      </c>
      <c r="B23" s="32">
        <f>SUM(B14:B22)</f>
        <v>7233</v>
      </c>
      <c r="C23" s="32">
        <f>SUM(C14:C22)</f>
        <v>87</v>
      </c>
      <c r="D23" s="32">
        <f t="shared" si="0"/>
        <v>7146</v>
      </c>
    </row>
    <row r="24" spans="1:4" s="7" customFormat="1" ht="19.899999999999999" customHeight="1">
      <c r="A24" s="28" t="s">
        <v>3</v>
      </c>
      <c r="B24" s="30">
        <v>1108</v>
      </c>
      <c r="C24" s="30">
        <v>448</v>
      </c>
      <c r="D24" s="30">
        <f t="shared" si="0"/>
        <v>660</v>
      </c>
    </row>
    <row r="25" spans="1:4" s="7" customFormat="1" ht="19.899999999999999" customHeight="1">
      <c r="A25" s="29" t="s">
        <v>127</v>
      </c>
      <c r="B25" s="31">
        <v>4</v>
      </c>
      <c r="C25" s="31">
        <v>0</v>
      </c>
      <c r="D25" s="31">
        <f t="shared" si="0"/>
        <v>4</v>
      </c>
    </row>
    <row r="26" spans="1:4" s="7" customFormat="1" ht="19.899999999999999" customHeight="1">
      <c r="A26" s="28" t="s">
        <v>35</v>
      </c>
      <c r="B26" s="30">
        <v>11600</v>
      </c>
      <c r="C26" s="30">
        <v>10956</v>
      </c>
      <c r="D26" s="30">
        <f t="shared" si="0"/>
        <v>644</v>
      </c>
    </row>
    <row r="27" spans="1:4" s="7" customFormat="1" ht="19.899999999999999" customHeight="1">
      <c r="A27" s="29" t="s">
        <v>117</v>
      </c>
      <c r="B27" s="31">
        <v>76061</v>
      </c>
      <c r="C27" s="31">
        <v>74491</v>
      </c>
      <c r="D27" s="31">
        <f t="shared" si="0"/>
        <v>1570</v>
      </c>
    </row>
    <row r="28" spans="1:4" s="7" customFormat="1" ht="19.899999999999999" customHeight="1">
      <c r="A28" s="28" t="s">
        <v>36</v>
      </c>
      <c r="B28" s="30">
        <v>1197</v>
      </c>
      <c r="C28" s="30">
        <v>1165</v>
      </c>
      <c r="D28" s="30">
        <f t="shared" si="0"/>
        <v>32</v>
      </c>
    </row>
    <row r="29" spans="1:4" s="7" customFormat="1" ht="19.899999999999999" customHeight="1">
      <c r="A29" s="29" t="s">
        <v>118</v>
      </c>
      <c r="B29" s="31">
        <v>58177</v>
      </c>
      <c r="C29" s="31">
        <v>0</v>
      </c>
      <c r="D29" s="31">
        <f t="shared" si="0"/>
        <v>58177</v>
      </c>
    </row>
    <row r="30" spans="1:4" s="7" customFormat="1" ht="25.15" customHeight="1">
      <c r="A30" s="16" t="s">
        <v>17</v>
      </c>
      <c r="B30" s="32">
        <f>SUM(B24:B29)</f>
        <v>148147</v>
      </c>
      <c r="C30" s="32">
        <f>SUM(C24:C29)</f>
        <v>87060</v>
      </c>
      <c r="D30" s="32">
        <f t="shared" si="0"/>
        <v>61087</v>
      </c>
    </row>
    <row r="31" spans="1:4" s="7" customFormat="1" ht="19.899999999999999" customHeight="1">
      <c r="A31" s="28" t="s">
        <v>119</v>
      </c>
      <c r="B31" s="30">
        <v>38</v>
      </c>
      <c r="C31" s="30">
        <v>0</v>
      </c>
      <c r="D31" s="30">
        <f t="shared" si="0"/>
        <v>38</v>
      </c>
    </row>
    <row r="32" spans="1:4" s="7" customFormat="1" ht="19.899999999999999" customHeight="1">
      <c r="A32" s="29" t="s">
        <v>120</v>
      </c>
      <c r="B32" s="31">
        <v>2483</v>
      </c>
      <c r="C32" s="31">
        <v>114</v>
      </c>
      <c r="D32" s="31">
        <f t="shared" si="0"/>
        <v>2369</v>
      </c>
    </row>
    <row r="33" spans="1:4" s="7" customFormat="1" ht="19.899999999999999" customHeight="1">
      <c r="A33" s="28" t="s">
        <v>121</v>
      </c>
      <c r="B33" s="30">
        <v>6070</v>
      </c>
      <c r="C33" s="30">
        <v>512</v>
      </c>
      <c r="D33" s="30">
        <f t="shared" si="0"/>
        <v>5558</v>
      </c>
    </row>
    <row r="34" spans="1:4" s="7" customFormat="1" ht="19.899999999999999" customHeight="1">
      <c r="A34" s="29" t="s">
        <v>122</v>
      </c>
      <c r="B34" s="31">
        <v>1307</v>
      </c>
      <c r="C34" s="31">
        <v>0</v>
      </c>
      <c r="D34" s="31">
        <f t="shared" si="0"/>
        <v>1307</v>
      </c>
    </row>
    <row r="35" spans="1:4" s="7" customFormat="1" ht="19.899999999999999" customHeight="1">
      <c r="A35" s="28" t="s">
        <v>123</v>
      </c>
      <c r="B35" s="30">
        <v>142</v>
      </c>
      <c r="C35" s="30">
        <v>0</v>
      </c>
      <c r="D35" s="30">
        <f t="shared" si="0"/>
        <v>142</v>
      </c>
    </row>
    <row r="36" spans="1:4" s="7" customFormat="1" ht="19.899999999999999" customHeight="1">
      <c r="A36" s="29" t="s">
        <v>124</v>
      </c>
      <c r="B36" s="31">
        <v>1487</v>
      </c>
      <c r="C36" s="31">
        <v>889</v>
      </c>
      <c r="D36" s="31">
        <f t="shared" si="0"/>
        <v>598</v>
      </c>
    </row>
    <row r="37" spans="1:4" s="7" customFormat="1" ht="19.899999999999999" customHeight="1">
      <c r="A37" s="28" t="s">
        <v>108</v>
      </c>
      <c r="B37" s="30">
        <v>888</v>
      </c>
      <c r="C37" s="30">
        <v>618</v>
      </c>
      <c r="D37" s="30">
        <f t="shared" si="0"/>
        <v>270</v>
      </c>
    </row>
    <row r="38" spans="1:4" s="7" customFormat="1" ht="19.899999999999999" customHeight="1">
      <c r="A38" s="29" t="s">
        <v>58</v>
      </c>
      <c r="B38" s="31">
        <v>211</v>
      </c>
      <c r="C38" s="31">
        <v>0</v>
      </c>
      <c r="D38" s="31">
        <f t="shared" si="0"/>
        <v>211</v>
      </c>
    </row>
    <row r="39" spans="1:4" s="7" customFormat="1" ht="19.899999999999999" customHeight="1">
      <c r="A39" s="28" t="s">
        <v>125</v>
      </c>
      <c r="B39" s="30">
        <v>2128</v>
      </c>
      <c r="C39" s="30">
        <v>0</v>
      </c>
      <c r="D39" s="30">
        <f t="shared" si="0"/>
        <v>2128</v>
      </c>
    </row>
    <row r="40" spans="1:4" s="7" customFormat="1" ht="19.899999999999999" customHeight="1">
      <c r="A40" s="29" t="s">
        <v>59</v>
      </c>
      <c r="B40" s="31">
        <v>218</v>
      </c>
      <c r="C40" s="31">
        <v>50</v>
      </c>
      <c r="D40" s="31">
        <f t="shared" si="0"/>
        <v>168</v>
      </c>
    </row>
    <row r="41" spans="1:4" s="7" customFormat="1" ht="19.899999999999999" customHeight="1">
      <c r="A41" s="28" t="s">
        <v>126</v>
      </c>
      <c r="B41" s="30">
        <v>1656</v>
      </c>
      <c r="C41" s="30">
        <v>818</v>
      </c>
      <c r="D41" s="30">
        <f t="shared" si="0"/>
        <v>838</v>
      </c>
    </row>
    <row r="42" spans="1:4" s="7" customFormat="1" ht="19.899999999999999" customHeight="1">
      <c r="A42" s="29" t="s">
        <v>4</v>
      </c>
      <c r="B42" s="31">
        <v>0</v>
      </c>
      <c r="C42" s="31">
        <v>0</v>
      </c>
      <c r="D42" s="31">
        <f t="shared" si="0"/>
        <v>0</v>
      </c>
    </row>
    <row r="43" spans="1:4" s="7" customFormat="1" ht="25.15" customHeight="1">
      <c r="A43" s="16" t="s">
        <v>18</v>
      </c>
      <c r="B43" s="32">
        <f>SUM(B31:B42)</f>
        <v>16628</v>
      </c>
      <c r="C43" s="32">
        <f>SUM(C31:C42)</f>
        <v>3001</v>
      </c>
      <c r="D43" s="32">
        <f t="shared" si="0"/>
        <v>13627</v>
      </c>
    </row>
    <row r="44" spans="1:4" s="7" customFormat="1" ht="19.899999999999999" customHeight="1">
      <c r="A44" s="28" t="s">
        <v>37</v>
      </c>
      <c r="B44" s="30">
        <v>1530</v>
      </c>
      <c r="C44" s="30">
        <v>1434</v>
      </c>
      <c r="D44" s="30">
        <f t="shared" si="0"/>
        <v>96</v>
      </c>
    </row>
    <row r="45" spans="1:4" s="7" customFormat="1" ht="19.899999999999999" customHeight="1">
      <c r="A45" s="29" t="s">
        <v>38</v>
      </c>
      <c r="B45" s="31">
        <v>147</v>
      </c>
      <c r="C45" s="31">
        <v>0</v>
      </c>
      <c r="D45" s="31">
        <f t="shared" si="0"/>
        <v>147</v>
      </c>
    </row>
    <row r="46" spans="1:4" s="7" customFormat="1" ht="19.899999999999999" customHeight="1">
      <c r="A46" s="28" t="s">
        <v>39</v>
      </c>
      <c r="B46" s="30">
        <v>341</v>
      </c>
      <c r="C46" s="30">
        <v>3</v>
      </c>
      <c r="D46" s="30">
        <f t="shared" si="0"/>
        <v>338</v>
      </c>
    </row>
    <row r="47" spans="1:4" s="7" customFormat="1" ht="19.899999999999999" customHeight="1">
      <c r="A47" s="29" t="s">
        <v>5</v>
      </c>
      <c r="B47" s="31">
        <v>2355</v>
      </c>
      <c r="C47" s="31">
        <v>440</v>
      </c>
      <c r="D47" s="31">
        <f t="shared" si="0"/>
        <v>1915</v>
      </c>
    </row>
    <row r="48" spans="1:4" s="7" customFormat="1" ht="19.899999999999999" customHeight="1">
      <c r="A48" s="28" t="s">
        <v>6</v>
      </c>
      <c r="B48" s="30">
        <v>652</v>
      </c>
      <c r="C48" s="30">
        <v>275</v>
      </c>
      <c r="D48" s="30">
        <f t="shared" si="0"/>
        <v>377</v>
      </c>
    </row>
    <row r="49" spans="1:4" s="7" customFormat="1" ht="19.899999999999999" customHeight="1">
      <c r="A49" s="29" t="s">
        <v>128</v>
      </c>
      <c r="B49" s="31">
        <v>4635</v>
      </c>
      <c r="C49" s="31">
        <v>1770</v>
      </c>
      <c r="D49" s="31">
        <f t="shared" si="0"/>
        <v>2865</v>
      </c>
    </row>
    <row r="50" spans="1:4" s="7" customFormat="1" ht="19.899999999999999" customHeight="1">
      <c r="A50" s="28" t="s">
        <v>129</v>
      </c>
      <c r="B50" s="30">
        <v>9910</v>
      </c>
      <c r="C50" s="30">
        <v>241</v>
      </c>
      <c r="D50" s="30">
        <f t="shared" si="0"/>
        <v>9669</v>
      </c>
    </row>
    <row r="51" spans="1:4" s="7" customFormat="1" ht="19.899999999999999" customHeight="1">
      <c r="A51" s="29" t="s">
        <v>130</v>
      </c>
      <c r="B51" s="31">
        <v>1046</v>
      </c>
      <c r="C51" s="31">
        <v>0</v>
      </c>
      <c r="D51" s="31">
        <f t="shared" si="0"/>
        <v>1046</v>
      </c>
    </row>
    <row r="52" spans="1:4" s="7" customFormat="1" ht="25.15" customHeight="1">
      <c r="A52" s="16" t="s">
        <v>19</v>
      </c>
      <c r="B52" s="32">
        <f>SUM(B44:B51)</f>
        <v>20616</v>
      </c>
      <c r="C52" s="32">
        <f>SUM(C44:C51)</f>
        <v>4163</v>
      </c>
      <c r="D52" s="32">
        <f t="shared" si="0"/>
        <v>16453</v>
      </c>
    </row>
    <row r="53" spans="1:4" s="7" customFormat="1" ht="19.899999999999999" customHeight="1">
      <c r="A53" s="28" t="s">
        <v>170</v>
      </c>
      <c r="B53" s="30">
        <v>1019</v>
      </c>
      <c r="C53" s="30">
        <v>964</v>
      </c>
      <c r="D53" s="30">
        <f t="shared" si="0"/>
        <v>55</v>
      </c>
    </row>
    <row r="54" spans="1:4" s="7" customFormat="1" ht="19.899999999999999" customHeight="1">
      <c r="A54" s="29" t="s">
        <v>171</v>
      </c>
      <c r="B54" s="31">
        <v>1729</v>
      </c>
      <c r="C54" s="31">
        <v>803</v>
      </c>
      <c r="D54" s="31">
        <f t="shared" si="0"/>
        <v>926</v>
      </c>
    </row>
    <row r="55" spans="1:4" s="7" customFormat="1" ht="19.899999999999999" customHeight="1">
      <c r="A55" s="28" t="s">
        <v>172</v>
      </c>
      <c r="B55" s="30">
        <v>371</v>
      </c>
      <c r="C55" s="30">
        <v>0</v>
      </c>
      <c r="D55" s="30">
        <f t="shared" si="0"/>
        <v>371</v>
      </c>
    </row>
    <row r="56" spans="1:4" s="7" customFormat="1" ht="19.899999999999999" customHeight="1">
      <c r="A56" s="29" t="s">
        <v>40</v>
      </c>
      <c r="B56" s="31">
        <v>124</v>
      </c>
      <c r="C56" s="31">
        <v>5</v>
      </c>
      <c r="D56" s="31">
        <f t="shared" si="0"/>
        <v>119</v>
      </c>
    </row>
    <row r="57" spans="1:4" s="7" customFormat="1" ht="19.899999999999999" customHeight="1">
      <c r="A57" s="28" t="s">
        <v>41</v>
      </c>
      <c r="B57" s="30">
        <v>3282</v>
      </c>
      <c r="C57" s="30">
        <v>3007</v>
      </c>
      <c r="D57" s="30">
        <f t="shared" si="0"/>
        <v>275</v>
      </c>
    </row>
    <row r="58" spans="1:4" s="7" customFormat="1" ht="25.15" customHeight="1">
      <c r="A58" s="16" t="s">
        <v>169</v>
      </c>
      <c r="B58" s="32">
        <f>SUM(B53:B57)</f>
        <v>6525</v>
      </c>
      <c r="C58" s="32">
        <f>SUM(C53:C57)</f>
        <v>4779</v>
      </c>
      <c r="D58" s="32">
        <f t="shared" si="0"/>
        <v>1746</v>
      </c>
    </row>
    <row r="59" spans="1:4" s="7" customFormat="1" ht="19.899999999999999" customHeight="1">
      <c r="A59" s="28" t="s">
        <v>42</v>
      </c>
      <c r="B59" s="30">
        <v>1087</v>
      </c>
      <c r="C59" s="30">
        <v>514</v>
      </c>
      <c r="D59" s="30">
        <f t="shared" si="0"/>
        <v>573</v>
      </c>
    </row>
    <row r="60" spans="1:4" s="7" customFormat="1" ht="19.899999999999999" customHeight="1">
      <c r="A60" s="29" t="s">
        <v>43</v>
      </c>
      <c r="B60" s="31">
        <v>239</v>
      </c>
      <c r="C60" s="31">
        <v>107</v>
      </c>
      <c r="D60" s="31">
        <f t="shared" si="0"/>
        <v>132</v>
      </c>
    </row>
    <row r="61" spans="1:4" s="7" customFormat="1" ht="19.899999999999999" customHeight="1">
      <c r="A61" s="28" t="s">
        <v>44</v>
      </c>
      <c r="B61" s="30">
        <v>596</v>
      </c>
      <c r="C61" s="30">
        <v>47</v>
      </c>
      <c r="D61" s="30">
        <f t="shared" si="0"/>
        <v>549</v>
      </c>
    </row>
    <row r="62" spans="1:4" s="7" customFormat="1" ht="19.899999999999999" customHeight="1">
      <c r="A62" s="29" t="s">
        <v>45</v>
      </c>
      <c r="B62" s="31">
        <v>533</v>
      </c>
      <c r="C62" s="31">
        <v>237</v>
      </c>
      <c r="D62" s="31">
        <f t="shared" si="0"/>
        <v>296</v>
      </c>
    </row>
    <row r="63" spans="1:4" s="7" customFormat="1" ht="19.899999999999999" customHeight="1">
      <c r="A63" s="28" t="s">
        <v>46</v>
      </c>
      <c r="B63" s="30">
        <v>494</v>
      </c>
      <c r="C63" s="30">
        <v>190</v>
      </c>
      <c r="D63" s="30">
        <f t="shared" si="0"/>
        <v>304</v>
      </c>
    </row>
    <row r="64" spans="1:4" s="7" customFormat="1" ht="19.899999999999999" customHeight="1">
      <c r="A64" s="29" t="s">
        <v>47</v>
      </c>
      <c r="B64" s="31">
        <v>122</v>
      </c>
      <c r="C64" s="31">
        <v>0</v>
      </c>
      <c r="D64" s="31">
        <f t="shared" si="0"/>
        <v>122</v>
      </c>
    </row>
    <row r="65" spans="1:4" s="7" customFormat="1" ht="19.899999999999999" customHeight="1">
      <c r="A65" s="28" t="s">
        <v>7</v>
      </c>
      <c r="B65" s="30">
        <v>262</v>
      </c>
      <c r="C65" s="30">
        <v>305</v>
      </c>
      <c r="D65" s="30">
        <f t="shared" si="0"/>
        <v>-43</v>
      </c>
    </row>
    <row r="66" spans="1:4" s="7" customFormat="1" ht="19.899999999999999" customHeight="1">
      <c r="A66" s="29" t="s">
        <v>8</v>
      </c>
      <c r="B66" s="31">
        <v>130</v>
      </c>
      <c r="C66" s="31">
        <v>0</v>
      </c>
      <c r="D66" s="31">
        <f t="shared" si="0"/>
        <v>130</v>
      </c>
    </row>
    <row r="67" spans="1:4" s="7" customFormat="1" ht="19.899999999999999" customHeight="1">
      <c r="A67" s="28" t="s">
        <v>48</v>
      </c>
      <c r="B67" s="30">
        <v>442</v>
      </c>
      <c r="C67" s="30">
        <v>0</v>
      </c>
      <c r="D67" s="30">
        <f t="shared" si="0"/>
        <v>442</v>
      </c>
    </row>
    <row r="68" spans="1:4" s="7" customFormat="1" ht="19.899999999999999" customHeight="1">
      <c r="A68" s="29" t="s">
        <v>49</v>
      </c>
      <c r="B68" s="31">
        <v>321</v>
      </c>
      <c r="C68" s="31">
        <v>0</v>
      </c>
      <c r="D68" s="31">
        <f t="shared" si="0"/>
        <v>321</v>
      </c>
    </row>
    <row r="69" spans="1:4" s="7" customFormat="1" ht="19.899999999999999" customHeight="1">
      <c r="A69" s="28" t="s">
        <v>50</v>
      </c>
      <c r="B69" s="30">
        <v>637</v>
      </c>
      <c r="C69" s="30">
        <v>0</v>
      </c>
      <c r="D69" s="30">
        <f t="shared" si="0"/>
        <v>637</v>
      </c>
    </row>
    <row r="70" spans="1:4" s="7" customFormat="1" ht="19.899999999999999" customHeight="1">
      <c r="A70" s="29" t="s">
        <v>9</v>
      </c>
      <c r="B70" s="31">
        <v>0</v>
      </c>
      <c r="C70" s="31">
        <v>1</v>
      </c>
      <c r="D70" s="31">
        <f t="shared" si="0"/>
        <v>-1</v>
      </c>
    </row>
    <row r="71" spans="1:4" s="7" customFormat="1" ht="19.899999999999999" customHeight="1">
      <c r="A71" s="28" t="s">
        <v>51</v>
      </c>
      <c r="B71" s="30">
        <v>0</v>
      </c>
      <c r="C71" s="30">
        <v>0</v>
      </c>
      <c r="D71" s="30">
        <f t="shared" si="0"/>
        <v>0</v>
      </c>
    </row>
    <row r="72" spans="1:4" s="7" customFormat="1" ht="19.899999999999999" customHeight="1">
      <c r="A72" s="29" t="s">
        <v>52</v>
      </c>
      <c r="B72" s="31">
        <v>52</v>
      </c>
      <c r="C72" s="31">
        <v>0</v>
      </c>
      <c r="D72" s="31">
        <f t="shared" ref="D72:D86" si="1">B72-C72</f>
        <v>52</v>
      </c>
    </row>
    <row r="73" spans="1:4" s="7" customFormat="1" ht="19.899999999999999" customHeight="1">
      <c r="A73" s="28" t="s">
        <v>53</v>
      </c>
      <c r="B73" s="30">
        <v>3629</v>
      </c>
      <c r="C73" s="30">
        <v>133</v>
      </c>
      <c r="D73" s="30">
        <f t="shared" si="1"/>
        <v>3496</v>
      </c>
    </row>
    <row r="74" spans="1:4" s="7" customFormat="1" ht="19.899999999999999" customHeight="1">
      <c r="A74" s="29" t="s">
        <v>54</v>
      </c>
      <c r="B74" s="31">
        <v>1173</v>
      </c>
      <c r="C74" s="31">
        <v>1</v>
      </c>
      <c r="D74" s="31">
        <f t="shared" si="1"/>
        <v>1172</v>
      </c>
    </row>
    <row r="75" spans="1:4" s="7" customFormat="1" ht="19.899999999999999" customHeight="1">
      <c r="A75" s="28" t="s">
        <v>10</v>
      </c>
      <c r="B75" s="30">
        <v>359</v>
      </c>
      <c r="C75" s="30">
        <v>-7</v>
      </c>
      <c r="D75" s="30">
        <f t="shared" si="1"/>
        <v>366</v>
      </c>
    </row>
    <row r="76" spans="1:4" s="7" customFormat="1" ht="25.15" customHeight="1">
      <c r="A76" s="16" t="s">
        <v>20</v>
      </c>
      <c r="B76" s="32">
        <f>SUM(B59:B75)</f>
        <v>10076</v>
      </c>
      <c r="C76" s="32">
        <f>SUM(C59:C75)</f>
        <v>1528</v>
      </c>
      <c r="D76" s="32">
        <f t="shared" si="1"/>
        <v>8548</v>
      </c>
    </row>
    <row r="77" spans="1:4" s="7" customFormat="1" ht="19.899999999999999" customHeight="1">
      <c r="A77" s="28" t="s">
        <v>131</v>
      </c>
      <c r="B77" s="30">
        <v>3079</v>
      </c>
      <c r="C77" s="30">
        <v>2514</v>
      </c>
      <c r="D77" s="30">
        <f t="shared" si="1"/>
        <v>565</v>
      </c>
    </row>
    <row r="78" spans="1:4" s="7" customFormat="1" ht="19.899999999999999" customHeight="1">
      <c r="A78" s="29" t="s">
        <v>55</v>
      </c>
      <c r="B78" s="31">
        <v>18492</v>
      </c>
      <c r="C78" s="31">
        <v>18034</v>
      </c>
      <c r="D78" s="31">
        <f t="shared" si="1"/>
        <v>458</v>
      </c>
    </row>
    <row r="79" spans="1:4" s="7" customFormat="1" ht="19.899999999999999" customHeight="1">
      <c r="A79" s="28" t="s">
        <v>132</v>
      </c>
      <c r="B79" s="30">
        <v>788</v>
      </c>
      <c r="C79" s="30">
        <v>742</v>
      </c>
      <c r="D79" s="30">
        <f t="shared" si="1"/>
        <v>46</v>
      </c>
    </row>
    <row r="80" spans="1:4" s="7" customFormat="1" ht="19.899999999999999" customHeight="1">
      <c r="A80" s="29" t="s">
        <v>11</v>
      </c>
      <c r="B80" s="31">
        <v>2582</v>
      </c>
      <c r="C80" s="31">
        <v>607</v>
      </c>
      <c r="D80" s="31">
        <f t="shared" si="1"/>
        <v>1975</v>
      </c>
    </row>
    <row r="81" spans="1:4" s="7" customFormat="1" ht="19.899999999999999" customHeight="1">
      <c r="A81" s="28" t="s">
        <v>12</v>
      </c>
      <c r="B81" s="30">
        <v>324</v>
      </c>
      <c r="C81" s="30">
        <v>26</v>
      </c>
      <c r="D81" s="30">
        <f t="shared" si="1"/>
        <v>298</v>
      </c>
    </row>
    <row r="82" spans="1:4" s="7" customFormat="1" ht="19.899999999999999" customHeight="1">
      <c r="A82" s="29" t="s">
        <v>56</v>
      </c>
      <c r="B82" s="31">
        <v>0</v>
      </c>
      <c r="C82" s="31">
        <v>1</v>
      </c>
      <c r="D82" s="31">
        <f t="shared" si="1"/>
        <v>-1</v>
      </c>
    </row>
    <row r="83" spans="1:4" s="7" customFormat="1" ht="19.899999999999999" customHeight="1">
      <c r="A83" s="28" t="s">
        <v>109</v>
      </c>
      <c r="B83" s="30">
        <v>1053</v>
      </c>
      <c r="C83" s="30">
        <v>0</v>
      </c>
      <c r="D83" s="30">
        <f t="shared" si="1"/>
        <v>1053</v>
      </c>
    </row>
    <row r="84" spans="1:4" s="7" customFormat="1" ht="19.899999999999999" customHeight="1">
      <c r="A84" s="29" t="s">
        <v>57</v>
      </c>
      <c r="B84" s="31">
        <v>2877</v>
      </c>
      <c r="C84" s="31">
        <v>124</v>
      </c>
      <c r="D84" s="31">
        <f t="shared" si="1"/>
        <v>2753</v>
      </c>
    </row>
    <row r="85" spans="1:4" s="7" customFormat="1" ht="25.15" customHeight="1">
      <c r="A85" s="16" t="s">
        <v>21</v>
      </c>
      <c r="B85" s="32">
        <f>SUM(B77:B84)</f>
        <v>29195</v>
      </c>
      <c r="C85" s="32">
        <f>SUM(C77:C84)</f>
        <v>22048</v>
      </c>
      <c r="D85" s="32">
        <f t="shared" si="1"/>
        <v>7147</v>
      </c>
    </row>
    <row r="86" spans="1:4" s="7" customFormat="1" ht="19.899999999999999" customHeight="1">
      <c r="A86" s="28" t="s">
        <v>13</v>
      </c>
      <c r="B86" s="30">
        <v>11691</v>
      </c>
      <c r="C86" s="30">
        <v>9388</v>
      </c>
      <c r="D86" s="30">
        <f t="shared" si="1"/>
        <v>2303</v>
      </c>
    </row>
    <row r="87" spans="1:4" s="7" customFormat="1" ht="25.15" customHeight="1">
      <c r="A87" s="16" t="s">
        <v>23</v>
      </c>
      <c r="B87" s="32">
        <f>SUM(B13,B23,B30,B43,B52,B58,B76,B85, B86)</f>
        <v>372002</v>
      </c>
      <c r="C87" s="32">
        <f>SUM(C13,C23,C30,C43,C52,C58,C76,C85, C86)</f>
        <v>150600</v>
      </c>
      <c r="D87" s="32">
        <f>B87-C87</f>
        <v>221402</v>
      </c>
    </row>
    <row r="88" spans="1:4" s="7" customFormat="1" ht="19.899999999999999" customHeight="1">
      <c r="A88" s="28" t="s">
        <v>22</v>
      </c>
      <c r="B88" s="30">
        <v>0</v>
      </c>
      <c r="C88" s="30">
        <v>0</v>
      </c>
      <c r="D88" s="30">
        <f>B88-C88</f>
        <v>0</v>
      </c>
    </row>
    <row r="89" spans="1:4" s="7" customFormat="1" ht="25.15" customHeight="1">
      <c r="A89" s="16" t="s">
        <v>14</v>
      </c>
      <c r="B89" s="32">
        <f>SUM(B87:B88)</f>
        <v>372002</v>
      </c>
      <c r="C89" s="32">
        <f t="shared" ref="C89" si="2">SUM(C87:C88)</f>
        <v>150600</v>
      </c>
      <c r="D89" s="32">
        <f>B89-C89</f>
        <v>221402</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115</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74064</v>
      </c>
      <c r="C7" s="30">
        <v>41219</v>
      </c>
      <c r="D7" s="30">
        <f>B7-C7</f>
        <v>32845</v>
      </c>
    </row>
    <row r="8" spans="1:4" s="7" customFormat="1" ht="19.899999999999999" customHeight="1">
      <c r="A8" s="15" t="s">
        <v>24</v>
      </c>
      <c r="B8" s="31">
        <v>173504</v>
      </c>
      <c r="C8" s="31">
        <v>10680</v>
      </c>
      <c r="D8" s="31">
        <f t="shared" ref="D8:D71" si="0">B8-C8</f>
        <v>162824</v>
      </c>
    </row>
    <row r="9" spans="1:4" s="7" customFormat="1" ht="19.899999999999999" customHeight="1">
      <c r="A9" s="14" t="s">
        <v>25</v>
      </c>
      <c r="B9" s="30">
        <v>155652</v>
      </c>
      <c r="C9" s="30">
        <v>13494</v>
      </c>
      <c r="D9" s="30">
        <f t="shared" si="0"/>
        <v>142158</v>
      </c>
    </row>
    <row r="10" spans="1:4" s="7" customFormat="1" ht="19.899999999999999" customHeight="1">
      <c r="A10" s="15" t="s">
        <v>26</v>
      </c>
      <c r="B10" s="31">
        <v>46047</v>
      </c>
      <c r="C10" s="31">
        <v>1552</v>
      </c>
      <c r="D10" s="31">
        <f t="shared" si="0"/>
        <v>44495</v>
      </c>
    </row>
    <row r="11" spans="1:4" s="7" customFormat="1" ht="19.899999999999999" customHeight="1">
      <c r="A11" s="14" t="s">
        <v>0</v>
      </c>
      <c r="B11" s="30">
        <v>9941</v>
      </c>
      <c r="C11" s="30">
        <v>1613</v>
      </c>
      <c r="D11" s="30">
        <f t="shared" si="0"/>
        <v>8328</v>
      </c>
    </row>
    <row r="12" spans="1:4" s="7" customFormat="1" ht="19.899999999999999" customHeight="1">
      <c r="A12" s="15" t="s">
        <v>28</v>
      </c>
      <c r="B12" s="31">
        <v>0</v>
      </c>
      <c r="C12" s="31">
        <v>0</v>
      </c>
      <c r="D12" s="31">
        <f t="shared" si="0"/>
        <v>0</v>
      </c>
    </row>
    <row r="13" spans="1:4" s="7" customFormat="1" ht="25.15" customHeight="1">
      <c r="A13" s="16" t="s">
        <v>15</v>
      </c>
      <c r="B13" s="32">
        <f>SUM(B7:B12)</f>
        <v>459208</v>
      </c>
      <c r="C13" s="32">
        <f>SUM(C7:C12)</f>
        <v>68558</v>
      </c>
      <c r="D13" s="32">
        <f t="shared" si="0"/>
        <v>390650</v>
      </c>
    </row>
    <row r="14" spans="1:4" s="7" customFormat="1" ht="19.899999999999999" customHeight="1">
      <c r="A14" s="28" t="s">
        <v>29</v>
      </c>
      <c r="B14" s="30">
        <v>3468</v>
      </c>
      <c r="C14" s="30">
        <v>418</v>
      </c>
      <c r="D14" s="30">
        <f t="shared" si="0"/>
        <v>3050</v>
      </c>
    </row>
    <row r="15" spans="1:4" s="7" customFormat="1" ht="19.899999999999999" customHeight="1">
      <c r="A15" s="29" t="s">
        <v>173</v>
      </c>
      <c r="B15" s="31">
        <v>4725</v>
      </c>
      <c r="C15" s="31">
        <v>1430</v>
      </c>
      <c r="D15" s="31">
        <f t="shared" si="0"/>
        <v>3295</v>
      </c>
    </row>
    <row r="16" spans="1:4" s="7" customFormat="1" ht="19.899999999999999" customHeight="1">
      <c r="A16" s="28" t="s">
        <v>30</v>
      </c>
      <c r="B16" s="30">
        <v>8526</v>
      </c>
      <c r="C16" s="30">
        <v>163</v>
      </c>
      <c r="D16" s="30">
        <f t="shared" si="0"/>
        <v>8363</v>
      </c>
    </row>
    <row r="17" spans="1:4" s="7" customFormat="1" ht="19.899999999999999" customHeight="1">
      <c r="A17" s="29" t="s">
        <v>1</v>
      </c>
      <c r="B17" s="31">
        <v>6137</v>
      </c>
      <c r="C17" s="31">
        <v>100</v>
      </c>
      <c r="D17" s="31">
        <f t="shared" si="0"/>
        <v>6037</v>
      </c>
    </row>
    <row r="18" spans="1:4" s="7" customFormat="1" ht="19.899999999999999" customHeight="1">
      <c r="A18" s="28" t="s">
        <v>2</v>
      </c>
      <c r="B18" s="30">
        <v>0</v>
      </c>
      <c r="C18" s="30">
        <v>0</v>
      </c>
      <c r="D18" s="30">
        <f t="shared" si="0"/>
        <v>0</v>
      </c>
    </row>
    <row r="19" spans="1:4" s="7" customFormat="1" ht="19.899999999999999" customHeight="1">
      <c r="A19" s="29" t="s">
        <v>31</v>
      </c>
      <c r="B19" s="31">
        <v>887</v>
      </c>
      <c r="C19" s="31">
        <v>103</v>
      </c>
      <c r="D19" s="31">
        <f t="shared" si="0"/>
        <v>784</v>
      </c>
    </row>
    <row r="20" spans="1:4" s="7" customFormat="1" ht="19.899999999999999" customHeight="1">
      <c r="A20" s="28" t="s">
        <v>32</v>
      </c>
      <c r="B20" s="30">
        <v>10886</v>
      </c>
      <c r="C20" s="30">
        <v>82</v>
      </c>
      <c r="D20" s="30">
        <f t="shared" si="0"/>
        <v>10804</v>
      </c>
    </row>
    <row r="21" spans="1:4" s="7" customFormat="1" ht="19.899999999999999" customHeight="1">
      <c r="A21" s="29" t="s">
        <v>33</v>
      </c>
      <c r="B21" s="31">
        <v>8285</v>
      </c>
      <c r="C21" s="31">
        <v>3645</v>
      </c>
      <c r="D21" s="31">
        <f t="shared" si="0"/>
        <v>4640</v>
      </c>
    </row>
    <row r="22" spans="1:4" s="7" customFormat="1" ht="19.899999999999999" customHeight="1">
      <c r="A22" s="28" t="s">
        <v>34</v>
      </c>
      <c r="B22" s="30">
        <v>151</v>
      </c>
      <c r="C22" s="30">
        <v>0</v>
      </c>
      <c r="D22" s="30">
        <f t="shared" si="0"/>
        <v>151</v>
      </c>
    </row>
    <row r="23" spans="1:4" s="7" customFormat="1" ht="25.15" customHeight="1">
      <c r="A23" s="16" t="s">
        <v>174</v>
      </c>
      <c r="B23" s="32">
        <f>SUM(B14:B22)</f>
        <v>43065</v>
      </c>
      <c r="C23" s="32">
        <f>SUM(C14:C22)</f>
        <v>5941</v>
      </c>
      <c r="D23" s="32">
        <f t="shared" si="0"/>
        <v>37124</v>
      </c>
    </row>
    <row r="24" spans="1:4" s="7" customFormat="1" ht="19.899999999999999" customHeight="1">
      <c r="A24" s="28" t="s">
        <v>3</v>
      </c>
      <c r="B24" s="30">
        <v>674</v>
      </c>
      <c r="C24" s="30">
        <v>433</v>
      </c>
      <c r="D24" s="30">
        <f t="shared" si="0"/>
        <v>241</v>
      </c>
    </row>
    <row r="25" spans="1:4" s="7" customFormat="1" ht="19.899999999999999" customHeight="1">
      <c r="A25" s="29" t="s">
        <v>127</v>
      </c>
      <c r="B25" s="31">
        <v>6</v>
      </c>
      <c r="C25" s="31">
        <v>0</v>
      </c>
      <c r="D25" s="31">
        <f t="shared" si="0"/>
        <v>6</v>
      </c>
    </row>
    <row r="26" spans="1:4" s="7" customFormat="1" ht="19.899999999999999" customHeight="1">
      <c r="A26" s="28" t="s">
        <v>35</v>
      </c>
      <c r="B26" s="30">
        <v>86528</v>
      </c>
      <c r="C26" s="30">
        <v>4194</v>
      </c>
      <c r="D26" s="30">
        <f t="shared" si="0"/>
        <v>82334</v>
      </c>
    </row>
    <row r="27" spans="1:4" s="7" customFormat="1" ht="19.899999999999999" customHeight="1">
      <c r="A27" s="29" t="s">
        <v>117</v>
      </c>
      <c r="B27" s="31">
        <v>364983</v>
      </c>
      <c r="C27" s="31">
        <v>347043</v>
      </c>
      <c r="D27" s="31">
        <f t="shared" si="0"/>
        <v>17940</v>
      </c>
    </row>
    <row r="28" spans="1:4" s="7" customFormat="1" ht="19.899999999999999" customHeight="1">
      <c r="A28" s="28" t="s">
        <v>36</v>
      </c>
      <c r="B28" s="30">
        <v>12663</v>
      </c>
      <c r="C28" s="30">
        <v>11180</v>
      </c>
      <c r="D28" s="30">
        <f t="shared" si="0"/>
        <v>1483</v>
      </c>
    </row>
    <row r="29" spans="1:4" s="7" customFormat="1" ht="19.899999999999999" customHeight="1">
      <c r="A29" s="29" t="s">
        <v>118</v>
      </c>
      <c r="B29" s="31">
        <v>219845</v>
      </c>
      <c r="C29" s="31">
        <v>0</v>
      </c>
      <c r="D29" s="31">
        <f t="shared" si="0"/>
        <v>219845</v>
      </c>
    </row>
    <row r="30" spans="1:4" s="7" customFormat="1" ht="25.15" customHeight="1">
      <c r="A30" s="16" t="s">
        <v>17</v>
      </c>
      <c r="B30" s="32">
        <f>SUM(B24:B29)</f>
        <v>684699</v>
      </c>
      <c r="C30" s="32">
        <f>SUM(C24:C29)</f>
        <v>362850</v>
      </c>
      <c r="D30" s="32">
        <f t="shared" si="0"/>
        <v>321849</v>
      </c>
    </row>
    <row r="31" spans="1:4" s="7" customFormat="1" ht="19.899999999999999" customHeight="1">
      <c r="A31" s="28" t="s">
        <v>119</v>
      </c>
      <c r="B31" s="30">
        <v>0</v>
      </c>
      <c r="C31" s="30">
        <v>0</v>
      </c>
      <c r="D31" s="30">
        <f t="shared" si="0"/>
        <v>0</v>
      </c>
    </row>
    <row r="32" spans="1:4" s="7" customFormat="1" ht="19.899999999999999" customHeight="1">
      <c r="A32" s="29" t="s">
        <v>120</v>
      </c>
      <c r="B32" s="31">
        <v>3309</v>
      </c>
      <c r="C32" s="31">
        <v>0</v>
      </c>
      <c r="D32" s="31">
        <f t="shared" si="0"/>
        <v>3309</v>
      </c>
    </row>
    <row r="33" spans="1:4" s="7" customFormat="1" ht="19.899999999999999" customHeight="1">
      <c r="A33" s="28" t="s">
        <v>121</v>
      </c>
      <c r="B33" s="30">
        <v>11876</v>
      </c>
      <c r="C33" s="30">
        <v>3291</v>
      </c>
      <c r="D33" s="30">
        <f t="shared" si="0"/>
        <v>8585</v>
      </c>
    </row>
    <row r="34" spans="1:4" s="7" customFormat="1" ht="19.899999999999999" customHeight="1">
      <c r="A34" s="29" t="s">
        <v>122</v>
      </c>
      <c r="B34" s="31">
        <v>5886</v>
      </c>
      <c r="C34" s="31">
        <v>1398</v>
      </c>
      <c r="D34" s="31">
        <f t="shared" si="0"/>
        <v>4488</v>
      </c>
    </row>
    <row r="35" spans="1:4" s="7" customFormat="1" ht="19.899999999999999" customHeight="1">
      <c r="A35" s="28" t="s">
        <v>123</v>
      </c>
      <c r="B35" s="30">
        <v>1301</v>
      </c>
      <c r="C35" s="30">
        <v>2</v>
      </c>
      <c r="D35" s="30">
        <f t="shared" si="0"/>
        <v>1299</v>
      </c>
    </row>
    <row r="36" spans="1:4" s="7" customFormat="1" ht="19.899999999999999" customHeight="1">
      <c r="A36" s="29" t="s">
        <v>124</v>
      </c>
      <c r="B36" s="31">
        <v>3671</v>
      </c>
      <c r="C36" s="31">
        <v>2697</v>
      </c>
      <c r="D36" s="31">
        <f t="shared" si="0"/>
        <v>974</v>
      </c>
    </row>
    <row r="37" spans="1:4" s="7" customFormat="1" ht="19.899999999999999" customHeight="1">
      <c r="A37" s="28" t="s">
        <v>108</v>
      </c>
      <c r="B37" s="30">
        <v>6943</v>
      </c>
      <c r="C37" s="30">
        <v>20102</v>
      </c>
      <c r="D37" s="30">
        <f t="shared" si="0"/>
        <v>-13159</v>
      </c>
    </row>
    <row r="38" spans="1:4" s="7" customFormat="1" ht="19.899999999999999" customHeight="1">
      <c r="A38" s="29" t="s">
        <v>58</v>
      </c>
      <c r="B38" s="31">
        <v>437</v>
      </c>
      <c r="C38" s="31">
        <v>99</v>
      </c>
      <c r="D38" s="31">
        <f t="shared" si="0"/>
        <v>338</v>
      </c>
    </row>
    <row r="39" spans="1:4" s="7" customFormat="1" ht="19.899999999999999" customHeight="1">
      <c r="A39" s="28" t="s">
        <v>125</v>
      </c>
      <c r="B39" s="30">
        <v>13647</v>
      </c>
      <c r="C39" s="30">
        <v>236</v>
      </c>
      <c r="D39" s="30">
        <f t="shared" si="0"/>
        <v>13411</v>
      </c>
    </row>
    <row r="40" spans="1:4" s="7" customFormat="1" ht="19.899999999999999" customHeight="1">
      <c r="A40" s="29" t="s">
        <v>59</v>
      </c>
      <c r="B40" s="31">
        <v>11907</v>
      </c>
      <c r="C40" s="31">
        <v>13330</v>
      </c>
      <c r="D40" s="31">
        <f t="shared" si="0"/>
        <v>-1423</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58977</v>
      </c>
      <c r="C43" s="32">
        <f>SUM(C31:C42)</f>
        <v>41155</v>
      </c>
      <c r="D43" s="32">
        <f t="shared" si="0"/>
        <v>17822</v>
      </c>
    </row>
    <row r="44" spans="1:4" s="7" customFormat="1" ht="19.899999999999999" customHeight="1">
      <c r="A44" s="28" t="s">
        <v>37</v>
      </c>
      <c r="B44" s="30">
        <v>3119</v>
      </c>
      <c r="C44" s="30">
        <v>3387</v>
      </c>
      <c r="D44" s="30">
        <f t="shared" si="0"/>
        <v>-268</v>
      </c>
    </row>
    <row r="45" spans="1:4" s="7" customFormat="1" ht="19.899999999999999" customHeight="1">
      <c r="A45" s="29" t="s">
        <v>38</v>
      </c>
      <c r="B45" s="31">
        <v>39</v>
      </c>
      <c r="C45" s="31">
        <v>0</v>
      </c>
      <c r="D45" s="31">
        <f t="shared" si="0"/>
        <v>39</v>
      </c>
    </row>
    <row r="46" spans="1:4" s="7" customFormat="1" ht="19.899999999999999" customHeight="1">
      <c r="A46" s="28" t="s">
        <v>39</v>
      </c>
      <c r="B46" s="30">
        <v>649</v>
      </c>
      <c r="C46" s="30">
        <v>18</v>
      </c>
      <c r="D46" s="30">
        <f t="shared" si="0"/>
        <v>631</v>
      </c>
    </row>
    <row r="47" spans="1:4" s="7" customFormat="1" ht="19.899999999999999" customHeight="1">
      <c r="A47" s="29" t="s">
        <v>5</v>
      </c>
      <c r="B47" s="31">
        <v>11159</v>
      </c>
      <c r="C47" s="31">
        <v>2910</v>
      </c>
      <c r="D47" s="31">
        <f t="shared" si="0"/>
        <v>8249</v>
      </c>
    </row>
    <row r="48" spans="1:4" s="7" customFormat="1" ht="19.899999999999999" customHeight="1">
      <c r="A48" s="28" t="s">
        <v>6</v>
      </c>
      <c r="B48" s="30">
        <v>1692</v>
      </c>
      <c r="C48" s="30">
        <v>56</v>
      </c>
      <c r="D48" s="30">
        <f t="shared" si="0"/>
        <v>1636</v>
      </c>
    </row>
    <row r="49" spans="1:4" s="7" customFormat="1" ht="19.899999999999999" customHeight="1">
      <c r="A49" s="29" t="s">
        <v>128</v>
      </c>
      <c r="B49" s="31">
        <v>21877</v>
      </c>
      <c r="C49" s="31">
        <v>3921</v>
      </c>
      <c r="D49" s="31">
        <f t="shared" si="0"/>
        <v>17956</v>
      </c>
    </row>
    <row r="50" spans="1:4" s="7" customFormat="1" ht="19.899999999999999" customHeight="1">
      <c r="A50" s="28" t="s">
        <v>129</v>
      </c>
      <c r="B50" s="30">
        <v>21352</v>
      </c>
      <c r="C50" s="30">
        <v>1661</v>
      </c>
      <c r="D50" s="30">
        <f t="shared" si="0"/>
        <v>19691</v>
      </c>
    </row>
    <row r="51" spans="1:4" s="7" customFormat="1" ht="19.899999999999999" customHeight="1">
      <c r="A51" s="29" t="s">
        <v>130</v>
      </c>
      <c r="B51" s="31">
        <v>12598</v>
      </c>
      <c r="C51" s="31">
        <v>415</v>
      </c>
      <c r="D51" s="31">
        <f t="shared" si="0"/>
        <v>12183</v>
      </c>
    </row>
    <row r="52" spans="1:4" s="7" customFormat="1" ht="25.15" customHeight="1">
      <c r="A52" s="16" t="s">
        <v>19</v>
      </c>
      <c r="B52" s="32">
        <f>SUM(B44:B51)</f>
        <v>72485</v>
      </c>
      <c r="C52" s="32">
        <f>SUM(C44:C51)</f>
        <v>12368</v>
      </c>
      <c r="D52" s="32">
        <f t="shared" si="0"/>
        <v>60117</v>
      </c>
    </row>
    <row r="53" spans="1:4" s="7" customFormat="1" ht="19.899999999999999" customHeight="1">
      <c r="A53" s="28" t="s">
        <v>170</v>
      </c>
      <c r="B53" s="30">
        <v>3815</v>
      </c>
      <c r="C53" s="30">
        <v>3923</v>
      </c>
      <c r="D53" s="30">
        <f t="shared" si="0"/>
        <v>-108</v>
      </c>
    </row>
    <row r="54" spans="1:4" s="7" customFormat="1" ht="19.899999999999999" customHeight="1">
      <c r="A54" s="29" t="s">
        <v>171</v>
      </c>
      <c r="B54" s="31">
        <v>4584</v>
      </c>
      <c r="C54" s="31">
        <v>2869</v>
      </c>
      <c r="D54" s="31">
        <f t="shared" si="0"/>
        <v>1715</v>
      </c>
    </row>
    <row r="55" spans="1:4" s="7" customFormat="1" ht="19.899999999999999" customHeight="1">
      <c r="A55" s="28" t="s">
        <v>172</v>
      </c>
      <c r="B55" s="30">
        <v>1636</v>
      </c>
      <c r="C55" s="30">
        <v>138</v>
      </c>
      <c r="D55" s="30">
        <f t="shared" si="0"/>
        <v>1498</v>
      </c>
    </row>
    <row r="56" spans="1:4" s="7" customFormat="1" ht="19.899999999999999" customHeight="1">
      <c r="A56" s="29" t="s">
        <v>40</v>
      </c>
      <c r="B56" s="31">
        <v>695</v>
      </c>
      <c r="C56" s="31">
        <v>2</v>
      </c>
      <c r="D56" s="31">
        <f t="shared" si="0"/>
        <v>693</v>
      </c>
    </row>
    <row r="57" spans="1:4" s="7" customFormat="1" ht="19.899999999999999" customHeight="1">
      <c r="A57" s="28" t="s">
        <v>41</v>
      </c>
      <c r="B57" s="30">
        <v>29632</v>
      </c>
      <c r="C57" s="30">
        <v>15447</v>
      </c>
      <c r="D57" s="30">
        <f t="shared" si="0"/>
        <v>14185</v>
      </c>
    </row>
    <row r="58" spans="1:4" s="7" customFormat="1" ht="25.15" customHeight="1">
      <c r="A58" s="16" t="s">
        <v>169</v>
      </c>
      <c r="B58" s="32">
        <f>SUM(B53:B57)</f>
        <v>40362</v>
      </c>
      <c r="C58" s="32">
        <f>SUM(C53:C57)</f>
        <v>22379</v>
      </c>
      <c r="D58" s="32">
        <f t="shared" si="0"/>
        <v>17983</v>
      </c>
    </row>
    <row r="59" spans="1:4" s="7" customFormat="1" ht="19.899999999999999" customHeight="1">
      <c r="A59" s="28" t="s">
        <v>42</v>
      </c>
      <c r="B59" s="30">
        <v>6836</v>
      </c>
      <c r="C59" s="30">
        <v>2814</v>
      </c>
      <c r="D59" s="30">
        <f t="shared" si="0"/>
        <v>4022</v>
      </c>
    </row>
    <row r="60" spans="1:4" s="7" customFormat="1" ht="19.899999999999999" customHeight="1">
      <c r="A60" s="29" t="s">
        <v>43</v>
      </c>
      <c r="B60" s="31">
        <v>3810</v>
      </c>
      <c r="C60" s="31">
        <v>248</v>
      </c>
      <c r="D60" s="31">
        <f t="shared" si="0"/>
        <v>3562</v>
      </c>
    </row>
    <row r="61" spans="1:4" s="7" customFormat="1" ht="19.899999999999999" customHeight="1">
      <c r="A61" s="28" t="s">
        <v>44</v>
      </c>
      <c r="B61" s="30">
        <v>762</v>
      </c>
      <c r="C61" s="30">
        <v>235</v>
      </c>
      <c r="D61" s="30">
        <f t="shared" si="0"/>
        <v>527</v>
      </c>
    </row>
    <row r="62" spans="1:4" s="7" customFormat="1" ht="19.899999999999999" customHeight="1">
      <c r="A62" s="29" t="s">
        <v>45</v>
      </c>
      <c r="B62" s="31">
        <v>4219</v>
      </c>
      <c r="C62" s="31">
        <v>2043</v>
      </c>
      <c r="D62" s="31">
        <f t="shared" si="0"/>
        <v>2176</v>
      </c>
    </row>
    <row r="63" spans="1:4" s="7" customFormat="1" ht="19.899999999999999" customHeight="1">
      <c r="A63" s="28" t="s">
        <v>46</v>
      </c>
      <c r="B63" s="30">
        <v>1387</v>
      </c>
      <c r="C63" s="30">
        <v>724</v>
      </c>
      <c r="D63" s="30">
        <f t="shared" si="0"/>
        <v>663</v>
      </c>
    </row>
    <row r="64" spans="1:4" s="7" customFormat="1" ht="19.899999999999999" customHeight="1">
      <c r="A64" s="29" t="s">
        <v>47</v>
      </c>
      <c r="B64" s="31">
        <v>428</v>
      </c>
      <c r="C64" s="31">
        <v>10</v>
      </c>
      <c r="D64" s="31">
        <f t="shared" si="0"/>
        <v>418</v>
      </c>
    </row>
    <row r="65" spans="1:4" s="7" customFormat="1" ht="19.899999999999999" customHeight="1">
      <c r="A65" s="28" t="s">
        <v>7</v>
      </c>
      <c r="B65" s="30">
        <v>4334</v>
      </c>
      <c r="C65" s="30">
        <v>6444</v>
      </c>
      <c r="D65" s="30">
        <f t="shared" si="0"/>
        <v>-2110</v>
      </c>
    </row>
    <row r="66" spans="1:4" s="7" customFormat="1" ht="19.899999999999999" customHeight="1">
      <c r="A66" s="29" t="s">
        <v>8</v>
      </c>
      <c r="B66" s="31">
        <v>508</v>
      </c>
      <c r="C66" s="31">
        <v>430</v>
      </c>
      <c r="D66" s="31">
        <f t="shared" si="0"/>
        <v>78</v>
      </c>
    </row>
    <row r="67" spans="1:4" s="7" customFormat="1" ht="19.899999999999999" customHeight="1">
      <c r="A67" s="28" t="s">
        <v>48</v>
      </c>
      <c r="B67" s="30">
        <v>374</v>
      </c>
      <c r="C67" s="30">
        <v>0</v>
      </c>
      <c r="D67" s="30">
        <f t="shared" si="0"/>
        <v>374</v>
      </c>
    </row>
    <row r="68" spans="1:4" s="7" customFormat="1" ht="19.899999999999999" customHeight="1">
      <c r="A68" s="29" t="s">
        <v>49</v>
      </c>
      <c r="B68" s="31">
        <v>2318</v>
      </c>
      <c r="C68" s="31">
        <v>0</v>
      </c>
      <c r="D68" s="31">
        <f t="shared" si="0"/>
        <v>2318</v>
      </c>
    </row>
    <row r="69" spans="1:4" s="7" customFormat="1" ht="19.899999999999999" customHeight="1">
      <c r="A69" s="28" t="s">
        <v>50</v>
      </c>
      <c r="B69" s="30">
        <v>1113</v>
      </c>
      <c r="C69" s="30">
        <v>0</v>
      </c>
      <c r="D69" s="30">
        <f t="shared" si="0"/>
        <v>1113</v>
      </c>
    </row>
    <row r="70" spans="1:4" s="7" customFormat="1" ht="19.899999999999999" customHeight="1">
      <c r="A70" s="29" t="s">
        <v>9</v>
      </c>
      <c r="B70" s="31">
        <v>0</v>
      </c>
      <c r="C70" s="31">
        <v>0</v>
      </c>
      <c r="D70" s="31">
        <f t="shared" si="0"/>
        <v>0</v>
      </c>
    </row>
    <row r="71" spans="1:4" s="7" customFormat="1" ht="19.899999999999999" customHeight="1">
      <c r="A71" s="28" t="s">
        <v>51</v>
      </c>
      <c r="B71" s="30">
        <v>1115</v>
      </c>
      <c r="C71" s="30">
        <v>186</v>
      </c>
      <c r="D71" s="30">
        <f t="shared" si="0"/>
        <v>929</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10012</v>
      </c>
      <c r="C73" s="30">
        <v>219</v>
      </c>
      <c r="D73" s="30">
        <f t="shared" si="1"/>
        <v>9793</v>
      </c>
    </row>
    <row r="74" spans="1:4" s="7" customFormat="1" ht="19.899999999999999" customHeight="1">
      <c r="A74" s="29" t="s">
        <v>54</v>
      </c>
      <c r="B74" s="31">
        <v>9769</v>
      </c>
      <c r="C74" s="31">
        <v>0</v>
      </c>
      <c r="D74" s="31">
        <f t="shared" si="1"/>
        <v>9769</v>
      </c>
    </row>
    <row r="75" spans="1:4" s="7" customFormat="1" ht="19.899999999999999" customHeight="1">
      <c r="A75" s="28" t="s">
        <v>10</v>
      </c>
      <c r="B75" s="30">
        <v>59495</v>
      </c>
      <c r="C75" s="30">
        <v>45188</v>
      </c>
      <c r="D75" s="30">
        <f t="shared" si="1"/>
        <v>14307</v>
      </c>
    </row>
    <row r="76" spans="1:4" s="7" customFormat="1" ht="25.15" customHeight="1">
      <c r="A76" s="16" t="s">
        <v>20</v>
      </c>
      <c r="B76" s="32">
        <f>SUM(B59:B75)</f>
        <v>106480</v>
      </c>
      <c r="C76" s="32">
        <f>SUM(C59:C75)</f>
        <v>58541</v>
      </c>
      <c r="D76" s="32">
        <f t="shared" si="1"/>
        <v>47939</v>
      </c>
    </row>
    <row r="77" spans="1:4" s="7" customFormat="1" ht="19.899999999999999" customHeight="1">
      <c r="A77" s="28" t="s">
        <v>131</v>
      </c>
      <c r="B77" s="30">
        <v>2874</v>
      </c>
      <c r="C77" s="30">
        <v>2143</v>
      </c>
      <c r="D77" s="30">
        <f t="shared" si="1"/>
        <v>731</v>
      </c>
    </row>
    <row r="78" spans="1:4" s="7" customFormat="1" ht="19.899999999999999" customHeight="1">
      <c r="A78" s="29" t="s">
        <v>55</v>
      </c>
      <c r="B78" s="31">
        <v>129330</v>
      </c>
      <c r="C78" s="31">
        <v>99375</v>
      </c>
      <c r="D78" s="31">
        <f t="shared" si="1"/>
        <v>29955</v>
      </c>
    </row>
    <row r="79" spans="1:4" s="7" customFormat="1" ht="19.899999999999999" customHeight="1">
      <c r="A79" s="28" t="s">
        <v>132</v>
      </c>
      <c r="B79" s="30">
        <v>47775</v>
      </c>
      <c r="C79" s="30">
        <v>79205</v>
      </c>
      <c r="D79" s="30">
        <f t="shared" si="1"/>
        <v>-31430</v>
      </c>
    </row>
    <row r="80" spans="1:4" s="7" customFormat="1" ht="19.899999999999999" customHeight="1">
      <c r="A80" s="29" t="s">
        <v>11</v>
      </c>
      <c r="B80" s="31">
        <v>78950</v>
      </c>
      <c r="C80" s="31">
        <v>51335</v>
      </c>
      <c r="D80" s="31">
        <f t="shared" si="1"/>
        <v>27615</v>
      </c>
    </row>
    <row r="81" spans="1:4" s="7" customFormat="1" ht="19.899999999999999" customHeight="1">
      <c r="A81" s="28" t="s">
        <v>12</v>
      </c>
      <c r="B81" s="30">
        <v>32</v>
      </c>
      <c r="C81" s="30">
        <v>0</v>
      </c>
      <c r="D81" s="30">
        <f t="shared" si="1"/>
        <v>32</v>
      </c>
    </row>
    <row r="82" spans="1:4" s="7" customFormat="1" ht="19.899999999999999" customHeight="1">
      <c r="A82" s="29" t="s">
        <v>56</v>
      </c>
      <c r="B82" s="31">
        <v>0</v>
      </c>
      <c r="C82" s="31">
        <v>0</v>
      </c>
      <c r="D82" s="31">
        <f t="shared" si="1"/>
        <v>0</v>
      </c>
    </row>
    <row r="83" spans="1:4" s="7" customFormat="1" ht="19.899999999999999" customHeight="1">
      <c r="A83" s="28" t="s">
        <v>109</v>
      </c>
      <c r="B83" s="30">
        <v>13308</v>
      </c>
      <c r="C83" s="30">
        <v>1091</v>
      </c>
      <c r="D83" s="30">
        <f t="shared" si="1"/>
        <v>12217</v>
      </c>
    </row>
    <row r="84" spans="1:4" s="7" customFormat="1" ht="19.899999999999999" customHeight="1">
      <c r="A84" s="29" t="s">
        <v>57</v>
      </c>
      <c r="B84" s="31">
        <v>53324</v>
      </c>
      <c r="C84" s="31">
        <v>51503</v>
      </c>
      <c r="D84" s="31">
        <f t="shared" si="1"/>
        <v>1821</v>
      </c>
    </row>
    <row r="85" spans="1:4" s="7" customFormat="1" ht="25.15" customHeight="1">
      <c r="A85" s="16" t="s">
        <v>21</v>
      </c>
      <c r="B85" s="32">
        <f>SUM(B77:B84)</f>
        <v>325593</v>
      </c>
      <c r="C85" s="32">
        <f>SUM(C77:C84)</f>
        <v>284652</v>
      </c>
      <c r="D85" s="32">
        <f t="shared" si="1"/>
        <v>40941</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1790869</v>
      </c>
      <c r="C87" s="32">
        <f>SUM(C13,C23,C30,C43,C52,C58,C76,C85, C86)</f>
        <v>856444</v>
      </c>
      <c r="D87" s="32">
        <f>B87-C87</f>
        <v>934425</v>
      </c>
    </row>
    <row r="88" spans="1:4" s="7" customFormat="1" ht="19.899999999999999" customHeight="1">
      <c r="A88" s="28" t="s">
        <v>22</v>
      </c>
      <c r="B88" s="30">
        <v>60944</v>
      </c>
      <c r="C88" s="30">
        <v>104828</v>
      </c>
      <c r="D88" s="30">
        <f>B88-C88</f>
        <v>-43884</v>
      </c>
    </row>
    <row r="89" spans="1:4" s="7" customFormat="1" ht="25.15" customHeight="1">
      <c r="A89" s="16" t="s">
        <v>14</v>
      </c>
      <c r="B89" s="32">
        <f>SUM(B87:B88)</f>
        <v>1851813</v>
      </c>
      <c r="C89" s="32">
        <f t="shared" ref="C89" si="2">SUM(C87:C88)</f>
        <v>961272</v>
      </c>
      <c r="D89" s="32">
        <f>B89-C89</f>
        <v>890541</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5D9F1"/>
    <pageSetUpPr fitToPage="1"/>
  </sheetPr>
  <dimension ref="A1:D89"/>
  <sheetViews>
    <sheetView zoomScaleNormal="100" workbookViewId="0"/>
  </sheetViews>
  <sheetFormatPr defaultColWidth="9.140625" defaultRowHeight="14.25"/>
  <cols>
    <col min="1" max="1" width="73.140625" style="1" customWidth="1"/>
    <col min="2" max="3" width="16.140625" style="1" customWidth="1"/>
    <col min="4" max="4" width="25.140625" style="1" customWidth="1"/>
    <col min="5" max="16384" width="9.140625" style="1"/>
  </cols>
  <sheetData>
    <row r="1" spans="1:4" s="3" customFormat="1" ht="30" customHeight="1">
      <c r="A1" s="33" t="s">
        <v>141</v>
      </c>
      <c r="B1" s="13"/>
      <c r="C1" s="13"/>
      <c r="D1" s="13"/>
    </row>
    <row r="2" spans="1:4" s="3" customFormat="1" ht="19.899999999999999" customHeight="1">
      <c r="A2" s="19" t="s">
        <v>64</v>
      </c>
      <c r="B2" s="13"/>
      <c r="C2" s="13"/>
      <c r="D2" s="13"/>
    </row>
    <row r="3" spans="1:4" s="3" customFormat="1" ht="19.899999999999999" customHeight="1">
      <c r="A3" s="3" t="s">
        <v>139</v>
      </c>
      <c r="B3" s="13"/>
      <c r="C3" s="13"/>
      <c r="D3" s="13"/>
    </row>
    <row r="4" spans="1:4" s="3" customFormat="1" ht="19.899999999999999" customHeight="1">
      <c r="A4" s="27" t="s">
        <v>113</v>
      </c>
      <c r="B4" s="13"/>
      <c r="C4" s="13"/>
      <c r="D4" s="13"/>
    </row>
    <row r="5" spans="1:4" s="3" customFormat="1" ht="10.15" customHeight="1">
      <c r="B5" s="13"/>
      <c r="C5" s="13"/>
      <c r="D5" s="13"/>
    </row>
    <row r="6" spans="1:4" s="7" customFormat="1" ht="55.15" customHeight="1">
      <c r="A6" s="16" t="s">
        <v>140</v>
      </c>
      <c r="B6" s="17" t="s">
        <v>110</v>
      </c>
      <c r="C6" s="18" t="s">
        <v>16</v>
      </c>
      <c r="D6" s="17" t="s">
        <v>176</v>
      </c>
    </row>
    <row r="7" spans="1:4" s="7" customFormat="1" ht="19.899999999999999" customHeight="1">
      <c r="A7" s="14" t="s">
        <v>27</v>
      </c>
      <c r="B7" s="30">
        <v>9430</v>
      </c>
      <c r="C7" s="30">
        <v>4340</v>
      </c>
      <c r="D7" s="30">
        <f>B7-C7</f>
        <v>5090</v>
      </c>
    </row>
    <row r="8" spans="1:4" s="7" customFormat="1" ht="19.899999999999999" customHeight="1">
      <c r="A8" s="15" t="s">
        <v>24</v>
      </c>
      <c r="B8" s="31">
        <v>24855</v>
      </c>
      <c r="C8" s="31">
        <v>3876</v>
      </c>
      <c r="D8" s="31">
        <f t="shared" ref="D8:D71" si="0">B8-C8</f>
        <v>20979</v>
      </c>
    </row>
    <row r="9" spans="1:4" s="7" customFormat="1" ht="19.899999999999999" customHeight="1">
      <c r="A9" s="14" t="s">
        <v>25</v>
      </c>
      <c r="B9" s="30">
        <v>23519</v>
      </c>
      <c r="C9" s="30">
        <v>1262</v>
      </c>
      <c r="D9" s="30">
        <f t="shared" si="0"/>
        <v>22257</v>
      </c>
    </row>
    <row r="10" spans="1:4" s="7" customFormat="1" ht="19.899999999999999" customHeight="1">
      <c r="A10" s="15" t="s">
        <v>26</v>
      </c>
      <c r="B10" s="31">
        <v>10875</v>
      </c>
      <c r="C10" s="31">
        <v>248</v>
      </c>
      <c r="D10" s="31">
        <f t="shared" si="0"/>
        <v>10627</v>
      </c>
    </row>
    <row r="11" spans="1:4" s="7" customFormat="1" ht="19.899999999999999" customHeight="1">
      <c r="A11" s="14" t="s">
        <v>0</v>
      </c>
      <c r="B11" s="30">
        <v>515</v>
      </c>
      <c r="C11" s="30">
        <v>111</v>
      </c>
      <c r="D11" s="30">
        <f t="shared" si="0"/>
        <v>404</v>
      </c>
    </row>
    <row r="12" spans="1:4" s="7" customFormat="1" ht="19.899999999999999" customHeight="1">
      <c r="A12" s="15" t="s">
        <v>28</v>
      </c>
      <c r="B12" s="31">
        <v>129</v>
      </c>
      <c r="C12" s="31">
        <v>60</v>
      </c>
      <c r="D12" s="31">
        <f t="shared" si="0"/>
        <v>69</v>
      </c>
    </row>
    <row r="13" spans="1:4" s="7" customFormat="1" ht="25.15" customHeight="1">
      <c r="A13" s="16" t="s">
        <v>15</v>
      </c>
      <c r="B13" s="32">
        <f>SUM(B7:B12)</f>
        <v>69323</v>
      </c>
      <c r="C13" s="32">
        <f>SUM(C7:C12)</f>
        <v>9897</v>
      </c>
      <c r="D13" s="32">
        <f t="shared" si="0"/>
        <v>59426</v>
      </c>
    </row>
    <row r="14" spans="1:4" s="7" customFormat="1" ht="19.899999999999999" customHeight="1">
      <c r="A14" s="28" t="s">
        <v>29</v>
      </c>
      <c r="B14" s="30">
        <v>206</v>
      </c>
      <c r="C14" s="30">
        <v>0</v>
      </c>
      <c r="D14" s="30">
        <f t="shared" si="0"/>
        <v>206</v>
      </c>
    </row>
    <row r="15" spans="1:4" s="7" customFormat="1" ht="19.899999999999999" customHeight="1">
      <c r="A15" s="29" t="s">
        <v>173</v>
      </c>
      <c r="B15" s="31">
        <v>2</v>
      </c>
      <c r="C15" s="31">
        <v>0</v>
      </c>
      <c r="D15" s="31">
        <f t="shared" si="0"/>
        <v>2</v>
      </c>
    </row>
    <row r="16" spans="1:4" s="7" customFormat="1" ht="19.899999999999999" customHeight="1">
      <c r="A16" s="28" t="s">
        <v>30</v>
      </c>
      <c r="B16" s="30">
        <v>603</v>
      </c>
      <c r="C16" s="30">
        <v>2</v>
      </c>
      <c r="D16" s="30">
        <f t="shared" si="0"/>
        <v>601</v>
      </c>
    </row>
    <row r="17" spans="1:4" s="7" customFormat="1" ht="19.899999999999999" customHeight="1">
      <c r="A17" s="29" t="s">
        <v>1</v>
      </c>
      <c r="B17" s="31">
        <v>0</v>
      </c>
      <c r="C17" s="31">
        <v>0</v>
      </c>
      <c r="D17" s="31">
        <f t="shared" si="0"/>
        <v>0</v>
      </c>
    </row>
    <row r="18" spans="1:4" s="7" customFormat="1" ht="19.899999999999999" customHeight="1">
      <c r="A18" s="28" t="s">
        <v>2</v>
      </c>
      <c r="B18" s="30">
        <v>449</v>
      </c>
      <c r="C18" s="30">
        <v>6</v>
      </c>
      <c r="D18" s="30">
        <f t="shared" si="0"/>
        <v>443</v>
      </c>
    </row>
    <row r="19" spans="1:4" s="7" customFormat="1" ht="19.899999999999999" customHeight="1">
      <c r="A19" s="29" t="s">
        <v>31</v>
      </c>
      <c r="B19" s="31">
        <v>635</v>
      </c>
      <c r="C19" s="31">
        <v>100</v>
      </c>
      <c r="D19" s="31">
        <f t="shared" si="0"/>
        <v>535</v>
      </c>
    </row>
    <row r="20" spans="1:4" s="7" customFormat="1" ht="19.899999999999999" customHeight="1">
      <c r="A20" s="28" t="s">
        <v>32</v>
      </c>
      <c r="B20" s="30">
        <v>1197</v>
      </c>
      <c r="C20" s="30">
        <v>295</v>
      </c>
      <c r="D20" s="30">
        <f t="shared" si="0"/>
        <v>902</v>
      </c>
    </row>
    <row r="21" spans="1:4" s="7" customFormat="1" ht="19.899999999999999" customHeight="1">
      <c r="A21" s="29" t="s">
        <v>33</v>
      </c>
      <c r="B21" s="31">
        <v>911</v>
      </c>
      <c r="C21" s="31">
        <v>141</v>
      </c>
      <c r="D21" s="31">
        <f t="shared" si="0"/>
        <v>770</v>
      </c>
    </row>
    <row r="22" spans="1:4" s="7" customFormat="1" ht="19.899999999999999" customHeight="1">
      <c r="A22" s="28" t="s">
        <v>34</v>
      </c>
      <c r="B22" s="30">
        <v>209</v>
      </c>
      <c r="C22" s="30">
        <v>14</v>
      </c>
      <c r="D22" s="30">
        <f t="shared" si="0"/>
        <v>195</v>
      </c>
    </row>
    <row r="23" spans="1:4" s="7" customFormat="1" ht="25.15" customHeight="1">
      <c r="A23" s="16" t="s">
        <v>174</v>
      </c>
      <c r="B23" s="32">
        <f>SUM(B14:B22)</f>
        <v>4212</v>
      </c>
      <c r="C23" s="32">
        <f>SUM(C14:C22)</f>
        <v>558</v>
      </c>
      <c r="D23" s="32">
        <f t="shared" si="0"/>
        <v>3654</v>
      </c>
    </row>
    <row r="24" spans="1:4" s="7" customFormat="1" ht="19.899999999999999" customHeight="1">
      <c r="A24" s="28" t="s">
        <v>3</v>
      </c>
      <c r="B24" s="30">
        <v>3489</v>
      </c>
      <c r="C24" s="30">
        <v>91</v>
      </c>
      <c r="D24" s="30">
        <f t="shared" si="0"/>
        <v>3398</v>
      </c>
    </row>
    <row r="25" spans="1:4" s="7" customFormat="1" ht="19.899999999999999" customHeight="1">
      <c r="A25" s="29" t="s">
        <v>127</v>
      </c>
      <c r="B25" s="31">
        <v>40</v>
      </c>
      <c r="C25" s="31">
        <v>0</v>
      </c>
      <c r="D25" s="31">
        <f t="shared" si="0"/>
        <v>40</v>
      </c>
    </row>
    <row r="26" spans="1:4" s="7" customFormat="1" ht="19.899999999999999" customHeight="1">
      <c r="A26" s="28" t="s">
        <v>35</v>
      </c>
      <c r="B26" s="30">
        <v>13460</v>
      </c>
      <c r="C26" s="30">
        <v>619</v>
      </c>
      <c r="D26" s="30">
        <f t="shared" si="0"/>
        <v>12841</v>
      </c>
    </row>
    <row r="27" spans="1:4" s="7" customFormat="1" ht="19.899999999999999" customHeight="1">
      <c r="A27" s="29" t="s">
        <v>117</v>
      </c>
      <c r="B27" s="31">
        <v>32530</v>
      </c>
      <c r="C27" s="31">
        <v>33286</v>
      </c>
      <c r="D27" s="31">
        <f t="shared" si="0"/>
        <v>-756</v>
      </c>
    </row>
    <row r="28" spans="1:4" s="7" customFormat="1" ht="19.899999999999999" customHeight="1">
      <c r="A28" s="28" t="s">
        <v>36</v>
      </c>
      <c r="B28" s="30">
        <v>2017</v>
      </c>
      <c r="C28" s="30">
        <v>1861</v>
      </c>
      <c r="D28" s="30">
        <f t="shared" si="0"/>
        <v>156</v>
      </c>
    </row>
    <row r="29" spans="1:4" s="7" customFormat="1" ht="19.899999999999999" customHeight="1">
      <c r="A29" s="29" t="s">
        <v>118</v>
      </c>
      <c r="B29" s="31">
        <v>19041</v>
      </c>
      <c r="C29" s="31">
        <v>0</v>
      </c>
      <c r="D29" s="31">
        <f t="shared" si="0"/>
        <v>19041</v>
      </c>
    </row>
    <row r="30" spans="1:4" s="7" customFormat="1" ht="25.15" customHeight="1">
      <c r="A30" s="16" t="s">
        <v>17</v>
      </c>
      <c r="B30" s="32">
        <f>SUM(B24:B29)</f>
        <v>70577</v>
      </c>
      <c r="C30" s="32">
        <f>SUM(C24:C29)</f>
        <v>35857</v>
      </c>
      <c r="D30" s="32">
        <f t="shared" si="0"/>
        <v>34720</v>
      </c>
    </row>
    <row r="31" spans="1:4" s="7" customFormat="1" ht="19.899999999999999" customHeight="1">
      <c r="A31" s="28" t="s">
        <v>119</v>
      </c>
      <c r="B31" s="30">
        <v>695</v>
      </c>
      <c r="C31" s="30">
        <v>64</v>
      </c>
      <c r="D31" s="30">
        <f t="shared" si="0"/>
        <v>631</v>
      </c>
    </row>
    <row r="32" spans="1:4" s="7" customFormat="1" ht="19.899999999999999" customHeight="1">
      <c r="A32" s="29" t="s">
        <v>120</v>
      </c>
      <c r="B32" s="31">
        <v>579</v>
      </c>
      <c r="C32" s="31">
        <v>66</v>
      </c>
      <c r="D32" s="31">
        <f t="shared" si="0"/>
        <v>513</v>
      </c>
    </row>
    <row r="33" spans="1:4" s="7" customFormat="1" ht="19.899999999999999" customHeight="1">
      <c r="A33" s="28" t="s">
        <v>121</v>
      </c>
      <c r="B33" s="30">
        <v>314</v>
      </c>
      <c r="C33" s="30">
        <v>6</v>
      </c>
      <c r="D33" s="30">
        <f t="shared" si="0"/>
        <v>308</v>
      </c>
    </row>
    <row r="34" spans="1:4" s="7" customFormat="1" ht="19.899999999999999" customHeight="1">
      <c r="A34" s="29" t="s">
        <v>122</v>
      </c>
      <c r="B34" s="31">
        <v>403</v>
      </c>
      <c r="C34" s="31">
        <v>49</v>
      </c>
      <c r="D34" s="31">
        <f t="shared" si="0"/>
        <v>354</v>
      </c>
    </row>
    <row r="35" spans="1:4" s="7" customFormat="1" ht="19.899999999999999" customHeight="1">
      <c r="A35" s="28" t="s">
        <v>123</v>
      </c>
      <c r="B35" s="30">
        <v>34</v>
      </c>
      <c r="C35" s="30">
        <v>0</v>
      </c>
      <c r="D35" s="30">
        <f t="shared" si="0"/>
        <v>34</v>
      </c>
    </row>
    <row r="36" spans="1:4" s="7" customFormat="1" ht="19.899999999999999" customHeight="1">
      <c r="A36" s="29" t="s">
        <v>124</v>
      </c>
      <c r="B36" s="31">
        <v>278</v>
      </c>
      <c r="C36" s="31">
        <v>63</v>
      </c>
      <c r="D36" s="31">
        <f t="shared" si="0"/>
        <v>215</v>
      </c>
    </row>
    <row r="37" spans="1:4" s="7" customFormat="1" ht="19.899999999999999" customHeight="1">
      <c r="A37" s="28" t="s">
        <v>108</v>
      </c>
      <c r="B37" s="30">
        <v>39</v>
      </c>
      <c r="C37" s="30">
        <v>18</v>
      </c>
      <c r="D37" s="30">
        <f t="shared" si="0"/>
        <v>21</v>
      </c>
    </row>
    <row r="38" spans="1:4" s="7" customFormat="1" ht="19.899999999999999" customHeight="1">
      <c r="A38" s="29" t="s">
        <v>58</v>
      </c>
      <c r="B38" s="31">
        <v>87</v>
      </c>
      <c r="C38" s="31">
        <v>5</v>
      </c>
      <c r="D38" s="31">
        <f t="shared" si="0"/>
        <v>82</v>
      </c>
    </row>
    <row r="39" spans="1:4" s="7" customFormat="1" ht="19.899999999999999" customHeight="1">
      <c r="A39" s="28" t="s">
        <v>125</v>
      </c>
      <c r="B39" s="30">
        <v>318</v>
      </c>
      <c r="C39" s="30">
        <v>6</v>
      </c>
      <c r="D39" s="30">
        <f t="shared" si="0"/>
        <v>312</v>
      </c>
    </row>
    <row r="40" spans="1:4" s="7" customFormat="1" ht="19.899999999999999" customHeight="1">
      <c r="A40" s="29" t="s">
        <v>59</v>
      </c>
      <c r="B40" s="31">
        <v>69</v>
      </c>
      <c r="C40" s="31">
        <v>18</v>
      </c>
      <c r="D40" s="31">
        <f t="shared" si="0"/>
        <v>51</v>
      </c>
    </row>
    <row r="41" spans="1:4" s="7" customFormat="1" ht="19.899999999999999" customHeight="1">
      <c r="A41" s="28" t="s">
        <v>126</v>
      </c>
      <c r="B41" s="30">
        <v>0</v>
      </c>
      <c r="C41" s="30">
        <v>0</v>
      </c>
      <c r="D41" s="30">
        <f t="shared" si="0"/>
        <v>0</v>
      </c>
    </row>
    <row r="42" spans="1:4" s="7" customFormat="1" ht="19.899999999999999" customHeight="1">
      <c r="A42" s="29" t="s">
        <v>4</v>
      </c>
      <c r="B42" s="31">
        <v>0</v>
      </c>
      <c r="C42" s="31">
        <v>0</v>
      </c>
      <c r="D42" s="31">
        <f t="shared" si="0"/>
        <v>0</v>
      </c>
    </row>
    <row r="43" spans="1:4" s="7" customFormat="1" ht="25.15" customHeight="1">
      <c r="A43" s="16" t="s">
        <v>18</v>
      </c>
      <c r="B43" s="32">
        <f>SUM(B31:B42)</f>
        <v>2816</v>
      </c>
      <c r="C43" s="32">
        <f>SUM(C31:C42)</f>
        <v>295</v>
      </c>
      <c r="D43" s="32">
        <f t="shared" si="0"/>
        <v>2521</v>
      </c>
    </row>
    <row r="44" spans="1:4" s="7" customFormat="1" ht="19.899999999999999" customHeight="1">
      <c r="A44" s="28" t="s">
        <v>37</v>
      </c>
      <c r="B44" s="30">
        <v>550</v>
      </c>
      <c r="C44" s="30">
        <v>312</v>
      </c>
      <c r="D44" s="30">
        <f t="shared" si="0"/>
        <v>238</v>
      </c>
    </row>
    <row r="45" spans="1:4" s="7" customFormat="1" ht="19.899999999999999" customHeight="1">
      <c r="A45" s="29" t="s">
        <v>38</v>
      </c>
      <c r="B45" s="31">
        <v>0</v>
      </c>
      <c r="C45" s="31">
        <v>0</v>
      </c>
      <c r="D45" s="31">
        <f t="shared" si="0"/>
        <v>0</v>
      </c>
    </row>
    <row r="46" spans="1:4" s="7" customFormat="1" ht="19.899999999999999" customHeight="1">
      <c r="A46" s="28" t="s">
        <v>39</v>
      </c>
      <c r="B46" s="30">
        <v>0</v>
      </c>
      <c r="C46" s="30">
        <v>0</v>
      </c>
      <c r="D46" s="30">
        <f t="shared" si="0"/>
        <v>0</v>
      </c>
    </row>
    <row r="47" spans="1:4" s="7" customFormat="1" ht="19.899999999999999" customHeight="1">
      <c r="A47" s="29" t="s">
        <v>5</v>
      </c>
      <c r="B47" s="31">
        <v>713</v>
      </c>
      <c r="C47" s="31">
        <v>24</v>
      </c>
      <c r="D47" s="31">
        <f t="shared" si="0"/>
        <v>689</v>
      </c>
    </row>
    <row r="48" spans="1:4" s="7" customFormat="1" ht="19.899999999999999" customHeight="1">
      <c r="A48" s="28" t="s">
        <v>6</v>
      </c>
      <c r="B48" s="30">
        <v>97</v>
      </c>
      <c r="C48" s="30">
        <v>0</v>
      </c>
      <c r="D48" s="30">
        <f t="shared" si="0"/>
        <v>97</v>
      </c>
    </row>
    <row r="49" spans="1:4" s="7" customFormat="1" ht="19.899999999999999" customHeight="1">
      <c r="A49" s="29" t="s">
        <v>128</v>
      </c>
      <c r="B49" s="31">
        <v>1922</v>
      </c>
      <c r="C49" s="31">
        <v>387</v>
      </c>
      <c r="D49" s="31">
        <f t="shared" si="0"/>
        <v>1535</v>
      </c>
    </row>
    <row r="50" spans="1:4" s="7" customFormat="1" ht="19.899999999999999" customHeight="1">
      <c r="A50" s="28" t="s">
        <v>129</v>
      </c>
      <c r="B50" s="30">
        <v>2846</v>
      </c>
      <c r="C50" s="30">
        <v>49</v>
      </c>
      <c r="D50" s="30">
        <f t="shared" si="0"/>
        <v>2797</v>
      </c>
    </row>
    <row r="51" spans="1:4" s="7" customFormat="1" ht="19.899999999999999" customHeight="1">
      <c r="A51" s="29" t="s">
        <v>130</v>
      </c>
      <c r="B51" s="31">
        <v>800</v>
      </c>
      <c r="C51" s="31">
        <v>5</v>
      </c>
      <c r="D51" s="31">
        <f t="shared" si="0"/>
        <v>795</v>
      </c>
    </row>
    <row r="52" spans="1:4" s="7" customFormat="1" ht="25.15" customHeight="1">
      <c r="A52" s="16" t="s">
        <v>19</v>
      </c>
      <c r="B52" s="32">
        <f>SUM(B44:B51)</f>
        <v>6928</v>
      </c>
      <c r="C52" s="32">
        <f>SUM(C44:C51)</f>
        <v>777</v>
      </c>
      <c r="D52" s="32">
        <f t="shared" si="0"/>
        <v>6151</v>
      </c>
    </row>
    <row r="53" spans="1:4" s="7" customFormat="1" ht="19.899999999999999" customHeight="1">
      <c r="A53" s="28" t="s">
        <v>170</v>
      </c>
      <c r="B53" s="30">
        <v>216</v>
      </c>
      <c r="C53" s="30">
        <v>210</v>
      </c>
      <c r="D53" s="30">
        <f t="shared" si="0"/>
        <v>6</v>
      </c>
    </row>
    <row r="54" spans="1:4" s="7" customFormat="1" ht="19.899999999999999" customHeight="1">
      <c r="A54" s="29" t="s">
        <v>171</v>
      </c>
      <c r="B54" s="31">
        <v>403</v>
      </c>
      <c r="C54" s="31">
        <v>139</v>
      </c>
      <c r="D54" s="31">
        <f t="shared" si="0"/>
        <v>264</v>
      </c>
    </row>
    <row r="55" spans="1:4" s="7" customFormat="1" ht="19.899999999999999" customHeight="1">
      <c r="A55" s="28" t="s">
        <v>172</v>
      </c>
      <c r="B55" s="30">
        <v>201</v>
      </c>
      <c r="C55" s="30">
        <v>0</v>
      </c>
      <c r="D55" s="30">
        <f t="shared" si="0"/>
        <v>201</v>
      </c>
    </row>
    <row r="56" spans="1:4" s="7" customFormat="1" ht="19.899999999999999" customHeight="1">
      <c r="A56" s="29" t="s">
        <v>40</v>
      </c>
      <c r="B56" s="31">
        <v>0</v>
      </c>
      <c r="C56" s="31">
        <v>118</v>
      </c>
      <c r="D56" s="31">
        <f t="shared" si="0"/>
        <v>-118</v>
      </c>
    </row>
    <row r="57" spans="1:4" s="7" customFormat="1" ht="19.899999999999999" customHeight="1">
      <c r="A57" s="28" t="s">
        <v>41</v>
      </c>
      <c r="B57" s="30">
        <v>1324</v>
      </c>
      <c r="C57" s="30">
        <v>545</v>
      </c>
      <c r="D57" s="30">
        <f t="shared" si="0"/>
        <v>779</v>
      </c>
    </row>
    <row r="58" spans="1:4" s="7" customFormat="1" ht="25.15" customHeight="1">
      <c r="A58" s="16" t="s">
        <v>169</v>
      </c>
      <c r="B58" s="32">
        <f>SUM(B53:B57)</f>
        <v>2144</v>
      </c>
      <c r="C58" s="32">
        <f>SUM(C53:C57)</f>
        <v>1012</v>
      </c>
      <c r="D58" s="32">
        <f t="shared" si="0"/>
        <v>1132</v>
      </c>
    </row>
    <row r="59" spans="1:4" s="7" customFormat="1" ht="19.899999999999999" customHeight="1">
      <c r="A59" s="28" t="s">
        <v>42</v>
      </c>
      <c r="B59" s="30">
        <v>17</v>
      </c>
      <c r="C59" s="30">
        <v>0</v>
      </c>
      <c r="D59" s="30">
        <f t="shared" si="0"/>
        <v>17</v>
      </c>
    </row>
    <row r="60" spans="1:4" s="7" customFormat="1" ht="19.899999999999999" customHeight="1">
      <c r="A60" s="29" t="s">
        <v>43</v>
      </c>
      <c r="B60" s="31">
        <v>1</v>
      </c>
      <c r="C60" s="31">
        <v>0</v>
      </c>
      <c r="D60" s="31">
        <f t="shared" si="0"/>
        <v>1</v>
      </c>
    </row>
    <row r="61" spans="1:4" s="7" customFormat="1" ht="19.899999999999999" customHeight="1">
      <c r="A61" s="28" t="s">
        <v>44</v>
      </c>
      <c r="B61" s="30">
        <v>6</v>
      </c>
      <c r="C61" s="30">
        <v>0</v>
      </c>
      <c r="D61" s="30">
        <f t="shared" si="0"/>
        <v>6</v>
      </c>
    </row>
    <row r="62" spans="1:4" s="7" customFormat="1" ht="19.899999999999999" customHeight="1">
      <c r="A62" s="29" t="s">
        <v>45</v>
      </c>
      <c r="B62" s="31">
        <v>32</v>
      </c>
      <c r="C62" s="31">
        <v>196</v>
      </c>
      <c r="D62" s="31">
        <f t="shared" si="0"/>
        <v>-164</v>
      </c>
    </row>
    <row r="63" spans="1:4" s="7" customFormat="1" ht="19.899999999999999" customHeight="1">
      <c r="A63" s="28" t="s">
        <v>46</v>
      </c>
      <c r="B63" s="30">
        <v>361</v>
      </c>
      <c r="C63" s="30">
        <v>85</v>
      </c>
      <c r="D63" s="30">
        <f t="shared" si="0"/>
        <v>276</v>
      </c>
    </row>
    <row r="64" spans="1:4" s="7" customFormat="1" ht="19.899999999999999" customHeight="1">
      <c r="A64" s="29" t="s">
        <v>47</v>
      </c>
      <c r="B64" s="31">
        <v>140</v>
      </c>
      <c r="C64" s="31">
        <v>0</v>
      </c>
      <c r="D64" s="31">
        <f t="shared" si="0"/>
        <v>140</v>
      </c>
    </row>
    <row r="65" spans="1:4" s="7" customFormat="1" ht="19.899999999999999" customHeight="1">
      <c r="A65" s="28" t="s">
        <v>7</v>
      </c>
      <c r="B65" s="30">
        <v>171</v>
      </c>
      <c r="C65" s="30">
        <v>92</v>
      </c>
      <c r="D65" s="30">
        <f t="shared" si="0"/>
        <v>79</v>
      </c>
    </row>
    <row r="66" spans="1:4" s="7" customFormat="1" ht="19.899999999999999" customHeight="1">
      <c r="A66" s="29" t="s">
        <v>8</v>
      </c>
      <c r="B66" s="31">
        <v>99</v>
      </c>
      <c r="C66" s="31">
        <v>0</v>
      </c>
      <c r="D66" s="31">
        <f t="shared" si="0"/>
        <v>99</v>
      </c>
    </row>
    <row r="67" spans="1:4" s="7" customFormat="1" ht="19.899999999999999" customHeight="1">
      <c r="A67" s="28" t="s">
        <v>48</v>
      </c>
      <c r="B67" s="30">
        <v>147</v>
      </c>
      <c r="C67" s="30">
        <v>0</v>
      </c>
      <c r="D67" s="30">
        <f t="shared" si="0"/>
        <v>147</v>
      </c>
    </row>
    <row r="68" spans="1:4" s="7" customFormat="1" ht="19.899999999999999" customHeight="1">
      <c r="A68" s="29" t="s">
        <v>49</v>
      </c>
      <c r="B68" s="31">
        <v>147</v>
      </c>
      <c r="C68" s="31">
        <v>0</v>
      </c>
      <c r="D68" s="31">
        <f t="shared" si="0"/>
        <v>147</v>
      </c>
    </row>
    <row r="69" spans="1:4" s="7" customFormat="1" ht="19.899999999999999" customHeight="1">
      <c r="A69" s="28" t="s">
        <v>50</v>
      </c>
      <c r="B69" s="30">
        <v>146</v>
      </c>
      <c r="C69" s="30">
        <v>0</v>
      </c>
      <c r="D69" s="30">
        <f t="shared" si="0"/>
        <v>146</v>
      </c>
    </row>
    <row r="70" spans="1:4" s="7" customFormat="1" ht="19.899999999999999" customHeight="1">
      <c r="A70" s="29" t="s">
        <v>9</v>
      </c>
      <c r="B70" s="31">
        <v>0</v>
      </c>
      <c r="C70" s="31">
        <v>0</v>
      </c>
      <c r="D70" s="31">
        <f t="shared" si="0"/>
        <v>0</v>
      </c>
    </row>
    <row r="71" spans="1:4" s="7" customFormat="1" ht="19.899999999999999" customHeight="1">
      <c r="A71" s="28" t="s">
        <v>51</v>
      </c>
      <c r="B71" s="30">
        <v>0</v>
      </c>
      <c r="C71" s="30">
        <v>0</v>
      </c>
      <c r="D71" s="30">
        <f t="shared" si="0"/>
        <v>0</v>
      </c>
    </row>
    <row r="72" spans="1:4" s="7" customFormat="1" ht="19.899999999999999" customHeight="1">
      <c r="A72" s="29" t="s">
        <v>52</v>
      </c>
      <c r="B72" s="31">
        <v>0</v>
      </c>
      <c r="C72" s="31">
        <v>0</v>
      </c>
      <c r="D72" s="31">
        <f t="shared" ref="D72:D86" si="1">B72-C72</f>
        <v>0</v>
      </c>
    </row>
    <row r="73" spans="1:4" s="7" customFormat="1" ht="19.899999999999999" customHeight="1">
      <c r="A73" s="28" t="s">
        <v>53</v>
      </c>
      <c r="B73" s="30">
        <v>2033</v>
      </c>
      <c r="C73" s="30">
        <v>0</v>
      </c>
      <c r="D73" s="30">
        <f t="shared" si="1"/>
        <v>2033</v>
      </c>
    </row>
    <row r="74" spans="1:4" s="7" customFormat="1" ht="19.899999999999999" customHeight="1">
      <c r="A74" s="29" t="s">
        <v>54</v>
      </c>
      <c r="B74" s="31">
        <v>1042</v>
      </c>
      <c r="C74" s="31">
        <v>0</v>
      </c>
      <c r="D74" s="31">
        <f t="shared" si="1"/>
        <v>1042</v>
      </c>
    </row>
    <row r="75" spans="1:4" s="7" customFormat="1" ht="19.899999999999999" customHeight="1">
      <c r="A75" s="28" t="s">
        <v>10</v>
      </c>
      <c r="B75" s="30">
        <v>36</v>
      </c>
      <c r="C75" s="30">
        <v>36</v>
      </c>
      <c r="D75" s="30">
        <f t="shared" si="1"/>
        <v>0</v>
      </c>
    </row>
    <row r="76" spans="1:4" s="7" customFormat="1" ht="25.15" customHeight="1">
      <c r="A76" s="16" t="s">
        <v>20</v>
      </c>
      <c r="B76" s="32">
        <f>SUM(B59:B75)</f>
        <v>4378</v>
      </c>
      <c r="C76" s="32">
        <f>SUM(C59:C75)</f>
        <v>409</v>
      </c>
      <c r="D76" s="32">
        <f t="shared" si="1"/>
        <v>3969</v>
      </c>
    </row>
    <row r="77" spans="1:4" s="7" customFormat="1" ht="19.899999999999999" customHeight="1">
      <c r="A77" s="28" t="s">
        <v>131</v>
      </c>
      <c r="B77" s="30">
        <v>41</v>
      </c>
      <c r="C77" s="30">
        <v>88</v>
      </c>
      <c r="D77" s="30">
        <f t="shared" si="1"/>
        <v>-47</v>
      </c>
    </row>
    <row r="78" spans="1:4" s="7" customFormat="1" ht="19.899999999999999" customHeight="1">
      <c r="A78" s="29" t="s">
        <v>55</v>
      </c>
      <c r="B78" s="31">
        <v>5238</v>
      </c>
      <c r="C78" s="31">
        <v>5098</v>
      </c>
      <c r="D78" s="31">
        <f t="shared" si="1"/>
        <v>140</v>
      </c>
    </row>
    <row r="79" spans="1:4" s="7" customFormat="1" ht="19.899999999999999" customHeight="1">
      <c r="A79" s="28" t="s">
        <v>132</v>
      </c>
      <c r="B79" s="30">
        <v>9087</v>
      </c>
      <c r="C79" s="30">
        <v>8469</v>
      </c>
      <c r="D79" s="30">
        <f t="shared" si="1"/>
        <v>618</v>
      </c>
    </row>
    <row r="80" spans="1:4" s="7" customFormat="1" ht="19.899999999999999" customHeight="1">
      <c r="A80" s="29" t="s">
        <v>11</v>
      </c>
      <c r="B80" s="31">
        <v>2114</v>
      </c>
      <c r="C80" s="31">
        <v>2668</v>
      </c>
      <c r="D80" s="31">
        <f t="shared" si="1"/>
        <v>-554</v>
      </c>
    </row>
    <row r="81" spans="1:4" s="7" customFormat="1" ht="19.899999999999999" customHeight="1">
      <c r="A81" s="28" t="s">
        <v>12</v>
      </c>
      <c r="B81" s="30">
        <v>383</v>
      </c>
      <c r="C81" s="30">
        <v>276</v>
      </c>
      <c r="D81" s="30">
        <f t="shared" si="1"/>
        <v>107</v>
      </c>
    </row>
    <row r="82" spans="1:4" s="7" customFormat="1" ht="19.899999999999999" customHeight="1">
      <c r="A82" s="29" t="s">
        <v>56</v>
      </c>
      <c r="B82" s="31">
        <v>0</v>
      </c>
      <c r="C82" s="31">
        <v>0</v>
      </c>
      <c r="D82" s="31">
        <f t="shared" si="1"/>
        <v>0</v>
      </c>
    </row>
    <row r="83" spans="1:4" s="7" customFormat="1" ht="19.899999999999999" customHeight="1">
      <c r="A83" s="28" t="s">
        <v>109</v>
      </c>
      <c r="B83" s="30">
        <v>1738</v>
      </c>
      <c r="C83" s="30">
        <v>567</v>
      </c>
      <c r="D83" s="30">
        <f t="shared" si="1"/>
        <v>1171</v>
      </c>
    </row>
    <row r="84" spans="1:4" s="7" customFormat="1" ht="19.899999999999999" customHeight="1">
      <c r="A84" s="29" t="s">
        <v>57</v>
      </c>
      <c r="B84" s="31">
        <v>122</v>
      </c>
      <c r="C84" s="31">
        <v>141</v>
      </c>
      <c r="D84" s="31">
        <f t="shared" si="1"/>
        <v>-19</v>
      </c>
    </row>
    <row r="85" spans="1:4" s="7" customFormat="1" ht="25.15" customHeight="1">
      <c r="A85" s="16" t="s">
        <v>21</v>
      </c>
      <c r="B85" s="32">
        <f>SUM(B77:B84)</f>
        <v>18723</v>
      </c>
      <c r="C85" s="32">
        <f>SUM(C77:C84)</f>
        <v>17307</v>
      </c>
      <c r="D85" s="32">
        <f t="shared" si="1"/>
        <v>1416</v>
      </c>
    </row>
    <row r="86" spans="1:4" s="7" customFormat="1" ht="19.899999999999999" customHeight="1">
      <c r="A86" s="28" t="s">
        <v>13</v>
      </c>
      <c r="B86" s="30">
        <v>0</v>
      </c>
      <c r="C86" s="30">
        <v>0</v>
      </c>
      <c r="D86" s="30">
        <f t="shared" si="1"/>
        <v>0</v>
      </c>
    </row>
    <row r="87" spans="1:4" s="7" customFormat="1" ht="25.15" customHeight="1">
      <c r="A87" s="16" t="s">
        <v>23</v>
      </c>
      <c r="B87" s="32">
        <f>SUM(B13,B23,B30,B43,B52,B58,B76,B85, B86)</f>
        <v>179101</v>
      </c>
      <c r="C87" s="32">
        <f>SUM(C13,C23,C30,C43,C52,C58,C76,C85, C86)</f>
        <v>66112</v>
      </c>
      <c r="D87" s="32">
        <f>B87-C87</f>
        <v>112989</v>
      </c>
    </row>
    <row r="88" spans="1:4" s="7" customFormat="1" ht="19.899999999999999" customHeight="1">
      <c r="A88" s="28" t="s">
        <v>22</v>
      </c>
      <c r="B88" s="30">
        <v>11071</v>
      </c>
      <c r="C88" s="30">
        <v>19911</v>
      </c>
      <c r="D88" s="30">
        <f>B88-C88</f>
        <v>-8840</v>
      </c>
    </row>
    <row r="89" spans="1:4" s="7" customFormat="1" ht="25.15" customHeight="1">
      <c r="A89" s="16" t="s">
        <v>14</v>
      </c>
      <c r="B89" s="32">
        <f>SUM(B87:B88)</f>
        <v>190172</v>
      </c>
      <c r="C89" s="32">
        <f t="shared" ref="C89" si="2">SUM(C87:C88)</f>
        <v>86023</v>
      </c>
      <c r="D89" s="32">
        <f>B89-C89</f>
        <v>104149</v>
      </c>
    </row>
  </sheetData>
  <hyperlinks>
    <hyperlink ref="A4" location="Notes!A1" display="Return to Notes"/>
  </hyperlinks>
  <pageMargins left="0.25" right="0.25" top="0.75" bottom="0.75" header="0.3" footer="0.3"/>
  <pageSetup paperSize="9" scale="49"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Notes</vt:lpstr>
      <vt:lpstr>Scotland</vt:lpstr>
      <vt:lpstr>Councils</vt:lpstr>
      <vt:lpstr>Aberdeen City</vt:lpstr>
      <vt:lpstr>Aberdeenshire</vt:lpstr>
      <vt:lpstr>Angus</vt:lpstr>
      <vt:lpstr>Argyll &amp; Bute</vt:lpstr>
      <vt:lpstr>City of Edinburgh</vt:lpstr>
      <vt:lpstr>Clackmannanshire</vt:lpstr>
      <vt:lpstr>Dumfries &amp; Galloway</vt:lpstr>
      <vt:lpstr>Dundee City</vt:lpstr>
      <vt:lpstr>East Ayrshire</vt:lpstr>
      <vt:lpstr>East Dunbartonshire</vt:lpstr>
      <vt:lpstr>East Lothian</vt:lpstr>
      <vt:lpstr>East Renfrewshire</vt:lpstr>
      <vt:lpstr>Falkirk</vt:lpstr>
      <vt:lpstr>Fife</vt:lpstr>
      <vt:lpstr>Glasgow City</vt:lpstr>
      <vt:lpstr>Highland</vt:lpstr>
      <vt:lpstr>Inverclyde</vt:lpstr>
      <vt:lpstr>Midlothian</vt:lpstr>
      <vt:lpstr>Moray</vt:lpstr>
      <vt:lpstr>Na h-Eileanan Siar</vt:lpstr>
      <vt:lpstr>North Ayrshire</vt:lpstr>
      <vt:lpstr>North Lanarkshire</vt:lpstr>
      <vt:lpstr>Orkney Islands</vt:lpstr>
      <vt:lpstr>Perth &amp; Kinross</vt:lpstr>
      <vt:lpstr>Renfrewshire</vt:lpstr>
      <vt:lpstr>Scottish Borders</vt:lpstr>
      <vt:lpstr>Shetland Islands</vt:lpstr>
      <vt:lpstr>South Ayrshire</vt:lpstr>
      <vt:lpstr>South Lanarkshire</vt:lpstr>
      <vt:lpstr>Stirling</vt:lpstr>
      <vt:lpstr>West Dunbartonshire</vt:lpstr>
      <vt:lpstr>West Lothian</vt:lpstr>
      <vt:lpstr>Ayrshire VJB</vt:lpstr>
      <vt:lpstr>Central VJB</vt:lpstr>
      <vt:lpstr>Dunbartonshire&amp; Argyll&amp;Bute VJB</vt:lpstr>
      <vt:lpstr>Grampian VJB</vt:lpstr>
      <vt:lpstr>Highland &amp; Western Isles VJB</vt:lpstr>
      <vt:lpstr>Lanarkshire VJB</vt:lpstr>
      <vt:lpstr>Lothian VJB</vt:lpstr>
      <vt:lpstr>Orkney &amp; Shetland VJB</vt:lpstr>
      <vt:lpstr>Renfrewshire VJB</vt:lpstr>
      <vt:lpstr>Tayside VJB</vt:lpstr>
      <vt:lpstr>Tay Road Bridge</vt:lpstr>
      <vt:lpstr>HITRANS</vt:lpstr>
      <vt:lpstr>NESTRANS</vt:lpstr>
      <vt:lpstr>SESTRAN</vt:lpstr>
      <vt:lpstr>SPT</vt:lpstr>
      <vt:lpstr>SWESTRANS</vt:lpstr>
      <vt:lpstr>TACTRAN</vt:lpstr>
      <vt:lpstr>ZetTrans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SLGFS 2020-21 - Tables - LA Level - Net Revenue Expenditure by Subservice</dc:title>
  <dc:creator>LGF Stats Team, Scottish Government</dc:creator>
  <cp:keywords>local government, finance, statistics, Scotland</cp:keywords>
  <cp:lastModifiedBy>u417466</cp:lastModifiedBy>
  <cp:lastPrinted>2020-02-13T09:03:04Z</cp:lastPrinted>
  <dcterms:created xsi:type="dcterms:W3CDTF">2020-02-03T10:42:31Z</dcterms:created>
  <dcterms:modified xsi:type="dcterms:W3CDTF">2022-03-04T11:11:01Z</dcterms:modified>
</cp:coreProperties>
</file>