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hD_WORK\Working\Research_Paper\Manuscript_QA\2_Comparing_coarse_resolution_LST_products_over_WA\Remote_Sensing\ACCEPTED DOCUMENT\Supplementary data\"/>
    </mc:Choice>
  </mc:AlternateContent>
  <xr:revisionPtr revIDLastSave="0" documentId="13_ncr:1_{E9991E8D-D402-470E-80B3-A4D75B9F70CD}" xr6:coauthVersionLast="47" xr6:coauthVersionMax="47" xr10:uidLastSave="{00000000-0000-0000-0000-000000000000}"/>
  <bookViews>
    <workbookView xWindow="-120" yWindow="-120" windowWidth="29040" windowHeight="15840" firstSheet="5" activeTab="7" xr2:uid="{1EF8C656-3098-4A16-94E6-B7C888A2D455}"/>
  </bookViews>
  <sheets>
    <sheet name="Sheet1" sheetId="26" state="hidden" r:id="rId1"/>
    <sheet name="Table S1 Perth yearly" sheetId="40" r:id="rId2"/>
    <sheet name="Table S2 Perth min_max" sheetId="49" r:id="rId3"/>
    <sheet name="Table S3 Kimberley yearly" sheetId="50" r:id="rId4"/>
    <sheet name="Table S4 Kimberley min_max" sheetId="52" r:id="rId5"/>
    <sheet name="Table S5 Perth VNP21 RMSE" sheetId="45" r:id="rId6"/>
    <sheet name="Table S6 Perth MYD21 RMSE" sheetId="54" r:id="rId7"/>
    <sheet name="Table S7 Kimberley VNP RMSE" sheetId="55" r:id="rId8"/>
    <sheet name="Table S8 Kimberley MYD RMSE" sheetId="56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26" l="1"/>
  <c r="L29" i="26"/>
  <c r="K29" i="26"/>
  <c r="J29" i="26"/>
  <c r="I29" i="26"/>
  <c r="H29" i="26"/>
  <c r="G29" i="26"/>
  <c r="F29" i="26"/>
  <c r="E29" i="26"/>
  <c r="D29" i="26"/>
  <c r="M28" i="26"/>
  <c r="L28" i="26"/>
  <c r="K28" i="26"/>
  <c r="J28" i="26"/>
  <c r="I28" i="26"/>
  <c r="H28" i="26"/>
  <c r="G28" i="26"/>
  <c r="F28" i="26"/>
  <c r="E28" i="26"/>
  <c r="D28" i="26"/>
  <c r="M27" i="26"/>
  <c r="L27" i="26"/>
  <c r="K27" i="26"/>
  <c r="J27" i="26"/>
  <c r="I27" i="26"/>
  <c r="H27" i="26"/>
  <c r="G27" i="26"/>
  <c r="F27" i="26"/>
  <c r="E27" i="26"/>
  <c r="D27" i="26"/>
  <c r="M26" i="26"/>
  <c r="L26" i="26"/>
  <c r="K26" i="26"/>
  <c r="J26" i="26"/>
  <c r="I26" i="26"/>
  <c r="H26" i="26"/>
  <c r="G26" i="26"/>
  <c r="F26" i="26"/>
  <c r="E26" i="26"/>
  <c r="D26" i="26"/>
  <c r="M25" i="26"/>
  <c r="L25" i="26"/>
  <c r="K25" i="26"/>
  <c r="J25" i="26"/>
  <c r="I25" i="26"/>
  <c r="H25" i="26"/>
  <c r="G25" i="26"/>
  <c r="F25" i="26"/>
  <c r="E25" i="26"/>
  <c r="D25" i="26"/>
  <c r="M24" i="26"/>
  <c r="L24" i="26"/>
  <c r="K24" i="26"/>
  <c r="J24" i="26"/>
  <c r="I24" i="26"/>
  <c r="H24" i="26"/>
  <c r="G24" i="26"/>
  <c r="F24" i="26"/>
  <c r="E24" i="26"/>
  <c r="D24" i="26"/>
  <c r="M23" i="26"/>
  <c r="L23" i="26"/>
  <c r="K23" i="26"/>
  <c r="J23" i="26"/>
  <c r="I23" i="26"/>
  <c r="H23" i="26"/>
  <c r="G23" i="26"/>
  <c r="F23" i="26"/>
  <c r="E23" i="26"/>
  <c r="D23" i="26"/>
  <c r="M22" i="26"/>
  <c r="L22" i="26"/>
  <c r="K22" i="26"/>
  <c r="J22" i="26"/>
  <c r="I22" i="26"/>
  <c r="H22" i="26"/>
  <c r="G22" i="26"/>
  <c r="F22" i="26"/>
  <c r="E22" i="26"/>
  <c r="D22" i="26"/>
</calcChain>
</file>

<file path=xl/sharedStrings.xml><?xml version="1.0" encoding="utf-8"?>
<sst xmlns="http://schemas.openxmlformats.org/spreadsheetml/2006/main" count="669" uniqueCount="72">
  <si>
    <t xml:space="preserve"> </t>
  </si>
  <si>
    <t>Month</t>
  </si>
  <si>
    <t>MYD11A2</t>
  </si>
  <si>
    <t>VNP21A2</t>
  </si>
  <si>
    <t>YEAR</t>
  </si>
  <si>
    <t>Year</t>
  </si>
  <si>
    <t>Day</t>
  </si>
  <si>
    <t>Night</t>
  </si>
  <si>
    <t>May</t>
  </si>
  <si>
    <t>MYD21A2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</si>
  <si>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</si>
  <si>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</si>
  <si>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</si>
  <si>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</si>
  <si>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</si>
  <si>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</si>
  <si>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</si>
  <si>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</si>
  <si>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</si>
  <si>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</si>
  <si>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</si>
  <si>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Diurnal yearly</t>
  </si>
  <si>
    <t>Calculations</t>
  </si>
  <si>
    <t>25th Percentile</t>
  </si>
  <si>
    <t>10th Percentile</t>
  </si>
  <si>
    <t>Median</t>
  </si>
  <si>
    <t>90th Percentile</t>
  </si>
  <si>
    <t>75th Percentile</t>
  </si>
  <si>
    <t>Maximum</t>
  </si>
  <si>
    <t>Minimum</t>
  </si>
  <si>
    <t>N</t>
  </si>
  <si>
    <t>Dhaka - Day</t>
  </si>
  <si>
    <t>Dhaka-Night</t>
  </si>
  <si>
    <t>Chittagong-Day</t>
  </si>
  <si>
    <t>Chittagong-Night</t>
  </si>
  <si>
    <t>Khulna-Day</t>
  </si>
  <si>
    <t>Khulna-Night</t>
  </si>
  <si>
    <t>Rajshahi-Day</t>
  </si>
  <si>
    <t>Rajshahi-Night</t>
  </si>
  <si>
    <t>Sylhet-Day</t>
  </si>
  <si>
    <t>Sylhet-Night</t>
  </si>
  <si>
    <t>Max</t>
  </si>
  <si>
    <t>Min</t>
  </si>
  <si>
    <t>Range</t>
  </si>
  <si>
    <t>MYD21A2-Night</t>
  </si>
  <si>
    <t>MYD11A2-Day</t>
  </si>
  <si>
    <t>MYD11A2-Night</t>
  </si>
  <si>
    <t>VNP21A2-Day</t>
  </si>
  <si>
    <t>VNP21A2-Night</t>
  </si>
  <si>
    <t>MYD21A2-Day</t>
  </si>
  <si>
    <t>RMSE</t>
  </si>
  <si>
    <t>N=</t>
  </si>
  <si>
    <t>Mean =</t>
  </si>
  <si>
    <t>Bias</t>
  </si>
  <si>
    <t>RBias</t>
  </si>
  <si>
    <t>ARAD</t>
  </si>
  <si>
    <t>STD</t>
  </si>
  <si>
    <t>LRMSE</t>
  </si>
  <si>
    <t>PERTH: QA - LST</t>
  </si>
  <si>
    <t>KIMBERLEY: QA - LST</t>
  </si>
  <si>
    <t>MYD11A4</t>
  </si>
  <si>
    <t xml:space="preserve">Ave </t>
  </si>
  <si>
    <t>Ave</t>
  </si>
  <si>
    <t>Supplementary Table S1 Perth - Mean yearly LST difference between the three products for 2013, 2016 and 2019.</t>
  </si>
  <si>
    <t xml:space="preserve">Supplementary Table S2 Perth - Maximum and minimum LST values for the three products for 2013, 2016 and 2019.  </t>
  </si>
  <si>
    <t>Supplementary Table S4 Kimberley - Maximum and minimum LST for the three products for 2013, 2016 and 2019</t>
  </si>
  <si>
    <t>Supplementary Table S5 Perth – RMSE details for VNP21A2 (Day and Night)</t>
  </si>
  <si>
    <t>Supplementary Table S6 Perth – RMSE details for MYD21A2 (Day and Night)</t>
  </si>
  <si>
    <t>Supplementary Table S7 Kimberley – RMSE details for VNP21A2 (Day and Night)</t>
  </si>
  <si>
    <t>Supplementary Table S8 Kimberley – RMSE details for MYD21A2 (Day and Night)</t>
  </si>
  <si>
    <t xml:space="preserve">Supplementary Table S3 Kimberley - Mean yearly difference between the three products for 2013, 2016 and 2019.  </t>
  </si>
  <si>
    <r>
      <t xml:space="preserve">KIMBERLEY: QA </t>
    </r>
    <r>
      <rPr>
        <b/>
        <sz val="14"/>
        <color theme="1"/>
        <rFont val="Calibri"/>
        <family val="2"/>
      </rPr>
      <t xml:space="preserve">– </t>
    </r>
    <r>
      <rPr>
        <b/>
        <sz val="14"/>
        <color theme="1"/>
        <rFont val="Calibri"/>
        <family val="2"/>
        <scheme val="minor"/>
      </rPr>
      <t>LST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</si>
</sst>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97">
    <xf numFmtId="0" fontId="0" fillId="0" borderId="0" xfId="0"/>
    <xf numFmtId="2" fontId="0" fillId="0" borderId="7" xfId="0" applyNumberFormat="1" applyBorder="1"/>
    <xf numFmtId="2" fontId="0" fillId="0" borderId="2" xfId="0" applyNumberFormat="1" applyBorder="1"/>
    <xf numFmtId="2" fontId="0" fillId="0" borderId="8" xfId="0" applyNumberFormat="1" applyBorder="1"/>
    <xf numFmtId="2" fontId="0" fillId="0" borderId="4" xfId="0" applyNumberFormat="1" applyBorder="1"/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Border="1"/>
    <xf numFmtId="2" fontId="0" fillId="2" borderId="0" xfId="0" applyNumberFormat="1" applyFill="1"/>
    <xf numFmtId="2" fontId="0" fillId="0" borderId="23" xfId="0" applyNumberFormat="1" applyBorder="1"/>
    <xf numFmtId="2" fontId="0" fillId="0" borderId="28" xfId="0" applyNumberFormat="1" applyBorder="1"/>
    <xf numFmtId="2" fontId="0" fillId="3" borderId="12" xfId="0" applyNumberFormat="1" applyFill="1" applyBorder="1"/>
    <xf numFmtId="2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0" xfId="0" applyBorder="1"/>
    <xf numFmtId="2" fontId="0" fillId="3" borderId="23" xfId="0" applyNumberFormat="1" applyFill="1" applyBorder="1"/>
    <xf numFmtId="2" fontId="0" fillId="3" borderId="24" xfId="0" applyNumberFormat="1" applyFill="1" applyBorder="1"/>
    <xf numFmtId="2" fontId="5" fillId="3" borderId="24" xfId="0" applyNumberFormat="1" applyFont="1" applyFill="1" applyBorder="1"/>
    <xf numFmtId="0" fontId="2" fillId="0" borderId="0" xfId="0" applyFont="1"/>
    <xf numFmtId="164" fontId="0" fillId="2" borderId="0" xfId="0" applyNumberFormat="1" applyFill="1"/>
    <xf numFmtId="0" fontId="1" fillId="2" borderId="0" xfId="0" applyFont="1" applyFill="1" applyAlignment="1">
      <alignment horizontal="center"/>
    </xf>
    <xf numFmtId="1" fontId="0" fillId="2" borderId="0" xfId="0" applyNumberFormat="1" applyFill="1"/>
    <xf numFmtId="0" fontId="0" fillId="2" borderId="0" xfId="0" applyFill="1" applyAlignment="1">
      <alignment horizontal="right"/>
    </xf>
    <xf numFmtId="0" fontId="6" fillId="2" borderId="0" xfId="0" quotePrefix="1" applyFont="1" applyFill="1" applyAlignment="1">
      <alignment horizontal="center"/>
    </xf>
    <xf numFmtId="165" fontId="0" fillId="2" borderId="0" xfId="0" applyNumberFormat="1" applyFill="1"/>
    <xf numFmtId="0" fontId="6" fillId="2" borderId="0" xfId="0" applyFont="1" applyFill="1" applyAlignment="1">
      <alignment horizontal="center"/>
    </xf>
    <xf numFmtId="0" fontId="0" fillId="0" borderId="21" xfId="0" applyBorder="1"/>
    <xf numFmtId="2" fontId="0" fillId="6" borderId="1" xfId="0" applyNumberFormat="1" applyFill="1" applyBorder="1"/>
    <xf numFmtId="2" fontId="0" fillId="6" borderId="2" xfId="0" applyNumberFormat="1" applyFill="1" applyBorder="1"/>
    <xf numFmtId="2" fontId="0" fillId="6" borderId="3" xfId="0" applyNumberFormat="1" applyFill="1" applyBorder="1"/>
    <xf numFmtId="2" fontId="0" fillId="6" borderId="4" xfId="0" applyNumberFormat="1" applyFill="1" applyBorder="1"/>
    <xf numFmtId="2" fontId="0" fillId="6" borderId="10" xfId="0" applyNumberFormat="1" applyFill="1" applyBorder="1"/>
    <xf numFmtId="2" fontId="0" fillId="6" borderId="11" xfId="0" applyNumberFormat="1" applyFill="1" applyBorder="1"/>
    <xf numFmtId="0" fontId="0" fillId="2" borderId="0" xfId="0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2" fontId="0" fillId="7" borderId="6" xfId="0" applyNumberFormat="1" applyFill="1" applyBorder="1"/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2" fontId="0" fillId="4" borderId="10" xfId="0" applyNumberFormat="1" applyFill="1" applyBorder="1"/>
    <xf numFmtId="2" fontId="0" fillId="4" borderId="11" xfId="0" applyNumberFormat="1" applyFill="1" applyBorder="1"/>
    <xf numFmtId="2" fontId="0" fillId="4" borderId="1" xfId="0" applyNumberFormat="1" applyFill="1" applyBorder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4" borderId="4" xfId="0" applyNumberFormat="1" applyFill="1" applyBorder="1"/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right"/>
    </xf>
    <xf numFmtId="2" fontId="5" fillId="3" borderId="1" xfId="0" applyNumberFormat="1" applyFont="1" applyFill="1" applyBorder="1"/>
    <xf numFmtId="2" fontId="5" fillId="3" borderId="3" xfId="0" applyNumberFormat="1" applyFont="1" applyFill="1" applyBorder="1"/>
    <xf numFmtId="2" fontId="5" fillId="3" borderId="4" xfId="0" applyNumberFormat="1" applyFont="1" applyFill="1" applyBorder="1"/>
    <xf numFmtId="2" fontId="0" fillId="6" borderId="24" xfId="0" applyNumberFormat="1" applyFill="1" applyBorder="1"/>
    <xf numFmtId="2" fontId="0" fillId="6" borderId="12" xfId="0" applyNumberFormat="1" applyFill="1" applyBorder="1"/>
    <xf numFmtId="2" fontId="5" fillId="6" borderId="4" xfId="0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2" fontId="0" fillId="3" borderId="10" xfId="0" applyNumberFormat="1" applyFill="1" applyBorder="1"/>
    <xf numFmtId="2" fontId="0" fillId="3" borderId="11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4" xfId="0" applyNumberFormat="1" applyFill="1" applyBorder="1"/>
    <xf numFmtId="0" fontId="3" fillId="2" borderId="41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2" fontId="0" fillId="7" borderId="9" xfId="0" applyNumberFormat="1" applyFill="1" applyBorder="1"/>
    <xf numFmtId="2" fontId="0" fillId="7" borderId="46" xfId="0" applyNumberFormat="1" applyFill="1" applyBorder="1"/>
    <xf numFmtId="2" fontId="0" fillId="7" borderId="5" xfId="0" applyNumberFormat="1" applyFill="1" applyBorder="1"/>
    <xf numFmtId="2" fontId="0" fillId="7" borderId="35" xfId="0" applyNumberFormat="1" applyFill="1" applyBorder="1"/>
    <xf numFmtId="2" fontId="0" fillId="7" borderId="9" xfId="0" applyNumberFormat="1" applyFont="1" applyFill="1" applyBorder="1"/>
    <xf numFmtId="2" fontId="0" fillId="7" borderId="27" xfId="0" applyNumberFormat="1" applyFont="1" applyFill="1" applyBorder="1"/>
    <xf numFmtId="2" fontId="0" fillId="7" borderId="40" xfId="0" applyNumberFormat="1" applyFont="1" applyFill="1" applyBorder="1"/>
    <xf numFmtId="2" fontId="8" fillId="7" borderId="11" xfId="1" applyNumberFormat="1" applyFont="1" applyFill="1" applyBorder="1"/>
    <xf numFmtId="2" fontId="0" fillId="7" borderId="46" xfId="0" applyNumberFormat="1" applyFont="1" applyFill="1" applyBorder="1"/>
    <xf numFmtId="2" fontId="0" fillId="7" borderId="5" xfId="0" applyNumberFormat="1" applyFont="1" applyFill="1" applyBorder="1"/>
    <xf numFmtId="2" fontId="0" fillId="7" borderId="6" xfId="0" applyNumberFormat="1" applyFont="1" applyFill="1" applyBorder="1"/>
    <xf numFmtId="2" fontId="8" fillId="7" borderId="4" xfId="1" applyNumberFormat="1" applyFont="1" applyFill="1" applyBorder="1"/>
    <xf numFmtId="2" fontId="0" fillId="7" borderId="35" xfId="0" applyNumberFormat="1" applyFont="1" applyFill="1" applyBorder="1"/>
    <xf numFmtId="2" fontId="0" fillId="7" borderId="13" xfId="0" applyNumberFormat="1" applyFont="1" applyFill="1" applyBorder="1"/>
    <xf numFmtId="2" fontId="8" fillId="7" borderId="15" xfId="1" applyNumberFormat="1" applyFont="1" applyFill="1" applyBorder="1"/>
    <xf numFmtId="2" fontId="0" fillId="5" borderId="13" xfId="0" applyNumberFormat="1" applyFill="1" applyBorder="1" applyAlignment="1">
      <alignment horizontal="center"/>
    </xf>
    <xf numFmtId="2" fontId="0" fillId="5" borderId="16" xfId="0" applyNumberFormat="1" applyFill="1" applyBorder="1"/>
    <xf numFmtId="2" fontId="0" fillId="5" borderId="17" xfId="0" applyNumberFormat="1" applyFill="1" applyBorder="1"/>
    <xf numFmtId="2" fontId="0" fillId="7" borderId="42" xfId="0" applyNumberFormat="1" applyFill="1" applyBorder="1"/>
    <xf numFmtId="2" fontId="1" fillId="7" borderId="47" xfId="1" applyNumberFormat="1" applyFont="1" applyFill="1" applyBorder="1"/>
    <xf numFmtId="2" fontId="0" fillId="7" borderId="48" xfId="0" applyNumberFormat="1" applyFont="1" applyFill="1" applyBorder="1"/>
    <xf numFmtId="2" fontId="1" fillId="7" borderId="42" xfId="0" applyNumberFormat="1" applyFont="1" applyFill="1" applyBorder="1"/>
    <xf numFmtId="2" fontId="1" fillId="7" borderId="13" xfId="0" applyNumberFormat="1" applyFont="1" applyFill="1" applyBorder="1"/>
    <xf numFmtId="2" fontId="1" fillId="7" borderId="15" xfId="1" applyNumberFormat="1" applyFont="1" applyFill="1" applyBorder="1"/>
    <xf numFmtId="0" fontId="10" fillId="0" borderId="0" xfId="0" applyFont="1"/>
    <xf numFmtId="0" fontId="0" fillId="2" borderId="34" xfId="0" applyFill="1" applyBorder="1" applyAlignment="1">
      <alignment horizontal="center"/>
    </xf>
    <xf numFmtId="2" fontId="8" fillId="7" borderId="47" xfId="1" applyNumberFormat="1" applyFont="1" applyFill="1" applyBorder="1"/>
    <xf numFmtId="0" fontId="0" fillId="5" borderId="13" xfId="0" applyFill="1" applyBorder="1"/>
    <xf numFmtId="0" fontId="0" fillId="5" borderId="16" xfId="0" applyFill="1" applyBorder="1"/>
    <xf numFmtId="2" fontId="5" fillId="4" borderId="1" xfId="0" applyNumberFormat="1" applyFont="1" applyFill="1" applyBorder="1"/>
    <xf numFmtId="2" fontId="5" fillId="4" borderId="3" xfId="0" applyNumberFormat="1" applyFont="1" applyFill="1" applyBorder="1"/>
    <xf numFmtId="0" fontId="7" fillId="0" borderId="0" xfId="0" applyFont="1"/>
    <xf numFmtId="0" fontId="7" fillId="2" borderId="0" xfId="0" applyFont="1" applyFill="1"/>
    <xf numFmtId="2" fontId="7" fillId="2" borderId="0" xfId="0" applyNumberFormat="1" applyFont="1" applyFill="1"/>
    <xf numFmtId="2" fontId="7" fillId="0" borderId="0" xfId="0" applyNumberFormat="1" applyFont="1"/>
    <xf numFmtId="2" fontId="5" fillId="4" borderId="10" xfId="0" applyNumberFormat="1" applyFont="1" applyFill="1" applyBorder="1"/>
    <xf numFmtId="2" fontId="5" fillId="4" borderId="11" xfId="0" applyNumberFormat="1" applyFont="1" applyFill="1" applyBorder="1"/>
    <xf numFmtId="2" fontId="5" fillId="3" borderId="10" xfId="0" applyNumberFormat="1" applyFont="1" applyFill="1" applyBorder="1"/>
    <xf numFmtId="2" fontId="5" fillId="3" borderId="11" xfId="0" applyNumberFormat="1" applyFont="1" applyFill="1" applyBorder="1"/>
    <xf numFmtId="2" fontId="5" fillId="6" borderId="10" xfId="0" applyNumberFormat="1" applyFont="1" applyFill="1" applyBorder="1"/>
    <xf numFmtId="2" fontId="5" fillId="6" borderId="11" xfId="0" applyNumberFormat="1" applyFont="1" applyFill="1" applyBorder="1"/>
    <xf numFmtId="2" fontId="5" fillId="7" borderId="9" xfId="0" applyNumberFormat="1" applyFont="1" applyFill="1" applyBorder="1"/>
    <xf numFmtId="2" fontId="5" fillId="7" borderId="27" xfId="0" applyNumberFormat="1" applyFont="1" applyFill="1" applyBorder="1"/>
    <xf numFmtId="2" fontId="5" fillId="7" borderId="40" xfId="0" applyNumberFormat="1" applyFont="1" applyFill="1" applyBorder="1"/>
    <xf numFmtId="2" fontId="5" fillId="7" borderId="46" xfId="0" applyNumberFormat="1" applyFont="1" applyFill="1" applyBorder="1"/>
    <xf numFmtId="0" fontId="5" fillId="0" borderId="0" xfId="0" applyFont="1"/>
    <xf numFmtId="2" fontId="5" fillId="4" borderId="2" xfId="0" applyNumberFormat="1" applyFont="1" applyFill="1" applyBorder="1"/>
    <xf numFmtId="2" fontId="5" fillId="3" borderId="2" xfId="0" applyNumberFormat="1" applyFont="1" applyFill="1" applyBorder="1"/>
    <xf numFmtId="2" fontId="5" fillId="6" borderId="1" xfId="0" applyNumberFormat="1" applyFont="1" applyFill="1" applyBorder="1"/>
    <xf numFmtId="2" fontId="5" fillId="6" borderId="2" xfId="0" applyNumberFormat="1" applyFont="1" applyFill="1" applyBorder="1"/>
    <xf numFmtId="2" fontId="5" fillId="7" borderId="11" xfId="1" applyNumberFormat="1" applyFont="1" applyFill="1" applyBorder="1"/>
    <xf numFmtId="2" fontId="5" fillId="7" borderId="5" xfId="0" applyNumberFormat="1" applyFont="1" applyFill="1" applyBorder="1"/>
    <xf numFmtId="2" fontId="5" fillId="4" borderId="4" xfId="0" applyNumberFormat="1" applyFont="1" applyFill="1" applyBorder="1"/>
    <xf numFmtId="2" fontId="5" fillId="6" borderId="3" xfId="0" applyNumberFormat="1" applyFont="1" applyFill="1" applyBorder="1"/>
    <xf numFmtId="2" fontId="5" fillId="7" borderId="6" xfId="0" applyNumberFormat="1" applyFont="1" applyFill="1" applyBorder="1"/>
    <xf numFmtId="2" fontId="5" fillId="7" borderId="4" xfId="1" applyNumberFormat="1" applyFont="1" applyFill="1" applyBorder="1"/>
    <xf numFmtId="2" fontId="5" fillId="7" borderId="35" xfId="0" applyNumberFormat="1" applyFont="1" applyFill="1" applyBorder="1"/>
    <xf numFmtId="2" fontId="5" fillId="5" borderId="16" xfId="0" applyNumberFormat="1" applyFont="1" applyFill="1" applyBorder="1"/>
    <xf numFmtId="2" fontId="5" fillId="5" borderId="17" xfId="0" applyNumberFormat="1" applyFont="1" applyFill="1" applyBorder="1"/>
    <xf numFmtId="2" fontId="5" fillId="7" borderId="13" xfId="0" applyNumberFormat="1" applyFont="1" applyFill="1" applyBorder="1"/>
    <xf numFmtId="2" fontId="5" fillId="7" borderId="15" xfId="1" applyNumberFormat="1" applyFont="1" applyFill="1" applyBorder="1"/>
    <xf numFmtId="2" fontId="9" fillId="7" borderId="13" xfId="0" applyNumberFormat="1" applyFont="1" applyFill="1" applyBorder="1"/>
    <xf numFmtId="2" fontId="9" fillId="7" borderId="15" xfId="1" applyNumberFormat="1" applyFont="1" applyFill="1" applyBorder="1"/>
    <xf numFmtId="2" fontId="1" fillId="7" borderId="17" xfId="0" applyNumberFormat="1" applyFont="1" applyFill="1" applyBorder="1"/>
    <xf numFmtId="2" fontId="1" fillId="7" borderId="20" xfId="0" applyNumberFormat="1" applyFont="1" applyFill="1" applyBorder="1"/>
    <xf numFmtId="2" fontId="9" fillId="7" borderId="17" xfId="0" applyNumberFormat="1" applyFont="1" applyFill="1" applyBorder="1"/>
    <xf numFmtId="2" fontId="5" fillId="4" borderId="9" xfId="0" applyNumberFormat="1" applyFont="1" applyFill="1" applyBorder="1"/>
    <xf numFmtId="2" fontId="5" fillId="4" borderId="24" xfId="0" applyNumberFormat="1" applyFont="1" applyFill="1" applyBorder="1"/>
    <xf numFmtId="2" fontId="0" fillId="4" borderId="24" xfId="0" applyNumberFormat="1" applyFill="1" applyBorder="1"/>
    <xf numFmtId="0" fontId="3" fillId="4" borderId="30" xfId="0" applyFont="1" applyFill="1" applyBorder="1" applyAlignment="1">
      <alignment horizontal="center" vertical="center"/>
    </xf>
    <xf numFmtId="2" fontId="5" fillId="4" borderId="33" xfId="0" applyNumberFormat="1" applyFont="1" applyFill="1" applyBorder="1"/>
    <xf numFmtId="2" fontId="5" fillId="4" borderId="30" xfId="0" applyNumberFormat="1" applyFont="1" applyFill="1" applyBorder="1"/>
    <xf numFmtId="2" fontId="0" fillId="4" borderId="29" xfId="0" applyNumberFormat="1" applyFill="1" applyBorder="1"/>
    <xf numFmtId="2" fontId="5" fillId="4" borderId="29" xfId="0" applyNumberFormat="1" applyFont="1" applyFill="1" applyBorder="1"/>
    <xf numFmtId="2" fontId="0" fillId="4" borderId="38" xfId="0" applyNumberFormat="1" applyFill="1" applyBorder="1"/>
    <xf numFmtId="2" fontId="0" fillId="4" borderId="47" xfId="0" applyNumberFormat="1" applyFill="1" applyBorder="1"/>
    <xf numFmtId="2" fontId="5" fillId="4" borderId="32" xfId="0" applyNumberFormat="1" applyFont="1" applyFill="1" applyBorder="1"/>
    <xf numFmtId="0" fontId="3" fillId="4" borderId="28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2" fontId="5" fillId="3" borderId="29" xfId="0" applyNumberFormat="1" applyFont="1" applyFill="1" applyBorder="1"/>
    <xf numFmtId="2" fontId="0" fillId="3" borderId="29" xfId="0" applyNumberFormat="1" applyFill="1" applyBorder="1"/>
    <xf numFmtId="0" fontId="3" fillId="3" borderId="28" xfId="0" applyFont="1" applyFill="1" applyBorder="1" applyAlignment="1">
      <alignment horizontal="center" vertical="center"/>
    </xf>
    <xf numFmtId="2" fontId="0" fillId="3" borderId="38" xfId="0" applyNumberFormat="1" applyFill="1" applyBorder="1"/>
    <xf numFmtId="2" fontId="0" fillId="3" borderId="47" xfId="0" applyNumberFormat="1" applyFill="1" applyBorder="1"/>
    <xf numFmtId="2" fontId="5" fillId="4" borderId="26" xfId="0" applyNumberFormat="1" applyFont="1" applyFill="1" applyBorder="1"/>
    <xf numFmtId="0" fontId="3" fillId="6" borderId="2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23" xfId="0" applyNumberFormat="1" applyFill="1" applyBorder="1"/>
    <xf numFmtId="2" fontId="0" fillId="4" borderId="28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2" fontId="0" fillId="3" borderId="28" xfId="0" applyNumberFormat="1" applyFill="1" applyBorder="1"/>
    <xf numFmtId="2" fontId="0" fillId="6" borderId="23" xfId="0" applyNumberFormat="1" applyFill="1" applyBorder="1"/>
    <xf numFmtId="2" fontId="0" fillId="6" borderId="28" xfId="0" applyNumberFormat="1" applyFill="1" applyBorder="1"/>
    <xf numFmtId="0" fontId="3" fillId="6" borderId="8" xfId="0" applyFont="1" applyFill="1" applyBorder="1" applyAlignment="1">
      <alignment horizontal="center" vertical="center"/>
    </xf>
    <xf numFmtId="2" fontId="0" fillId="6" borderId="7" xfId="0" applyNumberFormat="1" applyFill="1" applyBorder="1"/>
    <xf numFmtId="2" fontId="0" fillId="6" borderId="8" xfId="0" applyNumberFormat="1" applyFill="1" applyBorder="1"/>
    <xf numFmtId="0" fontId="0" fillId="5" borderId="17" xfId="0" applyFill="1" applyBorder="1"/>
    <xf numFmtId="2" fontId="0" fillId="5" borderId="13" xfId="0" applyNumberFormat="1" applyFill="1" applyBorder="1" applyAlignment="1">
      <alignment horizontal="left"/>
    </xf>
    <xf numFmtId="2" fontId="0" fillId="6" borderId="11" xfId="0" applyNumberFormat="1" applyFont="1" applyFill="1" applyBorder="1"/>
    <xf numFmtId="0" fontId="7" fillId="2" borderId="13" xfId="0" applyFont="1" applyFill="1" applyBorder="1" applyAlignment="1">
      <alignment horizontal="centerContinuous" vertical="center"/>
    </xf>
    <xf numFmtId="0" fontId="1" fillId="3" borderId="44" xfId="0" applyFont="1" applyFill="1" applyBorder="1" applyAlignment="1">
      <alignment horizontal="right"/>
    </xf>
    <xf numFmtId="1" fontId="1" fillId="3" borderId="22" xfId="0" applyNumberFormat="1" applyFont="1" applyFill="1" applyBorder="1" applyAlignment="1">
      <alignment horizontal="left"/>
    </xf>
    <xf numFmtId="0" fontId="1" fillId="3" borderId="22" xfId="0" applyFont="1" applyFill="1" applyBorder="1" applyAlignment="1">
      <alignment horizontal="right"/>
    </xf>
    <xf numFmtId="2" fontId="1" fillId="3" borderId="22" xfId="0" applyNumberFormat="1" applyFont="1" applyFill="1" applyBorder="1" applyAlignment="1">
      <alignment horizontal="left"/>
    </xf>
    <xf numFmtId="0" fontId="0" fillId="3" borderId="22" xfId="0" applyFill="1" applyBorder="1"/>
    <xf numFmtId="0" fontId="0" fillId="3" borderId="45" xfId="0" applyFill="1" applyBorder="1"/>
    <xf numFmtId="0" fontId="1" fillId="8" borderId="44" xfId="0" applyFont="1" applyFill="1" applyBorder="1" applyAlignment="1">
      <alignment horizontal="right"/>
    </xf>
    <xf numFmtId="1" fontId="1" fillId="8" borderId="22" xfId="0" applyNumberFormat="1" applyFont="1" applyFill="1" applyBorder="1" applyAlignment="1">
      <alignment horizontal="left"/>
    </xf>
    <xf numFmtId="0" fontId="1" fillId="8" borderId="22" xfId="0" applyFont="1" applyFill="1" applyBorder="1" applyAlignment="1">
      <alignment horizontal="right"/>
    </xf>
    <xf numFmtId="2" fontId="1" fillId="8" borderId="22" xfId="0" applyNumberFormat="1" applyFont="1" applyFill="1" applyBorder="1" applyAlignment="1">
      <alignment horizontal="left"/>
    </xf>
    <xf numFmtId="0" fontId="0" fillId="8" borderId="22" xfId="0" applyFill="1" applyBorder="1"/>
    <xf numFmtId="0" fontId="0" fillId="8" borderId="45" xfId="0" applyFill="1" applyBorder="1"/>
    <xf numFmtId="0" fontId="1" fillId="3" borderId="1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165" fontId="1" fillId="3" borderId="3" xfId="0" applyNumberFormat="1" applyFont="1" applyFill="1" applyBorder="1"/>
    <xf numFmtId="165" fontId="1" fillId="3" borderId="28" xfId="0" applyNumberFormat="1" applyFont="1" applyFill="1" applyBorder="1"/>
    <xf numFmtId="165" fontId="1" fillId="3" borderId="4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1" fillId="8" borderId="3" xfId="0" applyNumberFormat="1" applyFont="1" applyFill="1" applyBorder="1"/>
    <xf numFmtId="165" fontId="1" fillId="8" borderId="28" xfId="0" applyNumberFormat="1" applyFont="1" applyFill="1" applyBorder="1"/>
    <xf numFmtId="165" fontId="1" fillId="8" borderId="4" xfId="0" applyNumberFormat="1" applyFont="1" applyFill="1" applyBorder="1"/>
    <xf numFmtId="0" fontId="3" fillId="2" borderId="31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Continuous" vertical="center"/>
    </xf>
    <xf numFmtId="0" fontId="3" fillId="3" borderId="16" xfId="0" applyFont="1" applyFill="1" applyBorder="1" applyAlignment="1">
      <alignment horizontal="centerContinuous" vertical="center"/>
    </xf>
    <xf numFmtId="0" fontId="3" fillId="3" borderId="17" xfId="0" applyFont="1" applyFill="1" applyBorder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0" fontId="3" fillId="8" borderId="14" xfId="0" applyFont="1" applyFill="1" applyBorder="1" applyAlignment="1">
      <alignment horizontal="centerContinuous" vertical="center"/>
    </xf>
    <xf numFmtId="0" fontId="3" fillId="8" borderId="16" xfId="0" applyFont="1" applyFill="1" applyBorder="1" applyAlignment="1">
      <alignment horizontal="centerContinuous" vertical="center"/>
    </xf>
    <xf numFmtId="0" fontId="3" fillId="8" borderId="17" xfId="0" applyFont="1" applyFill="1" applyBorder="1" applyAlignment="1">
      <alignment horizontal="centerContinuous" vertical="center"/>
    </xf>
    <xf numFmtId="0" fontId="3" fillId="8" borderId="13" xfId="0" applyFont="1" applyFill="1" applyBorder="1" applyAlignment="1">
      <alignment horizontal="centerContinuous" vertical="center"/>
    </xf>
    <xf numFmtId="2" fontId="0" fillId="0" borderId="25" xfId="0" applyNumberFormat="1" applyBorder="1" applyAlignment="1">
      <alignment horizontal="right"/>
    </xf>
    <xf numFmtId="2" fontId="0" fillId="0" borderId="26" xfId="0" applyNumberFormat="1" applyBorder="1"/>
    <xf numFmtId="165" fontId="0" fillId="0" borderId="26" xfId="0" applyNumberFormat="1" applyBorder="1"/>
    <xf numFmtId="2" fontId="0" fillId="0" borderId="27" xfId="0" applyNumberFormat="1" applyBorder="1"/>
    <xf numFmtId="2" fontId="0" fillId="2" borderId="36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right"/>
    </xf>
    <xf numFmtId="165" fontId="0" fillId="0" borderId="23" xfId="0" applyNumberFormat="1" applyBorder="1"/>
    <xf numFmtId="2" fontId="0" fillId="0" borderId="3" xfId="0" applyNumberFormat="1" applyBorder="1" applyAlignment="1">
      <alignment horizontal="right"/>
    </xf>
    <xf numFmtId="165" fontId="0" fillId="0" borderId="28" xfId="0" applyNumberFormat="1" applyBorder="1"/>
    <xf numFmtId="0" fontId="0" fillId="0" borderId="0" xfId="0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2" fontId="0" fillId="3" borderId="45" xfId="0" applyNumberFormat="1" applyFill="1" applyBorder="1"/>
    <xf numFmtId="2" fontId="1" fillId="3" borderId="2" xfId="0" applyNumberFormat="1" applyFont="1" applyFill="1" applyBorder="1" applyAlignment="1">
      <alignment horizontal="center"/>
    </xf>
    <xf numFmtId="165" fontId="0" fillId="0" borderId="27" xfId="0" applyNumberFormat="1" applyBorder="1"/>
    <xf numFmtId="2" fontId="0" fillId="6" borderId="10" xfId="0" applyNumberFormat="1" applyFont="1" applyFill="1" applyBorder="1"/>
    <xf numFmtId="0" fontId="0" fillId="2" borderId="0" xfId="0" applyFill="1" applyAlignment="1">
      <alignment horizontal="center" vertical="center"/>
    </xf>
    <xf numFmtId="2" fontId="0" fillId="2" borderId="3" xfId="0" applyNumberFormat="1" applyFill="1" applyBorder="1" applyAlignment="1">
      <alignment horizontal="right"/>
    </xf>
    <xf numFmtId="2" fontId="0" fillId="2" borderId="28" xfId="0" applyNumberFormat="1" applyFill="1" applyBorder="1"/>
    <xf numFmtId="165" fontId="0" fillId="2" borderId="28" xfId="0" applyNumberFormat="1" applyFill="1" applyBorder="1"/>
    <xf numFmtId="2" fontId="0" fillId="2" borderId="4" xfId="0" applyNumberFormat="1" applyFill="1" applyBorder="1"/>
    <xf numFmtId="2" fontId="0" fillId="2" borderId="8" xfId="0" applyNumberFormat="1" applyFill="1" applyBorder="1"/>
    <xf numFmtId="2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/>
    <xf numFmtId="2" fontId="0" fillId="2" borderId="27" xfId="0" applyNumberFormat="1" applyFill="1" applyBorder="1"/>
    <xf numFmtId="165" fontId="0" fillId="2" borderId="27" xfId="0" applyNumberFormat="1" applyFill="1" applyBorder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7" fillId="0" borderId="13" xfId="0" applyFont="1" applyFill="1" applyBorder="1" applyAlignment="1">
      <alignment horizontal="centerContinuous" vertical="center"/>
    </xf>
    <xf numFmtId="0" fontId="0" fillId="0" borderId="16" xfId="0" applyFont="1" applyFill="1" applyBorder="1" applyAlignment="1">
      <alignment horizontal="centerContinuous" vertical="center"/>
    </xf>
    <xf numFmtId="0" fontId="1" fillId="0" borderId="17" xfId="0" applyFont="1" applyFill="1" applyBorder="1" applyAlignment="1">
      <alignment horizontal="centerContinuous" vertical="center"/>
    </xf>
    <xf numFmtId="0" fontId="0" fillId="0" borderId="0" xfId="0" applyFont="1" applyFill="1"/>
    <xf numFmtId="0" fontId="0" fillId="2" borderId="16" xfId="0" applyFont="1" applyFill="1" applyBorder="1" applyAlignment="1">
      <alignment horizontal="centerContinuous" vertical="center"/>
    </xf>
    <xf numFmtId="0" fontId="1" fillId="2" borderId="17" xfId="0" applyFont="1" applyFill="1" applyBorder="1" applyAlignment="1">
      <alignment horizontal="centerContinuous" vertical="center"/>
    </xf>
    <xf numFmtId="2" fontId="0" fillId="2" borderId="0" xfId="0" applyNumberFormat="1" applyFont="1" applyFill="1"/>
    <xf numFmtId="0" fontId="7" fillId="2" borderId="13" xfId="0" applyFont="1" applyFill="1" applyBorder="1" applyAlignment="1">
      <alignment horizontal="centerContinuous" vertical="center" wrapText="1"/>
    </xf>
    <xf numFmtId="0" fontId="7" fillId="2" borderId="18" xfId="0" applyFont="1" applyFill="1" applyBorder="1" applyAlignment="1">
      <alignment horizontal="center" vertical="center" textRotation="90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7" fillId="0" borderId="0" xfId="0" applyNumberFormat="1" applyFont="1" applyBorder="1"/>
    <xf numFmtId="0" fontId="11" fillId="0" borderId="0" xfId="0" applyFont="1"/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" fillId="5" borderId="39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18" xfId="0" applyFont="1" applyBorder="1" applyAlignment="1">
      <alignment horizontal="center" vertical="center" textRotation="90"/>
    </xf>
    <xf numFmtId="0" fontId="7" fillId="0" borderId="19" xfId="0" applyFont="1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20" xfId="0" applyBorder="1" applyAlignment="1"/>
    <xf numFmtId="0" fontId="1" fillId="4" borderId="39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/>
    </xf>
    <xf numFmtId="0" fontId="1" fillId="6" borderId="40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textRotation="90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7" fillId="2" borderId="19" xfId="0" applyFont="1" applyFill="1" applyBorder="1" applyAlignment="1">
      <alignment horizontal="center" vertical="center" textRotation="90"/>
    </xf>
    <xf numFmtId="0" fontId="7" fillId="2" borderId="20" xfId="0" applyFont="1" applyFill="1" applyBorder="1" applyAlignment="1">
      <alignment horizontal="center" vertical="center" textRotation="90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SUHII - average</a:t>
            </a:r>
            <a:r>
              <a:rPr lang="en-US" b="1" baseline="0">
                <a:solidFill>
                  <a:schemeClr val="tx1"/>
                </a:solidFill>
              </a:rPr>
              <a:t> t</a:t>
            </a:r>
            <a:r>
              <a:rPr lang="en-US" b="1">
                <a:solidFill>
                  <a:schemeClr val="tx1"/>
                </a:solidFill>
              </a:rPr>
              <a:t>emperature for five</a:t>
            </a:r>
            <a:r>
              <a:rPr lang="en-US" b="1" baseline="0">
                <a:solidFill>
                  <a:schemeClr val="tx1"/>
                </a:solidFill>
              </a:rPr>
              <a:t> individual cities in </a:t>
            </a:r>
            <a:r>
              <a:rPr lang="en-US" b="1">
                <a:solidFill>
                  <a:schemeClr val="tx1"/>
                </a:solidFill>
              </a:rPr>
              <a:t>Bangladesh</a:t>
            </a:r>
          </a:p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(2003-2019)</a:t>
            </a:r>
          </a:p>
        </c:rich>
      </c:tx>
      <c:layout>
        <c:manualLayout>
          <c:xMode val="edge"/>
          <c:yMode val="edge"/>
          <c:x val="0.15531579159959449"/>
          <c:y val="3.2492045653818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95156546578559E-2"/>
          <c:y val="0.15967236895884207"/>
          <c:w val="0.8349012364027123"/>
          <c:h val="0.60402879190147607"/>
        </c:manualLayout>
      </c:layout>
      <c:lineChart>
        <c:grouping val="standard"/>
        <c:varyColors val="0"/>
        <c:ser>
          <c:idx val="0"/>
          <c:order val="0"/>
          <c:tx>
            <c:strRef>
              <c:f>'[1]CITIES DIURNAL SUHII'!$B$23</c:f>
              <c:strCache>
                <c:ptCount val="1"/>
                <c:pt idx="0">
                  <c:v>25th Percentile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'[1]CITIES DIURNAL SUHII'!$C$22:$M$22</c:f>
              <c:strCache>
                <c:ptCount val="11"/>
                <c:pt idx="1">
                  <c:v>Dhaka - Day</c:v>
                </c:pt>
                <c:pt idx="2">
                  <c:v>Dhaka-Night</c:v>
                </c:pt>
                <c:pt idx="3">
                  <c:v>Chittagong-Day</c:v>
                </c:pt>
                <c:pt idx="4">
                  <c:v>Chittagong-Night</c:v>
                </c:pt>
                <c:pt idx="5">
                  <c:v>Khulna-Day</c:v>
                </c:pt>
                <c:pt idx="6">
                  <c:v>Khulna-Night</c:v>
                </c:pt>
                <c:pt idx="7">
                  <c:v>Rajshahi-Day</c:v>
                </c:pt>
                <c:pt idx="8">
                  <c:v>Rajshahi-Night</c:v>
                </c:pt>
                <c:pt idx="9">
                  <c:v>Sylhet-Day</c:v>
                </c:pt>
                <c:pt idx="10">
                  <c:v>Sylhet-Night</c:v>
                </c:pt>
              </c:strCache>
            </c:strRef>
          </c:cat>
          <c:val>
            <c:numRef>
              <c:f>'[1]CITIES DIURNAL SUHII'!$C$23:$M$23</c:f>
              <c:numCache>
                <c:formatCode>General</c:formatCode>
                <c:ptCount val="11"/>
                <c:pt idx="1">
                  <c:v>2.6965311197089998</c:v>
                </c:pt>
                <c:pt idx="2">
                  <c:v>1.4556868673409999</c:v>
                </c:pt>
                <c:pt idx="3">
                  <c:v>1.8035864414989999</c:v>
                </c:pt>
                <c:pt idx="4">
                  <c:v>1.846621197813</c:v>
                </c:pt>
                <c:pt idx="5">
                  <c:v>0.86601806113700097</c:v>
                </c:pt>
                <c:pt idx="6">
                  <c:v>0.40777104304400003</c:v>
                </c:pt>
                <c:pt idx="7">
                  <c:v>0.766601254647998</c:v>
                </c:pt>
                <c:pt idx="8">
                  <c:v>0.41495096715399798</c:v>
                </c:pt>
                <c:pt idx="9">
                  <c:v>0.749348627257997</c:v>
                </c:pt>
                <c:pt idx="10">
                  <c:v>0.167902836601001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3-4CCD-9FB1-2153E01B4BBC}"/>
            </c:ext>
          </c:extLst>
        </c:ser>
        <c:ser>
          <c:idx val="1"/>
          <c:order val="1"/>
          <c:tx>
            <c:strRef>
              <c:f>'[1]CITIES DIURNAL SUHII'!$B$24</c:f>
              <c:strCache>
                <c:ptCount val="1"/>
                <c:pt idx="0">
                  <c:v>10th Percentile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'[1]CITIES DIURNAL SUHII'!$C$22:$M$22</c:f>
              <c:strCache>
                <c:ptCount val="11"/>
                <c:pt idx="1">
                  <c:v>Dhaka - Day</c:v>
                </c:pt>
                <c:pt idx="2">
                  <c:v>Dhaka-Night</c:v>
                </c:pt>
                <c:pt idx="3">
                  <c:v>Chittagong-Day</c:v>
                </c:pt>
                <c:pt idx="4">
                  <c:v>Chittagong-Night</c:v>
                </c:pt>
                <c:pt idx="5">
                  <c:v>Khulna-Day</c:v>
                </c:pt>
                <c:pt idx="6">
                  <c:v>Khulna-Night</c:v>
                </c:pt>
                <c:pt idx="7">
                  <c:v>Rajshahi-Day</c:v>
                </c:pt>
                <c:pt idx="8">
                  <c:v>Rajshahi-Night</c:v>
                </c:pt>
                <c:pt idx="9">
                  <c:v>Sylhet-Day</c:v>
                </c:pt>
                <c:pt idx="10">
                  <c:v>Sylhet-Night</c:v>
                </c:pt>
              </c:strCache>
            </c:strRef>
          </c:cat>
          <c:val>
            <c:numRef>
              <c:f>'[1]CITIES DIURNAL SUHII'!$C$24:$M$24</c:f>
              <c:numCache>
                <c:formatCode>General</c:formatCode>
                <c:ptCount val="11"/>
                <c:pt idx="1">
                  <c:v>2.4475451723798001</c:v>
                </c:pt>
                <c:pt idx="2">
                  <c:v>1.40349382095979</c:v>
                </c:pt>
                <c:pt idx="3">
                  <c:v>1.6681419877443959</c:v>
                </c:pt>
                <c:pt idx="4">
                  <c:v>1.7907159244312001</c:v>
                </c:pt>
                <c:pt idx="5">
                  <c:v>0.79197090475259946</c:v>
                </c:pt>
                <c:pt idx="6">
                  <c:v>0.27959311061600023</c:v>
                </c:pt>
                <c:pt idx="7">
                  <c:v>0.71625346609940022</c:v>
                </c:pt>
                <c:pt idx="8">
                  <c:v>0.36356554941659802</c:v>
                </c:pt>
                <c:pt idx="9">
                  <c:v>0.65954312794759984</c:v>
                </c:pt>
                <c:pt idx="10">
                  <c:v>4.3140284805998859E-2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3-4CCD-9FB1-2153E01B4BBC}"/>
            </c:ext>
          </c:extLst>
        </c:ser>
        <c:ser>
          <c:idx val="3"/>
          <c:order val="3"/>
          <c:tx>
            <c:strRef>
              <c:f>'[1]CITIES DIURNAL SUHII'!$B$26</c:f>
              <c:strCache>
                <c:ptCount val="1"/>
                <c:pt idx="0">
                  <c:v>90th Percentile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'[1]CITIES DIURNAL SUHII'!$C$22:$M$22</c:f>
              <c:strCache>
                <c:ptCount val="11"/>
                <c:pt idx="1">
                  <c:v>Dhaka - Day</c:v>
                </c:pt>
                <c:pt idx="2">
                  <c:v>Dhaka-Night</c:v>
                </c:pt>
                <c:pt idx="3">
                  <c:v>Chittagong-Day</c:v>
                </c:pt>
                <c:pt idx="4">
                  <c:v>Chittagong-Night</c:v>
                </c:pt>
                <c:pt idx="5">
                  <c:v>Khulna-Day</c:v>
                </c:pt>
                <c:pt idx="6">
                  <c:v>Khulna-Night</c:v>
                </c:pt>
                <c:pt idx="7">
                  <c:v>Rajshahi-Day</c:v>
                </c:pt>
                <c:pt idx="8">
                  <c:v>Rajshahi-Night</c:v>
                </c:pt>
                <c:pt idx="9">
                  <c:v>Sylhet-Day</c:v>
                </c:pt>
                <c:pt idx="10">
                  <c:v>Sylhet-Night</c:v>
                </c:pt>
              </c:strCache>
            </c:strRef>
          </c:cat>
          <c:val>
            <c:numRef>
              <c:f>'[1]CITIES DIURNAL SUHII'!$C$26:$M$26</c:f>
              <c:numCache>
                <c:formatCode>General</c:formatCode>
                <c:ptCount val="11"/>
                <c:pt idx="1">
                  <c:v>3.2057376448385959</c:v>
                </c:pt>
                <c:pt idx="2">
                  <c:v>1.7328855852065901</c:v>
                </c:pt>
                <c:pt idx="3">
                  <c:v>2.3872740830852002</c:v>
                </c:pt>
                <c:pt idx="4">
                  <c:v>2.0377288960619961</c:v>
                </c:pt>
                <c:pt idx="5">
                  <c:v>1.461550438514394</c:v>
                </c:pt>
                <c:pt idx="6">
                  <c:v>0.59540268878519975</c:v>
                </c:pt>
                <c:pt idx="7">
                  <c:v>1.0449069251980001</c:v>
                </c:pt>
                <c:pt idx="8">
                  <c:v>0.7166925953553992</c:v>
                </c:pt>
                <c:pt idx="9">
                  <c:v>1.0952170622514001</c:v>
                </c:pt>
                <c:pt idx="10">
                  <c:v>0.52152914056019928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3-4CCD-9FB1-2153E01B4BBC}"/>
            </c:ext>
          </c:extLst>
        </c:ser>
        <c:ser>
          <c:idx val="4"/>
          <c:order val="4"/>
          <c:tx>
            <c:strRef>
              <c:f>'[1]CITIES DIURNAL SUHII'!$B$27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'[1]CITIES DIURNAL SUHII'!$C$22:$M$22</c:f>
              <c:strCache>
                <c:ptCount val="11"/>
                <c:pt idx="1">
                  <c:v>Dhaka - Day</c:v>
                </c:pt>
                <c:pt idx="2">
                  <c:v>Dhaka-Night</c:v>
                </c:pt>
                <c:pt idx="3">
                  <c:v>Chittagong-Day</c:v>
                </c:pt>
                <c:pt idx="4">
                  <c:v>Chittagong-Night</c:v>
                </c:pt>
                <c:pt idx="5">
                  <c:v>Khulna-Day</c:v>
                </c:pt>
                <c:pt idx="6">
                  <c:v>Khulna-Night</c:v>
                </c:pt>
                <c:pt idx="7">
                  <c:v>Rajshahi-Day</c:v>
                </c:pt>
                <c:pt idx="8">
                  <c:v>Rajshahi-Night</c:v>
                </c:pt>
                <c:pt idx="9">
                  <c:v>Sylhet-Day</c:v>
                </c:pt>
                <c:pt idx="10">
                  <c:v>Sylhet-Night</c:v>
                </c:pt>
              </c:strCache>
            </c:strRef>
          </c:cat>
          <c:val>
            <c:numRef>
              <c:f>'[1]CITIES DIURNAL SUHII'!$C$27:$M$27</c:f>
              <c:numCache>
                <c:formatCode>General</c:formatCode>
                <c:ptCount val="11"/>
                <c:pt idx="1">
                  <c:v>3.1610985704489898</c:v>
                </c:pt>
                <c:pt idx="2">
                  <c:v>1.6127664487889899</c:v>
                </c:pt>
                <c:pt idx="3">
                  <c:v>2.28345340357899</c:v>
                </c:pt>
                <c:pt idx="4">
                  <c:v>1.9283816183310001</c:v>
                </c:pt>
                <c:pt idx="5">
                  <c:v>1.1551328923149899</c:v>
                </c:pt>
                <c:pt idx="6">
                  <c:v>0.56629551957899604</c:v>
                </c:pt>
                <c:pt idx="7">
                  <c:v>0.96664460834799804</c:v>
                </c:pt>
                <c:pt idx="8">
                  <c:v>0.652417348815998</c:v>
                </c:pt>
                <c:pt idx="9">
                  <c:v>1.0220735700950001</c:v>
                </c:pt>
                <c:pt idx="10">
                  <c:v>0.38655390058199701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3-4CCD-9FB1-2153E01B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</c:hiLowLines>
        <c:upDownBars>
          <c:gapWidth val="150"/>
          <c:upBars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603171728"/>
        <c:axId val="603176976"/>
      </c:lineChart>
      <c:lineChart>
        <c:grouping val="standard"/>
        <c:varyColors val="0"/>
        <c:ser>
          <c:idx val="2"/>
          <c:order val="2"/>
          <c:tx>
            <c:strRef>
              <c:f>'[1]CITIES DIURNAL SUHII'!$B$25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4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'[1]CITIES DIURNAL SUHII'!$C$22:$M$22</c:f>
              <c:strCache>
                <c:ptCount val="11"/>
                <c:pt idx="1">
                  <c:v>Dhaka - Day</c:v>
                </c:pt>
                <c:pt idx="2">
                  <c:v>Dhaka-Night</c:v>
                </c:pt>
                <c:pt idx="3">
                  <c:v>Chittagong-Day</c:v>
                </c:pt>
                <c:pt idx="4">
                  <c:v>Chittagong-Night</c:v>
                </c:pt>
                <c:pt idx="5">
                  <c:v>Khulna-Day</c:v>
                </c:pt>
                <c:pt idx="6">
                  <c:v>Khulna-Night</c:v>
                </c:pt>
                <c:pt idx="7">
                  <c:v>Rajshahi-Day</c:v>
                </c:pt>
                <c:pt idx="8">
                  <c:v>Rajshahi-Night</c:v>
                </c:pt>
                <c:pt idx="9">
                  <c:v>Sylhet-Day</c:v>
                </c:pt>
                <c:pt idx="10">
                  <c:v>Sylhet-Night</c:v>
                </c:pt>
              </c:strCache>
            </c:strRef>
          </c:cat>
          <c:val>
            <c:numRef>
              <c:f>'[1]CITIES DIURNAL SUHII'!$C$25:$M$25</c:f>
              <c:numCache>
                <c:formatCode>General</c:formatCode>
                <c:ptCount val="11"/>
                <c:pt idx="1">
                  <c:v>2.9638337601059899</c:v>
                </c:pt>
                <c:pt idx="2">
                  <c:v>1.5413771062020001</c:v>
                </c:pt>
                <c:pt idx="3">
                  <c:v>2.0558901062719999</c:v>
                </c:pt>
                <c:pt idx="4">
                  <c:v>1.8859350961799899</c:v>
                </c:pt>
                <c:pt idx="5">
                  <c:v>1.0128845543139999</c:v>
                </c:pt>
                <c:pt idx="6">
                  <c:v>0.49616103254499999</c:v>
                </c:pt>
                <c:pt idx="7">
                  <c:v>0.84413219114999904</c:v>
                </c:pt>
                <c:pt idx="8">
                  <c:v>0.53851973765799899</c:v>
                </c:pt>
                <c:pt idx="9">
                  <c:v>0.86101168092000002</c:v>
                </c:pt>
                <c:pt idx="10">
                  <c:v>0.28259968208299902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33-4CCD-9FB1-2153E01B4BBC}"/>
            </c:ext>
          </c:extLst>
        </c:ser>
        <c:ser>
          <c:idx val="6"/>
          <c:order val="5"/>
          <c:tx>
            <c:strRef>
              <c:f>'[1]CITIES DIURNAL SUHII'!$B$30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'[1]CITIES DIURNAL SUHII'!$C$22:$M$22</c:f>
              <c:strCache>
                <c:ptCount val="11"/>
                <c:pt idx="1">
                  <c:v>Dhaka - Day</c:v>
                </c:pt>
                <c:pt idx="2">
                  <c:v>Dhaka-Night</c:v>
                </c:pt>
                <c:pt idx="3">
                  <c:v>Chittagong-Day</c:v>
                </c:pt>
                <c:pt idx="4">
                  <c:v>Chittagong-Night</c:v>
                </c:pt>
                <c:pt idx="5">
                  <c:v>Khulna-Day</c:v>
                </c:pt>
                <c:pt idx="6">
                  <c:v>Khulna-Night</c:v>
                </c:pt>
                <c:pt idx="7">
                  <c:v>Rajshahi-Day</c:v>
                </c:pt>
                <c:pt idx="8">
                  <c:v>Rajshahi-Night</c:v>
                </c:pt>
                <c:pt idx="9">
                  <c:v>Sylhet-Day</c:v>
                </c:pt>
                <c:pt idx="10">
                  <c:v>Sylhet-Night</c:v>
                </c:pt>
              </c:strCache>
            </c:strRef>
          </c:cat>
          <c:val>
            <c:numRef>
              <c:f>'[1]CITIES DIURNAL SUHII'!$C$30:$M$30</c:f>
              <c:numCache>
                <c:formatCode>General</c:formatCode>
                <c:ptCount val="11"/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33-4CCD-9FB1-2153E01B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83208"/>
        <c:axId val="603182224"/>
      </c:lineChart>
      <c:catAx>
        <c:axId val="60317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76976"/>
        <c:crosses val="autoZero"/>
        <c:auto val="0"/>
        <c:lblAlgn val="ctr"/>
        <c:lblOffset val="100"/>
        <c:noMultiLvlLbl val="0"/>
      </c:catAx>
      <c:valAx>
        <c:axId val="603176976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SUHII (</a:t>
                </a:r>
                <a:r>
                  <a:rPr lang="en-US" sz="1200" b="1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1200" b="1">
                    <a:solidFill>
                      <a:schemeClr val="tx1"/>
                    </a:solidFill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1.671102093843883E-2"/>
              <c:y val="0.4028467791294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71728"/>
        <c:crosses val="autoZero"/>
        <c:crossBetween val="midCat"/>
        <c:minorUnit val="0.5"/>
      </c:valAx>
      <c:valAx>
        <c:axId val="603182224"/>
        <c:scaling>
          <c:orientation val="minMax"/>
          <c:max val="36"/>
          <c:min val="30"/>
        </c:scaling>
        <c:delete val="1"/>
        <c:axPos val="r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crossAx val="603183208"/>
        <c:crosses val="max"/>
        <c:crossBetween val="between"/>
        <c:majorUnit val="2"/>
      </c:valAx>
      <c:catAx>
        <c:axId val="603183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318222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EDD-4D46-836A-BF90FA203E5E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EDD-4D46-836A-BF90FA203E5E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EDD-4D46-836A-BF90FA203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9C3-4C18-88A5-758DA042CECE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9C3-4C18-88A5-758DA042CECE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9C3-4C18-88A5-758DA042C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122-4A19-8F2E-C5C61BA6CA2B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122-4A19-8F2E-C5C61BA6CA2B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122-4A19-8F2E-C5C61BA6C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12B-47C7-86A6-F254E0057793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12B-47C7-86A6-F254E0057793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12B-47C7-86A6-F254E0057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42E-4A48-B088-EF6C0EE8053E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42E-4A48-B088-EF6C0EE8053E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42E-4A48-B088-EF6C0EE80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00-4B7E-9755-16F8BA01602C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500-4B7E-9755-16F8BA01602C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500-4B7E-9755-16F8BA016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0B3-48AD-A672-A17A0C90CFFB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0B3-48AD-A672-A17A0C90CFFB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0B3-48AD-A672-A17A0C90C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5BF-463A-96B4-7A688F5BF1E3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5BF-463A-96B4-7A688F5BF1E3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5BF-463A-96B4-7A688F5BF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21-49B7-BE50-64376BED8DAC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D21-49B7-BE50-64376BED8DAC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D21-49B7-BE50-64376BED8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30-433B-8A6A-DA687C74B70A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930-433B-8A6A-DA687C74B70A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930-433B-8A6A-DA687C74B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F27-4CDB-8990-AAA4D71B671A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F27-4CDB-8990-AAA4D71B671A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F27-4CDB-8990-AAA4D71B6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7A6-4079-B170-9470E94E1908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7A6-4079-B170-9470E94E1908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7A6-4079-B170-9470E94E1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B39-418D-B701-22B8FA8790FC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B39-418D-B701-22B8FA8790FC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B39-418D-B701-22B8FA879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DFB-44F4-9E4C-D475023E45CF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DFB-44F4-9E4C-D475023E45CF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DFB-44F4-9E4C-D475023E4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22A-4E25-9EC1-D9C19A7E23F0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22A-4E25-9EC1-D9C19A7E23F0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22A-4E25-9EC1-D9C19A7E2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113-4E19-96EA-D46592C38F03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113-4E19-96EA-D46592C38F03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113-4E19-96EA-D46592C38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C21-4690-A993-F848267A8707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C21-4690-A993-F848267A8707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C21-4690-A993-F848267A8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1CE-44EA-9C7B-C6C9E8EED358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1CE-44EA-9C7B-C6C9E8EED358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1CE-44EA-9C7B-C6C9E8EED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01A-4ED7-B652-C2703B4FB2E4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01A-4ED7-B652-C2703B4FB2E4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01A-4ED7-B652-C2703B4F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582-49B5-8817-76E03DC3F07B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582-49B5-8817-76E03DC3F07B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582-49B5-8817-76E03DC3F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AB8-487E-A29B-E4189337C1FD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AB8-487E-A29B-E4189337C1FD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AB8-487E-A29B-E4189337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E3C-4E50-A4FC-6CB21533820B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E3C-4E50-A4FC-6CB21533820B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E3C-4E50-A4FC-6CB215338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491-4247-9E3F-3A3D1AE4F0C2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491-4247-9E3F-3A3D1AE4F0C2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491-4247-9E3F-3A3D1AE4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2013 Kimberley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Monthly mean LST with max and min - night</a:t>
            </a:r>
          </a:p>
        </c:rich>
      </c:tx>
      <c:layout>
        <c:manualLayout>
          <c:xMode val="edge"/>
          <c:yMode val="edge"/>
          <c:x val="0.24729959218268249"/>
          <c:y val="4.357374610271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903320571165"/>
          <c:y val="0.23966479604530708"/>
          <c:w val="0.796210455344458"/>
          <c:h val="0.60542991201461649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A63-4AA6-89A0-F13860109FD9}"/>
            </c:ext>
          </c:extLst>
        </c:ser>
        <c:ser>
          <c:idx val="0"/>
          <c:order val="1"/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A63-4AA6-89A0-F13860109FD9}"/>
            </c:ext>
          </c:extLst>
        </c:ser>
        <c:ser>
          <c:idx val="1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A63-4AA6-89A0-F1386010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21864"/>
        <c:axId val="793122192"/>
      </c:barChart>
      <c:catAx>
        <c:axId val="7931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2192"/>
        <c:crossesAt val="0"/>
        <c:auto val="1"/>
        <c:lblAlgn val="ctr"/>
        <c:lblOffset val="800"/>
        <c:noMultiLvlLbl val="0"/>
      </c:catAx>
      <c:valAx>
        <c:axId val="79312219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LST ( 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2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2222257159615"/>
          <c:y val="0.24668531647419245"/>
          <c:w val="0.22743308459330172"/>
          <c:h val="0.1455589824087396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80960</xdr:colOff>
      <xdr:row>32</xdr:row>
      <xdr:rowOff>116681</xdr:rowOff>
    </xdr:from>
    <xdr:to>
      <xdr:col>8</xdr:col>
      <xdr:colOff>726280</xdr:colOff>
      <xdr:row>63</xdr:row>
      <xdr:rowOff>73385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81D1F-EF09-472A-911B-4490549E6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15</xdr:col>
      <xdr:colOff>0</xdr:colOff>
      <xdr:row>39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1E215B-3CE3-415F-AE5B-466D85157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1EF985-A6D5-4742-BBDE-D32DEA690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5E8999-53A8-48D6-B679-F6135AD2A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F842CB-8EAA-4A2C-8C14-701297FCA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15</xdr:col>
      <xdr:colOff>25137</xdr:colOff>
      <xdr:row>43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A3F3F5-9201-4087-A8A1-EF5FA546D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16</xdr:col>
      <xdr:colOff>0</xdr:colOff>
      <xdr:row>43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A4429A-3D50-46AF-AD43-5D326A8DD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0</xdr:col>
      <xdr:colOff>25137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624C52-31D8-46F5-AAC3-806263EDB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25137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40BC32-813A-47E4-AAEE-16E5F4A25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25137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615538-737F-4292-85C4-FE4E3F0C0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15</xdr:col>
      <xdr:colOff>25137</xdr:colOff>
      <xdr:row>43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C400D-5943-46FB-9FD8-AE95585A0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16</xdr:col>
      <xdr:colOff>0</xdr:colOff>
      <xdr:row>43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A35D37-70E6-4A25-85A1-9F7ECE7A4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25137</xdr:colOff>
      <xdr:row>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103CC8-1E52-44B5-B6D3-349E1A783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15</xdr:col>
      <xdr:colOff>25137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E0EAE9-B25E-45D6-A8F1-7734AAF8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15</xdr:col>
      <xdr:colOff>25137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19C02E-1C0C-4967-BE82-E55ABB189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15</xdr:col>
      <xdr:colOff>25137</xdr:colOff>
      <xdr:row>55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DB638F-2900-45A1-9AB6-18F100CD1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43</xdr:row>
      <xdr:rowOff>0</xdr:rowOff>
    </xdr:from>
    <xdr:to>
      <xdr:col>17</xdr:col>
      <xdr:colOff>0</xdr:colOff>
      <xdr:row>43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CF94F7-BF8C-4138-BA39-10D77B548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0</xdr:colOff>
      <xdr:row>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3351E6-3186-4E2D-B14E-F9A2A7E1A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178593</xdr:rowOff>
    </xdr:from>
    <xdr:to>
      <xdr:col>1</xdr:col>
      <xdr:colOff>0</xdr:colOff>
      <xdr:row>38</xdr:row>
      <xdr:rowOff>178593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94623B-C53A-4439-BF8B-5B85C1039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178594</xdr:rowOff>
    </xdr:from>
    <xdr:to>
      <xdr:col>1</xdr:col>
      <xdr:colOff>0</xdr:colOff>
      <xdr:row>54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A8F74-0F9A-4177-A5D1-3996FD8E1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178594</xdr:rowOff>
    </xdr:from>
    <xdr:to>
      <xdr:col>1</xdr:col>
      <xdr:colOff>0</xdr:colOff>
      <xdr:row>54</xdr:row>
      <xdr:rowOff>178594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C13409-E9FF-440D-940B-D408D317D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178593</xdr:rowOff>
    </xdr:from>
    <xdr:to>
      <xdr:col>15</xdr:col>
      <xdr:colOff>25137</xdr:colOff>
      <xdr:row>42</xdr:row>
      <xdr:rowOff>178593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AA2C2F-17C7-4940-84CA-33DED06A6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42</xdr:row>
      <xdr:rowOff>178593</xdr:rowOff>
    </xdr:from>
    <xdr:to>
      <xdr:col>16</xdr:col>
      <xdr:colOff>0</xdr:colOff>
      <xdr:row>42</xdr:row>
      <xdr:rowOff>178593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56F62E-8565-4F5E-837E-85F2FC0C2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0</xdr:rowOff>
    </xdr:from>
    <xdr:to>
      <xdr:col>0</xdr:col>
      <xdr:colOff>25137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94CF73-FDF6-4029-8CAC-DA2A7C93D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0</xdr:rowOff>
    </xdr:from>
    <xdr:to>
      <xdr:col>0</xdr:col>
      <xdr:colOff>25137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F01CD-3C49-488C-9150-B3F122A93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92869</xdr:colOff>
      <xdr:row>56</xdr:row>
      <xdr:rowOff>14287</xdr:rowOff>
    </xdr:from>
    <xdr:to>
      <xdr:col>15</xdr:col>
      <xdr:colOff>150019</xdr:colOff>
      <xdr:row>57</xdr:row>
      <xdr:rowOff>52387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65D308-D4C1-4ED3-AF4C-85159ED9F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2338" y="11027568"/>
          <a:ext cx="571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_PAPER/210104_second%20paper/Working/Boxplots/Boxplot_diurnal_figures_Ve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URNAL SUHII"/>
      <sheetName val="CITIES DIURNAL SUHII"/>
      <sheetName val="SEASONAL SUHII"/>
      <sheetName val="DIURNAL SUHII with satellites"/>
      <sheetName val="DHAKA - SUHII satellites"/>
      <sheetName val="CHITTAGONG - SUHII satellites"/>
      <sheetName val="KHULNA - SUHII satellites"/>
      <sheetName val="RAJSHAHI - SUHII satellites"/>
      <sheetName val="SYLHET - SUHII satellites"/>
      <sheetName val="Procedure"/>
    </sheetNames>
    <sheetDataSet>
      <sheetData sheetId="0"/>
      <sheetData sheetId="1">
        <row r="22">
          <cell r="D22" t="str">
            <v>Dhaka - Day</v>
          </cell>
          <cell r="E22" t="str">
            <v>Dhaka-Night</v>
          </cell>
          <cell r="F22" t="str">
            <v>Chittagong-Day</v>
          </cell>
          <cell r="G22" t="str">
            <v>Chittagong-Night</v>
          </cell>
          <cell r="H22" t="str">
            <v>Khulna-Day</v>
          </cell>
          <cell r="I22" t="str">
            <v>Khulna-Night</v>
          </cell>
          <cell r="J22" t="str">
            <v>Rajshahi-Day</v>
          </cell>
          <cell r="K22" t="str">
            <v>Rajshahi-Night</v>
          </cell>
          <cell r="L22" t="str">
            <v>Sylhet-Day</v>
          </cell>
          <cell r="M22" t="str">
            <v>Sylhet-Night</v>
          </cell>
        </row>
        <row r="23">
          <cell r="B23" t="str">
            <v>25th Percentile</v>
          </cell>
          <cell r="D23">
            <v>2.6965311197089998</v>
          </cell>
          <cell r="E23">
            <v>1.4556868673409999</v>
          </cell>
          <cell r="F23">
            <v>1.8035864414989999</v>
          </cell>
          <cell r="G23">
            <v>1.846621197813</v>
          </cell>
          <cell r="H23">
            <v>0.86601806113700097</v>
          </cell>
          <cell r="I23">
            <v>0.40777104304400003</v>
          </cell>
          <cell r="J23">
            <v>0.766601254647998</v>
          </cell>
          <cell r="K23">
            <v>0.41495096715399798</v>
          </cell>
          <cell r="L23">
            <v>0.749348627257997</v>
          </cell>
          <cell r="M23">
            <v>0.167902836601001</v>
          </cell>
        </row>
        <row r="24">
          <cell r="B24" t="str">
            <v>10th Percentile</v>
          </cell>
          <cell r="D24">
            <v>2.4475451723798001</v>
          </cell>
          <cell r="E24">
            <v>1.40349382095979</v>
          </cell>
          <cell r="F24">
            <v>1.6681419877443959</v>
          </cell>
          <cell r="G24">
            <v>1.7907159244312001</v>
          </cell>
          <cell r="H24">
            <v>0.79197090475259946</v>
          </cell>
          <cell r="I24">
            <v>0.27959311061600023</v>
          </cell>
          <cell r="J24">
            <v>0.71625346609940022</v>
          </cell>
          <cell r="K24">
            <v>0.36356554941659802</v>
          </cell>
          <cell r="L24">
            <v>0.65954312794759984</v>
          </cell>
          <cell r="M24">
            <v>4.3140284805998859E-2</v>
          </cell>
        </row>
        <row r="25">
          <cell r="B25" t="str">
            <v>Median</v>
          </cell>
          <cell r="D25">
            <v>2.9638337601059899</v>
          </cell>
          <cell r="E25">
            <v>1.5413771062020001</v>
          </cell>
          <cell r="F25">
            <v>2.0558901062719999</v>
          </cell>
          <cell r="G25">
            <v>1.8859350961799899</v>
          </cell>
          <cell r="H25">
            <v>1.0128845543139999</v>
          </cell>
          <cell r="I25">
            <v>0.49616103254499999</v>
          </cell>
          <cell r="J25">
            <v>0.84413219114999904</v>
          </cell>
          <cell r="K25">
            <v>0.53851973765799899</v>
          </cell>
          <cell r="L25">
            <v>0.86101168092000002</v>
          </cell>
          <cell r="M25">
            <v>0.28259968208299902</v>
          </cell>
        </row>
        <row r="26">
          <cell r="B26" t="str">
            <v>90th Percentile</v>
          </cell>
          <cell r="D26">
            <v>3.2057376448385959</v>
          </cell>
          <cell r="E26">
            <v>1.7328855852065901</v>
          </cell>
          <cell r="F26">
            <v>2.3872740830852002</v>
          </cell>
          <cell r="G26">
            <v>2.0377288960619961</v>
          </cell>
          <cell r="H26">
            <v>1.461550438514394</v>
          </cell>
          <cell r="I26">
            <v>0.59540268878519975</v>
          </cell>
          <cell r="J26">
            <v>1.0449069251980001</v>
          </cell>
          <cell r="K26">
            <v>0.7166925953553992</v>
          </cell>
          <cell r="L26">
            <v>1.0952170622514001</v>
          </cell>
          <cell r="M26">
            <v>0.52152914056019928</v>
          </cell>
        </row>
        <row r="27">
          <cell r="B27" t="str">
            <v>75th Percentile</v>
          </cell>
          <cell r="D27">
            <v>3.1610985704489898</v>
          </cell>
          <cell r="E27">
            <v>1.6127664487889899</v>
          </cell>
          <cell r="F27">
            <v>2.28345340357899</v>
          </cell>
          <cell r="G27">
            <v>1.9283816183310001</v>
          </cell>
          <cell r="H27">
            <v>1.1551328923149899</v>
          </cell>
          <cell r="I27">
            <v>0.56629551957899604</v>
          </cell>
          <cell r="J27">
            <v>0.96664460834799804</v>
          </cell>
          <cell r="K27">
            <v>0.652417348815998</v>
          </cell>
          <cell r="L27">
            <v>1.0220735700950001</v>
          </cell>
          <cell r="M27">
            <v>0.38655390058199701</v>
          </cell>
        </row>
        <row r="30">
          <cell r="B30" t="str">
            <v>N</v>
          </cell>
          <cell r="D30">
            <v>10</v>
          </cell>
          <cell r="E30">
            <v>10</v>
          </cell>
          <cell r="F30">
            <v>10</v>
          </cell>
          <cell r="G30">
            <v>10</v>
          </cell>
          <cell r="H30">
            <v>10</v>
          </cell>
          <cell r="I30">
            <v>10</v>
          </cell>
          <cell r="J30">
            <v>10</v>
          </cell>
          <cell r="K30">
            <v>10</v>
          </cell>
          <cell r="L30">
            <v>10</v>
          </cell>
          <cell r="M30">
            <v>10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6CE8-56C1-44FA-BD3F-00692D7881C0}">
  <dimension ref="B1:M30"/>
  <sheetViews>
    <sheetView topLeftCell="A6" workbookViewId="0">
      <selection activeCell="A15" sqref="A15:XFD19"/>
    </sheetView>
  </sheetViews>
  <sheetFormatPr defaultColWidth="15.42578125" defaultRowHeight="15" x14ac:dyDescent="0.25"/>
  <cols>
    <col min="1" max="1" width="1.5703125" style="5" customWidth="1"/>
    <col min="2" max="2" width="15.28515625" style="5" customWidth="1"/>
    <col min="3" max="3" width="7.5703125" style="5" customWidth="1"/>
    <col min="4" max="6" width="15.42578125" style="5"/>
    <col min="7" max="7" width="18.28515625" style="5" customWidth="1"/>
    <col min="8" max="8" width="16.42578125" style="5" customWidth="1"/>
    <col min="9" max="16384" width="15.42578125" style="5"/>
  </cols>
  <sheetData>
    <row r="1" spans="2:13" x14ac:dyDescent="0.25">
      <c r="B1" s="5" t="s">
        <v>21</v>
      </c>
    </row>
    <row r="2" spans="2:13" ht="15.75" x14ac:dyDescent="0.25">
      <c r="B2" s="6" t="s">
        <v>4</v>
      </c>
      <c r="D2" s="23" t="s">
        <v>31</v>
      </c>
      <c r="E2" s="23" t="s">
        <v>32</v>
      </c>
      <c r="F2" s="23" t="s">
        <v>33</v>
      </c>
      <c r="G2" s="23" t="s">
        <v>34</v>
      </c>
      <c r="H2" s="25" t="s">
        <v>35</v>
      </c>
      <c r="I2" s="25" t="s">
        <v>36</v>
      </c>
      <c r="J2" s="25" t="s">
        <v>37</v>
      </c>
      <c r="K2" s="25" t="s">
        <v>38</v>
      </c>
      <c r="L2" s="25" t="s">
        <v>39</v>
      </c>
      <c r="M2" s="25" t="s">
        <v>40</v>
      </c>
    </row>
    <row r="3" spans="2:13" x14ac:dyDescent="0.25">
      <c r="B3" s="22" t="s">
        <v>10</v>
      </c>
      <c r="C3" s="19"/>
      <c r="D3" s="24">
        <v>2.2943288616239998</v>
      </c>
      <c r="E3" s="24">
        <v>1.4556868673409999</v>
      </c>
      <c r="F3" s="24">
        <v>1.770483598989</v>
      </c>
      <c r="G3" s="24">
        <v>1.846621197813</v>
      </c>
      <c r="H3" s="24">
        <v>0.86387805449600197</v>
      </c>
      <c r="I3" s="24">
        <v>0.75645297123799704</v>
      </c>
      <c r="J3" s="24">
        <v>0.27687875167499898</v>
      </c>
      <c r="K3" s="24">
        <v>0.628743861638</v>
      </c>
      <c r="L3" s="24">
        <v>0.47876401101400001</v>
      </c>
      <c r="M3" s="24">
        <v>0.38655390058199701</v>
      </c>
    </row>
    <row r="4" spans="2:13" x14ac:dyDescent="0.25">
      <c r="B4" s="22" t="s">
        <v>11</v>
      </c>
      <c r="C4" s="19"/>
      <c r="D4" s="24">
        <v>2.4487834642949999</v>
      </c>
      <c r="E4" s="24">
        <v>1.4601860219459899</v>
      </c>
      <c r="F4" s="24">
        <v>1.51605388697499</v>
      </c>
      <c r="G4" s="24">
        <v>1.8859350961799899</v>
      </c>
      <c r="H4" s="24">
        <v>0.71622266305299898</v>
      </c>
      <c r="I4" s="24">
        <v>0.49950207241699801</v>
      </c>
      <c r="J4" s="24">
        <v>0.67935920463500199</v>
      </c>
      <c r="K4" s="24">
        <v>0.41495096715399798</v>
      </c>
      <c r="L4" s="24">
        <v>0.64384055247499805</v>
      </c>
      <c r="M4" s="24">
        <v>4.0069676763998502E-2</v>
      </c>
    </row>
    <row r="5" spans="2:13" x14ac:dyDescent="0.25">
      <c r="B5" s="22" t="s">
        <v>12</v>
      </c>
      <c r="C5" s="19"/>
      <c r="D5" s="24">
        <v>2.4456877345070001</v>
      </c>
      <c r="E5" s="24">
        <v>1.4349372948049901</v>
      </c>
      <c r="F5" s="24">
        <v>1.769534054924</v>
      </c>
      <c r="G5" s="24">
        <v>1.7441643266110001</v>
      </c>
      <c r="H5" s="24">
        <v>0.98026349382</v>
      </c>
      <c r="I5" s="24">
        <v>0.49616103254499999</v>
      </c>
      <c r="J5" s="24">
        <v>0.84413219114999904</v>
      </c>
      <c r="K5" s="24">
        <v>0.31151028172800099</v>
      </c>
      <c r="L5" s="24">
        <v>0.77872064476199998</v>
      </c>
      <c r="M5" s="24">
        <v>0.32897659161200099</v>
      </c>
    </row>
    <row r="6" spans="2:13" x14ac:dyDescent="0.25">
      <c r="B6" s="22" t="s">
        <v>13</v>
      </c>
      <c r="C6" s="19"/>
      <c r="D6" s="24">
        <v>2.4737242258979899</v>
      </c>
      <c r="E6" s="24">
        <v>1.7678456625279999</v>
      </c>
      <c r="F6" s="24">
        <v>1.41688552323499</v>
      </c>
      <c r="G6" s="24">
        <v>1.9283816183310001</v>
      </c>
      <c r="H6" s="24">
        <v>1.0128845543139999</v>
      </c>
      <c r="I6" s="24">
        <v>0.42563607786600199</v>
      </c>
      <c r="J6" s="24">
        <v>0.81776894017299995</v>
      </c>
      <c r="K6" s="24">
        <v>0.61441362615200001</v>
      </c>
      <c r="L6" s="24">
        <v>0.86101168092000002</v>
      </c>
      <c r="M6" s="24">
        <v>0.50454508873699999</v>
      </c>
    </row>
    <row r="7" spans="2:13" x14ac:dyDescent="0.25">
      <c r="B7" s="22" t="s">
        <v>8</v>
      </c>
      <c r="C7" s="19"/>
      <c r="D7" s="24">
        <v>2.6965311197089998</v>
      </c>
      <c r="E7" s="24">
        <v>1.3033463082329999</v>
      </c>
      <c r="F7" s="24">
        <v>1.99118240497699</v>
      </c>
      <c r="G7" s="24">
        <v>1.924937317106</v>
      </c>
      <c r="H7" s="24">
        <v>0.81153384317899901</v>
      </c>
      <c r="I7" s="24">
        <v>0.30645556966399901</v>
      </c>
      <c r="J7" s="24">
        <v>0.76724522885800095</v>
      </c>
      <c r="K7" s="24">
        <v>0.338432196311998</v>
      </c>
      <c r="L7" s="24">
        <v>0.92677768584200104</v>
      </c>
      <c r="M7" s="24">
        <v>0.16001742666299901</v>
      </c>
    </row>
    <row r="8" spans="2:13" x14ac:dyDescent="0.25">
      <c r="B8" s="22" t="s">
        <v>14</v>
      </c>
      <c r="C8" s="19"/>
      <c r="D8" s="24">
        <v>2.8069812306049902</v>
      </c>
      <c r="E8" s="24">
        <v>1.35632861019199</v>
      </c>
      <c r="F8" s="24">
        <v>1.8633939160240001</v>
      </c>
      <c r="G8" s="24">
        <v>1.8452567621510001</v>
      </c>
      <c r="H8" s="24">
        <v>0.95642735407900004</v>
      </c>
      <c r="I8" s="24">
        <v>0.59565176252699803</v>
      </c>
      <c r="J8" s="24">
        <v>0.98085413991499903</v>
      </c>
      <c r="K8" s="24">
        <v>0.42174111467499698</v>
      </c>
      <c r="L8" s="24">
        <v>1.1709158585370001</v>
      </c>
      <c r="M8" s="24">
        <v>0.20486580281700001</v>
      </c>
    </row>
    <row r="9" spans="2:13" x14ac:dyDescent="0.25">
      <c r="B9" s="22" t="s">
        <v>15</v>
      </c>
      <c r="C9" s="19"/>
      <c r="D9" s="24">
        <v>2.8308308246470002</v>
      </c>
      <c r="E9" s="24">
        <v>1.6001958646600001</v>
      </c>
      <c r="F9" s="24">
        <v>1.9650549712000001</v>
      </c>
      <c r="G9" s="24">
        <v>2.05189206688499</v>
      </c>
      <c r="H9" s="24">
        <v>0.86601806113700097</v>
      </c>
      <c r="I9" s="24">
        <v>0.59523663962400097</v>
      </c>
      <c r="J9" s="24">
        <v>0.74084964040899903</v>
      </c>
      <c r="K9" s="24">
        <v>0.38032111815299802</v>
      </c>
      <c r="L9" s="24">
        <v>0.80049137695599903</v>
      </c>
      <c r="M9" s="24">
        <v>0.26441253275400101</v>
      </c>
    </row>
    <row r="10" spans="2:13" x14ac:dyDescent="0.25">
      <c r="B10" s="22" t="s">
        <v>16</v>
      </c>
      <c r="C10" s="19"/>
      <c r="D10" s="24">
        <v>2.722613138317</v>
      </c>
      <c r="E10" s="24">
        <v>1.4433374445859899</v>
      </c>
      <c r="F10" s="24">
        <v>1.8035864414989999</v>
      </c>
      <c r="G10" s="24">
        <v>1.87159421620599</v>
      </c>
      <c r="H10" s="24">
        <v>0.91491762235099805</v>
      </c>
      <c r="I10" s="24">
        <v>0.52359541117999997</v>
      </c>
      <c r="J10" s="24">
        <v>0.887086825749001</v>
      </c>
      <c r="K10" s="24">
        <v>0.41327152711599802</v>
      </c>
      <c r="L10" s="24">
        <v>0.67001151159600103</v>
      </c>
      <c r="M10" s="24">
        <v>0.33142069627599802</v>
      </c>
    </row>
    <row r="11" spans="2:13" x14ac:dyDescent="0.25">
      <c r="B11" s="22" t="s">
        <v>17</v>
      </c>
      <c r="C11" s="19"/>
      <c r="D11" s="24">
        <v>2.9638337601059899</v>
      </c>
      <c r="E11" s="24">
        <v>1.6127664487889899</v>
      </c>
      <c r="F11" s="24">
        <v>2.28345340357899</v>
      </c>
      <c r="G11" s="24">
        <v>1.8688504148409999</v>
      </c>
      <c r="H11" s="24">
        <v>0.76262649711300001</v>
      </c>
      <c r="I11" s="24">
        <v>0.57014075833900002</v>
      </c>
      <c r="J11" s="24">
        <v>0.91085844695000096</v>
      </c>
      <c r="K11" s="24">
        <v>0.491463490195997</v>
      </c>
      <c r="L11" s="24">
        <v>0.84048768671900098</v>
      </c>
      <c r="M11" s="24">
        <v>0.28259968208299902</v>
      </c>
    </row>
    <row r="12" spans="2:13" x14ac:dyDescent="0.25">
      <c r="B12" s="22" t="s">
        <v>18</v>
      </c>
      <c r="C12" s="19"/>
      <c r="D12" s="24">
        <v>3.1610985704489898</v>
      </c>
      <c r="E12" s="24">
        <v>1.5793916921440001</v>
      </c>
      <c r="F12" s="24">
        <v>2.142516122924</v>
      </c>
      <c r="G12" s="24">
        <v>1.88031319335599</v>
      </c>
      <c r="H12" s="24">
        <v>1.0658147000439999</v>
      </c>
      <c r="I12" s="24">
        <v>0.50867482279700105</v>
      </c>
      <c r="J12" s="24">
        <v>0.98975814696800002</v>
      </c>
      <c r="K12" s="24">
        <v>0.73261284806899896</v>
      </c>
      <c r="L12" s="24">
        <v>1.027204416864</v>
      </c>
      <c r="M12" s="24">
        <v>0.48301018218300101</v>
      </c>
    </row>
    <row r="13" spans="2:13" x14ac:dyDescent="0.25">
      <c r="B13" s="22" t="s">
        <v>19</v>
      </c>
      <c r="C13" s="19"/>
      <c r="D13" s="24">
        <v>3.1789418902749902</v>
      </c>
      <c r="E13" s="24">
        <v>1.7509890002219901</v>
      </c>
      <c r="F13" s="24">
        <v>2.2520465683059898</v>
      </c>
      <c r="G13" s="24">
        <v>2.36237988383599</v>
      </c>
      <c r="H13" s="24">
        <v>1.039931544329</v>
      </c>
      <c r="I13" s="24">
        <v>0.56629551957899604</v>
      </c>
      <c r="J13" s="24">
        <v>0.78325974994400105</v>
      </c>
      <c r="K13" s="24">
        <v>0.652417348815998</v>
      </c>
      <c r="L13" s="24">
        <v>0.749348627257997</v>
      </c>
      <c r="M13" s="24">
        <v>0.37642863928500198</v>
      </c>
    </row>
    <row r="14" spans="2:13" x14ac:dyDescent="0.25">
      <c r="B14" s="22" t="s">
        <v>20</v>
      </c>
      <c r="C14" s="19"/>
      <c r="D14" s="24">
        <v>3.2025680955390001</v>
      </c>
      <c r="E14" s="24">
        <v>1.72081664186299</v>
      </c>
      <c r="F14" s="24">
        <v>2.0558901062719999</v>
      </c>
      <c r="G14" s="24">
        <v>1.8217503229780001</v>
      </c>
      <c r="H14" s="24">
        <v>1.1764035714479999</v>
      </c>
      <c r="I14" s="24">
        <v>0.48031874197000202</v>
      </c>
      <c r="J14" s="24">
        <v>0.74320583700800202</v>
      </c>
      <c r="K14" s="24">
        <v>0.64957315000900095</v>
      </c>
      <c r="L14" s="24">
        <v>1.044751198061</v>
      </c>
      <c r="M14" s="24">
        <v>0.54700521829499804</v>
      </c>
    </row>
    <row r="15" spans="2:13" x14ac:dyDescent="0.25">
      <c r="B15" s="22" t="s">
        <v>10</v>
      </c>
      <c r="C15" s="19"/>
      <c r="D15" s="24">
        <v>3.2762312702109901</v>
      </c>
      <c r="E15" s="24">
        <v>1.687259363114</v>
      </c>
      <c r="F15" s="24">
        <v>2.1576678072969901</v>
      </c>
      <c r="G15" s="24">
        <v>1.8937780830590001</v>
      </c>
      <c r="H15" s="24">
        <v>1.0927424738959901</v>
      </c>
      <c r="I15" s="24">
        <v>0.47476118821399899</v>
      </c>
      <c r="J15" s="24">
        <v>1.1276300925430001</v>
      </c>
      <c r="K15" s="24">
        <v>0.71210875838700005</v>
      </c>
      <c r="L15" s="24">
        <v>0.72378649909299797</v>
      </c>
      <c r="M15" s="24">
        <v>0.26860626501899798</v>
      </c>
    </row>
    <row r="16" spans="2:13" x14ac:dyDescent="0.25">
      <c r="B16" s="22" t="s">
        <v>11</v>
      </c>
      <c r="C16" s="19"/>
      <c r="D16" s="24">
        <v>3.1295464073520001</v>
      </c>
      <c r="E16" s="24">
        <v>1.50879278838699</v>
      </c>
      <c r="F16" s="24">
        <v>2.341268647528</v>
      </c>
      <c r="G16" s="24">
        <v>1.61040142627799</v>
      </c>
      <c r="H16" s="24">
        <v>1.1551328923149899</v>
      </c>
      <c r="I16" s="24">
        <v>0.37851036658700099</v>
      </c>
      <c r="J16" s="24">
        <v>0.766601254647998</v>
      </c>
      <c r="K16" s="24">
        <v>0.49591289319500098</v>
      </c>
      <c r="L16" s="24">
        <v>0.994020303822999</v>
      </c>
      <c r="M16" s="24">
        <v>4.5187356833999097E-2</v>
      </c>
    </row>
    <row r="17" spans="2:13" x14ac:dyDescent="0.25">
      <c r="B17" s="5">
        <v>2017</v>
      </c>
      <c r="C17" s="19"/>
      <c r="D17" s="24">
        <v>3.0466813808720001</v>
      </c>
      <c r="E17" s="24">
        <v>1.5342769360070001</v>
      </c>
      <c r="F17" s="24">
        <v>2.456282236421</v>
      </c>
      <c r="G17" s="24">
        <v>2.0282867821799999</v>
      </c>
      <c r="H17" s="24">
        <v>1.3993307964619901</v>
      </c>
      <c r="I17" s="24">
        <v>0.19170884352499901</v>
      </c>
      <c r="J17" s="24">
        <v>0.898210183516997</v>
      </c>
      <c r="K17" s="24">
        <v>0.53851973765799899</v>
      </c>
      <c r="L17" s="24">
        <v>1.0220735700950001</v>
      </c>
      <c r="M17" s="24">
        <v>-0.22577662314199901</v>
      </c>
    </row>
    <row r="18" spans="2:13" x14ac:dyDescent="0.25">
      <c r="B18" s="5">
        <v>2018</v>
      </c>
      <c r="C18" s="19"/>
      <c r="D18" s="24">
        <v>3.1062211408699998</v>
      </c>
      <c r="E18" s="24">
        <v>1.6087147383389899</v>
      </c>
      <c r="F18" s="24">
        <v>2.3021507532609902</v>
      </c>
      <c r="G18" s="24">
        <v>1.9184728446649999</v>
      </c>
      <c r="H18" s="24">
        <v>1.5548799015929999</v>
      </c>
      <c r="I18" s="24">
        <v>0.40777104304400003</v>
      </c>
      <c r="J18" s="24">
        <v>1.1634431136279899</v>
      </c>
      <c r="K18" s="24">
        <v>0.72356835080799797</v>
      </c>
      <c r="L18" s="24">
        <v>0.93085447214700001</v>
      </c>
      <c r="M18" s="24">
        <v>0.167902836601001</v>
      </c>
    </row>
    <row r="19" spans="2:13" x14ac:dyDescent="0.25">
      <c r="B19" s="5">
        <v>2019</v>
      </c>
      <c r="C19" s="19"/>
      <c r="D19" s="24">
        <v>3.21049196878799</v>
      </c>
      <c r="E19" s="24">
        <v>1.5413771062020001</v>
      </c>
      <c r="F19" s="24">
        <v>2.6943832049680001</v>
      </c>
      <c r="G19" s="24">
        <v>1.954744618299</v>
      </c>
      <c r="H19" s="24">
        <v>1.8885706974909999</v>
      </c>
      <c r="I19" s="24">
        <v>0.23929942204400201</v>
      </c>
      <c r="J19" s="24">
        <v>0.96664460834799804</v>
      </c>
      <c r="K19" s="24">
        <v>0.68383619074200297</v>
      </c>
      <c r="L19" s="24">
        <v>1.2748677214169899</v>
      </c>
      <c r="M19" s="24">
        <v>0.89204368063899797</v>
      </c>
    </row>
    <row r="20" spans="2:13" x14ac:dyDescent="0.25">
      <c r="C20" s="19"/>
      <c r="D20" s="8"/>
      <c r="E20" s="8"/>
      <c r="F20" s="8"/>
      <c r="G20" s="8"/>
      <c r="H20" s="8"/>
      <c r="I20" s="8"/>
    </row>
    <row r="22" spans="2:13" x14ac:dyDescent="0.25">
      <c r="B22" s="5" t="s">
        <v>22</v>
      </c>
      <c r="D22" s="20" t="str">
        <f t="shared" ref="D22:M22" si="0">D2</f>
        <v>Dhaka - Day</v>
      </c>
      <c r="E22" s="20" t="str">
        <f t="shared" si="0"/>
        <v>Dhaka-Night</v>
      </c>
      <c r="F22" s="20" t="str">
        <f t="shared" si="0"/>
        <v>Chittagong-Day</v>
      </c>
      <c r="G22" s="20" t="str">
        <f t="shared" si="0"/>
        <v>Chittagong-Night</v>
      </c>
      <c r="H22" s="20" t="str">
        <f t="shared" si="0"/>
        <v>Khulna-Day</v>
      </c>
      <c r="I22" s="20" t="str">
        <f t="shared" si="0"/>
        <v>Khulna-Night</v>
      </c>
      <c r="J22" s="20" t="str">
        <f t="shared" si="0"/>
        <v>Rajshahi-Day</v>
      </c>
      <c r="K22" s="20" t="str">
        <f t="shared" si="0"/>
        <v>Rajshahi-Night</v>
      </c>
      <c r="L22" s="20" t="str">
        <f t="shared" si="0"/>
        <v>Sylhet-Day</v>
      </c>
      <c r="M22" s="20" t="str">
        <f t="shared" si="0"/>
        <v>Sylhet-Night</v>
      </c>
    </row>
    <row r="23" spans="2:13" x14ac:dyDescent="0.25">
      <c r="B23" s="5" t="s">
        <v>23</v>
      </c>
      <c r="D23" s="8">
        <f t="shared" ref="D23:M23" si="1">PERCENTILE(D3:D19,0.25)</f>
        <v>2.6965311197089998</v>
      </c>
      <c r="E23" s="8">
        <f t="shared" si="1"/>
        <v>1.4556868673409999</v>
      </c>
      <c r="F23" s="8">
        <f t="shared" si="1"/>
        <v>1.8035864414989999</v>
      </c>
      <c r="G23" s="8">
        <f t="shared" si="1"/>
        <v>1.846621197813</v>
      </c>
      <c r="H23" s="8">
        <f t="shared" si="1"/>
        <v>0.86601806113700097</v>
      </c>
      <c r="I23" s="8">
        <f t="shared" si="1"/>
        <v>0.40777104304400003</v>
      </c>
      <c r="J23" s="8">
        <f t="shared" si="1"/>
        <v>0.766601254647998</v>
      </c>
      <c r="K23" s="8">
        <f t="shared" si="1"/>
        <v>0.41495096715399798</v>
      </c>
      <c r="L23" s="8">
        <f t="shared" si="1"/>
        <v>0.749348627257997</v>
      </c>
      <c r="M23" s="8">
        <f t="shared" si="1"/>
        <v>0.167902836601001</v>
      </c>
    </row>
    <row r="24" spans="2:13" x14ac:dyDescent="0.25">
      <c r="B24" s="5" t="s">
        <v>24</v>
      </c>
      <c r="D24" s="8">
        <f t="shared" ref="D24:M24" si="2">PERCENTILE(D3:D19,0.1)</f>
        <v>2.4475451723798001</v>
      </c>
      <c r="E24" s="8">
        <f t="shared" si="2"/>
        <v>1.40349382095979</v>
      </c>
      <c r="F24" s="8">
        <f t="shared" si="2"/>
        <v>1.6681419877443959</v>
      </c>
      <c r="G24" s="8">
        <f t="shared" si="2"/>
        <v>1.7907159244312001</v>
      </c>
      <c r="H24" s="8">
        <f t="shared" si="2"/>
        <v>0.79197090475259946</v>
      </c>
      <c r="I24" s="8">
        <f t="shared" si="2"/>
        <v>0.27959311061600023</v>
      </c>
      <c r="J24" s="8">
        <f t="shared" si="2"/>
        <v>0.71625346609940022</v>
      </c>
      <c r="K24" s="8">
        <f t="shared" si="2"/>
        <v>0.36356554941659802</v>
      </c>
      <c r="L24" s="8">
        <f t="shared" si="2"/>
        <v>0.65954312794759984</v>
      </c>
      <c r="M24" s="8">
        <f t="shared" si="2"/>
        <v>4.3140284805998859E-2</v>
      </c>
    </row>
    <row r="25" spans="2:13" x14ac:dyDescent="0.25">
      <c r="B25" s="5" t="s">
        <v>25</v>
      </c>
      <c r="D25" s="8">
        <f t="shared" ref="D25:M25" si="3">MEDIAN(D3:D19)</f>
        <v>2.9638337601059899</v>
      </c>
      <c r="E25" s="8">
        <f t="shared" si="3"/>
        <v>1.5413771062020001</v>
      </c>
      <c r="F25" s="8">
        <f t="shared" si="3"/>
        <v>2.0558901062719999</v>
      </c>
      <c r="G25" s="8">
        <f t="shared" si="3"/>
        <v>1.8859350961799899</v>
      </c>
      <c r="H25" s="8">
        <f t="shared" si="3"/>
        <v>1.0128845543139999</v>
      </c>
      <c r="I25" s="8">
        <f t="shared" si="3"/>
        <v>0.49616103254499999</v>
      </c>
      <c r="J25" s="8">
        <f t="shared" si="3"/>
        <v>0.84413219114999904</v>
      </c>
      <c r="K25" s="8">
        <f t="shared" si="3"/>
        <v>0.53851973765799899</v>
      </c>
      <c r="L25" s="8">
        <f t="shared" si="3"/>
        <v>0.86101168092000002</v>
      </c>
      <c r="M25" s="8">
        <f t="shared" si="3"/>
        <v>0.28259968208299902</v>
      </c>
    </row>
    <row r="26" spans="2:13" x14ac:dyDescent="0.25">
      <c r="B26" s="5" t="s">
        <v>26</v>
      </c>
      <c r="D26" s="8">
        <f t="shared" ref="D26:M26" si="4">PERCENTILE(D3:D19,0.9)</f>
        <v>3.2057376448385959</v>
      </c>
      <c r="E26" s="8">
        <f t="shared" si="4"/>
        <v>1.7328855852065901</v>
      </c>
      <c r="F26" s="8">
        <f t="shared" si="4"/>
        <v>2.3872740830852002</v>
      </c>
      <c r="G26" s="8">
        <f t="shared" si="4"/>
        <v>2.0377288960619961</v>
      </c>
      <c r="H26" s="8">
        <f t="shared" si="4"/>
        <v>1.461550438514394</v>
      </c>
      <c r="I26" s="8">
        <f t="shared" si="4"/>
        <v>0.59540268878519975</v>
      </c>
      <c r="J26" s="8">
        <f t="shared" si="4"/>
        <v>1.0449069251980001</v>
      </c>
      <c r="K26" s="8">
        <f t="shared" si="4"/>
        <v>0.7166925953553992</v>
      </c>
      <c r="L26" s="8">
        <f t="shared" si="4"/>
        <v>1.0952170622514001</v>
      </c>
      <c r="M26" s="8">
        <f t="shared" si="4"/>
        <v>0.52152914056019928</v>
      </c>
    </row>
    <row r="27" spans="2:13" x14ac:dyDescent="0.25">
      <c r="B27" s="5" t="s">
        <v>27</v>
      </c>
      <c r="D27" s="8">
        <f t="shared" ref="D27:M27" si="5">PERCENTILE(D3:D19,0.75)</f>
        <v>3.1610985704489898</v>
      </c>
      <c r="E27" s="8">
        <f t="shared" si="5"/>
        <v>1.6127664487889899</v>
      </c>
      <c r="F27" s="8">
        <f t="shared" si="5"/>
        <v>2.28345340357899</v>
      </c>
      <c r="G27" s="8">
        <f t="shared" si="5"/>
        <v>1.9283816183310001</v>
      </c>
      <c r="H27" s="8">
        <f t="shared" si="5"/>
        <v>1.1551328923149899</v>
      </c>
      <c r="I27" s="8">
        <f t="shared" si="5"/>
        <v>0.56629551957899604</v>
      </c>
      <c r="J27" s="8">
        <f t="shared" si="5"/>
        <v>0.96664460834799804</v>
      </c>
      <c r="K27" s="8">
        <f t="shared" si="5"/>
        <v>0.652417348815998</v>
      </c>
      <c r="L27" s="8">
        <f t="shared" si="5"/>
        <v>1.0220735700950001</v>
      </c>
      <c r="M27" s="8">
        <f t="shared" si="5"/>
        <v>0.38655390058199701</v>
      </c>
    </row>
    <row r="28" spans="2:13" x14ac:dyDescent="0.25">
      <c r="B28" s="5" t="s">
        <v>28</v>
      </c>
      <c r="D28" s="8">
        <f t="shared" ref="D28:M28" si="6">MAX(D3:D19)</f>
        <v>3.2762312702109901</v>
      </c>
      <c r="E28" s="8">
        <f t="shared" si="6"/>
        <v>1.7678456625279999</v>
      </c>
      <c r="F28" s="8">
        <f t="shared" si="6"/>
        <v>2.6943832049680001</v>
      </c>
      <c r="G28" s="8">
        <f t="shared" si="6"/>
        <v>2.36237988383599</v>
      </c>
      <c r="H28" s="8">
        <f t="shared" si="6"/>
        <v>1.8885706974909999</v>
      </c>
      <c r="I28" s="8">
        <f t="shared" si="6"/>
        <v>0.75645297123799704</v>
      </c>
      <c r="J28" s="8">
        <f t="shared" si="6"/>
        <v>1.1634431136279899</v>
      </c>
      <c r="K28" s="8">
        <f t="shared" si="6"/>
        <v>0.73261284806899896</v>
      </c>
      <c r="L28" s="8">
        <f t="shared" si="6"/>
        <v>1.2748677214169899</v>
      </c>
      <c r="M28" s="8">
        <f t="shared" si="6"/>
        <v>0.89204368063899797</v>
      </c>
    </row>
    <row r="29" spans="2:13" x14ac:dyDescent="0.25">
      <c r="B29" s="5" t="s">
        <v>29</v>
      </c>
      <c r="D29" s="8">
        <f t="shared" ref="D29:M29" si="7">MIN(D3:D19)</f>
        <v>2.2943288616239998</v>
      </c>
      <c r="E29" s="8">
        <f t="shared" si="7"/>
        <v>1.3033463082329999</v>
      </c>
      <c r="F29" s="8">
        <f t="shared" si="7"/>
        <v>1.41688552323499</v>
      </c>
      <c r="G29" s="8">
        <f t="shared" si="7"/>
        <v>1.61040142627799</v>
      </c>
      <c r="H29" s="8">
        <f t="shared" si="7"/>
        <v>0.71622266305299898</v>
      </c>
      <c r="I29" s="8">
        <f t="shared" si="7"/>
        <v>0.19170884352499901</v>
      </c>
      <c r="J29" s="8">
        <f t="shared" si="7"/>
        <v>0.27687875167499898</v>
      </c>
      <c r="K29" s="8">
        <f t="shared" si="7"/>
        <v>0.31151028172800099</v>
      </c>
      <c r="L29" s="8">
        <f t="shared" si="7"/>
        <v>0.47876401101400001</v>
      </c>
      <c r="M29" s="8">
        <f t="shared" si="7"/>
        <v>-0.22577662314199901</v>
      </c>
    </row>
    <row r="30" spans="2:13" x14ac:dyDescent="0.25">
      <c r="B30" s="5" t="s">
        <v>30</v>
      </c>
      <c r="D30" s="21">
        <v>10</v>
      </c>
      <c r="E30" s="21">
        <v>10</v>
      </c>
      <c r="F30" s="21">
        <v>10</v>
      </c>
      <c r="G30" s="21">
        <v>10</v>
      </c>
      <c r="H30" s="21">
        <v>10</v>
      </c>
      <c r="I30" s="21">
        <v>10</v>
      </c>
      <c r="J30" s="21">
        <v>10</v>
      </c>
      <c r="K30" s="21">
        <v>10</v>
      </c>
      <c r="L30" s="21">
        <v>10</v>
      </c>
      <c r="M30" s="21">
        <v>10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D4A7-942A-49ED-806B-05D20EA81599}">
  <dimension ref="B1:P45"/>
  <sheetViews>
    <sheetView showGridLines="0" zoomScale="80" zoomScaleNormal="80" workbookViewId="0">
      <selection activeCell="T25" sqref="T25"/>
    </sheetView>
  </sheetViews>
  <sheetFormatPr defaultColWidth="8.7109375" defaultRowHeight="15" x14ac:dyDescent="0.25"/>
  <cols>
    <col min="1" max="1" width="1.42578125" customWidth="1"/>
    <col min="2" max="2" width="7.140625" customWidth="1"/>
    <col min="3" max="3" width="10.5703125" customWidth="1"/>
    <col min="4" max="4" width="8" customWidth="1"/>
    <col min="5" max="5" width="9.42578125" customWidth="1"/>
    <col min="6" max="6" width="8.85546875" customWidth="1"/>
    <col min="7" max="7" width="8.28515625" customWidth="1"/>
    <col min="8" max="8" width="8" customWidth="1"/>
    <col min="9" max="9" width="8.140625" customWidth="1"/>
    <col min="10" max="10" width="9.140625" customWidth="1"/>
    <col min="11" max="11" width="8.85546875" customWidth="1"/>
    <col min="12" max="15" width="7.7109375" customWidth="1"/>
    <col min="16" max="16" width="1.7109375" customWidth="1"/>
  </cols>
  <sheetData>
    <row r="1" spans="2:16" ht="18.75" x14ac:dyDescent="0.3">
      <c r="B1" s="247" t="s">
        <v>63</v>
      </c>
    </row>
    <row r="2" spans="2:16" ht="15.75" thickBot="1" x14ac:dyDescent="0.3"/>
    <row r="3" spans="2:16" ht="19.5" customHeight="1" thickBot="1" x14ac:dyDescent="0.3">
      <c r="C3" t="s">
        <v>0</v>
      </c>
      <c r="D3" s="264" t="s">
        <v>58</v>
      </c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6"/>
    </row>
    <row r="4" spans="2:16" ht="15.75" customHeight="1" thickBot="1" x14ac:dyDescent="0.3">
      <c r="C4" s="26"/>
      <c r="D4" s="257" t="s">
        <v>2</v>
      </c>
      <c r="E4" s="258">
        <v>0</v>
      </c>
      <c r="F4" s="259" t="s">
        <v>3</v>
      </c>
      <c r="G4" s="260">
        <v>0</v>
      </c>
      <c r="H4" s="261" t="s">
        <v>9</v>
      </c>
      <c r="I4" s="262" t="s">
        <v>60</v>
      </c>
      <c r="J4" s="250" t="s">
        <v>6</v>
      </c>
      <c r="K4" s="251"/>
      <c r="L4" s="252"/>
      <c r="M4" s="250" t="s">
        <v>7</v>
      </c>
      <c r="N4" s="251"/>
      <c r="O4" s="252"/>
    </row>
    <row r="5" spans="2:16" ht="18" customHeight="1" thickBot="1" x14ac:dyDescent="0.3">
      <c r="B5" s="66" t="s">
        <v>5</v>
      </c>
      <c r="C5" s="61" t="s">
        <v>1</v>
      </c>
      <c r="D5" s="45" t="s">
        <v>6</v>
      </c>
      <c r="E5" s="46" t="s">
        <v>7</v>
      </c>
      <c r="F5" s="54" t="s">
        <v>6</v>
      </c>
      <c r="G5" s="55" t="s">
        <v>7</v>
      </c>
      <c r="H5" s="37" t="s">
        <v>6</v>
      </c>
      <c r="I5" s="38" t="s">
        <v>7</v>
      </c>
      <c r="J5" s="34" t="s">
        <v>41</v>
      </c>
      <c r="K5" s="35" t="s">
        <v>42</v>
      </c>
      <c r="L5" s="67" t="s">
        <v>43</v>
      </c>
      <c r="M5" s="34" t="s">
        <v>41</v>
      </c>
      <c r="N5" s="35" t="s">
        <v>42</v>
      </c>
      <c r="O5" s="67" t="s">
        <v>43</v>
      </c>
    </row>
    <row r="6" spans="2:16" ht="15" customHeight="1" x14ac:dyDescent="0.25">
      <c r="B6" s="253">
        <v>2013</v>
      </c>
      <c r="C6" s="62" t="s">
        <v>10</v>
      </c>
      <c r="D6" s="103">
        <v>41.596699999999998</v>
      </c>
      <c r="E6" s="104">
        <v>16.8337</v>
      </c>
      <c r="F6" s="105">
        <v>42.692599999999999</v>
      </c>
      <c r="G6" s="106">
        <v>18.028700000000001</v>
      </c>
      <c r="H6" s="107">
        <v>42.2879</v>
      </c>
      <c r="I6" s="108">
        <v>18.052299999999999</v>
      </c>
      <c r="J6" s="109">
        <v>42.692599999999999</v>
      </c>
      <c r="K6" s="110">
        <v>41.596699999999998</v>
      </c>
      <c r="L6" s="111">
        <v>1.0959000000000003</v>
      </c>
      <c r="M6" s="109">
        <v>18.052299999999999</v>
      </c>
      <c r="N6" s="110">
        <v>16.8337</v>
      </c>
      <c r="O6" s="112">
        <v>1.2185999999999986</v>
      </c>
      <c r="P6" s="113"/>
    </row>
    <row r="7" spans="2:16" ht="15" customHeight="1" x14ac:dyDescent="0.25">
      <c r="B7" s="254"/>
      <c r="C7" s="63" t="s">
        <v>11</v>
      </c>
      <c r="D7" s="97">
        <v>41.89</v>
      </c>
      <c r="E7" s="114">
        <v>17.606000000000002</v>
      </c>
      <c r="F7" s="48">
        <v>43.022300000000001</v>
      </c>
      <c r="G7" s="115">
        <v>19.157</v>
      </c>
      <c r="H7" s="116">
        <v>43.370199999999997</v>
      </c>
      <c r="I7" s="117">
        <v>19.4483</v>
      </c>
      <c r="J7" s="109">
        <v>43.370199999999997</v>
      </c>
      <c r="K7" s="118">
        <v>41.89</v>
      </c>
      <c r="L7" s="112">
        <v>1.4801999999999964</v>
      </c>
      <c r="M7" s="109">
        <v>19.4483</v>
      </c>
      <c r="N7" s="118">
        <v>17.606000000000002</v>
      </c>
      <c r="O7" s="112">
        <v>1.8422999999999981</v>
      </c>
      <c r="P7" s="113"/>
    </row>
    <row r="8" spans="2:16" ht="15" customHeight="1" x14ac:dyDescent="0.25">
      <c r="B8" s="254"/>
      <c r="C8" s="63" t="s">
        <v>12</v>
      </c>
      <c r="D8" s="97">
        <v>34.049999999999997</v>
      </c>
      <c r="E8" s="114">
        <v>14.7659</v>
      </c>
      <c r="F8" s="48">
        <v>34.2913</v>
      </c>
      <c r="G8" s="115">
        <v>16.079999999999998</v>
      </c>
      <c r="H8" s="116">
        <v>35.403599999999997</v>
      </c>
      <c r="I8" s="117">
        <v>15.654500000000001</v>
      </c>
      <c r="J8" s="109">
        <v>35.403599999999997</v>
      </c>
      <c r="K8" s="118">
        <v>34.049999999999997</v>
      </c>
      <c r="L8" s="112">
        <v>1.3536000000000001</v>
      </c>
      <c r="M8" s="109">
        <v>16.079999999999998</v>
      </c>
      <c r="N8" s="118">
        <v>14.7659</v>
      </c>
      <c r="O8" s="112">
        <v>1.314099999999998</v>
      </c>
      <c r="P8" s="113"/>
    </row>
    <row r="9" spans="2:16" ht="15" customHeight="1" x14ac:dyDescent="0.25">
      <c r="B9" s="254"/>
      <c r="C9" s="63" t="s">
        <v>13</v>
      </c>
      <c r="D9" s="97">
        <v>35.020000000000003</v>
      </c>
      <c r="E9" s="114">
        <v>13.5838</v>
      </c>
      <c r="F9" s="48">
        <v>34.106000000000002</v>
      </c>
      <c r="G9" s="115">
        <v>14.301399999999999</v>
      </c>
      <c r="H9" s="116">
        <v>36.651400000000002</v>
      </c>
      <c r="I9" s="117">
        <v>14.2629</v>
      </c>
      <c r="J9" s="109">
        <v>36.651400000000002</v>
      </c>
      <c r="K9" s="118">
        <v>34.106000000000002</v>
      </c>
      <c r="L9" s="112">
        <v>2.5454000000000008</v>
      </c>
      <c r="M9" s="109">
        <v>14.301399999999999</v>
      </c>
      <c r="N9" s="118">
        <v>13.5838</v>
      </c>
      <c r="O9" s="112">
        <v>0.71759999999999913</v>
      </c>
      <c r="P9" s="113"/>
    </row>
    <row r="10" spans="2:16" ht="15" customHeight="1" x14ac:dyDescent="0.25">
      <c r="B10" s="254"/>
      <c r="C10" s="63" t="s">
        <v>8</v>
      </c>
      <c r="D10" s="97">
        <v>21.078900000000001</v>
      </c>
      <c r="E10" s="114">
        <v>8.2769300000000001</v>
      </c>
      <c r="F10" s="48">
        <v>21.2455</v>
      </c>
      <c r="G10" s="115">
        <v>8.1946200000000005</v>
      </c>
      <c r="H10" s="116">
        <v>22.526599999999998</v>
      </c>
      <c r="I10" s="117">
        <v>8.4266900000000007</v>
      </c>
      <c r="J10" s="109">
        <v>22.526599999999998</v>
      </c>
      <c r="K10" s="118">
        <v>21.078900000000001</v>
      </c>
      <c r="L10" s="112">
        <v>1.4476999999999975</v>
      </c>
      <c r="M10" s="109">
        <v>8.4266900000000007</v>
      </c>
      <c r="N10" s="118">
        <v>8.1946200000000005</v>
      </c>
      <c r="O10" s="112">
        <v>0.23207000000000022</v>
      </c>
      <c r="P10" s="113"/>
    </row>
    <row r="11" spans="2:16" ht="15" customHeight="1" x14ac:dyDescent="0.25">
      <c r="B11" s="254"/>
      <c r="C11" s="63" t="s">
        <v>14</v>
      </c>
      <c r="D11" s="97">
        <v>18.923400000000001</v>
      </c>
      <c r="E11" s="114">
        <v>6.7340499999999999</v>
      </c>
      <c r="F11" s="48">
        <v>19.655899999999999</v>
      </c>
      <c r="G11" s="115">
        <v>6.8226800000000001</v>
      </c>
      <c r="H11" s="116">
        <v>20.125299999999999</v>
      </c>
      <c r="I11" s="117">
        <v>6.9308800000000002</v>
      </c>
      <c r="J11" s="119">
        <v>20.125299999999999</v>
      </c>
      <c r="K11" s="118">
        <v>18.923400000000001</v>
      </c>
      <c r="L11" s="112">
        <v>1.2018999999999984</v>
      </c>
      <c r="M11" s="119">
        <v>6.9308800000000002</v>
      </c>
      <c r="N11" s="118">
        <v>6.7340499999999999</v>
      </c>
      <c r="O11" s="112">
        <v>0.19683000000000028</v>
      </c>
      <c r="P11" s="113"/>
    </row>
    <row r="12" spans="2:16" ht="15" customHeight="1" x14ac:dyDescent="0.25">
      <c r="B12" s="254"/>
      <c r="C12" s="63" t="s">
        <v>15</v>
      </c>
      <c r="D12" s="97">
        <v>17.735700000000001</v>
      </c>
      <c r="E12" s="114">
        <v>5.6620499999999998</v>
      </c>
      <c r="F12" s="48">
        <v>18.039200000000001</v>
      </c>
      <c r="G12" s="115">
        <v>5.8401199999999998</v>
      </c>
      <c r="H12" s="116">
        <v>19.0884</v>
      </c>
      <c r="I12" s="117">
        <v>5.9935999999999998</v>
      </c>
      <c r="J12" s="119">
        <v>19.0884</v>
      </c>
      <c r="K12" s="118">
        <v>17.735700000000001</v>
      </c>
      <c r="L12" s="112">
        <v>1.3526999999999987</v>
      </c>
      <c r="M12" s="119">
        <v>5.9935999999999998</v>
      </c>
      <c r="N12" s="118">
        <v>5.6620499999999998</v>
      </c>
      <c r="O12" s="112">
        <v>0.33155000000000001</v>
      </c>
      <c r="P12" s="113"/>
    </row>
    <row r="13" spans="2:16" ht="15" customHeight="1" x14ac:dyDescent="0.25">
      <c r="B13" s="254"/>
      <c r="C13" s="63" t="s">
        <v>16</v>
      </c>
      <c r="D13" s="97">
        <v>21.207899999999999</v>
      </c>
      <c r="E13" s="114">
        <v>7.3202800000000003</v>
      </c>
      <c r="F13" s="48">
        <v>20.962900000000001</v>
      </c>
      <c r="G13" s="115">
        <v>7.1127200000000004</v>
      </c>
      <c r="H13" s="116">
        <v>21.639600000000002</v>
      </c>
      <c r="I13" s="117">
        <v>7.58988</v>
      </c>
      <c r="J13" s="119">
        <v>21.639600000000002</v>
      </c>
      <c r="K13" s="118">
        <v>20.962900000000001</v>
      </c>
      <c r="L13" s="112">
        <v>0.6767000000000003</v>
      </c>
      <c r="M13" s="119">
        <v>7.58988</v>
      </c>
      <c r="N13" s="118">
        <v>7.1127200000000004</v>
      </c>
      <c r="O13" s="112">
        <v>0.47715999999999958</v>
      </c>
      <c r="P13" s="113"/>
    </row>
    <row r="14" spans="2:16" ht="15" customHeight="1" x14ac:dyDescent="0.25">
      <c r="B14" s="254"/>
      <c r="C14" s="63" t="s">
        <v>17</v>
      </c>
      <c r="D14" s="97">
        <v>23.971900000000002</v>
      </c>
      <c r="E14" s="114">
        <v>8.4633000000000003</v>
      </c>
      <c r="F14" s="48">
        <v>24.334700000000002</v>
      </c>
      <c r="G14" s="115">
        <v>8.8660300000000003</v>
      </c>
      <c r="H14" s="116">
        <v>25.164200000000001</v>
      </c>
      <c r="I14" s="117">
        <v>8.9989000000000008</v>
      </c>
      <c r="J14" s="119">
        <v>25.164200000000001</v>
      </c>
      <c r="K14" s="118">
        <v>23.971900000000002</v>
      </c>
      <c r="L14" s="112">
        <v>1.1922999999999995</v>
      </c>
      <c r="M14" s="119">
        <v>8.9989000000000008</v>
      </c>
      <c r="N14" s="118">
        <v>8.4633000000000003</v>
      </c>
      <c r="O14" s="112">
        <v>0.53560000000000052</v>
      </c>
      <c r="P14" s="113"/>
    </row>
    <row r="15" spans="2:16" ht="15" customHeight="1" x14ac:dyDescent="0.25">
      <c r="B15" s="254"/>
      <c r="C15" s="63" t="s">
        <v>18</v>
      </c>
      <c r="D15" s="97">
        <v>29.3278</v>
      </c>
      <c r="E15" s="114">
        <v>10.6953</v>
      </c>
      <c r="F15" s="48">
        <v>30.5212</v>
      </c>
      <c r="G15" s="115">
        <v>11.1286</v>
      </c>
      <c r="H15" s="116">
        <v>30.669499999999999</v>
      </c>
      <c r="I15" s="117">
        <v>11.4253</v>
      </c>
      <c r="J15" s="119">
        <v>30.669499999999999</v>
      </c>
      <c r="K15" s="118">
        <v>29.3278</v>
      </c>
      <c r="L15" s="112">
        <v>1.3416999999999994</v>
      </c>
      <c r="M15" s="119">
        <v>11.4253</v>
      </c>
      <c r="N15" s="118">
        <v>10.6953</v>
      </c>
      <c r="O15" s="112">
        <v>0.73000000000000043</v>
      </c>
      <c r="P15" s="113"/>
    </row>
    <row r="16" spans="2:16" ht="15" customHeight="1" x14ac:dyDescent="0.25">
      <c r="B16" s="254"/>
      <c r="C16" s="63" t="s">
        <v>19</v>
      </c>
      <c r="D16" s="97">
        <v>36.6282</v>
      </c>
      <c r="E16" s="114">
        <v>14.331200000000001</v>
      </c>
      <c r="F16" s="48">
        <v>37.633400000000002</v>
      </c>
      <c r="G16" s="115">
        <v>14.9908</v>
      </c>
      <c r="H16" s="116">
        <v>37.891100000000002</v>
      </c>
      <c r="I16" s="117">
        <v>15.3085</v>
      </c>
      <c r="J16" s="119">
        <v>37.891100000000002</v>
      </c>
      <c r="K16" s="118">
        <v>36.6282</v>
      </c>
      <c r="L16" s="112">
        <v>1.2629000000000019</v>
      </c>
      <c r="M16" s="119">
        <v>15.3085</v>
      </c>
      <c r="N16" s="118">
        <v>14.331200000000001</v>
      </c>
      <c r="O16" s="112">
        <v>0.97729999999999961</v>
      </c>
      <c r="P16" s="113"/>
    </row>
    <row r="17" spans="2:16" ht="15" customHeight="1" thickBot="1" x14ac:dyDescent="0.3">
      <c r="B17" s="254"/>
      <c r="C17" s="65" t="s">
        <v>20</v>
      </c>
      <c r="D17" s="98">
        <v>40.661099999999998</v>
      </c>
      <c r="E17" s="120">
        <v>16.0183</v>
      </c>
      <c r="F17" s="49">
        <v>40.811599999999999</v>
      </c>
      <c r="G17" s="50">
        <v>17.196899999999999</v>
      </c>
      <c r="H17" s="121">
        <v>41.201000000000001</v>
      </c>
      <c r="I17" s="53">
        <v>16.901</v>
      </c>
      <c r="J17" s="122">
        <v>41.201000000000001</v>
      </c>
      <c r="K17" s="123">
        <v>40.661099999999998</v>
      </c>
      <c r="L17" s="124">
        <v>0.53990000000000293</v>
      </c>
      <c r="M17" s="122">
        <v>17.196899999999999</v>
      </c>
      <c r="N17" s="123">
        <v>16.0183</v>
      </c>
      <c r="O17" s="124">
        <v>1.1785999999999994</v>
      </c>
      <c r="P17" s="113"/>
    </row>
    <row r="18" spans="2:16" ht="15" customHeight="1" thickBot="1" x14ac:dyDescent="0.3">
      <c r="B18" s="255"/>
      <c r="C18" s="168" t="s">
        <v>61</v>
      </c>
      <c r="D18" s="125">
        <v>30.174300000000002</v>
      </c>
      <c r="E18" s="125">
        <v>11.690900833333332</v>
      </c>
      <c r="F18" s="125">
        <v>30.609716666666667</v>
      </c>
      <c r="G18" s="125">
        <v>12.309964166666667</v>
      </c>
      <c r="H18" s="125">
        <v>31.334900000000001</v>
      </c>
      <c r="I18" s="126">
        <v>12.416062500000001</v>
      </c>
      <c r="J18" s="127">
        <v>31.368625000000005</v>
      </c>
      <c r="K18" s="128">
        <v>30.077716666666664</v>
      </c>
      <c r="L18" s="133">
        <v>1.2909083333333331</v>
      </c>
      <c r="M18" s="129" t="s">
        <v>0</v>
      </c>
      <c r="N18" s="130" t="s">
        <v>0</v>
      </c>
      <c r="O18" s="133">
        <v>0.81264249999999949</v>
      </c>
      <c r="P18" s="113"/>
    </row>
    <row r="19" spans="2:16" ht="15" customHeight="1" x14ac:dyDescent="0.25">
      <c r="B19" s="254">
        <v>2016</v>
      </c>
      <c r="C19" s="63" t="s">
        <v>10</v>
      </c>
      <c r="D19" s="39">
        <v>41.703499999999998</v>
      </c>
      <c r="E19" s="40">
        <v>16.742000000000001</v>
      </c>
      <c r="F19" s="56">
        <v>43.610300000000002</v>
      </c>
      <c r="G19" s="57">
        <v>18.456399999999999</v>
      </c>
      <c r="H19" s="31">
        <v>44.4283</v>
      </c>
      <c r="I19" s="32">
        <v>17.396100000000001</v>
      </c>
      <c r="J19" s="68">
        <v>44.4283</v>
      </c>
      <c r="K19" s="75">
        <v>41.703499999999998</v>
      </c>
      <c r="L19" s="76">
        <v>2.7248000000000019</v>
      </c>
      <c r="M19" s="72">
        <v>18.456399999999999</v>
      </c>
      <c r="N19" s="75">
        <v>16.742000000000001</v>
      </c>
      <c r="O19" s="76">
        <v>1.7143999999999977</v>
      </c>
    </row>
    <row r="20" spans="2:16" ht="15" customHeight="1" x14ac:dyDescent="0.25">
      <c r="B20" s="254"/>
      <c r="C20" s="64" t="s">
        <v>11</v>
      </c>
      <c r="D20" s="41">
        <v>42.393900000000002</v>
      </c>
      <c r="E20" s="42">
        <v>17.334700000000002</v>
      </c>
      <c r="F20" s="12">
        <v>43.117600000000003</v>
      </c>
      <c r="G20" s="58">
        <v>18.775099999999998</v>
      </c>
      <c r="H20" s="27">
        <v>43.032499999999999</v>
      </c>
      <c r="I20" s="28">
        <v>18.879300000000001</v>
      </c>
      <c r="J20" s="68">
        <v>43.117600000000003</v>
      </c>
      <c r="K20" s="75">
        <v>42.393900000000002</v>
      </c>
      <c r="L20" s="76">
        <v>0.7237000000000009</v>
      </c>
      <c r="M20" s="72">
        <v>18.879300000000001</v>
      </c>
      <c r="N20" s="75">
        <v>17.334700000000002</v>
      </c>
      <c r="O20" s="76">
        <v>1.5445999999999991</v>
      </c>
    </row>
    <row r="21" spans="2:16" ht="15" customHeight="1" x14ac:dyDescent="0.25">
      <c r="B21" s="254"/>
      <c r="C21" s="64" t="s">
        <v>12</v>
      </c>
      <c r="D21" s="41">
        <v>36.813899999999997</v>
      </c>
      <c r="E21" s="42">
        <v>15.4559</v>
      </c>
      <c r="F21" s="12">
        <v>37.846200000000003</v>
      </c>
      <c r="G21" s="58">
        <v>17.276599999999998</v>
      </c>
      <c r="H21" s="27">
        <v>39.093299999999999</v>
      </c>
      <c r="I21" s="28">
        <v>16.596699999999998</v>
      </c>
      <c r="J21" s="68">
        <v>39.093299999999999</v>
      </c>
      <c r="K21" s="75">
        <v>36.813899999999997</v>
      </c>
      <c r="L21" s="76">
        <v>2.2794000000000025</v>
      </c>
      <c r="M21" s="72">
        <v>17.276599999999998</v>
      </c>
      <c r="N21" s="75">
        <v>15.4559</v>
      </c>
      <c r="O21" s="76">
        <v>1.8206999999999987</v>
      </c>
    </row>
    <row r="22" spans="2:16" ht="15" customHeight="1" x14ac:dyDescent="0.25">
      <c r="B22" s="254"/>
      <c r="C22" s="64" t="s">
        <v>13</v>
      </c>
      <c r="D22" s="41">
        <v>26.459199999999999</v>
      </c>
      <c r="E22" s="42">
        <v>11.9963</v>
      </c>
      <c r="F22" s="12">
        <v>26.040099999999999</v>
      </c>
      <c r="G22" s="58">
        <v>11.3673</v>
      </c>
      <c r="H22" s="27">
        <v>27.6919</v>
      </c>
      <c r="I22" s="28">
        <v>12.4579</v>
      </c>
      <c r="J22" s="68">
        <v>27.6919</v>
      </c>
      <c r="K22" s="75">
        <v>26.040099999999999</v>
      </c>
      <c r="L22" s="76">
        <v>1.6518000000000015</v>
      </c>
      <c r="M22" s="72">
        <v>12.4579</v>
      </c>
      <c r="N22" s="75">
        <v>11.3673</v>
      </c>
      <c r="O22" s="76">
        <v>1.0906000000000002</v>
      </c>
    </row>
    <row r="23" spans="2:16" ht="15" customHeight="1" x14ac:dyDescent="0.25">
      <c r="B23" s="254"/>
      <c r="C23" s="64" t="s">
        <v>8</v>
      </c>
      <c r="D23" s="41">
        <v>20.605599999999999</v>
      </c>
      <c r="E23" s="42">
        <v>8.2123200000000001</v>
      </c>
      <c r="F23" s="12">
        <v>20.965299999999999</v>
      </c>
      <c r="G23" s="58">
        <v>8.02182</v>
      </c>
      <c r="H23" s="27">
        <v>21.905899999999999</v>
      </c>
      <c r="I23" s="28">
        <v>8.3112700000000004</v>
      </c>
      <c r="J23" s="68">
        <v>21.905899999999999</v>
      </c>
      <c r="K23" s="75">
        <v>20.605599999999999</v>
      </c>
      <c r="L23" s="76">
        <v>1.3003</v>
      </c>
      <c r="M23" s="72">
        <v>8.3112700000000004</v>
      </c>
      <c r="N23" s="75">
        <v>8.02182</v>
      </c>
      <c r="O23" s="76">
        <v>0.28945000000000043</v>
      </c>
    </row>
    <row r="24" spans="2:16" ht="15" customHeight="1" x14ac:dyDescent="0.25">
      <c r="B24" s="254"/>
      <c r="C24" s="64" t="s">
        <v>14</v>
      </c>
      <c r="D24" s="41">
        <v>17.644600000000001</v>
      </c>
      <c r="E24" s="42">
        <v>6.97464</v>
      </c>
      <c r="F24" s="12">
        <v>18.014299999999999</v>
      </c>
      <c r="G24" s="58">
        <v>7.26023</v>
      </c>
      <c r="H24" s="27">
        <v>18.639700000000001</v>
      </c>
      <c r="I24" s="28">
        <v>7.3870300000000002</v>
      </c>
      <c r="J24" s="70">
        <v>18.639700000000001</v>
      </c>
      <c r="K24" s="75">
        <v>17.644600000000001</v>
      </c>
      <c r="L24" s="76">
        <v>0.99510000000000076</v>
      </c>
      <c r="M24" s="77">
        <v>7.3870300000000002</v>
      </c>
      <c r="N24" s="75">
        <v>6.97464</v>
      </c>
      <c r="O24" s="76">
        <v>0.41239000000000026</v>
      </c>
    </row>
    <row r="25" spans="2:16" ht="15" customHeight="1" x14ac:dyDescent="0.25">
      <c r="B25" s="254"/>
      <c r="C25" s="64" t="s">
        <v>15</v>
      </c>
      <c r="D25" s="41">
        <v>16.104399999999998</v>
      </c>
      <c r="E25" s="42">
        <v>5.1920200000000003</v>
      </c>
      <c r="F25" s="12">
        <v>16.537299999999998</v>
      </c>
      <c r="G25" s="58">
        <v>4.8493599999999999</v>
      </c>
      <c r="H25" s="27">
        <v>16.898299999999999</v>
      </c>
      <c r="I25" s="28">
        <v>5.31602</v>
      </c>
      <c r="J25" s="70">
        <v>16.898299999999999</v>
      </c>
      <c r="K25" s="75">
        <v>16.104399999999998</v>
      </c>
      <c r="L25" s="76">
        <v>0.79390000000000072</v>
      </c>
      <c r="M25" s="77">
        <v>5.31602</v>
      </c>
      <c r="N25" s="75">
        <v>4.8493599999999999</v>
      </c>
      <c r="O25" s="76">
        <v>0.46666000000000007</v>
      </c>
    </row>
    <row r="26" spans="2:16" ht="15" customHeight="1" x14ac:dyDescent="0.25">
      <c r="B26" s="254"/>
      <c r="C26" s="64" t="s">
        <v>16</v>
      </c>
      <c r="D26" s="41">
        <v>19.933800000000002</v>
      </c>
      <c r="E26" s="42">
        <v>5.6761499999999998</v>
      </c>
      <c r="F26" s="12">
        <v>18.476700000000001</v>
      </c>
      <c r="G26" s="58">
        <v>5.8011400000000002</v>
      </c>
      <c r="H26" s="27">
        <v>20.239000000000001</v>
      </c>
      <c r="I26" s="28">
        <v>6.2723199999999997</v>
      </c>
      <c r="J26" s="70">
        <v>20.239000000000001</v>
      </c>
      <c r="K26" s="75">
        <v>18.476700000000001</v>
      </c>
      <c r="L26" s="76">
        <v>1.7622999999999998</v>
      </c>
      <c r="M26" s="77">
        <v>6.2723199999999997</v>
      </c>
      <c r="N26" s="75">
        <v>5.6761499999999998</v>
      </c>
      <c r="O26" s="76">
        <v>0.59616999999999987</v>
      </c>
    </row>
    <row r="27" spans="2:16" ht="15" customHeight="1" x14ac:dyDescent="0.25">
      <c r="B27" s="254"/>
      <c r="C27" s="64" t="s">
        <v>17</v>
      </c>
      <c r="D27" s="41">
        <v>23.351800000000001</v>
      </c>
      <c r="E27" s="42">
        <v>6.1765999999999996</v>
      </c>
      <c r="F27" s="12">
        <v>22.5015</v>
      </c>
      <c r="G27" s="58">
        <v>6.4437300000000004</v>
      </c>
      <c r="H27" s="27">
        <v>25.548999999999999</v>
      </c>
      <c r="I27" s="28">
        <v>6.4353300000000004</v>
      </c>
      <c r="J27" s="70">
        <v>25.548999999999999</v>
      </c>
      <c r="K27" s="75">
        <v>22.5015</v>
      </c>
      <c r="L27" s="76">
        <v>3.0474999999999994</v>
      </c>
      <c r="M27" s="77">
        <v>6.4437300000000004</v>
      </c>
      <c r="N27" s="75">
        <v>6.1765999999999996</v>
      </c>
      <c r="O27" s="76">
        <v>0.26713000000000076</v>
      </c>
    </row>
    <row r="28" spans="2:16" ht="15" customHeight="1" x14ac:dyDescent="0.25">
      <c r="B28" s="254"/>
      <c r="C28" s="64" t="s">
        <v>18</v>
      </c>
      <c r="D28" s="41">
        <v>30.2056</v>
      </c>
      <c r="E28" s="42">
        <v>9.9468599999999991</v>
      </c>
      <c r="F28" s="12">
        <v>30.7224</v>
      </c>
      <c r="G28" s="58">
        <v>9.8962800000000009</v>
      </c>
      <c r="H28" s="27">
        <v>31.450299999999999</v>
      </c>
      <c r="I28" s="28">
        <v>10.321400000000001</v>
      </c>
      <c r="J28" s="70">
        <v>31.450299999999999</v>
      </c>
      <c r="K28" s="75">
        <v>30.2056</v>
      </c>
      <c r="L28" s="76">
        <v>1.2446999999999981</v>
      </c>
      <c r="M28" s="77">
        <v>10.321400000000001</v>
      </c>
      <c r="N28" s="75">
        <v>9.8962800000000009</v>
      </c>
      <c r="O28" s="76">
        <v>0.42511999999999972</v>
      </c>
    </row>
    <row r="29" spans="2:16" ht="15" customHeight="1" x14ac:dyDescent="0.25">
      <c r="B29" s="254"/>
      <c r="C29" s="64" t="s">
        <v>19</v>
      </c>
      <c r="D29" s="41">
        <v>37.237900000000003</v>
      </c>
      <c r="E29" s="42">
        <v>12.7134</v>
      </c>
      <c r="F29" s="12">
        <v>37.818300000000001</v>
      </c>
      <c r="G29" s="58">
        <v>13.5738</v>
      </c>
      <c r="H29" s="27">
        <v>37.974499999999999</v>
      </c>
      <c r="I29" s="28">
        <v>13.3344</v>
      </c>
      <c r="J29" s="70">
        <v>37.974499999999999</v>
      </c>
      <c r="K29" s="75">
        <v>37.237900000000003</v>
      </c>
      <c r="L29" s="76">
        <v>0.7365999999999957</v>
      </c>
      <c r="M29" s="77">
        <v>13.5738</v>
      </c>
      <c r="N29" s="75">
        <v>12.7134</v>
      </c>
      <c r="O29" s="76">
        <v>0.86040000000000028</v>
      </c>
    </row>
    <row r="30" spans="2:16" ht="15" customHeight="1" thickBot="1" x14ac:dyDescent="0.3">
      <c r="B30" s="254"/>
      <c r="C30" s="65" t="s">
        <v>20</v>
      </c>
      <c r="D30" s="43">
        <v>39.012700000000002</v>
      </c>
      <c r="E30" s="44">
        <v>15.0829</v>
      </c>
      <c r="F30" s="59">
        <v>39.400199999999998</v>
      </c>
      <c r="G30" s="60">
        <v>15.861499999999999</v>
      </c>
      <c r="H30" s="29">
        <v>39.436300000000003</v>
      </c>
      <c r="I30" s="30">
        <v>15.8764</v>
      </c>
      <c r="J30" s="36">
        <v>39.436300000000003</v>
      </c>
      <c r="K30" s="79">
        <v>39.012700000000002</v>
      </c>
      <c r="L30" s="88">
        <v>0.42360000000000042</v>
      </c>
      <c r="M30" s="78">
        <v>15.8764</v>
      </c>
      <c r="N30" s="79">
        <v>15.0829</v>
      </c>
      <c r="O30" s="88">
        <v>0.79349999999999987</v>
      </c>
    </row>
    <row r="31" spans="2:16" ht="15" customHeight="1" thickBot="1" x14ac:dyDescent="0.3">
      <c r="B31" s="256"/>
      <c r="C31" s="168" t="s">
        <v>62</v>
      </c>
      <c r="D31" s="84">
        <v>29.288908333333335</v>
      </c>
      <c r="E31" s="84">
        <v>10.958649166666666</v>
      </c>
      <c r="F31" s="84">
        <v>29.587516666666662</v>
      </c>
      <c r="G31" s="84">
        <v>11.465271666666668</v>
      </c>
      <c r="H31" s="84">
        <v>30.528250000000003</v>
      </c>
      <c r="I31" s="85">
        <v>11.54868083333333</v>
      </c>
      <c r="J31" s="86">
        <v>30.535341666666664</v>
      </c>
      <c r="K31" s="94">
        <v>29.061699999999998</v>
      </c>
      <c r="L31" s="132">
        <v>1.4736416666666667</v>
      </c>
      <c r="M31" s="89"/>
      <c r="N31" s="87"/>
      <c r="O31" s="132">
        <v>0.85675999999999986</v>
      </c>
    </row>
    <row r="32" spans="2:16" ht="15" customHeight="1" x14ac:dyDescent="0.25">
      <c r="B32" s="254">
        <v>2019</v>
      </c>
      <c r="C32" s="63" t="s">
        <v>10</v>
      </c>
      <c r="D32" s="39">
        <v>41.635800000000003</v>
      </c>
      <c r="E32" s="40">
        <v>16.051500000000001</v>
      </c>
      <c r="F32" s="56">
        <v>42.5047</v>
      </c>
      <c r="G32" s="57">
        <v>17.029199999999999</v>
      </c>
      <c r="H32" s="31">
        <v>42.6798</v>
      </c>
      <c r="I32" s="32">
        <v>16.861499999999999</v>
      </c>
      <c r="J32" s="72">
        <v>42.6798</v>
      </c>
      <c r="K32" s="75">
        <v>41.635800000000003</v>
      </c>
      <c r="L32" s="76">
        <v>1.0439999999999969</v>
      </c>
      <c r="M32" s="72">
        <v>17.029199999999999</v>
      </c>
      <c r="N32" s="75">
        <v>16.051500000000001</v>
      </c>
      <c r="O32" s="76">
        <v>0.97769999999999868</v>
      </c>
    </row>
    <row r="33" spans="2:15" ht="15" customHeight="1" x14ac:dyDescent="0.25">
      <c r="B33" s="254"/>
      <c r="C33" s="64" t="s">
        <v>11</v>
      </c>
      <c r="D33" s="41">
        <v>40.220599999999997</v>
      </c>
      <c r="E33" s="42">
        <v>16.380800000000001</v>
      </c>
      <c r="F33" s="12">
        <v>40.911299999999997</v>
      </c>
      <c r="G33" s="58">
        <v>17.752800000000001</v>
      </c>
      <c r="H33" s="27">
        <v>42.1342</v>
      </c>
      <c r="I33" s="28">
        <v>18.482900000000001</v>
      </c>
      <c r="J33" s="72">
        <v>42.1342</v>
      </c>
      <c r="K33" s="75">
        <v>40.220599999999997</v>
      </c>
      <c r="L33" s="76">
        <v>1.9136000000000024</v>
      </c>
      <c r="M33" s="72">
        <v>18.482900000000001</v>
      </c>
      <c r="N33" s="75">
        <v>16.380800000000001</v>
      </c>
      <c r="O33" s="76">
        <v>2.1021000000000001</v>
      </c>
    </row>
    <row r="34" spans="2:15" ht="15" customHeight="1" x14ac:dyDescent="0.25">
      <c r="B34" s="254"/>
      <c r="C34" s="64" t="s">
        <v>12</v>
      </c>
      <c r="D34" s="41">
        <v>35.576700000000002</v>
      </c>
      <c r="E34" s="42">
        <v>14.667400000000001</v>
      </c>
      <c r="F34" s="12">
        <v>37.097200000000001</v>
      </c>
      <c r="G34" s="58">
        <v>16.822900000000001</v>
      </c>
      <c r="H34" s="27">
        <v>37.889699999999998</v>
      </c>
      <c r="I34" s="28">
        <v>17.426300000000001</v>
      </c>
      <c r="J34" s="72">
        <v>37.889699999999998</v>
      </c>
      <c r="K34" s="75">
        <v>35.576700000000002</v>
      </c>
      <c r="L34" s="76">
        <v>2.3129999999999953</v>
      </c>
      <c r="M34" s="72">
        <v>17.426300000000001</v>
      </c>
      <c r="N34" s="75">
        <v>14.667400000000001</v>
      </c>
      <c r="O34" s="76">
        <v>2.7589000000000006</v>
      </c>
    </row>
    <row r="35" spans="2:15" ht="15" customHeight="1" x14ac:dyDescent="0.25">
      <c r="B35" s="254"/>
      <c r="C35" s="64" t="s">
        <v>13</v>
      </c>
      <c r="D35" s="41">
        <v>30.101900000000001</v>
      </c>
      <c r="E35" s="42">
        <v>11.2362</v>
      </c>
      <c r="F35" s="12">
        <v>29.205300000000001</v>
      </c>
      <c r="G35" s="58">
        <v>11.8833</v>
      </c>
      <c r="H35" s="27">
        <v>31.403300000000002</v>
      </c>
      <c r="I35" s="28">
        <v>12.0524</v>
      </c>
      <c r="J35" s="72">
        <v>31.403300000000002</v>
      </c>
      <c r="K35" s="75">
        <v>29.205300000000001</v>
      </c>
      <c r="L35" s="76">
        <v>2.1980000000000004</v>
      </c>
      <c r="M35" s="72">
        <v>12.0524</v>
      </c>
      <c r="N35" s="75">
        <v>11.2362</v>
      </c>
      <c r="O35" s="76">
        <v>0.81620000000000026</v>
      </c>
    </row>
    <row r="36" spans="2:15" ht="15" customHeight="1" x14ac:dyDescent="0.25">
      <c r="B36" s="254"/>
      <c r="C36" s="64" t="s">
        <v>8</v>
      </c>
      <c r="D36" s="41">
        <v>24.1294</v>
      </c>
      <c r="E36" s="42">
        <v>7.5619500000000004</v>
      </c>
      <c r="F36" s="12">
        <v>24.123699999999999</v>
      </c>
      <c r="G36" s="58">
        <v>8.0557300000000005</v>
      </c>
      <c r="H36" s="27">
        <v>24.433499999999999</v>
      </c>
      <c r="I36" s="28">
        <v>7.9600299999999997</v>
      </c>
      <c r="J36" s="72">
        <v>24.433499999999999</v>
      </c>
      <c r="K36" s="75">
        <v>24.123699999999999</v>
      </c>
      <c r="L36" s="76">
        <v>0.30979999999999919</v>
      </c>
      <c r="M36" s="72">
        <v>8.0557300000000005</v>
      </c>
      <c r="N36" s="75">
        <v>7.5619500000000004</v>
      </c>
      <c r="O36" s="76">
        <v>0.49378000000000011</v>
      </c>
    </row>
    <row r="37" spans="2:15" ht="15" customHeight="1" x14ac:dyDescent="0.25">
      <c r="B37" s="254"/>
      <c r="C37" s="64" t="s">
        <v>14</v>
      </c>
      <c r="D37" s="41">
        <v>20.170500000000001</v>
      </c>
      <c r="E37" s="42">
        <v>7.0385200000000001</v>
      </c>
      <c r="F37" s="12">
        <v>19.006699999999999</v>
      </c>
      <c r="G37" s="58">
        <v>6.5805699999999998</v>
      </c>
      <c r="H37" s="27">
        <v>20.164200000000001</v>
      </c>
      <c r="I37" s="28">
        <v>7.1034199999999998</v>
      </c>
      <c r="J37" s="77">
        <v>20.170500000000001</v>
      </c>
      <c r="K37" s="75">
        <v>19.006699999999999</v>
      </c>
      <c r="L37" s="76">
        <v>1.1638000000000019</v>
      </c>
      <c r="M37" s="77">
        <v>7.1034199999999998</v>
      </c>
      <c r="N37" s="75">
        <v>6.5805699999999998</v>
      </c>
      <c r="O37" s="76">
        <v>0.52285000000000004</v>
      </c>
    </row>
    <row r="38" spans="2:15" ht="15" customHeight="1" x14ac:dyDescent="0.25">
      <c r="B38" s="254"/>
      <c r="C38" s="64" t="s">
        <v>15</v>
      </c>
      <c r="D38" s="41">
        <v>19.052800000000001</v>
      </c>
      <c r="E38" s="42">
        <v>7.1618199999999996</v>
      </c>
      <c r="F38" s="12">
        <v>19.5105</v>
      </c>
      <c r="G38" s="58">
        <v>6.8633699999999997</v>
      </c>
      <c r="H38" s="27">
        <v>19.8962</v>
      </c>
      <c r="I38" s="28">
        <v>7.1032299999999999</v>
      </c>
      <c r="J38" s="77">
        <v>19.8962</v>
      </c>
      <c r="K38" s="75">
        <v>19.052800000000001</v>
      </c>
      <c r="L38" s="76">
        <v>0.84339999999999904</v>
      </c>
      <c r="M38" s="77">
        <v>7.1618199999999996</v>
      </c>
      <c r="N38" s="75">
        <v>6.8633699999999997</v>
      </c>
      <c r="O38" s="76">
        <v>0.29844999999999988</v>
      </c>
    </row>
    <row r="39" spans="2:15" ht="15" customHeight="1" x14ac:dyDescent="0.25">
      <c r="B39" s="254"/>
      <c r="C39" s="64" t="s">
        <v>16</v>
      </c>
      <c r="D39" s="41">
        <v>20.452300000000001</v>
      </c>
      <c r="E39" s="42">
        <v>6.5708799999999998</v>
      </c>
      <c r="F39" s="12">
        <v>20.573499999999999</v>
      </c>
      <c r="G39" s="58">
        <v>6.6495600000000001</v>
      </c>
      <c r="H39" s="27">
        <v>21.352699999999999</v>
      </c>
      <c r="I39" s="28">
        <v>7.0857000000000001</v>
      </c>
      <c r="J39" s="77">
        <v>21.352699999999999</v>
      </c>
      <c r="K39" s="75">
        <v>20.452300000000001</v>
      </c>
      <c r="L39" s="76">
        <v>0.90039999999999765</v>
      </c>
      <c r="M39" s="77">
        <v>7.0857000000000001</v>
      </c>
      <c r="N39" s="75">
        <v>6.5708799999999998</v>
      </c>
      <c r="O39" s="76">
        <v>0.51482000000000028</v>
      </c>
    </row>
    <row r="40" spans="2:15" ht="15" customHeight="1" x14ac:dyDescent="0.25">
      <c r="B40" s="254"/>
      <c r="C40" s="64" t="s">
        <v>17</v>
      </c>
      <c r="D40" s="41">
        <v>27.305</v>
      </c>
      <c r="E40" s="42">
        <v>9.6227099999999997</v>
      </c>
      <c r="F40" s="12">
        <v>27.796299999999999</v>
      </c>
      <c r="G40" s="58">
        <v>9.99986</v>
      </c>
      <c r="H40" s="27">
        <v>28.484400000000001</v>
      </c>
      <c r="I40" s="28">
        <v>9.8659300000000005</v>
      </c>
      <c r="J40" s="77">
        <v>28.484400000000001</v>
      </c>
      <c r="K40" s="75">
        <v>27.305</v>
      </c>
      <c r="L40" s="76">
        <v>1.1794000000000011</v>
      </c>
      <c r="M40" s="77">
        <v>9.99986</v>
      </c>
      <c r="N40" s="75">
        <v>9.6227099999999997</v>
      </c>
      <c r="O40" s="76">
        <v>0.37715000000000032</v>
      </c>
    </row>
    <row r="41" spans="2:15" ht="15" customHeight="1" x14ac:dyDescent="0.25">
      <c r="B41" s="254"/>
      <c r="C41" s="64" t="s">
        <v>18</v>
      </c>
      <c r="D41" s="41">
        <v>32.2074</v>
      </c>
      <c r="E41" s="42">
        <v>10.7987</v>
      </c>
      <c r="F41" s="12">
        <v>32.666899999999998</v>
      </c>
      <c r="G41" s="58">
        <v>11.25</v>
      </c>
      <c r="H41" s="27">
        <v>32.484900000000003</v>
      </c>
      <c r="I41" s="28">
        <v>11.703200000000001</v>
      </c>
      <c r="J41" s="77">
        <v>32.666899999999998</v>
      </c>
      <c r="K41" s="75">
        <v>32.2074</v>
      </c>
      <c r="L41" s="76">
        <v>0.45949999999999847</v>
      </c>
      <c r="M41" s="77">
        <v>11.703200000000001</v>
      </c>
      <c r="N41" s="75">
        <v>10.7987</v>
      </c>
      <c r="O41" s="76">
        <v>0.90450000000000053</v>
      </c>
    </row>
    <row r="42" spans="2:15" ht="15" customHeight="1" x14ac:dyDescent="0.25">
      <c r="B42" s="254"/>
      <c r="C42" s="64" t="s">
        <v>19</v>
      </c>
      <c r="D42" s="41">
        <v>37.557299999999998</v>
      </c>
      <c r="E42" s="42">
        <v>14.4534</v>
      </c>
      <c r="F42" s="12">
        <v>38.4649</v>
      </c>
      <c r="G42" s="58">
        <v>15.535600000000001</v>
      </c>
      <c r="H42" s="27">
        <v>38.287700000000001</v>
      </c>
      <c r="I42" s="28">
        <v>14.956099999999999</v>
      </c>
      <c r="J42" s="77">
        <v>38.4649</v>
      </c>
      <c r="K42" s="75">
        <v>37.557299999999998</v>
      </c>
      <c r="L42" s="76">
        <v>0.90760000000000218</v>
      </c>
      <c r="M42" s="77">
        <v>15.535600000000001</v>
      </c>
      <c r="N42" s="75">
        <v>14.4534</v>
      </c>
      <c r="O42" s="76">
        <v>1.0822000000000003</v>
      </c>
    </row>
    <row r="43" spans="2:15" ht="15" customHeight="1" thickBot="1" x14ac:dyDescent="0.3">
      <c r="B43" s="256"/>
      <c r="C43" s="65" t="s">
        <v>20</v>
      </c>
      <c r="D43" s="43">
        <v>42.413699999999999</v>
      </c>
      <c r="E43" s="44">
        <v>17.2303</v>
      </c>
      <c r="F43" s="59">
        <v>42.867600000000003</v>
      </c>
      <c r="G43" s="60">
        <v>18.299099999999999</v>
      </c>
      <c r="H43" s="29">
        <v>43.693800000000003</v>
      </c>
      <c r="I43" s="30">
        <v>18.095300000000002</v>
      </c>
      <c r="J43" s="78">
        <v>43.693800000000003</v>
      </c>
      <c r="K43" s="79">
        <v>42.413699999999999</v>
      </c>
      <c r="L43" s="80">
        <v>1.2801000000000045</v>
      </c>
      <c r="M43" s="78">
        <v>18.299099999999999</v>
      </c>
      <c r="N43" s="79">
        <v>17.2303</v>
      </c>
      <c r="O43" s="80">
        <v>1.0687999999999995</v>
      </c>
    </row>
    <row r="44" spans="2:15" ht="15" customHeight="1" thickBot="1" x14ac:dyDescent="0.3">
      <c r="C44" s="168" t="s">
        <v>62</v>
      </c>
      <c r="D44" s="84">
        <v>30.901950000000003</v>
      </c>
      <c r="E44" s="84">
        <v>11.564515</v>
      </c>
      <c r="F44" s="84">
        <v>31.227383333333332</v>
      </c>
      <c r="G44" s="84">
        <v>12.2268325</v>
      </c>
      <c r="H44" s="84">
        <v>31.9087</v>
      </c>
      <c r="I44" s="84">
        <v>12.391334166666669</v>
      </c>
      <c r="J44" s="86">
        <v>31.939158333333335</v>
      </c>
      <c r="K44" s="87">
        <v>30.729775000000004</v>
      </c>
      <c r="L44" s="132">
        <v>1.2093833333333333</v>
      </c>
      <c r="M44" s="89"/>
      <c r="N44" s="87"/>
      <c r="O44" s="132">
        <v>0.99312083333333334</v>
      </c>
    </row>
    <row r="45" spans="2:15" s="99" customFormat="1" ht="20.100000000000001" customHeight="1" x14ac:dyDescent="0.3">
      <c r="C45" s="102" t="s">
        <v>0</v>
      </c>
      <c r="H45" s="100"/>
      <c r="I45" s="100"/>
      <c r="J45" s="101"/>
      <c r="K45" s="101"/>
      <c r="L45" s="101" t="s">
        <v>0</v>
      </c>
      <c r="M45" s="101"/>
      <c r="N45" s="101"/>
      <c r="O45" s="101" t="s">
        <v>0</v>
      </c>
    </row>
  </sheetData>
  <mergeCells count="9">
    <mergeCell ref="D3:O3"/>
    <mergeCell ref="M4:O4"/>
    <mergeCell ref="B6:B18"/>
    <mergeCell ref="B19:B31"/>
    <mergeCell ref="B32:B43"/>
    <mergeCell ref="D4:E4"/>
    <mergeCell ref="F4:G4"/>
    <mergeCell ref="H4:I4"/>
    <mergeCell ref="J4:L4"/>
  </mergeCells>
  <phoneticPr fontId="4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F2B-9FDB-4F2A-9048-98AD039142D2}">
  <dimension ref="A1:P45"/>
  <sheetViews>
    <sheetView showGridLines="0" zoomScale="80" zoomScaleNormal="80" workbookViewId="0">
      <selection activeCell="V39" sqref="V39"/>
    </sheetView>
  </sheetViews>
  <sheetFormatPr defaultColWidth="8.7109375" defaultRowHeight="15" x14ac:dyDescent="0.25"/>
  <cols>
    <col min="1" max="1" width="2.7109375" customWidth="1"/>
    <col min="2" max="2" width="5" customWidth="1"/>
    <col min="3" max="15" width="7.7109375" customWidth="1"/>
    <col min="16" max="16" width="1.7109375" customWidth="1"/>
  </cols>
  <sheetData>
    <row r="1" spans="1:16" ht="19.5" customHeight="1" x14ac:dyDescent="0.3">
      <c r="B1" s="247" t="s">
        <v>64</v>
      </c>
    </row>
    <row r="2" spans="1:16" ht="15.75" thickBot="1" x14ac:dyDescent="0.3"/>
    <row r="3" spans="1:16" ht="19.5" customHeight="1" thickBot="1" x14ac:dyDescent="0.3">
      <c r="C3" t="s">
        <v>0</v>
      </c>
      <c r="D3" s="264" t="s">
        <v>58</v>
      </c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6"/>
    </row>
    <row r="4" spans="1:16" ht="15.75" customHeight="1" thickBot="1" x14ac:dyDescent="0.3">
      <c r="C4" s="26"/>
      <c r="D4" s="257" t="s">
        <v>45</v>
      </c>
      <c r="E4" s="267">
        <v>0</v>
      </c>
      <c r="F4" s="268" t="s">
        <v>46</v>
      </c>
      <c r="G4" s="258">
        <v>0</v>
      </c>
      <c r="H4" s="259" t="s">
        <v>47</v>
      </c>
      <c r="I4" s="269">
        <v>0</v>
      </c>
      <c r="J4" s="263" t="s">
        <v>48</v>
      </c>
      <c r="K4" s="260">
        <v>0</v>
      </c>
      <c r="L4" s="261" t="s">
        <v>49</v>
      </c>
      <c r="M4" s="262"/>
      <c r="N4" s="261" t="s">
        <v>44</v>
      </c>
      <c r="O4" s="262"/>
    </row>
    <row r="5" spans="1:16" ht="18" customHeight="1" thickBot="1" x14ac:dyDescent="0.3">
      <c r="B5" s="66" t="s">
        <v>5</v>
      </c>
      <c r="C5" s="61" t="s">
        <v>1</v>
      </c>
      <c r="D5" s="45" t="s">
        <v>42</v>
      </c>
      <c r="E5" s="137" t="s">
        <v>41</v>
      </c>
      <c r="F5" s="145" t="s">
        <v>42</v>
      </c>
      <c r="G5" s="46" t="s">
        <v>41</v>
      </c>
      <c r="H5" s="54" t="s">
        <v>42</v>
      </c>
      <c r="I5" s="146" t="s">
        <v>41</v>
      </c>
      <c r="J5" s="149" t="s">
        <v>42</v>
      </c>
      <c r="K5" s="55" t="s">
        <v>41</v>
      </c>
      <c r="L5" s="37" t="s">
        <v>42</v>
      </c>
      <c r="M5" s="38" t="s">
        <v>41</v>
      </c>
      <c r="N5" s="37" t="s">
        <v>42</v>
      </c>
      <c r="O5" s="38" t="s">
        <v>41</v>
      </c>
    </row>
    <row r="6" spans="1:16" ht="15" customHeight="1" x14ac:dyDescent="0.25">
      <c r="A6" s="113"/>
      <c r="B6" s="253">
        <v>2013</v>
      </c>
      <c r="C6" s="62" t="s">
        <v>10</v>
      </c>
      <c r="D6" s="134">
        <v>26.75</v>
      </c>
      <c r="E6" s="144">
        <v>54.13</v>
      </c>
      <c r="F6" s="141">
        <v>13.49</v>
      </c>
      <c r="G6" s="152">
        <v>22.305</v>
      </c>
      <c r="H6" s="105">
        <v>19.8</v>
      </c>
      <c r="I6" s="147">
        <v>53.396700000000003</v>
      </c>
      <c r="J6" s="17">
        <v>14.515000000000001</v>
      </c>
      <c r="K6" s="106">
        <v>24.434999999999999</v>
      </c>
      <c r="L6" s="107">
        <v>23.67</v>
      </c>
      <c r="M6" s="108">
        <v>51.81</v>
      </c>
      <c r="N6" s="107">
        <v>11.75</v>
      </c>
      <c r="O6" s="108">
        <v>25.51</v>
      </c>
      <c r="P6" s="113"/>
    </row>
    <row r="7" spans="1:16" ht="15" customHeight="1" x14ac:dyDescent="0.25">
      <c r="A7" s="113"/>
      <c r="B7" s="254"/>
      <c r="C7" s="63" t="s">
        <v>11</v>
      </c>
      <c r="D7" s="97">
        <v>25.03</v>
      </c>
      <c r="E7" s="138">
        <v>51.96</v>
      </c>
      <c r="F7" s="141">
        <v>13.6433</v>
      </c>
      <c r="G7" s="135">
        <v>23.21</v>
      </c>
      <c r="H7" s="105">
        <v>26.156500000000001</v>
      </c>
      <c r="I7" s="147">
        <v>53.05</v>
      </c>
      <c r="J7" s="17">
        <v>15.225</v>
      </c>
      <c r="K7" s="106">
        <v>24.895</v>
      </c>
      <c r="L7" s="107">
        <v>24.81</v>
      </c>
      <c r="M7" s="108">
        <v>51.505000000000003</v>
      </c>
      <c r="N7" s="107">
        <v>14.73</v>
      </c>
      <c r="O7" s="108">
        <v>74.91</v>
      </c>
      <c r="P7" s="113"/>
    </row>
    <row r="8" spans="1:16" ht="15" customHeight="1" x14ac:dyDescent="0.25">
      <c r="A8" s="113"/>
      <c r="B8" s="254"/>
      <c r="C8" s="63" t="s">
        <v>12</v>
      </c>
      <c r="D8" s="97">
        <v>25.234999999999999</v>
      </c>
      <c r="E8" s="138">
        <v>44.37</v>
      </c>
      <c r="F8" s="141">
        <v>10.210000000000001</v>
      </c>
      <c r="G8" s="135">
        <v>21.99</v>
      </c>
      <c r="H8" s="105">
        <v>22.73</v>
      </c>
      <c r="I8" s="147">
        <v>42.854999999999997</v>
      </c>
      <c r="J8" s="17">
        <v>10.19</v>
      </c>
      <c r="K8" s="106">
        <v>23.67</v>
      </c>
      <c r="L8" s="107">
        <v>24.69</v>
      </c>
      <c r="M8" s="108">
        <v>42.976700000000001</v>
      </c>
      <c r="N8" s="107">
        <v>9.7900100000000005</v>
      </c>
      <c r="O8" s="108">
        <v>24.29</v>
      </c>
      <c r="P8" s="113"/>
    </row>
    <row r="9" spans="1:16" ht="15" customHeight="1" x14ac:dyDescent="0.25">
      <c r="A9" s="113"/>
      <c r="B9" s="254"/>
      <c r="C9" s="63" t="s">
        <v>13</v>
      </c>
      <c r="D9" s="97">
        <v>19.510000000000002</v>
      </c>
      <c r="E9" s="138">
        <v>43.21</v>
      </c>
      <c r="F9" s="141">
        <v>6.75</v>
      </c>
      <c r="G9" s="135">
        <v>22.55</v>
      </c>
      <c r="H9" s="105">
        <v>11.03</v>
      </c>
      <c r="I9" s="147">
        <v>47.11</v>
      </c>
      <c r="J9" s="17">
        <v>4.92</v>
      </c>
      <c r="K9" s="106">
        <v>24.23</v>
      </c>
      <c r="L9" s="107">
        <v>20.170000000000002</v>
      </c>
      <c r="M9" s="108">
        <v>47.31</v>
      </c>
      <c r="N9" s="107">
        <v>5.59</v>
      </c>
      <c r="O9" s="108">
        <v>32.950000000000003</v>
      </c>
      <c r="P9" s="113"/>
    </row>
    <row r="10" spans="1:16" ht="15" customHeight="1" x14ac:dyDescent="0.25">
      <c r="A10" s="113"/>
      <c r="B10" s="254"/>
      <c r="C10" s="63" t="s">
        <v>8</v>
      </c>
      <c r="D10" s="97">
        <v>15.65</v>
      </c>
      <c r="E10" s="138">
        <v>28.93</v>
      </c>
      <c r="F10" s="141">
        <v>5.37</v>
      </c>
      <c r="G10" s="135">
        <v>14.875</v>
      </c>
      <c r="H10" s="105">
        <v>9.69</v>
      </c>
      <c r="I10" s="147">
        <v>27.7</v>
      </c>
      <c r="J10" s="17">
        <v>4.1098999999999997</v>
      </c>
      <c r="K10" s="106">
        <v>20.170000000000002</v>
      </c>
      <c r="L10" s="107">
        <v>12.31</v>
      </c>
      <c r="M10" s="108">
        <v>32.89</v>
      </c>
      <c r="N10" s="107">
        <v>0.30999979999999999</v>
      </c>
      <c r="O10" s="108">
        <v>19.97</v>
      </c>
      <c r="P10" s="113"/>
    </row>
    <row r="11" spans="1:16" ht="15" customHeight="1" x14ac:dyDescent="0.25">
      <c r="A11" s="113"/>
      <c r="B11" s="254"/>
      <c r="C11" s="63" t="s">
        <v>14</v>
      </c>
      <c r="D11" s="97">
        <v>15.65</v>
      </c>
      <c r="E11" s="138">
        <v>24.73</v>
      </c>
      <c r="F11" s="141">
        <v>3.7698999999999998</v>
      </c>
      <c r="G11" s="135">
        <v>14.05</v>
      </c>
      <c r="H11" s="105">
        <v>8.59</v>
      </c>
      <c r="I11" s="147">
        <v>25.01</v>
      </c>
      <c r="J11" s="17">
        <v>2.899</v>
      </c>
      <c r="K11" s="106">
        <v>18.25</v>
      </c>
      <c r="L11" s="107">
        <v>15.59</v>
      </c>
      <c r="M11" s="108">
        <v>25.19</v>
      </c>
      <c r="N11" s="107">
        <v>2.73</v>
      </c>
      <c r="O11" s="108">
        <v>17.39</v>
      </c>
      <c r="P11" s="113"/>
    </row>
    <row r="12" spans="1:16" ht="15" customHeight="1" x14ac:dyDescent="0.25">
      <c r="A12" s="113"/>
      <c r="B12" s="254"/>
      <c r="C12" s="63" t="s">
        <v>15</v>
      </c>
      <c r="D12" s="97">
        <v>12.31</v>
      </c>
      <c r="E12" s="138">
        <v>25.11</v>
      </c>
      <c r="F12" s="141">
        <v>1.75</v>
      </c>
      <c r="G12" s="135">
        <v>11.654999999999999</v>
      </c>
      <c r="H12" s="105">
        <v>10.49</v>
      </c>
      <c r="I12" s="147">
        <v>23.33</v>
      </c>
      <c r="J12" s="17">
        <v>1.4599</v>
      </c>
      <c r="K12" s="106">
        <v>17.8</v>
      </c>
      <c r="L12" s="107">
        <v>9.75</v>
      </c>
      <c r="M12" s="108">
        <v>27.91</v>
      </c>
      <c r="N12" s="107">
        <v>0.690002</v>
      </c>
      <c r="O12" s="108">
        <v>16.27</v>
      </c>
      <c r="P12" s="113"/>
    </row>
    <row r="13" spans="1:16" ht="15" customHeight="1" x14ac:dyDescent="0.25">
      <c r="A13" s="113"/>
      <c r="B13" s="254"/>
      <c r="C13" s="63" t="s">
        <v>16</v>
      </c>
      <c r="D13" s="97">
        <v>12.09</v>
      </c>
      <c r="E13" s="138">
        <v>28.79</v>
      </c>
      <c r="F13" s="141">
        <v>3.97</v>
      </c>
      <c r="G13" s="135">
        <v>14.55</v>
      </c>
      <c r="H13" s="105">
        <v>-0.69</v>
      </c>
      <c r="I13" s="147">
        <v>31.43</v>
      </c>
      <c r="J13" s="17">
        <v>3.5289999999999999</v>
      </c>
      <c r="K13" s="106">
        <v>17.21</v>
      </c>
      <c r="L13" s="107">
        <v>13.49</v>
      </c>
      <c r="M13" s="108">
        <v>30.27</v>
      </c>
      <c r="N13" s="107">
        <v>2.72</v>
      </c>
      <c r="O13" s="108">
        <v>17.309999999999999</v>
      </c>
      <c r="P13" s="113"/>
    </row>
    <row r="14" spans="1:16" ht="15" customHeight="1" x14ac:dyDescent="0.25">
      <c r="A14" s="113"/>
      <c r="B14" s="254"/>
      <c r="C14" s="63" t="s">
        <v>17</v>
      </c>
      <c r="D14" s="97">
        <v>15.29</v>
      </c>
      <c r="E14" s="138">
        <v>34.69</v>
      </c>
      <c r="F14" s="141">
        <v>4.87</v>
      </c>
      <c r="G14" s="135">
        <v>16.41</v>
      </c>
      <c r="H14" s="105">
        <v>8.4500100000000007</v>
      </c>
      <c r="I14" s="147">
        <v>35.61</v>
      </c>
      <c r="J14" s="17">
        <v>5.4166600000000003</v>
      </c>
      <c r="K14" s="106">
        <v>18.87</v>
      </c>
      <c r="L14" s="107">
        <v>13.73</v>
      </c>
      <c r="M14" s="108">
        <v>36.75</v>
      </c>
      <c r="N14" s="107">
        <v>3.9599000000000002</v>
      </c>
      <c r="O14" s="108">
        <v>19.07</v>
      </c>
      <c r="P14" s="113"/>
    </row>
    <row r="15" spans="1:16" ht="15" customHeight="1" x14ac:dyDescent="0.25">
      <c r="A15" s="113"/>
      <c r="B15" s="254"/>
      <c r="C15" s="63" t="s">
        <v>18</v>
      </c>
      <c r="D15" s="97">
        <v>20.75</v>
      </c>
      <c r="E15" s="138">
        <v>39.79</v>
      </c>
      <c r="F15" s="141">
        <v>7.0198999999999998</v>
      </c>
      <c r="G15" s="135">
        <v>17.57</v>
      </c>
      <c r="H15" s="105">
        <v>17.29</v>
      </c>
      <c r="I15" s="147">
        <v>40.869999999999997</v>
      </c>
      <c r="J15" s="17">
        <v>6.62</v>
      </c>
      <c r="K15" s="106">
        <v>18.309999999999999</v>
      </c>
      <c r="L15" s="107">
        <v>19.350000000000001</v>
      </c>
      <c r="M15" s="108">
        <v>41.57</v>
      </c>
      <c r="N15" s="107">
        <v>7.03</v>
      </c>
      <c r="O15" s="108">
        <v>19.13</v>
      </c>
      <c r="P15" s="113"/>
    </row>
    <row r="16" spans="1:16" ht="15" customHeight="1" x14ac:dyDescent="0.25">
      <c r="A16" s="113"/>
      <c r="B16" s="254"/>
      <c r="C16" s="63" t="s">
        <v>19</v>
      </c>
      <c r="D16" s="97">
        <v>23.27</v>
      </c>
      <c r="E16" s="138">
        <v>45.67</v>
      </c>
      <c r="F16" s="141">
        <v>11.795</v>
      </c>
      <c r="G16" s="135">
        <v>20.260000000000002</v>
      </c>
      <c r="H16" s="105">
        <v>19.510000000000002</v>
      </c>
      <c r="I16" s="147">
        <v>49.83</v>
      </c>
      <c r="J16" s="17">
        <v>11.625</v>
      </c>
      <c r="K16" s="106">
        <v>20.47</v>
      </c>
      <c r="L16" s="107">
        <v>20.58</v>
      </c>
      <c r="M16" s="108">
        <v>47.796700000000001</v>
      </c>
      <c r="N16" s="107">
        <v>11.55</v>
      </c>
      <c r="O16" s="108">
        <v>35.29</v>
      </c>
      <c r="P16" s="113"/>
    </row>
    <row r="17" spans="1:16" ht="15" customHeight="1" thickBot="1" x14ac:dyDescent="0.3">
      <c r="A17" s="113"/>
      <c r="B17" s="254"/>
      <c r="C17" s="65" t="s">
        <v>20</v>
      </c>
      <c r="D17" s="98">
        <v>25.51</v>
      </c>
      <c r="E17" s="139">
        <v>50.19</v>
      </c>
      <c r="F17" s="141">
        <v>12.35</v>
      </c>
      <c r="G17" s="135">
        <v>21.56</v>
      </c>
      <c r="H17" s="105">
        <v>24.85</v>
      </c>
      <c r="I17" s="147">
        <v>53.774999999999999</v>
      </c>
      <c r="J17" s="17">
        <v>12.545</v>
      </c>
      <c r="K17" s="106">
        <v>23.05</v>
      </c>
      <c r="L17" s="107">
        <v>23.25</v>
      </c>
      <c r="M17" s="108">
        <v>49.965000000000003</v>
      </c>
      <c r="N17" s="107">
        <v>12.8</v>
      </c>
      <c r="O17" s="108">
        <v>26.19</v>
      </c>
      <c r="P17" s="113"/>
    </row>
    <row r="18" spans="1:16" ht="15" customHeight="1" thickBot="1" x14ac:dyDescent="0.3">
      <c r="A18" s="113"/>
      <c r="B18" s="255"/>
      <c r="C18" s="83" t="s">
        <v>0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6"/>
      <c r="P18" s="113"/>
    </row>
    <row r="19" spans="1:16" ht="15" customHeight="1" x14ac:dyDescent="0.25">
      <c r="B19" s="254">
        <v>2016</v>
      </c>
      <c r="C19" s="63" t="s">
        <v>10</v>
      </c>
      <c r="D19" s="39">
        <v>23.97</v>
      </c>
      <c r="E19" s="140">
        <v>54.77</v>
      </c>
      <c r="F19" s="140">
        <v>8.6099899999999998</v>
      </c>
      <c r="G19" s="136">
        <v>24.13</v>
      </c>
      <c r="H19" s="56">
        <v>24.58</v>
      </c>
      <c r="I19" s="148">
        <v>62.99</v>
      </c>
      <c r="J19" s="16">
        <v>14.8</v>
      </c>
      <c r="K19" s="57">
        <v>24.73</v>
      </c>
      <c r="L19" s="31">
        <v>24.09</v>
      </c>
      <c r="M19" s="32">
        <v>54.085000000000001</v>
      </c>
      <c r="N19" s="31">
        <v>8.59</v>
      </c>
      <c r="O19" s="32">
        <v>40.01</v>
      </c>
    </row>
    <row r="20" spans="1:16" ht="15" customHeight="1" x14ac:dyDescent="0.25">
      <c r="B20" s="254"/>
      <c r="C20" s="64" t="s">
        <v>11</v>
      </c>
      <c r="D20" s="39">
        <v>25.93</v>
      </c>
      <c r="E20" s="140">
        <v>52.103299999999997</v>
      </c>
      <c r="F20" s="140">
        <v>12.3</v>
      </c>
      <c r="G20" s="136">
        <v>23.45</v>
      </c>
      <c r="H20" s="56">
        <v>14.23</v>
      </c>
      <c r="I20" s="148">
        <v>56.8033</v>
      </c>
      <c r="J20" s="16">
        <v>14.896699999999999</v>
      </c>
      <c r="K20" s="57">
        <v>24.05</v>
      </c>
      <c r="L20" s="31">
        <v>22.09</v>
      </c>
      <c r="M20" s="32">
        <v>52.4</v>
      </c>
      <c r="N20" s="31">
        <v>12.29</v>
      </c>
      <c r="O20" s="32">
        <v>35.31</v>
      </c>
    </row>
    <row r="21" spans="1:16" ht="15" customHeight="1" x14ac:dyDescent="0.25">
      <c r="B21" s="254"/>
      <c r="C21" s="64" t="s">
        <v>12</v>
      </c>
      <c r="D21" s="39">
        <v>25.11</v>
      </c>
      <c r="E21" s="140">
        <v>45.69</v>
      </c>
      <c r="F21" s="140">
        <v>9.91</v>
      </c>
      <c r="G21" s="136">
        <v>24.57</v>
      </c>
      <c r="H21" s="56">
        <v>22.21</v>
      </c>
      <c r="I21" s="148">
        <v>50.13</v>
      </c>
      <c r="J21" s="16">
        <v>12.47</v>
      </c>
      <c r="K21" s="57">
        <v>23.074999999999999</v>
      </c>
      <c r="L21" s="31">
        <v>23.19</v>
      </c>
      <c r="M21" s="32">
        <v>51.88</v>
      </c>
      <c r="N21" s="31">
        <v>10.53</v>
      </c>
      <c r="O21" s="32">
        <v>37.896700000000003</v>
      </c>
    </row>
    <row r="22" spans="1:16" ht="15" customHeight="1" x14ac:dyDescent="0.25">
      <c r="B22" s="254"/>
      <c r="C22" s="64" t="s">
        <v>13</v>
      </c>
      <c r="D22" s="39">
        <v>16.309999999999999</v>
      </c>
      <c r="E22" s="140">
        <v>36.11</v>
      </c>
      <c r="F22" s="140">
        <v>4.7099900000000003</v>
      </c>
      <c r="G22" s="136">
        <v>18.71</v>
      </c>
      <c r="H22" s="56">
        <v>11.49</v>
      </c>
      <c r="I22" s="148">
        <v>39.65</v>
      </c>
      <c r="J22" s="16">
        <v>6.4033499999999997</v>
      </c>
      <c r="K22" s="57">
        <v>24.19</v>
      </c>
      <c r="L22" s="31">
        <v>19.13</v>
      </c>
      <c r="M22" s="32">
        <v>42.11</v>
      </c>
      <c r="N22" s="31">
        <v>4.09</v>
      </c>
      <c r="O22" s="32">
        <v>21.07</v>
      </c>
    </row>
    <row r="23" spans="1:16" ht="15" customHeight="1" x14ac:dyDescent="0.25">
      <c r="B23" s="254"/>
      <c r="C23" s="64" t="s">
        <v>8</v>
      </c>
      <c r="D23" s="39">
        <v>14.67</v>
      </c>
      <c r="E23" s="140">
        <v>31.33</v>
      </c>
      <c r="F23" s="140">
        <v>4.3099999999999996</v>
      </c>
      <c r="G23" s="136">
        <v>13.89</v>
      </c>
      <c r="H23" s="56">
        <v>13.47</v>
      </c>
      <c r="I23" s="148">
        <v>30.3</v>
      </c>
      <c r="J23" s="16">
        <v>3.3966699999999999</v>
      </c>
      <c r="K23" s="57">
        <v>18.71</v>
      </c>
      <c r="L23" s="31">
        <v>15.99</v>
      </c>
      <c r="M23" s="32">
        <v>31.89</v>
      </c>
      <c r="N23" s="31">
        <v>4.25</v>
      </c>
      <c r="O23" s="32">
        <v>18.010000000000002</v>
      </c>
    </row>
    <row r="24" spans="1:16" ht="15" customHeight="1" x14ac:dyDescent="0.25">
      <c r="B24" s="254"/>
      <c r="C24" s="64" t="s">
        <v>14</v>
      </c>
      <c r="D24" s="39">
        <v>13.13</v>
      </c>
      <c r="E24" s="140">
        <v>23.33</v>
      </c>
      <c r="F24" s="140">
        <v>4.1966599999999996</v>
      </c>
      <c r="G24" s="136">
        <v>12.77</v>
      </c>
      <c r="H24" s="56">
        <v>12.97</v>
      </c>
      <c r="I24" s="148">
        <v>24.2</v>
      </c>
      <c r="J24" s="16">
        <v>3.15665</v>
      </c>
      <c r="K24" s="57">
        <v>17.79</v>
      </c>
      <c r="L24" s="31">
        <v>8.09</v>
      </c>
      <c r="M24" s="32">
        <v>27.97</v>
      </c>
      <c r="N24" s="31">
        <v>3.5950000000000002</v>
      </c>
      <c r="O24" s="32">
        <v>17.71</v>
      </c>
    </row>
    <row r="25" spans="1:16" ht="15" customHeight="1" x14ac:dyDescent="0.25">
      <c r="B25" s="254"/>
      <c r="C25" s="64" t="s">
        <v>15</v>
      </c>
      <c r="D25" s="39">
        <v>11.79</v>
      </c>
      <c r="E25" s="140">
        <v>22.57</v>
      </c>
      <c r="F25" s="140">
        <v>2.5499000000000001</v>
      </c>
      <c r="G25" s="136">
        <v>14.13</v>
      </c>
      <c r="H25" s="56">
        <v>7.62</v>
      </c>
      <c r="I25" s="148">
        <v>23</v>
      </c>
      <c r="J25" s="16">
        <v>1.2649999999999999</v>
      </c>
      <c r="K25" s="57">
        <v>16.059999999999999</v>
      </c>
      <c r="L25" s="31">
        <v>10.029999999999999</v>
      </c>
      <c r="M25" s="32">
        <v>27.83</v>
      </c>
      <c r="N25" s="31">
        <v>1.87</v>
      </c>
      <c r="O25" s="32">
        <v>17.71</v>
      </c>
    </row>
    <row r="26" spans="1:16" ht="15" customHeight="1" x14ac:dyDescent="0.25">
      <c r="B26" s="254"/>
      <c r="C26" s="64" t="s">
        <v>16</v>
      </c>
      <c r="D26" s="39">
        <v>15.07</v>
      </c>
      <c r="E26" s="140">
        <v>27.39</v>
      </c>
      <c r="F26" s="140">
        <v>3.41</v>
      </c>
      <c r="G26" s="136">
        <v>13.27</v>
      </c>
      <c r="H26" s="56">
        <v>2.0299999999999998</v>
      </c>
      <c r="I26" s="148">
        <v>26.81</v>
      </c>
      <c r="J26" s="16">
        <v>2.1749900000000002</v>
      </c>
      <c r="K26" s="57">
        <v>18.07</v>
      </c>
      <c r="L26" s="31">
        <v>14.05</v>
      </c>
      <c r="M26" s="32">
        <v>35.75</v>
      </c>
      <c r="N26" s="31">
        <v>2.31</v>
      </c>
      <c r="O26" s="32">
        <v>16.350000000000001</v>
      </c>
    </row>
    <row r="27" spans="1:16" ht="15" customHeight="1" x14ac:dyDescent="0.25">
      <c r="B27" s="254"/>
      <c r="C27" s="64" t="s">
        <v>17</v>
      </c>
      <c r="D27" s="39">
        <v>17.170000000000002</v>
      </c>
      <c r="E27" s="140">
        <v>35.01</v>
      </c>
      <c r="F27" s="140">
        <v>3.6099000000000001</v>
      </c>
      <c r="G27" s="136">
        <v>12.63</v>
      </c>
      <c r="H27" s="56">
        <v>11.69</v>
      </c>
      <c r="I27" s="148">
        <v>37.07</v>
      </c>
      <c r="J27" s="16">
        <v>2.8599899999999998</v>
      </c>
      <c r="K27" s="57">
        <v>16.93</v>
      </c>
      <c r="L27" s="31">
        <v>15.99</v>
      </c>
      <c r="M27" s="32">
        <v>36.83</v>
      </c>
      <c r="N27" s="31">
        <v>2.69</v>
      </c>
      <c r="O27" s="32">
        <v>16.010000000000002</v>
      </c>
    </row>
    <row r="28" spans="1:16" ht="15" customHeight="1" x14ac:dyDescent="0.25">
      <c r="B28" s="254"/>
      <c r="C28" s="64" t="s">
        <v>18</v>
      </c>
      <c r="D28" s="39">
        <v>20.94</v>
      </c>
      <c r="E28" s="140">
        <v>39.33</v>
      </c>
      <c r="F28" s="140">
        <v>6.6559999999999997</v>
      </c>
      <c r="G28" s="136">
        <v>17.13</v>
      </c>
      <c r="H28" s="56">
        <v>18.29</v>
      </c>
      <c r="I28" s="148">
        <v>45.13</v>
      </c>
      <c r="J28" s="16">
        <v>5.5949999999999998</v>
      </c>
      <c r="K28" s="57">
        <v>17.975000000000001</v>
      </c>
      <c r="L28" s="31">
        <v>15.17</v>
      </c>
      <c r="M28" s="32">
        <v>42.79</v>
      </c>
      <c r="N28" s="31">
        <v>6.1099899999999998</v>
      </c>
      <c r="O28" s="32">
        <v>18.355</v>
      </c>
    </row>
    <row r="29" spans="1:16" ht="15" customHeight="1" x14ac:dyDescent="0.25">
      <c r="B29" s="254"/>
      <c r="C29" s="64" t="s">
        <v>19</v>
      </c>
      <c r="D29" s="39">
        <v>23.57</v>
      </c>
      <c r="E29" s="140">
        <v>48.85</v>
      </c>
      <c r="F29" s="140">
        <v>8.8900100000000002</v>
      </c>
      <c r="G29" s="136">
        <v>19.6967</v>
      </c>
      <c r="H29" s="56">
        <v>21.3233</v>
      </c>
      <c r="I29" s="148">
        <v>49.523299999999999</v>
      </c>
      <c r="J29" s="16">
        <v>6.3900009999999998</v>
      </c>
      <c r="K29" s="57">
        <v>20.354330000000001</v>
      </c>
      <c r="L29" s="31">
        <v>20.53</v>
      </c>
      <c r="M29" s="32">
        <v>49.445</v>
      </c>
      <c r="N29" s="31">
        <v>8.6099899999999998</v>
      </c>
      <c r="O29" s="32">
        <v>21.96</v>
      </c>
    </row>
    <row r="30" spans="1:16" ht="15" customHeight="1" thickBot="1" x14ac:dyDescent="0.3">
      <c r="B30" s="254"/>
      <c r="C30" s="65" t="s">
        <v>20</v>
      </c>
      <c r="D30" s="39">
        <v>24.25</v>
      </c>
      <c r="E30" s="140">
        <v>47.155000000000001</v>
      </c>
      <c r="F30" s="140">
        <v>12.29</v>
      </c>
      <c r="G30" s="136">
        <v>20.59</v>
      </c>
      <c r="H30" s="56">
        <v>21.77</v>
      </c>
      <c r="I30" s="148">
        <v>51.41</v>
      </c>
      <c r="J30" s="16">
        <v>12.275</v>
      </c>
      <c r="K30" s="57">
        <v>22.07</v>
      </c>
      <c r="L30" s="31">
        <v>25.01</v>
      </c>
      <c r="M30" s="32">
        <v>56.736699999999999</v>
      </c>
      <c r="N30" s="31">
        <v>12.18</v>
      </c>
      <c r="O30" s="32">
        <v>23.88</v>
      </c>
    </row>
    <row r="31" spans="1:16" ht="15" customHeight="1" thickBot="1" x14ac:dyDescent="0.3">
      <c r="B31" s="256"/>
      <c r="C31" s="83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6"/>
    </row>
    <row r="32" spans="1:16" ht="15" customHeight="1" x14ac:dyDescent="0.25">
      <c r="B32" s="254">
        <v>2019</v>
      </c>
      <c r="C32" s="63" t="s">
        <v>10</v>
      </c>
      <c r="D32" s="39">
        <v>25.69</v>
      </c>
      <c r="E32" s="140">
        <v>52.384999999999998</v>
      </c>
      <c r="F32" s="140">
        <v>11.994999999999999</v>
      </c>
      <c r="G32" s="40">
        <v>21.81</v>
      </c>
      <c r="H32" s="56">
        <v>22.6633</v>
      </c>
      <c r="I32" s="148">
        <v>56.884999999999998</v>
      </c>
      <c r="J32" s="16">
        <v>12.89</v>
      </c>
      <c r="K32" s="57">
        <v>23.34</v>
      </c>
      <c r="L32" s="31">
        <v>23.61</v>
      </c>
      <c r="M32" s="32">
        <v>58.6</v>
      </c>
      <c r="N32" s="31">
        <v>12.51</v>
      </c>
      <c r="O32" s="32">
        <v>24.77</v>
      </c>
    </row>
    <row r="33" spans="2:15" ht="15" customHeight="1" x14ac:dyDescent="0.25">
      <c r="B33" s="254"/>
      <c r="C33" s="64" t="s">
        <v>11</v>
      </c>
      <c r="D33" s="39">
        <v>25.69</v>
      </c>
      <c r="E33" s="140">
        <v>52.384999999999998</v>
      </c>
      <c r="F33" s="140">
        <v>7.1499899999999998</v>
      </c>
      <c r="G33" s="40">
        <v>21.89</v>
      </c>
      <c r="H33" s="56">
        <v>22.403400000000001</v>
      </c>
      <c r="I33" s="148">
        <v>53.4</v>
      </c>
      <c r="J33" s="16">
        <v>12.715</v>
      </c>
      <c r="K33" s="57">
        <v>24.18</v>
      </c>
      <c r="L33" s="31">
        <v>24.51</v>
      </c>
      <c r="M33" s="32">
        <v>54.216000000000001</v>
      </c>
      <c r="N33" s="221">
        <v>-74.81</v>
      </c>
      <c r="O33" s="169">
        <v>386.59</v>
      </c>
    </row>
    <row r="34" spans="2:15" ht="15" customHeight="1" x14ac:dyDescent="0.25">
      <c r="B34" s="254"/>
      <c r="C34" s="64" t="s">
        <v>12</v>
      </c>
      <c r="D34" s="39">
        <v>25.69</v>
      </c>
      <c r="E34" s="140">
        <v>52.384999999999998</v>
      </c>
      <c r="F34" s="140">
        <v>8.5799000000000003</v>
      </c>
      <c r="G34" s="40">
        <v>22.15</v>
      </c>
      <c r="H34" s="56">
        <v>22.05</v>
      </c>
      <c r="I34" s="148">
        <v>48.765000000000001</v>
      </c>
      <c r="J34" s="16">
        <v>12.69</v>
      </c>
      <c r="K34" s="57">
        <v>23.27</v>
      </c>
      <c r="L34" s="31">
        <v>18.77</v>
      </c>
      <c r="M34" s="32">
        <v>48.88</v>
      </c>
      <c r="N34" s="31">
        <v>10.58</v>
      </c>
      <c r="O34" s="32">
        <v>73.77</v>
      </c>
    </row>
    <row r="35" spans="2:15" ht="15" customHeight="1" x14ac:dyDescent="0.25">
      <c r="B35" s="254"/>
      <c r="C35" s="64" t="s">
        <v>13</v>
      </c>
      <c r="D35" s="39">
        <v>25.69</v>
      </c>
      <c r="E35" s="140">
        <v>52.384999999999998</v>
      </c>
      <c r="F35" s="140">
        <v>6.38</v>
      </c>
      <c r="G35" s="40">
        <v>19.03</v>
      </c>
      <c r="H35" s="56">
        <v>18.41</v>
      </c>
      <c r="I35" s="148">
        <v>38.07</v>
      </c>
      <c r="J35" s="16">
        <v>6.4898999999999996</v>
      </c>
      <c r="K35" s="57">
        <v>19.48</v>
      </c>
      <c r="L35" s="31">
        <v>15.15</v>
      </c>
      <c r="M35" s="32">
        <v>41.39</v>
      </c>
      <c r="N35" s="31">
        <v>5.3299899999999996</v>
      </c>
      <c r="O35" s="32">
        <v>19.98</v>
      </c>
    </row>
    <row r="36" spans="2:15" ht="15" customHeight="1" x14ac:dyDescent="0.25">
      <c r="B36" s="254"/>
      <c r="C36" s="64" t="s">
        <v>8</v>
      </c>
      <c r="D36" s="39">
        <v>25.69</v>
      </c>
      <c r="E36" s="140">
        <v>52.384999999999998</v>
      </c>
      <c r="F36" s="140">
        <v>3.0449999999999999</v>
      </c>
      <c r="G36" s="40">
        <v>15.53</v>
      </c>
      <c r="H36" s="56">
        <v>13.45</v>
      </c>
      <c r="I36" s="148">
        <v>31.135000000000002</v>
      </c>
      <c r="J36" s="16">
        <v>3.3250099999999998</v>
      </c>
      <c r="K36" s="57">
        <v>18.55</v>
      </c>
      <c r="L36" s="31">
        <v>11.73</v>
      </c>
      <c r="M36" s="32">
        <v>33.090000000000003</v>
      </c>
      <c r="N36" s="31">
        <v>3.2099899999999999</v>
      </c>
      <c r="O36" s="32">
        <v>18.850000000000001</v>
      </c>
    </row>
    <row r="37" spans="2:15" ht="15" customHeight="1" x14ac:dyDescent="0.25">
      <c r="B37" s="254"/>
      <c r="C37" s="64" t="s">
        <v>14</v>
      </c>
      <c r="D37" s="39">
        <v>25.69</v>
      </c>
      <c r="E37" s="140">
        <v>52.384999999999998</v>
      </c>
      <c r="F37" s="140">
        <v>0.39</v>
      </c>
      <c r="G37" s="40">
        <v>12.69</v>
      </c>
      <c r="H37" s="56">
        <v>10.83</v>
      </c>
      <c r="I37" s="148">
        <v>28.55</v>
      </c>
      <c r="J37" s="16">
        <v>3.0166599999999999</v>
      </c>
      <c r="K37" s="57">
        <v>17.27</v>
      </c>
      <c r="L37" s="31">
        <v>11.03</v>
      </c>
      <c r="M37" s="32">
        <v>40.85</v>
      </c>
      <c r="N37" s="31">
        <v>2.4298999999999999</v>
      </c>
      <c r="O37" s="32">
        <v>16.670000000000002</v>
      </c>
    </row>
    <row r="38" spans="2:15" ht="15" customHeight="1" x14ac:dyDescent="0.25">
      <c r="B38" s="254"/>
      <c r="C38" s="64" t="s">
        <v>15</v>
      </c>
      <c r="D38" s="39">
        <v>25.69</v>
      </c>
      <c r="E38" s="140">
        <v>52.384999999999998</v>
      </c>
      <c r="F38" s="140">
        <v>4.7633400000000004</v>
      </c>
      <c r="G38" s="40">
        <v>17.87</v>
      </c>
      <c r="H38" s="56">
        <v>11.445</v>
      </c>
      <c r="I38" s="148">
        <v>27.99</v>
      </c>
      <c r="J38" s="16">
        <v>3.2850000000000001</v>
      </c>
      <c r="K38" s="57">
        <v>15.8833</v>
      </c>
      <c r="L38" s="31">
        <v>12.0634</v>
      </c>
      <c r="M38" s="32">
        <v>27.59</v>
      </c>
      <c r="N38" s="31">
        <v>3.89</v>
      </c>
      <c r="O38" s="32">
        <v>17.11</v>
      </c>
    </row>
    <row r="39" spans="2:15" ht="15" customHeight="1" x14ac:dyDescent="0.25">
      <c r="B39" s="254"/>
      <c r="C39" s="64" t="s">
        <v>16</v>
      </c>
      <c r="D39" s="39">
        <v>25.69</v>
      </c>
      <c r="E39" s="140">
        <v>52.384999999999998</v>
      </c>
      <c r="F39" s="140">
        <v>3.7549999999999999</v>
      </c>
      <c r="G39" s="40">
        <v>13.09</v>
      </c>
      <c r="H39" s="56">
        <v>17.23</v>
      </c>
      <c r="I39" s="148">
        <v>35.943300000000001</v>
      </c>
      <c r="J39" s="16">
        <v>2.98</v>
      </c>
      <c r="K39" s="57">
        <v>16.783300000000001</v>
      </c>
      <c r="L39" s="31">
        <v>10.27</v>
      </c>
      <c r="M39" s="32">
        <v>31.97</v>
      </c>
      <c r="N39" s="31">
        <v>3.59</v>
      </c>
      <c r="O39" s="32">
        <v>16.309999999999999</v>
      </c>
    </row>
    <row r="40" spans="2:15" ht="15" customHeight="1" x14ac:dyDescent="0.25">
      <c r="B40" s="254"/>
      <c r="C40" s="64" t="s">
        <v>17</v>
      </c>
      <c r="D40" s="39">
        <v>25.69</v>
      </c>
      <c r="E40" s="140">
        <v>52.384999999999998</v>
      </c>
      <c r="F40" s="140">
        <v>6.44</v>
      </c>
      <c r="G40" s="40">
        <v>16.164999999999999</v>
      </c>
      <c r="H40" s="56">
        <v>19.59</v>
      </c>
      <c r="I40" s="148">
        <v>44.403399999999998</v>
      </c>
      <c r="J40" s="16">
        <v>5.2698999999999998</v>
      </c>
      <c r="K40" s="57">
        <v>18.260000000000002</v>
      </c>
      <c r="L40" s="31">
        <v>9.5299999999999994</v>
      </c>
      <c r="M40" s="32">
        <v>37.36</v>
      </c>
      <c r="N40" s="31">
        <v>5.899</v>
      </c>
      <c r="O40" s="32">
        <v>18.190000000000001</v>
      </c>
    </row>
    <row r="41" spans="2:15" ht="15" customHeight="1" x14ac:dyDescent="0.25">
      <c r="B41" s="254"/>
      <c r="C41" s="64" t="s">
        <v>18</v>
      </c>
      <c r="D41" s="39">
        <v>25.69</v>
      </c>
      <c r="E41" s="140">
        <v>52.384999999999998</v>
      </c>
      <c r="F41" s="140">
        <v>7.01</v>
      </c>
      <c r="G41" s="40">
        <v>17.850000000000001</v>
      </c>
      <c r="H41" s="56">
        <v>19.59</v>
      </c>
      <c r="I41" s="148">
        <v>44.403399999999998</v>
      </c>
      <c r="J41" s="16">
        <v>6.53</v>
      </c>
      <c r="K41" s="57">
        <v>19.43</v>
      </c>
      <c r="L41" s="31">
        <v>19.329999999999998</v>
      </c>
      <c r="M41" s="32">
        <v>40.914999999999999</v>
      </c>
      <c r="N41" s="31">
        <v>6.87</v>
      </c>
      <c r="O41" s="32">
        <v>19.43</v>
      </c>
    </row>
    <row r="42" spans="2:15" ht="15" customHeight="1" x14ac:dyDescent="0.25">
      <c r="B42" s="254"/>
      <c r="C42" s="64" t="s">
        <v>19</v>
      </c>
      <c r="D42" s="39">
        <v>25.69</v>
      </c>
      <c r="E42" s="140">
        <v>52.384999999999998</v>
      </c>
      <c r="F42" s="136">
        <v>10.81</v>
      </c>
      <c r="G42" s="40">
        <v>19.38</v>
      </c>
      <c r="H42" s="56">
        <v>22.61</v>
      </c>
      <c r="I42" s="148">
        <v>51.72</v>
      </c>
      <c r="J42" s="16">
        <v>10.55</v>
      </c>
      <c r="K42" s="57">
        <v>20.555</v>
      </c>
      <c r="L42" s="31">
        <v>21.61</v>
      </c>
      <c r="M42" s="32">
        <v>46.71</v>
      </c>
      <c r="N42" s="31">
        <v>10.77</v>
      </c>
      <c r="O42" s="32">
        <v>21.81</v>
      </c>
    </row>
    <row r="43" spans="2:15" ht="15" customHeight="1" thickBot="1" x14ac:dyDescent="0.3">
      <c r="B43" s="256"/>
      <c r="C43" s="65" t="s">
        <v>20</v>
      </c>
      <c r="D43" s="39">
        <v>25.69</v>
      </c>
      <c r="E43" s="140">
        <v>52.384999999999998</v>
      </c>
      <c r="F43" s="142">
        <v>12.09</v>
      </c>
      <c r="G43" s="143">
        <v>23.93</v>
      </c>
      <c r="H43" s="56">
        <v>23.41</v>
      </c>
      <c r="I43" s="148">
        <v>55.25</v>
      </c>
      <c r="J43" s="150">
        <v>13.835000000000001</v>
      </c>
      <c r="K43" s="151">
        <v>23.8367</v>
      </c>
      <c r="L43" s="31">
        <v>21.93</v>
      </c>
      <c r="M43" s="32">
        <v>47.594999999999999</v>
      </c>
      <c r="N43" s="31">
        <v>12.79</v>
      </c>
      <c r="O43" s="32">
        <v>25.84</v>
      </c>
    </row>
    <row r="44" spans="2:15" ht="15" customHeight="1" thickBot="1" x14ac:dyDescent="0.3">
      <c r="C44" s="95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167"/>
    </row>
    <row r="45" spans="2:15" s="99" customFormat="1" ht="20.100000000000001" customHeight="1" x14ac:dyDescent="0.3">
      <c r="L45" s="100"/>
      <c r="M45" s="100"/>
      <c r="N45" s="100"/>
      <c r="O45" s="100"/>
    </row>
  </sheetData>
  <mergeCells count="10">
    <mergeCell ref="D3:O3"/>
    <mergeCell ref="D4:E4"/>
    <mergeCell ref="F4:G4"/>
    <mergeCell ref="H4:I4"/>
    <mergeCell ref="B32:B43"/>
    <mergeCell ref="J4:K4"/>
    <mergeCell ref="L4:M4"/>
    <mergeCell ref="N4:O4"/>
    <mergeCell ref="B6:B18"/>
    <mergeCell ref="B19:B3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CF60-5BFA-4958-AB83-57CB090DB55D}">
  <dimension ref="B1:Q54"/>
  <sheetViews>
    <sheetView showGridLines="0" zoomScale="80" zoomScaleNormal="80" workbookViewId="0">
      <selection activeCell="U20" sqref="U20"/>
    </sheetView>
  </sheetViews>
  <sheetFormatPr defaultColWidth="8.7109375" defaultRowHeight="15" x14ac:dyDescent="0.25"/>
  <cols>
    <col min="1" max="1" width="1.42578125" customWidth="1"/>
    <col min="2" max="2" width="7.140625" customWidth="1"/>
    <col min="3" max="3" width="10.5703125" customWidth="1"/>
    <col min="4" max="4" width="8" customWidth="1"/>
    <col min="5" max="5" width="9.42578125" customWidth="1"/>
    <col min="6" max="6" width="8.85546875" customWidth="1"/>
    <col min="7" max="7" width="8.28515625" customWidth="1"/>
    <col min="8" max="8" width="8" customWidth="1"/>
    <col min="9" max="9" width="8.140625" customWidth="1"/>
    <col min="10" max="10" width="9.140625" customWidth="1"/>
    <col min="11" max="11" width="8.85546875" customWidth="1"/>
    <col min="12" max="15" width="7.7109375" customWidth="1"/>
    <col min="16" max="16" width="2.7109375" customWidth="1"/>
    <col min="17" max="17" width="2.28515625" style="14" customWidth="1"/>
  </cols>
  <sheetData>
    <row r="1" spans="2:15" ht="18.75" x14ac:dyDescent="0.3">
      <c r="B1" s="247" t="s">
        <v>70</v>
      </c>
    </row>
    <row r="2" spans="2:15" ht="15.75" thickBot="1" x14ac:dyDescent="0.3">
      <c r="H2" s="5"/>
      <c r="I2" s="5"/>
      <c r="J2" s="8"/>
      <c r="K2" s="8"/>
      <c r="L2" s="8"/>
      <c r="M2" s="8"/>
      <c r="N2" s="8"/>
      <c r="O2" s="8"/>
    </row>
    <row r="3" spans="2:15" ht="18" customHeight="1" thickBot="1" x14ac:dyDescent="0.3">
      <c r="C3" t="s">
        <v>0</v>
      </c>
      <c r="D3" s="264" t="s">
        <v>59</v>
      </c>
      <c r="E3" s="274">
        <v>0</v>
      </c>
      <c r="F3" s="274">
        <v>0</v>
      </c>
      <c r="G3" s="274">
        <v>0</v>
      </c>
      <c r="H3" s="274"/>
      <c r="I3" s="274"/>
      <c r="J3" s="274"/>
      <c r="K3" s="274"/>
      <c r="L3" s="274"/>
      <c r="M3" s="274"/>
      <c r="N3" s="274"/>
      <c r="O3" s="275"/>
    </row>
    <row r="4" spans="2:15" ht="15.75" thickBot="1" x14ac:dyDescent="0.3">
      <c r="C4" s="26"/>
      <c r="D4" s="257" t="s">
        <v>2</v>
      </c>
      <c r="E4" s="258">
        <v>0</v>
      </c>
      <c r="F4" s="259" t="s">
        <v>3</v>
      </c>
      <c r="G4" s="260">
        <v>0</v>
      </c>
      <c r="H4" s="261" t="s">
        <v>9</v>
      </c>
      <c r="I4" s="262"/>
      <c r="J4" s="250" t="s">
        <v>6</v>
      </c>
      <c r="K4" s="251"/>
      <c r="L4" s="252"/>
      <c r="M4" s="250" t="s">
        <v>7</v>
      </c>
      <c r="N4" s="251"/>
      <c r="O4" s="252"/>
    </row>
    <row r="5" spans="2:15" ht="18" customHeight="1" thickBot="1" x14ac:dyDescent="0.3">
      <c r="B5" s="66" t="s">
        <v>5</v>
      </c>
      <c r="C5" s="61">
        <v>0</v>
      </c>
      <c r="D5" s="45" t="s">
        <v>6</v>
      </c>
      <c r="E5" s="46" t="s">
        <v>7</v>
      </c>
      <c r="F5" s="54" t="s">
        <v>6</v>
      </c>
      <c r="G5" s="55" t="s">
        <v>7</v>
      </c>
      <c r="H5" s="37" t="s">
        <v>6</v>
      </c>
      <c r="I5" s="38" t="s">
        <v>7</v>
      </c>
      <c r="J5" s="34" t="s">
        <v>41</v>
      </c>
      <c r="K5" s="35" t="s">
        <v>42</v>
      </c>
      <c r="L5" s="67" t="s">
        <v>43</v>
      </c>
      <c r="M5" s="34" t="s">
        <v>41</v>
      </c>
      <c r="N5" s="35" t="s">
        <v>42</v>
      </c>
      <c r="O5" s="67" t="s">
        <v>43</v>
      </c>
    </row>
    <row r="6" spans="2:15" ht="15" customHeight="1" x14ac:dyDescent="0.25">
      <c r="B6" s="253">
        <v>2013</v>
      </c>
      <c r="C6" s="62" t="s">
        <v>10</v>
      </c>
      <c r="D6" s="39">
        <v>42.739800000000002</v>
      </c>
      <c r="E6" s="40">
        <v>25.368099999999998</v>
      </c>
      <c r="F6" s="56">
        <v>55.9</v>
      </c>
      <c r="G6" s="57">
        <v>29.7745</v>
      </c>
      <c r="H6" s="31">
        <v>55.733699999999999</v>
      </c>
      <c r="I6" s="32">
        <v>29.777200000000001</v>
      </c>
      <c r="J6" s="72">
        <v>55.9</v>
      </c>
      <c r="K6" s="73">
        <v>42.739800000000002</v>
      </c>
      <c r="L6" s="74">
        <v>13.160199999999996</v>
      </c>
      <c r="M6" s="72">
        <v>29.777200000000001</v>
      </c>
      <c r="N6" s="73">
        <v>25.368099999999998</v>
      </c>
      <c r="O6" s="69">
        <v>4.4091000000000022</v>
      </c>
    </row>
    <row r="7" spans="2:15" ht="15" customHeight="1" x14ac:dyDescent="0.25">
      <c r="B7" s="254"/>
      <c r="C7" s="63" t="s">
        <v>11</v>
      </c>
      <c r="D7" s="41">
        <v>42.006700000000002</v>
      </c>
      <c r="E7" s="42">
        <v>24.702000000000002</v>
      </c>
      <c r="F7" s="12">
        <v>54.4</v>
      </c>
      <c r="G7" s="58">
        <v>28.352799999999998</v>
      </c>
      <c r="H7" s="27">
        <v>54.891199999999998</v>
      </c>
      <c r="I7" s="28">
        <v>28.501300000000001</v>
      </c>
      <c r="J7" s="72">
        <v>54.891199999999998</v>
      </c>
      <c r="K7" s="75">
        <v>42.006700000000002</v>
      </c>
      <c r="L7" s="76">
        <v>12.884499999999996</v>
      </c>
      <c r="M7" s="72">
        <v>28.501300000000001</v>
      </c>
      <c r="N7" s="75">
        <v>24.702000000000002</v>
      </c>
      <c r="O7" s="69">
        <v>3.7992999999999988</v>
      </c>
    </row>
    <row r="8" spans="2:15" ht="15" customHeight="1" x14ac:dyDescent="0.25">
      <c r="B8" s="254"/>
      <c r="C8" s="64" t="s">
        <v>12</v>
      </c>
      <c r="D8" s="41">
        <v>39.426600000000001</v>
      </c>
      <c r="E8" s="42">
        <v>24.986699999999999</v>
      </c>
      <c r="F8" s="12">
        <v>50.2986</v>
      </c>
      <c r="G8" s="58">
        <v>27.7395</v>
      </c>
      <c r="H8" s="27">
        <v>50.921500000000002</v>
      </c>
      <c r="I8" s="28">
        <v>28.1358</v>
      </c>
      <c r="J8" s="72">
        <v>50.921500000000002</v>
      </c>
      <c r="K8" s="75">
        <v>39.426600000000001</v>
      </c>
      <c r="L8" s="76">
        <v>11.494900000000001</v>
      </c>
      <c r="M8" s="72">
        <v>28.1358</v>
      </c>
      <c r="N8" s="75">
        <v>24.986699999999999</v>
      </c>
      <c r="O8" s="69">
        <v>3.1491000000000007</v>
      </c>
    </row>
    <row r="9" spans="2:15" ht="15" customHeight="1" x14ac:dyDescent="0.25">
      <c r="B9" s="254"/>
      <c r="C9" s="64" t="s">
        <v>13</v>
      </c>
      <c r="D9" s="41">
        <v>39.266300000000001</v>
      </c>
      <c r="E9" s="42">
        <v>21.316600000000001</v>
      </c>
      <c r="F9" s="12">
        <v>46.225499999999997</v>
      </c>
      <c r="G9" s="58">
        <v>22.9877</v>
      </c>
      <c r="H9" s="27">
        <v>46.651200000000003</v>
      </c>
      <c r="I9" s="28">
        <v>23.296800000000001</v>
      </c>
      <c r="J9" s="72">
        <v>46.651200000000003</v>
      </c>
      <c r="K9" s="75">
        <v>39.266300000000001</v>
      </c>
      <c r="L9" s="76">
        <v>7.3849000000000018</v>
      </c>
      <c r="M9" s="72">
        <v>23.296800000000001</v>
      </c>
      <c r="N9" s="75">
        <v>21.316600000000001</v>
      </c>
      <c r="O9" s="69">
        <v>1.9802</v>
      </c>
    </row>
    <row r="10" spans="2:15" ht="15" customHeight="1" x14ac:dyDescent="0.25">
      <c r="B10" s="254"/>
      <c r="C10" s="64" t="s">
        <v>8</v>
      </c>
      <c r="D10" s="41">
        <v>35.677900000000001</v>
      </c>
      <c r="E10" s="42">
        <v>19.982900000000001</v>
      </c>
      <c r="F10" s="12">
        <v>40.628599999999999</v>
      </c>
      <c r="G10" s="58">
        <v>20.548300000000001</v>
      </c>
      <c r="H10" s="27">
        <v>41.277900000000002</v>
      </c>
      <c r="I10" s="28">
        <v>20.534600000000001</v>
      </c>
      <c r="J10" s="72">
        <v>41.277900000000002</v>
      </c>
      <c r="K10" s="75">
        <v>35.677900000000001</v>
      </c>
      <c r="L10" s="76">
        <v>5.6000000000000014</v>
      </c>
      <c r="M10" s="72">
        <v>20.548300000000001</v>
      </c>
      <c r="N10" s="75">
        <v>19.982900000000001</v>
      </c>
      <c r="O10" s="69">
        <v>0.56540000000000035</v>
      </c>
    </row>
    <row r="11" spans="2:15" ht="15" customHeight="1" x14ac:dyDescent="0.25">
      <c r="B11" s="254"/>
      <c r="C11" s="64" t="s">
        <v>14</v>
      </c>
      <c r="D11" s="41">
        <v>34.0869</v>
      </c>
      <c r="E11" s="42">
        <v>15.8642</v>
      </c>
      <c r="F11" s="12">
        <v>36.7059</v>
      </c>
      <c r="G11" s="58">
        <v>17.400700000000001</v>
      </c>
      <c r="H11" s="27">
        <v>37.169600000000003</v>
      </c>
      <c r="I11" s="28">
        <v>15.6685</v>
      </c>
      <c r="J11" s="77">
        <v>37.169600000000003</v>
      </c>
      <c r="K11" s="75">
        <v>34.0869</v>
      </c>
      <c r="L11" s="76">
        <v>3.0827000000000027</v>
      </c>
      <c r="M11" s="77">
        <v>17.400700000000001</v>
      </c>
      <c r="N11" s="75">
        <v>15.6685</v>
      </c>
      <c r="O11" s="69">
        <v>1.7322000000000006</v>
      </c>
    </row>
    <row r="12" spans="2:15" ht="15" customHeight="1" x14ac:dyDescent="0.25">
      <c r="B12" s="254"/>
      <c r="C12" s="64" t="s">
        <v>15</v>
      </c>
      <c r="D12" s="41">
        <v>36.450000000000003</v>
      </c>
      <c r="E12" s="42">
        <v>15.044</v>
      </c>
      <c r="F12" s="12">
        <v>38.675400000000003</v>
      </c>
      <c r="G12" s="58">
        <v>15.839499999999999</v>
      </c>
      <c r="H12" s="27">
        <v>38.899500000000003</v>
      </c>
      <c r="I12" s="28">
        <v>14.969099999999999</v>
      </c>
      <c r="J12" s="77">
        <v>38.899500000000003</v>
      </c>
      <c r="K12" s="75">
        <v>36.450000000000003</v>
      </c>
      <c r="L12" s="76">
        <v>2.4495000000000005</v>
      </c>
      <c r="M12" s="77">
        <v>15.839499999999999</v>
      </c>
      <c r="N12" s="75">
        <v>14.969099999999999</v>
      </c>
      <c r="O12" s="69">
        <v>0.87040000000000006</v>
      </c>
    </row>
    <row r="13" spans="2:15" ht="15" customHeight="1" x14ac:dyDescent="0.25">
      <c r="B13" s="254"/>
      <c r="C13" s="64" t="s">
        <v>16</v>
      </c>
      <c r="D13" s="41">
        <v>41.6449</v>
      </c>
      <c r="E13" s="42">
        <v>17.088999999999999</v>
      </c>
      <c r="F13" s="12">
        <v>45.297899999999998</v>
      </c>
      <c r="G13" s="58">
        <v>18.31446</v>
      </c>
      <c r="H13" s="27">
        <v>45.3825</v>
      </c>
      <c r="I13" s="28">
        <v>17.773499999999999</v>
      </c>
      <c r="J13" s="77">
        <v>45.3825</v>
      </c>
      <c r="K13" s="75">
        <v>41.6449</v>
      </c>
      <c r="L13" s="76">
        <v>3.7376000000000005</v>
      </c>
      <c r="M13" s="77">
        <v>18.31446</v>
      </c>
      <c r="N13" s="75">
        <v>17.088999999999999</v>
      </c>
      <c r="O13" s="69">
        <v>1.2254600000000018</v>
      </c>
    </row>
    <row r="14" spans="2:15" ht="15" customHeight="1" x14ac:dyDescent="0.25">
      <c r="B14" s="254"/>
      <c r="C14" s="64" t="s">
        <v>17</v>
      </c>
      <c r="D14" s="41">
        <v>45.471800000000002</v>
      </c>
      <c r="E14" s="42">
        <v>21.394200000000001</v>
      </c>
      <c r="F14" s="12">
        <v>50.7104</v>
      </c>
      <c r="G14" s="58">
        <v>22.625699999999998</v>
      </c>
      <c r="H14" s="27">
        <v>50.741700000000002</v>
      </c>
      <c r="I14" s="28">
        <v>23.7377</v>
      </c>
      <c r="J14" s="77">
        <v>50.741700000000002</v>
      </c>
      <c r="K14" s="75">
        <v>45.471800000000002</v>
      </c>
      <c r="L14" s="76">
        <v>5.2698999999999998</v>
      </c>
      <c r="M14" s="77">
        <v>23.7377</v>
      </c>
      <c r="N14" s="75">
        <v>21.394200000000001</v>
      </c>
      <c r="O14" s="69">
        <v>2.3434999999999988</v>
      </c>
    </row>
    <row r="15" spans="2:15" ht="15" customHeight="1" x14ac:dyDescent="0.25">
      <c r="B15" s="254"/>
      <c r="C15" s="64" t="s">
        <v>18</v>
      </c>
      <c r="D15" s="41">
        <v>46.678699999999999</v>
      </c>
      <c r="E15" s="42">
        <v>24.050599999999999</v>
      </c>
      <c r="F15" s="12">
        <v>54.837600000000002</v>
      </c>
      <c r="G15" s="58">
        <v>27.2682</v>
      </c>
      <c r="H15" s="27">
        <v>55.034599999999998</v>
      </c>
      <c r="I15" s="28">
        <v>27.324100000000001</v>
      </c>
      <c r="J15" s="77">
        <v>55.034599999999998</v>
      </c>
      <c r="K15" s="75">
        <v>46.678699999999999</v>
      </c>
      <c r="L15" s="76">
        <v>8.3558999999999983</v>
      </c>
      <c r="M15" s="77">
        <v>27.324100000000001</v>
      </c>
      <c r="N15" s="75">
        <v>24.050599999999999</v>
      </c>
      <c r="O15" s="69">
        <v>3.2735000000000021</v>
      </c>
    </row>
    <row r="16" spans="2:15" ht="15" customHeight="1" x14ac:dyDescent="0.25">
      <c r="B16" s="254"/>
      <c r="C16" s="64" t="s">
        <v>19</v>
      </c>
      <c r="D16" s="41">
        <v>46.7455</v>
      </c>
      <c r="E16" s="42">
        <v>24.445599999999999</v>
      </c>
      <c r="F16" s="12">
        <v>55.747599999999998</v>
      </c>
      <c r="G16" s="58">
        <v>27.596599999999999</v>
      </c>
      <c r="H16" s="27">
        <v>55.887099999999997</v>
      </c>
      <c r="I16" s="28">
        <v>27.897300000000001</v>
      </c>
      <c r="J16" s="77">
        <v>55.887099999999997</v>
      </c>
      <c r="K16" s="75">
        <v>46.7455</v>
      </c>
      <c r="L16" s="76">
        <v>9.1415999999999968</v>
      </c>
      <c r="M16" s="77">
        <v>27.897300000000001</v>
      </c>
      <c r="N16" s="75">
        <v>24.445599999999999</v>
      </c>
      <c r="O16" s="69">
        <v>3.4517000000000024</v>
      </c>
    </row>
    <row r="17" spans="2:15" ht="15" customHeight="1" thickBot="1" x14ac:dyDescent="0.3">
      <c r="B17" s="254"/>
      <c r="C17" s="65" t="s">
        <v>20</v>
      </c>
      <c r="D17" s="43">
        <v>45.089799999999997</v>
      </c>
      <c r="E17" s="44">
        <v>25.185700000000001</v>
      </c>
      <c r="F17" s="59">
        <v>54.967599999999997</v>
      </c>
      <c r="G17" s="60">
        <v>27.210799999999999</v>
      </c>
      <c r="H17" s="29">
        <v>55.823</v>
      </c>
      <c r="I17" s="30">
        <v>29.502199999999998</v>
      </c>
      <c r="J17" s="78">
        <v>55.823</v>
      </c>
      <c r="K17" s="79">
        <v>45.089799999999997</v>
      </c>
      <c r="L17" s="80">
        <v>10.733200000000004</v>
      </c>
      <c r="M17" s="78">
        <v>29.502199999999998</v>
      </c>
      <c r="N17" s="79">
        <v>25.185700000000001</v>
      </c>
      <c r="O17" s="71">
        <v>4.3164999999999978</v>
      </c>
    </row>
    <row r="18" spans="2:15" ht="15" customHeight="1" thickBot="1" x14ac:dyDescent="0.3">
      <c r="B18" s="255"/>
      <c r="C18" s="168" t="s">
        <v>61</v>
      </c>
      <c r="D18" s="84">
        <v>41.273741666666666</v>
      </c>
      <c r="E18" s="84">
        <v>21.619133333333338</v>
      </c>
      <c r="F18" s="84">
        <v>48.699591666666663</v>
      </c>
      <c r="G18" s="84">
        <v>23.804896666666668</v>
      </c>
      <c r="H18" s="84">
        <v>49.034458333333333</v>
      </c>
      <c r="I18" s="85">
        <v>23.926508333333334</v>
      </c>
      <c r="J18" s="81">
        <v>49.048316666666665</v>
      </c>
      <c r="K18" s="82">
        <v>41.273741666666666</v>
      </c>
      <c r="L18" s="131">
        <v>7.7745749999999987</v>
      </c>
      <c r="M18" s="90"/>
      <c r="N18" s="91"/>
      <c r="O18" s="131">
        <v>2.5930300000000006</v>
      </c>
    </row>
    <row r="19" spans="2:15" ht="15" customHeight="1" x14ac:dyDescent="0.25">
      <c r="B19" s="253">
        <v>2016</v>
      </c>
      <c r="C19" s="63" t="s">
        <v>10</v>
      </c>
      <c r="D19" s="39">
        <v>45.9208</v>
      </c>
      <c r="E19" s="40">
        <v>25.5381</v>
      </c>
      <c r="F19" s="56">
        <v>56.56</v>
      </c>
      <c r="G19" s="57">
        <v>29.441700000000001</v>
      </c>
      <c r="H19" s="31">
        <v>57.662199999999999</v>
      </c>
      <c r="I19" s="32">
        <v>29.974499999999999</v>
      </c>
      <c r="J19" s="68">
        <v>57.662199999999999</v>
      </c>
      <c r="K19" s="75">
        <v>45.9208</v>
      </c>
      <c r="L19" s="76">
        <v>11.741399999999999</v>
      </c>
      <c r="M19" s="72">
        <v>29.974499999999999</v>
      </c>
      <c r="N19" s="75">
        <v>25.5381</v>
      </c>
      <c r="O19" s="76">
        <v>4.436399999999999</v>
      </c>
    </row>
    <row r="20" spans="2:15" ht="15" customHeight="1" x14ac:dyDescent="0.25">
      <c r="B20" s="254"/>
      <c r="C20" s="64" t="s">
        <v>11</v>
      </c>
      <c r="D20" s="41">
        <v>44.187899999999999</v>
      </c>
      <c r="E20" s="42">
        <v>25.899000000000001</v>
      </c>
      <c r="F20" s="12">
        <v>54.27</v>
      </c>
      <c r="G20" s="58">
        <v>29.6341</v>
      </c>
      <c r="H20" s="27">
        <v>54.380499999999998</v>
      </c>
      <c r="I20" s="28">
        <v>28.8599</v>
      </c>
      <c r="J20" s="68">
        <v>54.380499999999998</v>
      </c>
      <c r="K20" s="75">
        <v>44.187899999999999</v>
      </c>
      <c r="L20" s="76">
        <v>10.192599999999999</v>
      </c>
      <c r="M20" s="72">
        <v>29.6341</v>
      </c>
      <c r="N20" s="75">
        <v>25.899000000000001</v>
      </c>
      <c r="O20" s="76">
        <v>3.7350999999999992</v>
      </c>
    </row>
    <row r="21" spans="2:15" ht="15" customHeight="1" x14ac:dyDescent="0.25">
      <c r="B21" s="254"/>
      <c r="C21" s="64" t="s">
        <v>12</v>
      </c>
      <c r="D21" s="41">
        <v>42.433100000000003</v>
      </c>
      <c r="E21" s="42">
        <v>25.338799999999999</v>
      </c>
      <c r="F21" s="12">
        <v>51.54</v>
      </c>
      <c r="G21" s="58">
        <v>28.275700000000001</v>
      </c>
      <c r="H21" s="27">
        <v>51.995800000000003</v>
      </c>
      <c r="I21" s="28">
        <v>28.744399999999999</v>
      </c>
      <c r="J21" s="68">
        <v>51.995800000000003</v>
      </c>
      <c r="K21" s="75">
        <v>42.433100000000003</v>
      </c>
      <c r="L21" s="76">
        <v>9.5626999999999995</v>
      </c>
      <c r="M21" s="72">
        <v>28.744399999999999</v>
      </c>
      <c r="N21" s="75">
        <v>25.338799999999999</v>
      </c>
      <c r="O21" s="76">
        <v>3.4055999999999997</v>
      </c>
    </row>
    <row r="22" spans="2:15" ht="15" customHeight="1" x14ac:dyDescent="0.25">
      <c r="B22" s="254"/>
      <c r="C22" s="64" t="s">
        <v>13</v>
      </c>
      <c r="D22" s="41">
        <v>42.773099999999999</v>
      </c>
      <c r="E22" s="42">
        <v>23.188700000000001</v>
      </c>
      <c r="F22" s="12">
        <v>48.507300000000001</v>
      </c>
      <c r="G22" s="58">
        <v>25.119900000000001</v>
      </c>
      <c r="H22" s="27">
        <v>48.9392</v>
      </c>
      <c r="I22" s="28">
        <v>25.463699999999999</v>
      </c>
      <c r="J22" s="68">
        <v>48.9392</v>
      </c>
      <c r="K22" s="75">
        <v>42.773099999999999</v>
      </c>
      <c r="L22" s="76">
        <v>6.1661000000000001</v>
      </c>
      <c r="M22" s="72">
        <v>25.463699999999999</v>
      </c>
      <c r="N22" s="75">
        <v>23.188700000000001</v>
      </c>
      <c r="O22" s="76">
        <v>2.2749999999999986</v>
      </c>
    </row>
    <row r="23" spans="2:15" ht="15" customHeight="1" x14ac:dyDescent="0.25">
      <c r="B23" s="254"/>
      <c r="C23" s="64" t="s">
        <v>8</v>
      </c>
      <c r="D23" s="41">
        <v>37.624499999999998</v>
      </c>
      <c r="E23" s="42">
        <v>20.301300000000001</v>
      </c>
      <c r="F23" s="12">
        <v>40.357599999999998</v>
      </c>
      <c r="G23" s="58">
        <v>21.1233</v>
      </c>
      <c r="H23" s="27">
        <v>41.097700000000003</v>
      </c>
      <c r="I23" s="28">
        <v>20.786300000000001</v>
      </c>
      <c r="J23" s="68">
        <v>41.097700000000003</v>
      </c>
      <c r="K23" s="75">
        <v>37.624499999999998</v>
      </c>
      <c r="L23" s="76">
        <v>3.4732000000000056</v>
      </c>
      <c r="M23" s="72">
        <v>21.1233</v>
      </c>
      <c r="N23" s="75">
        <v>20.301300000000001</v>
      </c>
      <c r="O23" s="76">
        <v>0.82199999999999918</v>
      </c>
    </row>
    <row r="24" spans="2:15" ht="15" customHeight="1" x14ac:dyDescent="0.25">
      <c r="B24" s="254"/>
      <c r="C24" s="64" t="s">
        <v>14</v>
      </c>
      <c r="D24" s="41">
        <v>37.439900000000002</v>
      </c>
      <c r="E24" s="42">
        <v>19.673200000000001</v>
      </c>
      <c r="F24" s="12">
        <v>39.584200000000003</v>
      </c>
      <c r="G24" s="58">
        <v>19.932500000000001</v>
      </c>
      <c r="H24" s="27">
        <v>40.2196</v>
      </c>
      <c r="I24" s="28">
        <v>19.544599999999999</v>
      </c>
      <c r="J24" s="70">
        <v>40.2196</v>
      </c>
      <c r="K24" s="75">
        <v>37.439900000000002</v>
      </c>
      <c r="L24" s="76">
        <v>2.7796999999999983</v>
      </c>
      <c r="M24" s="77">
        <v>19.932500000000001</v>
      </c>
      <c r="N24" s="75">
        <v>19.544599999999999</v>
      </c>
      <c r="O24" s="76">
        <v>0.38790000000000191</v>
      </c>
    </row>
    <row r="25" spans="2:15" ht="15" customHeight="1" x14ac:dyDescent="0.25">
      <c r="B25" s="254"/>
      <c r="C25" s="64" t="s">
        <v>15</v>
      </c>
      <c r="D25" s="41">
        <v>38.262599999999999</v>
      </c>
      <c r="E25" s="42">
        <v>15.503</v>
      </c>
      <c r="F25" s="12">
        <v>39.1877</v>
      </c>
      <c r="G25" s="58">
        <v>16.256</v>
      </c>
      <c r="H25" s="27">
        <v>39.451999999999998</v>
      </c>
      <c r="I25" s="28">
        <v>14.9407</v>
      </c>
      <c r="J25" s="70">
        <v>39.451999999999998</v>
      </c>
      <c r="K25" s="75">
        <v>38.262599999999999</v>
      </c>
      <c r="L25" s="76">
        <v>1.1893999999999991</v>
      </c>
      <c r="M25" s="77">
        <v>16.256</v>
      </c>
      <c r="N25" s="75">
        <v>14.9407</v>
      </c>
      <c r="O25" s="76">
        <v>1.3153000000000006</v>
      </c>
    </row>
    <row r="26" spans="2:15" ht="15" customHeight="1" x14ac:dyDescent="0.25">
      <c r="B26" s="254"/>
      <c r="C26" s="64" t="s">
        <v>16</v>
      </c>
      <c r="D26" s="41">
        <v>42.009900000000002</v>
      </c>
      <c r="E26" s="42">
        <v>17.382000000000001</v>
      </c>
      <c r="F26" s="12">
        <v>43.138800000000003</v>
      </c>
      <c r="G26" s="58">
        <v>18.5688</v>
      </c>
      <c r="H26" s="27">
        <v>43.432499999999997</v>
      </c>
      <c r="I26" s="28">
        <v>17.660699999999999</v>
      </c>
      <c r="J26" s="70">
        <v>43.432499999999997</v>
      </c>
      <c r="K26" s="75">
        <v>42.009900000000002</v>
      </c>
      <c r="L26" s="76">
        <v>1.4225999999999956</v>
      </c>
      <c r="M26" s="77">
        <v>18.5688</v>
      </c>
      <c r="N26" s="75">
        <v>17.382000000000001</v>
      </c>
      <c r="O26" s="76">
        <v>1.1867999999999981</v>
      </c>
    </row>
    <row r="27" spans="2:15" ht="15" customHeight="1" x14ac:dyDescent="0.25">
      <c r="B27" s="254"/>
      <c r="C27" s="64" t="s">
        <v>17</v>
      </c>
      <c r="D27" s="41">
        <v>45.912700000000001</v>
      </c>
      <c r="E27" s="42">
        <v>22.3934</v>
      </c>
      <c r="F27" s="12">
        <v>50.322600000000001</v>
      </c>
      <c r="G27" s="58">
        <v>23.392199999999999</v>
      </c>
      <c r="H27" s="27">
        <v>50.748800000000003</v>
      </c>
      <c r="I27" s="28">
        <v>23.4406</v>
      </c>
      <c r="J27" s="70">
        <v>50.748800000000003</v>
      </c>
      <c r="K27" s="75">
        <v>45.912700000000001</v>
      </c>
      <c r="L27" s="76">
        <v>4.8361000000000018</v>
      </c>
      <c r="M27" s="77">
        <v>23.4406</v>
      </c>
      <c r="N27" s="75">
        <v>22.3934</v>
      </c>
      <c r="O27" s="76">
        <v>1.0472000000000001</v>
      </c>
    </row>
    <row r="28" spans="2:15" ht="15" customHeight="1" x14ac:dyDescent="0.25">
      <c r="B28" s="254"/>
      <c r="C28" s="64" t="s">
        <v>18</v>
      </c>
      <c r="D28" s="41">
        <v>47.710599999999999</v>
      </c>
      <c r="E28" s="42">
        <v>24.41</v>
      </c>
      <c r="F28" s="12">
        <v>54.44</v>
      </c>
      <c r="G28" s="58">
        <v>26.368500000000001</v>
      </c>
      <c r="H28" s="27">
        <v>54.463500000000003</v>
      </c>
      <c r="I28" s="28">
        <v>26.479600000000001</v>
      </c>
      <c r="J28" s="70">
        <v>54.463500000000003</v>
      </c>
      <c r="K28" s="75">
        <v>47.710599999999999</v>
      </c>
      <c r="L28" s="76">
        <v>6.7529000000000039</v>
      </c>
      <c r="M28" s="77">
        <v>26.479600000000001</v>
      </c>
      <c r="N28" s="75">
        <v>24.41</v>
      </c>
      <c r="O28" s="76">
        <v>2.0696000000000012</v>
      </c>
    </row>
    <row r="29" spans="2:15" ht="15" customHeight="1" x14ac:dyDescent="0.25">
      <c r="B29" s="254"/>
      <c r="C29" s="64" t="s">
        <v>19</v>
      </c>
      <c r="D29" s="41">
        <v>48.790199999999999</v>
      </c>
      <c r="E29" s="42">
        <v>25.56</v>
      </c>
      <c r="F29" s="12">
        <v>56.668199999999999</v>
      </c>
      <c r="G29" s="58">
        <v>28.425999999999998</v>
      </c>
      <c r="H29" s="27">
        <v>56.9133</v>
      </c>
      <c r="I29" s="28">
        <v>28.9528</v>
      </c>
      <c r="J29" s="70">
        <v>56.9133</v>
      </c>
      <c r="K29" s="75">
        <v>48.790199999999999</v>
      </c>
      <c r="L29" s="76">
        <v>8.1231000000000009</v>
      </c>
      <c r="M29" s="77">
        <v>28.9528</v>
      </c>
      <c r="N29" s="75">
        <v>25.56</v>
      </c>
      <c r="O29" s="76">
        <v>3.3928000000000011</v>
      </c>
    </row>
    <row r="30" spans="2:15" ht="15" customHeight="1" thickBot="1" x14ac:dyDescent="0.3">
      <c r="B30" s="254"/>
      <c r="C30" s="65" t="s">
        <v>20</v>
      </c>
      <c r="D30" s="43">
        <v>46.1693</v>
      </c>
      <c r="E30" s="44">
        <v>25.58</v>
      </c>
      <c r="F30" s="59">
        <v>56.690300000000001</v>
      </c>
      <c r="G30" s="60">
        <v>28.563400000000001</v>
      </c>
      <c r="H30" s="29">
        <v>57.281399999999998</v>
      </c>
      <c r="I30" s="30">
        <v>29.207999999999998</v>
      </c>
      <c r="J30" s="36">
        <v>57.281399999999998</v>
      </c>
      <c r="K30" s="79">
        <v>46.1693</v>
      </c>
      <c r="L30" s="88">
        <v>11.112099999999998</v>
      </c>
      <c r="M30" s="78">
        <v>29.207999999999998</v>
      </c>
      <c r="N30" s="79">
        <v>25.58</v>
      </c>
      <c r="O30" s="88">
        <v>3.6280000000000001</v>
      </c>
    </row>
    <row r="31" spans="2:15" ht="15" customHeight="1" thickBot="1" x14ac:dyDescent="0.3">
      <c r="B31" s="256"/>
      <c r="C31" s="168" t="s">
        <v>61</v>
      </c>
      <c r="D31" s="84">
        <v>43.269550000000002</v>
      </c>
      <c r="E31" s="84">
        <v>22.563958333333332</v>
      </c>
      <c r="F31" s="84">
        <v>49.272224999999999</v>
      </c>
      <c r="G31" s="84">
        <v>24.591841666666667</v>
      </c>
      <c r="H31" s="84">
        <v>49.715541666666667</v>
      </c>
      <c r="I31" s="85">
        <v>24.504649999999998</v>
      </c>
      <c r="J31" s="86">
        <v>49.715541666666667</v>
      </c>
      <c r="K31" s="87">
        <v>43.269550000000002</v>
      </c>
      <c r="L31" s="132">
        <v>6.445991666666667</v>
      </c>
      <c r="M31" s="89"/>
      <c r="N31" s="87"/>
      <c r="O31" s="132">
        <v>2.3084750000000001</v>
      </c>
    </row>
    <row r="32" spans="2:15" ht="15" customHeight="1" x14ac:dyDescent="0.25">
      <c r="B32" s="253">
        <v>2019</v>
      </c>
      <c r="C32" s="63" t="s">
        <v>10</v>
      </c>
      <c r="D32" s="39">
        <v>43.539299999999997</v>
      </c>
      <c r="E32" s="40">
        <v>25.196000000000002</v>
      </c>
      <c r="F32" s="56">
        <v>55.254100000000001</v>
      </c>
      <c r="G32" s="57">
        <v>29.924099999999999</v>
      </c>
      <c r="H32" s="31">
        <v>55.552500000000002</v>
      </c>
      <c r="I32" s="32">
        <v>30.1187</v>
      </c>
      <c r="J32" s="72">
        <v>55.552500000000002</v>
      </c>
      <c r="K32" s="75">
        <v>43.539299999999997</v>
      </c>
      <c r="L32" s="76">
        <v>12.013200000000005</v>
      </c>
      <c r="M32" s="72">
        <v>30.1187</v>
      </c>
      <c r="N32" s="75">
        <v>25.196000000000002</v>
      </c>
      <c r="O32" s="76">
        <v>4.922699999999999</v>
      </c>
    </row>
    <row r="33" spans="2:17" ht="15" customHeight="1" x14ac:dyDescent="0.25">
      <c r="B33" s="254"/>
      <c r="C33" s="64" t="s">
        <v>11</v>
      </c>
      <c r="D33" s="41">
        <v>42.737699999999997</v>
      </c>
      <c r="E33" s="42">
        <v>25.7073</v>
      </c>
      <c r="F33" s="12">
        <v>54.523600000000002</v>
      </c>
      <c r="G33" s="58">
        <v>29.2715</v>
      </c>
      <c r="H33" s="27">
        <v>55</v>
      </c>
      <c r="I33" s="28">
        <v>29.792899999999999</v>
      </c>
      <c r="J33" s="72">
        <v>55</v>
      </c>
      <c r="K33" s="75">
        <v>42.737699999999997</v>
      </c>
      <c r="L33" s="76">
        <v>12.262300000000003</v>
      </c>
      <c r="M33" s="72">
        <v>29.792899999999999</v>
      </c>
      <c r="N33" s="75">
        <v>25.7073</v>
      </c>
      <c r="O33" s="76">
        <v>4.0855999999999995</v>
      </c>
    </row>
    <row r="34" spans="2:17" ht="15" customHeight="1" x14ac:dyDescent="0.25">
      <c r="B34" s="254"/>
      <c r="C34" s="64" t="s">
        <v>12</v>
      </c>
      <c r="D34" s="41">
        <v>43.036000000000001</v>
      </c>
      <c r="E34" s="42">
        <v>24.8551</v>
      </c>
      <c r="F34" s="12">
        <v>51.441200000000002</v>
      </c>
      <c r="G34" s="58">
        <v>26.923500000000001</v>
      </c>
      <c r="H34" s="27">
        <v>55.016199999999998</v>
      </c>
      <c r="I34" s="28">
        <v>27.890599999999999</v>
      </c>
      <c r="J34" s="72">
        <v>55.016199999999998</v>
      </c>
      <c r="K34" s="75">
        <v>43.036000000000001</v>
      </c>
      <c r="L34" s="76">
        <v>11.980199999999996</v>
      </c>
      <c r="M34" s="72">
        <v>27.890599999999999</v>
      </c>
      <c r="N34" s="75">
        <v>24.8551</v>
      </c>
      <c r="O34" s="76">
        <v>3.035499999999999</v>
      </c>
    </row>
    <row r="35" spans="2:17" ht="15" customHeight="1" x14ac:dyDescent="0.25">
      <c r="B35" s="254"/>
      <c r="C35" s="64" t="s">
        <v>13</v>
      </c>
      <c r="D35" s="41">
        <v>40.713799999999999</v>
      </c>
      <c r="E35" s="42">
        <v>23.142700000000001</v>
      </c>
      <c r="F35" s="12">
        <v>48.2029</v>
      </c>
      <c r="G35" s="58">
        <v>25.4162</v>
      </c>
      <c r="H35" s="27">
        <v>48.430199999999999</v>
      </c>
      <c r="I35" s="28">
        <v>26.124400000000001</v>
      </c>
      <c r="J35" s="72">
        <v>48.430199999999999</v>
      </c>
      <c r="K35" s="75">
        <v>40.713799999999999</v>
      </c>
      <c r="L35" s="76">
        <v>7.7164000000000001</v>
      </c>
      <c r="M35" s="72">
        <v>26.124400000000001</v>
      </c>
      <c r="N35" s="75">
        <v>23.142700000000001</v>
      </c>
      <c r="O35" s="76">
        <v>2.9817</v>
      </c>
    </row>
    <row r="36" spans="2:17" ht="15" customHeight="1" x14ac:dyDescent="0.25">
      <c r="B36" s="254"/>
      <c r="C36" s="64" t="s">
        <v>8</v>
      </c>
      <c r="D36" s="41">
        <v>39.414900000000003</v>
      </c>
      <c r="E36" s="42">
        <v>19.038599999999999</v>
      </c>
      <c r="F36" s="12">
        <v>42.594000000000001</v>
      </c>
      <c r="G36" s="58">
        <v>19.941700000000001</v>
      </c>
      <c r="H36" s="27">
        <v>42.516599999999997</v>
      </c>
      <c r="I36" s="28">
        <v>19.9666</v>
      </c>
      <c r="J36" s="72">
        <v>42.594000000000001</v>
      </c>
      <c r="K36" s="75">
        <v>39.414900000000003</v>
      </c>
      <c r="L36" s="76">
        <v>3.1790999999999983</v>
      </c>
      <c r="M36" s="72">
        <v>19.9666</v>
      </c>
      <c r="N36" s="75">
        <v>19.038599999999999</v>
      </c>
      <c r="O36" s="76">
        <v>0.92800000000000082</v>
      </c>
    </row>
    <row r="37" spans="2:17" ht="15" customHeight="1" x14ac:dyDescent="0.25">
      <c r="B37" s="254"/>
      <c r="C37" s="64" t="s">
        <v>14</v>
      </c>
      <c r="D37" s="41">
        <v>37.5242</v>
      </c>
      <c r="E37" s="42">
        <v>15.6028</v>
      </c>
      <c r="F37" s="12">
        <v>39.508600000000001</v>
      </c>
      <c r="G37" s="58">
        <v>16.337399999999999</v>
      </c>
      <c r="H37" s="27">
        <v>39.7241</v>
      </c>
      <c r="I37" s="28">
        <v>15.532500000000001</v>
      </c>
      <c r="J37" s="77">
        <v>39.7241</v>
      </c>
      <c r="K37" s="75">
        <v>37.5242</v>
      </c>
      <c r="L37" s="76">
        <v>2.1998999999999995</v>
      </c>
      <c r="M37" s="77">
        <v>16.337399999999999</v>
      </c>
      <c r="N37" s="75">
        <v>15.532500000000001</v>
      </c>
      <c r="O37" s="76">
        <v>0.80489999999999817</v>
      </c>
    </row>
    <row r="38" spans="2:17" ht="15" customHeight="1" x14ac:dyDescent="0.25">
      <c r="B38" s="254"/>
      <c r="C38" s="64" t="s">
        <v>15</v>
      </c>
      <c r="D38" s="41">
        <v>39.0593</v>
      </c>
      <c r="E38" s="42">
        <v>14.949299999999999</v>
      </c>
      <c r="F38" s="12">
        <v>41.135100000000001</v>
      </c>
      <c r="G38" s="58">
        <v>15.4353</v>
      </c>
      <c r="H38" s="27">
        <v>41.261000000000003</v>
      </c>
      <c r="I38" s="28">
        <v>15.370100000000001</v>
      </c>
      <c r="J38" s="77">
        <v>41.261000000000003</v>
      </c>
      <c r="K38" s="75">
        <v>39.0593</v>
      </c>
      <c r="L38" s="76">
        <v>2.2017000000000024</v>
      </c>
      <c r="M38" s="77">
        <v>15.4353</v>
      </c>
      <c r="N38" s="75">
        <v>14.949299999999999</v>
      </c>
      <c r="O38" s="76">
        <v>0.48600000000000065</v>
      </c>
    </row>
    <row r="39" spans="2:17" ht="15" customHeight="1" x14ac:dyDescent="0.25">
      <c r="B39" s="254"/>
      <c r="C39" s="64" t="s">
        <v>16</v>
      </c>
      <c r="D39" s="41">
        <v>42.600299999999997</v>
      </c>
      <c r="E39" s="42">
        <v>15.438000000000001</v>
      </c>
      <c r="F39" s="12">
        <v>45.1357</v>
      </c>
      <c r="G39" s="58">
        <v>16.370699999999999</v>
      </c>
      <c r="H39" s="27">
        <v>45.063299999999998</v>
      </c>
      <c r="I39" s="28">
        <v>15.8581</v>
      </c>
      <c r="J39" s="77">
        <v>45.1357</v>
      </c>
      <c r="K39" s="75">
        <v>42.600299999999997</v>
      </c>
      <c r="L39" s="76">
        <v>2.5354000000000028</v>
      </c>
      <c r="M39" s="77">
        <v>16.370699999999999</v>
      </c>
      <c r="N39" s="75">
        <v>15.438000000000001</v>
      </c>
      <c r="O39" s="76">
        <v>0.93269999999999875</v>
      </c>
    </row>
    <row r="40" spans="2:17" ht="15" customHeight="1" x14ac:dyDescent="0.25">
      <c r="B40" s="254"/>
      <c r="C40" s="64" t="s">
        <v>17</v>
      </c>
      <c r="D40" s="41">
        <v>46.616599999999998</v>
      </c>
      <c r="E40" s="42">
        <v>20.3996</v>
      </c>
      <c r="F40" s="12">
        <v>51.060099999999998</v>
      </c>
      <c r="G40" s="58">
        <v>21.315999999999999</v>
      </c>
      <c r="H40" s="27">
        <v>50.975999999999999</v>
      </c>
      <c r="I40" s="28">
        <v>21.302099999999999</v>
      </c>
      <c r="J40" s="77">
        <v>51.060099999999998</v>
      </c>
      <c r="K40" s="75">
        <v>46.616599999999998</v>
      </c>
      <c r="L40" s="76">
        <v>4.4435000000000002</v>
      </c>
      <c r="M40" s="77">
        <v>21.315999999999999</v>
      </c>
      <c r="N40" s="75">
        <v>20.3996</v>
      </c>
      <c r="O40" s="76">
        <v>0.91639999999999944</v>
      </c>
    </row>
    <row r="41" spans="2:17" ht="15" customHeight="1" x14ac:dyDescent="0.25">
      <c r="B41" s="254"/>
      <c r="C41" s="64" t="s">
        <v>18</v>
      </c>
      <c r="D41" s="41">
        <v>50.591500000000003</v>
      </c>
      <c r="E41" s="42">
        <v>23.560199999999998</v>
      </c>
      <c r="F41" s="12">
        <v>56.360799999999998</v>
      </c>
      <c r="G41" s="58">
        <v>25.363</v>
      </c>
      <c r="H41" s="27">
        <v>56.2376</v>
      </c>
      <c r="I41" s="28">
        <v>25.2592</v>
      </c>
      <c r="J41" s="77">
        <v>56.360799999999998</v>
      </c>
      <c r="K41" s="75">
        <v>50.591500000000003</v>
      </c>
      <c r="L41" s="76">
        <v>5.7692999999999941</v>
      </c>
      <c r="M41" s="77">
        <v>25.363</v>
      </c>
      <c r="N41" s="75">
        <v>23.560199999999998</v>
      </c>
      <c r="O41" s="76">
        <v>1.8028000000000013</v>
      </c>
    </row>
    <row r="42" spans="2:17" ht="15" customHeight="1" x14ac:dyDescent="0.25">
      <c r="B42" s="254"/>
      <c r="C42" s="64" t="s">
        <v>19</v>
      </c>
      <c r="D42" s="41">
        <v>50.996200000000002</v>
      </c>
      <c r="E42" s="42">
        <v>24.781500000000001</v>
      </c>
      <c r="F42" s="12">
        <v>57.529200000000003</v>
      </c>
      <c r="G42" s="58">
        <v>26.636099999999999</v>
      </c>
      <c r="H42" s="27">
        <v>57.677799999999998</v>
      </c>
      <c r="I42" s="28">
        <v>26.908799999999999</v>
      </c>
      <c r="J42" s="77">
        <v>57.677799999999998</v>
      </c>
      <c r="K42" s="75">
        <v>50.996200000000002</v>
      </c>
      <c r="L42" s="76">
        <v>6.681599999999996</v>
      </c>
      <c r="M42" s="77">
        <v>26.908799999999999</v>
      </c>
      <c r="N42" s="75">
        <v>24.781500000000001</v>
      </c>
      <c r="O42" s="76">
        <v>2.1272999999999982</v>
      </c>
    </row>
    <row r="43" spans="2:17" ht="15" customHeight="1" thickBot="1" x14ac:dyDescent="0.3">
      <c r="B43" s="256"/>
      <c r="C43" s="65" t="s">
        <v>20</v>
      </c>
      <c r="D43" s="43">
        <v>49.094799999999999</v>
      </c>
      <c r="E43" s="44">
        <v>26.671199999999999</v>
      </c>
      <c r="F43" s="59">
        <v>59.667900000000003</v>
      </c>
      <c r="G43" s="60">
        <v>30.200600000000001</v>
      </c>
      <c r="H43" s="29">
        <v>60.356299999999997</v>
      </c>
      <c r="I43" s="30">
        <v>30.706199999999999</v>
      </c>
      <c r="J43" s="78">
        <v>60.356299999999997</v>
      </c>
      <c r="K43" s="79">
        <v>49.094799999999999</v>
      </c>
      <c r="L43" s="80">
        <v>11.261499999999998</v>
      </c>
      <c r="M43" s="78">
        <v>30.706199999999999</v>
      </c>
      <c r="N43" s="79">
        <v>26.671199999999999</v>
      </c>
      <c r="O43" s="80">
        <v>4.0350000000000001</v>
      </c>
    </row>
    <row r="44" spans="2:17" ht="15" customHeight="1" thickBot="1" x14ac:dyDescent="0.3">
      <c r="C44" s="168" t="s">
        <v>61</v>
      </c>
      <c r="D44" s="84">
        <v>43.827049999999993</v>
      </c>
      <c r="E44" s="84">
        <v>21.611858333333331</v>
      </c>
      <c r="F44" s="84">
        <v>50.201100000000004</v>
      </c>
      <c r="G44" s="84">
        <v>23.594674999999999</v>
      </c>
      <c r="H44" s="84">
        <v>50.650966666666669</v>
      </c>
      <c r="I44" s="84">
        <v>23.735850000000003</v>
      </c>
      <c r="J44" s="86">
        <v>50.680725000000002</v>
      </c>
      <c r="K44" s="87">
        <v>43.827049999999993</v>
      </c>
      <c r="L44" s="132">
        <v>6.8536749999999991</v>
      </c>
      <c r="M44" s="89"/>
      <c r="N44" s="87"/>
      <c r="O44" s="132">
        <v>2.2548833333333329</v>
      </c>
    </row>
    <row r="45" spans="2:17" s="102" customFormat="1" ht="20.100000000000001" customHeight="1" x14ac:dyDescent="0.3">
      <c r="C45" s="102" t="s">
        <v>0</v>
      </c>
      <c r="L45" s="102" t="s">
        <v>0</v>
      </c>
      <c r="O45" s="102" t="s">
        <v>0</v>
      </c>
      <c r="Q45" s="246"/>
    </row>
    <row r="53" spans="2:2" ht="21" x14ac:dyDescent="0.35">
      <c r="B53" s="92"/>
    </row>
    <row r="54" spans="2:2" x14ac:dyDescent="0.25">
      <c r="B54" s="18"/>
    </row>
  </sheetData>
  <mergeCells count="9">
    <mergeCell ref="B19:B31"/>
    <mergeCell ref="B32:B43"/>
    <mergeCell ref="B6:B18"/>
    <mergeCell ref="D3:O3"/>
    <mergeCell ref="D4:E4"/>
    <mergeCell ref="F4:G4"/>
    <mergeCell ref="H4:I4"/>
    <mergeCell ref="J4:L4"/>
    <mergeCell ref="M4:O4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7B17-CAFB-4E55-A6DB-F487E9C85559}">
  <dimension ref="B1:O45"/>
  <sheetViews>
    <sheetView showGridLines="0" zoomScale="80" zoomScaleNormal="80" workbookViewId="0">
      <selection activeCell="U23" sqref="U23"/>
    </sheetView>
  </sheetViews>
  <sheetFormatPr defaultColWidth="8.7109375" defaultRowHeight="15" x14ac:dyDescent="0.25"/>
  <cols>
    <col min="1" max="1" width="1.42578125" customWidth="1"/>
    <col min="2" max="2" width="5" customWidth="1"/>
    <col min="3" max="15" width="7.7109375" customWidth="1"/>
    <col min="16" max="16" width="1.7109375" customWidth="1"/>
  </cols>
  <sheetData>
    <row r="1" spans="2:15" ht="18.75" x14ac:dyDescent="0.3">
      <c r="B1" s="247" t="s">
        <v>65</v>
      </c>
    </row>
    <row r="2" spans="2:15" ht="15.75" thickBot="1" x14ac:dyDescent="0.3">
      <c r="L2" s="5"/>
      <c r="M2" s="5"/>
      <c r="N2" s="5"/>
      <c r="O2" s="5"/>
    </row>
    <row r="3" spans="2:15" ht="18" customHeight="1" thickBot="1" x14ac:dyDescent="0.3">
      <c r="C3" t="s">
        <v>0</v>
      </c>
      <c r="D3" s="264" t="s">
        <v>71</v>
      </c>
      <c r="E3" s="274">
        <v>0</v>
      </c>
      <c r="F3" s="274">
        <v>0</v>
      </c>
      <c r="G3" s="274">
        <v>0</v>
      </c>
      <c r="H3" s="274"/>
      <c r="I3" s="274"/>
      <c r="J3" s="274"/>
      <c r="K3" s="274"/>
      <c r="L3" s="274"/>
      <c r="M3" s="274"/>
      <c r="N3" s="274"/>
      <c r="O3" s="275"/>
    </row>
    <row r="4" spans="2:15" ht="15.75" thickBot="1" x14ac:dyDescent="0.3">
      <c r="C4" s="26"/>
      <c r="D4" s="257" t="s">
        <v>45</v>
      </c>
      <c r="E4" s="267">
        <v>0</v>
      </c>
      <c r="F4" s="268" t="s">
        <v>46</v>
      </c>
      <c r="G4" s="270"/>
      <c r="H4" s="259" t="s">
        <v>47</v>
      </c>
      <c r="I4" s="271"/>
      <c r="J4" s="263" t="s">
        <v>48</v>
      </c>
      <c r="K4" s="260">
        <v>0</v>
      </c>
      <c r="L4" s="261" t="s">
        <v>49</v>
      </c>
      <c r="M4" s="272"/>
      <c r="N4" s="273" t="s">
        <v>44</v>
      </c>
      <c r="O4" s="262"/>
    </row>
    <row r="5" spans="2:15" ht="18" customHeight="1" thickBot="1" x14ac:dyDescent="0.3">
      <c r="B5" s="66" t="s">
        <v>5</v>
      </c>
      <c r="C5" s="61" t="s">
        <v>1</v>
      </c>
      <c r="D5" s="45" t="s">
        <v>42</v>
      </c>
      <c r="E5" s="137" t="s">
        <v>41</v>
      </c>
      <c r="F5" s="145" t="s">
        <v>42</v>
      </c>
      <c r="G5" s="46" t="s">
        <v>41</v>
      </c>
      <c r="H5" s="54" t="s">
        <v>42</v>
      </c>
      <c r="I5" s="149" t="s">
        <v>41</v>
      </c>
      <c r="J5" s="154" t="s">
        <v>42</v>
      </c>
      <c r="K5" s="55" t="s">
        <v>41</v>
      </c>
      <c r="L5" s="37" t="s">
        <v>42</v>
      </c>
      <c r="M5" s="153" t="s">
        <v>41</v>
      </c>
      <c r="N5" s="164" t="s">
        <v>42</v>
      </c>
      <c r="O5" s="38" t="s">
        <v>41</v>
      </c>
    </row>
    <row r="6" spans="2:15" ht="15" customHeight="1" x14ac:dyDescent="0.25">
      <c r="B6" s="253">
        <v>2013</v>
      </c>
      <c r="C6" s="62" t="s">
        <v>10</v>
      </c>
      <c r="D6" s="39">
        <v>20.77</v>
      </c>
      <c r="E6" s="140">
        <v>62.47</v>
      </c>
      <c r="F6" s="136">
        <v>15.81</v>
      </c>
      <c r="G6" s="40">
        <v>30.55</v>
      </c>
      <c r="H6" s="56">
        <v>8.35</v>
      </c>
      <c r="I6" s="16">
        <v>254.33</v>
      </c>
      <c r="J6" s="11">
        <v>-3.91</v>
      </c>
      <c r="K6" s="57">
        <v>142.61000000000001</v>
      </c>
      <c r="L6" s="31">
        <v>22.03</v>
      </c>
      <c r="M6" s="51">
        <v>151.44999999999999</v>
      </c>
      <c r="N6" s="52">
        <v>17.23</v>
      </c>
      <c r="O6" s="32">
        <v>66.38</v>
      </c>
    </row>
    <row r="7" spans="2:15" ht="15" customHeight="1" x14ac:dyDescent="0.25">
      <c r="B7" s="254"/>
      <c r="C7" s="63" t="s">
        <v>11</v>
      </c>
      <c r="D7" s="41">
        <v>22.77</v>
      </c>
      <c r="E7" s="155">
        <v>64.67</v>
      </c>
      <c r="F7" s="157">
        <v>18.329999999999998</v>
      </c>
      <c r="G7" s="42">
        <v>31.81</v>
      </c>
      <c r="H7" s="12">
        <v>19.63</v>
      </c>
      <c r="I7" s="15">
        <v>193.82</v>
      </c>
      <c r="J7" s="159">
        <v>14.17</v>
      </c>
      <c r="K7" s="58">
        <v>133.27000000000001</v>
      </c>
      <c r="L7" s="27">
        <v>25.33</v>
      </c>
      <c r="M7" s="162">
        <v>435.37</v>
      </c>
      <c r="N7" s="165">
        <v>14.95</v>
      </c>
      <c r="O7" s="28">
        <v>87.97</v>
      </c>
    </row>
    <row r="8" spans="2:15" ht="15" customHeight="1" x14ac:dyDescent="0.25">
      <c r="B8" s="254"/>
      <c r="C8" s="64" t="s">
        <v>12</v>
      </c>
      <c r="D8" s="41">
        <v>25.71</v>
      </c>
      <c r="E8" s="155">
        <v>61.05</v>
      </c>
      <c r="F8" s="157">
        <v>15.39</v>
      </c>
      <c r="G8" s="42">
        <v>29.87</v>
      </c>
      <c r="H8" s="12">
        <v>22.67</v>
      </c>
      <c r="I8" s="15">
        <v>272.95999999999998</v>
      </c>
      <c r="J8" s="159">
        <v>12.76</v>
      </c>
      <c r="K8" s="58">
        <v>131.65700000000001</v>
      </c>
      <c r="L8" s="27">
        <v>-6.6098999999999997</v>
      </c>
      <c r="M8" s="162">
        <v>197.143</v>
      </c>
      <c r="N8" s="165">
        <v>17.809999999999999</v>
      </c>
      <c r="O8" s="28">
        <v>147.863</v>
      </c>
    </row>
    <row r="9" spans="2:15" ht="15" customHeight="1" x14ac:dyDescent="0.25">
      <c r="B9" s="254"/>
      <c r="C9" s="64" t="s">
        <v>13</v>
      </c>
      <c r="D9" s="41">
        <v>26.703299999999999</v>
      </c>
      <c r="E9" s="155">
        <v>54.91</v>
      </c>
      <c r="F9" s="157">
        <v>10.67</v>
      </c>
      <c r="G9" s="42">
        <v>28.7166</v>
      </c>
      <c r="H9" s="12">
        <v>25.43</v>
      </c>
      <c r="I9" s="15">
        <v>60.33</v>
      </c>
      <c r="J9" s="159">
        <v>8.1499000000000006</v>
      </c>
      <c r="K9" s="58">
        <v>40.943300000000001</v>
      </c>
      <c r="L9" s="27">
        <v>27.8367</v>
      </c>
      <c r="M9" s="162">
        <v>64.510000000000005</v>
      </c>
      <c r="N9" s="165">
        <v>8.67</v>
      </c>
      <c r="O9" s="28">
        <v>40.520000000000003</v>
      </c>
    </row>
    <row r="10" spans="2:15" ht="15" customHeight="1" x14ac:dyDescent="0.25">
      <c r="B10" s="254"/>
      <c r="C10" s="64" t="s">
        <v>8</v>
      </c>
      <c r="D10" s="41">
        <v>23.19</v>
      </c>
      <c r="E10" s="155">
        <v>51.09</v>
      </c>
      <c r="F10" s="157">
        <v>8.19</v>
      </c>
      <c r="G10" s="42">
        <v>27.31</v>
      </c>
      <c r="H10" s="12">
        <v>18.87</v>
      </c>
      <c r="I10" s="15">
        <v>181.68</v>
      </c>
      <c r="J10" s="159">
        <v>-5.0249899999999998</v>
      </c>
      <c r="K10" s="58">
        <v>39.89</v>
      </c>
      <c r="L10" s="27">
        <v>23.6633</v>
      </c>
      <c r="M10" s="162">
        <v>87.65</v>
      </c>
      <c r="N10" s="165">
        <v>8.06</v>
      </c>
      <c r="O10" s="28">
        <v>69.3</v>
      </c>
    </row>
    <row r="11" spans="2:15" ht="15" customHeight="1" x14ac:dyDescent="0.25">
      <c r="B11" s="254"/>
      <c r="C11" s="64" t="s">
        <v>14</v>
      </c>
      <c r="D11" s="41">
        <v>18.664999999999999</v>
      </c>
      <c r="E11" s="155">
        <v>45.05</v>
      </c>
      <c r="F11" s="157">
        <v>2.41</v>
      </c>
      <c r="G11" s="42">
        <v>25.66</v>
      </c>
      <c r="H11" s="12">
        <v>12.91</v>
      </c>
      <c r="I11" s="15">
        <v>52.1633</v>
      </c>
      <c r="J11" s="159">
        <v>2.09</v>
      </c>
      <c r="K11" s="58">
        <v>41.284999999999997</v>
      </c>
      <c r="L11" s="27">
        <v>17.61</v>
      </c>
      <c r="M11" s="162">
        <v>70.349999999999994</v>
      </c>
      <c r="N11" s="165">
        <v>1.63</v>
      </c>
      <c r="O11" s="28">
        <v>41.736699999999999</v>
      </c>
    </row>
    <row r="12" spans="2:15" ht="15" customHeight="1" x14ac:dyDescent="0.25">
      <c r="B12" s="254"/>
      <c r="C12" s="64" t="s">
        <v>15</v>
      </c>
      <c r="D12" s="41">
        <v>19.010000000000002</v>
      </c>
      <c r="E12" s="155">
        <v>46.87</v>
      </c>
      <c r="F12" s="157">
        <v>4.91</v>
      </c>
      <c r="G12" s="42">
        <v>24.79</v>
      </c>
      <c r="H12" s="12">
        <v>15.99</v>
      </c>
      <c r="I12" s="15">
        <v>50.3</v>
      </c>
      <c r="J12" s="159">
        <v>2.0699999999999998</v>
      </c>
      <c r="K12" s="58">
        <v>29.99</v>
      </c>
      <c r="L12" s="27">
        <v>17.329999999999998</v>
      </c>
      <c r="M12" s="162">
        <v>50.083300000000001</v>
      </c>
      <c r="N12" s="165">
        <v>4.7</v>
      </c>
      <c r="O12" s="28">
        <v>47.576700000000002</v>
      </c>
    </row>
    <row r="13" spans="2:15" ht="15" customHeight="1" x14ac:dyDescent="0.25">
      <c r="B13" s="254"/>
      <c r="C13" s="64" t="s">
        <v>16</v>
      </c>
      <c r="D13" s="41">
        <v>23.305</v>
      </c>
      <c r="E13" s="155">
        <v>54.59</v>
      </c>
      <c r="F13" s="157">
        <v>6.1700100000000004</v>
      </c>
      <c r="G13" s="42">
        <v>26.07</v>
      </c>
      <c r="H13" s="12">
        <v>20.39</v>
      </c>
      <c r="I13" s="15">
        <v>56.325000000000003</v>
      </c>
      <c r="J13" s="159">
        <v>7.95</v>
      </c>
      <c r="K13" s="58">
        <v>27.95</v>
      </c>
      <c r="L13" s="27">
        <v>21.75</v>
      </c>
      <c r="M13" s="162">
        <v>60.744999999999997</v>
      </c>
      <c r="N13" s="165">
        <v>6.5490000000000004</v>
      </c>
      <c r="O13" s="28">
        <v>32.994999999999997</v>
      </c>
    </row>
    <row r="14" spans="2:15" ht="15" customHeight="1" x14ac:dyDescent="0.25">
      <c r="B14" s="254"/>
      <c r="C14" s="64" t="s">
        <v>17</v>
      </c>
      <c r="D14" s="41">
        <v>26.58</v>
      </c>
      <c r="E14" s="155">
        <v>59.37</v>
      </c>
      <c r="F14" s="157">
        <v>11.43</v>
      </c>
      <c r="G14" s="42">
        <v>28.05</v>
      </c>
      <c r="H14" s="12">
        <v>25.23</v>
      </c>
      <c r="I14" s="15">
        <v>135.31</v>
      </c>
      <c r="J14" s="159">
        <v>10.73</v>
      </c>
      <c r="K14" s="58">
        <v>36.11</v>
      </c>
      <c r="L14" s="27">
        <v>26.05</v>
      </c>
      <c r="M14" s="162">
        <v>66.17</v>
      </c>
      <c r="N14" s="165">
        <v>7.29</v>
      </c>
      <c r="O14" s="28">
        <v>45.564999999999998</v>
      </c>
    </row>
    <row r="15" spans="2:15" ht="15" customHeight="1" x14ac:dyDescent="0.25">
      <c r="B15" s="254"/>
      <c r="C15" s="64" t="s">
        <v>18</v>
      </c>
      <c r="D15" s="41">
        <v>27.69</v>
      </c>
      <c r="E15" s="155">
        <v>61.71</v>
      </c>
      <c r="F15" s="157">
        <v>15.33</v>
      </c>
      <c r="G15" s="42">
        <v>31.51</v>
      </c>
      <c r="H15" s="12">
        <v>22.13</v>
      </c>
      <c r="I15" s="15">
        <v>80.45</v>
      </c>
      <c r="J15" s="159">
        <v>15.75</v>
      </c>
      <c r="K15" s="58">
        <v>64.563299999999998</v>
      </c>
      <c r="L15" s="27">
        <v>26.596599999999999</v>
      </c>
      <c r="M15" s="162">
        <v>95.61</v>
      </c>
      <c r="N15" s="165">
        <v>9.23</v>
      </c>
      <c r="O15" s="28">
        <v>98.25</v>
      </c>
    </row>
    <row r="16" spans="2:15" ht="15" customHeight="1" x14ac:dyDescent="0.25">
      <c r="B16" s="254"/>
      <c r="C16" s="64" t="s">
        <v>19</v>
      </c>
      <c r="D16" s="41">
        <v>29.19</v>
      </c>
      <c r="E16" s="155">
        <v>64.39</v>
      </c>
      <c r="F16" s="157">
        <v>15.69</v>
      </c>
      <c r="G16" s="42">
        <v>33.53</v>
      </c>
      <c r="H16" s="12">
        <v>16.989999999999998</v>
      </c>
      <c r="I16" s="15">
        <v>122.91</v>
      </c>
      <c r="J16" s="159">
        <v>16.53</v>
      </c>
      <c r="K16" s="58">
        <v>119.755</v>
      </c>
      <c r="L16" s="27">
        <v>28.73</v>
      </c>
      <c r="M16" s="162">
        <v>150.65</v>
      </c>
      <c r="N16" s="165">
        <v>18.850000000000001</v>
      </c>
      <c r="O16" s="28">
        <v>64.260000000000005</v>
      </c>
    </row>
    <row r="17" spans="2:15" ht="15" customHeight="1" thickBot="1" x14ac:dyDescent="0.3">
      <c r="B17" s="254"/>
      <c r="C17" s="65" t="s">
        <v>20</v>
      </c>
      <c r="D17" s="43">
        <v>23.09</v>
      </c>
      <c r="E17" s="156">
        <v>61.27</v>
      </c>
      <c r="F17" s="158">
        <v>15.67</v>
      </c>
      <c r="G17" s="44">
        <v>33.03</v>
      </c>
      <c r="H17" s="59">
        <v>17.510000000000002</v>
      </c>
      <c r="I17" s="161">
        <v>254.3</v>
      </c>
      <c r="J17" s="160">
        <v>17.73</v>
      </c>
      <c r="K17" s="60">
        <v>258.11</v>
      </c>
      <c r="L17" s="29">
        <v>24.33</v>
      </c>
      <c r="M17" s="163">
        <v>207.96</v>
      </c>
      <c r="N17" s="166">
        <v>12.85</v>
      </c>
      <c r="O17" s="30">
        <v>129.69</v>
      </c>
    </row>
    <row r="18" spans="2:15" ht="15" customHeight="1" thickBot="1" x14ac:dyDescent="0.3">
      <c r="B18" s="255"/>
      <c r="C18" s="83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5"/>
    </row>
    <row r="19" spans="2:15" ht="15" customHeight="1" x14ac:dyDescent="0.25">
      <c r="B19" s="254">
        <v>2016</v>
      </c>
      <c r="C19" s="63" t="s">
        <v>10</v>
      </c>
      <c r="D19" s="39">
        <v>26.85</v>
      </c>
      <c r="E19" s="140">
        <v>63.95</v>
      </c>
      <c r="F19" s="136">
        <v>18.23</v>
      </c>
      <c r="G19" s="40">
        <v>32.07</v>
      </c>
      <c r="H19" s="56">
        <v>19.09</v>
      </c>
      <c r="I19" s="16">
        <v>124.08</v>
      </c>
      <c r="J19" s="11">
        <v>12.51</v>
      </c>
      <c r="K19" s="57">
        <v>219.69</v>
      </c>
      <c r="L19" s="31">
        <v>21.89</v>
      </c>
      <c r="M19" s="51">
        <v>110.29</v>
      </c>
      <c r="N19" s="52">
        <v>17.510000000000002</v>
      </c>
      <c r="O19" s="32">
        <v>68.790000000000006</v>
      </c>
    </row>
    <row r="20" spans="2:15" ht="15" customHeight="1" x14ac:dyDescent="0.25">
      <c r="B20" s="254"/>
      <c r="C20" s="64" t="s">
        <v>11</v>
      </c>
      <c r="D20" s="41">
        <v>29.7</v>
      </c>
      <c r="E20" s="155">
        <v>61.93</v>
      </c>
      <c r="F20" s="157">
        <v>19.350000000000001</v>
      </c>
      <c r="G20" s="42">
        <v>31.83</v>
      </c>
      <c r="H20" s="12">
        <v>24.41</v>
      </c>
      <c r="I20" s="15">
        <v>150.97999999999999</v>
      </c>
      <c r="J20" s="159">
        <v>21.07</v>
      </c>
      <c r="K20" s="58">
        <v>82.17</v>
      </c>
      <c r="L20" s="27">
        <v>23.59</v>
      </c>
      <c r="M20" s="162">
        <v>128.31</v>
      </c>
      <c r="N20" s="165">
        <v>14.91</v>
      </c>
      <c r="O20" s="28">
        <v>126.46299999999999</v>
      </c>
    </row>
    <row r="21" spans="2:15" ht="15" customHeight="1" x14ac:dyDescent="0.25">
      <c r="B21" s="254"/>
      <c r="C21" s="64" t="s">
        <v>12</v>
      </c>
      <c r="D21" s="41">
        <v>27.49</v>
      </c>
      <c r="E21" s="155">
        <v>60.71</v>
      </c>
      <c r="F21" s="157">
        <v>18.03</v>
      </c>
      <c r="G21" s="42">
        <v>31.21</v>
      </c>
      <c r="H21" s="12">
        <v>25.49</v>
      </c>
      <c r="I21" s="15">
        <v>173.52</v>
      </c>
      <c r="J21" s="159">
        <v>12.4833</v>
      </c>
      <c r="K21" s="58">
        <v>83.33</v>
      </c>
      <c r="L21" s="27">
        <v>24.85</v>
      </c>
      <c r="M21" s="162">
        <v>116.71</v>
      </c>
      <c r="N21" s="165">
        <v>19.87</v>
      </c>
      <c r="O21" s="28">
        <v>69.739999999999995</v>
      </c>
    </row>
    <row r="22" spans="2:15" ht="15" customHeight="1" x14ac:dyDescent="0.25">
      <c r="B22" s="254"/>
      <c r="C22" s="64" t="s">
        <v>13</v>
      </c>
      <c r="D22" s="41">
        <v>26.585000000000001</v>
      </c>
      <c r="E22" s="155">
        <v>54.29</v>
      </c>
      <c r="F22" s="157">
        <v>13.63</v>
      </c>
      <c r="G22" s="42">
        <v>29.48</v>
      </c>
      <c r="H22" s="12">
        <v>17.899999999999999</v>
      </c>
      <c r="I22" s="15">
        <v>105.157</v>
      </c>
      <c r="J22" s="159">
        <v>12.83</v>
      </c>
      <c r="K22" s="58">
        <v>68.515000000000001</v>
      </c>
      <c r="L22" s="27">
        <v>27.443300000000001</v>
      </c>
      <c r="M22" s="162">
        <v>112.417</v>
      </c>
      <c r="N22" s="165">
        <v>11.49</v>
      </c>
      <c r="O22" s="28">
        <v>51.05</v>
      </c>
    </row>
    <row r="23" spans="2:15" ht="15" customHeight="1" x14ac:dyDescent="0.25">
      <c r="B23" s="254"/>
      <c r="C23" s="64" t="s">
        <v>8</v>
      </c>
      <c r="D23" s="41">
        <v>22.563400000000001</v>
      </c>
      <c r="E23" s="155">
        <v>48.13</v>
      </c>
      <c r="F23" s="157">
        <v>8.9290000000000003</v>
      </c>
      <c r="G23" s="42">
        <v>27.49</v>
      </c>
      <c r="H23" s="12">
        <v>17.71</v>
      </c>
      <c r="I23" s="15">
        <v>54.81</v>
      </c>
      <c r="J23" s="159">
        <v>5.76</v>
      </c>
      <c r="K23" s="58">
        <v>36.630000000000003</v>
      </c>
      <c r="L23" s="27">
        <v>19.670000000000002</v>
      </c>
      <c r="M23" s="162">
        <v>60.796700000000001</v>
      </c>
      <c r="N23" s="165">
        <v>8.69</v>
      </c>
      <c r="O23" s="28">
        <v>44.11</v>
      </c>
    </row>
    <row r="24" spans="2:15" ht="15" customHeight="1" x14ac:dyDescent="0.25">
      <c r="B24" s="254"/>
      <c r="C24" s="64" t="s">
        <v>14</v>
      </c>
      <c r="D24" s="41">
        <v>21.484999999999999</v>
      </c>
      <c r="E24" s="155">
        <v>46.95</v>
      </c>
      <c r="F24" s="157">
        <v>7.91</v>
      </c>
      <c r="G24" s="42">
        <v>26.87</v>
      </c>
      <c r="H24" s="12">
        <v>5.8289999999999997</v>
      </c>
      <c r="I24" s="15">
        <v>51.344999999999999</v>
      </c>
      <c r="J24" s="159">
        <v>6.41</v>
      </c>
      <c r="K24" s="58">
        <v>36.47</v>
      </c>
      <c r="L24" s="27">
        <v>19.190000000000001</v>
      </c>
      <c r="M24" s="162">
        <v>64.81</v>
      </c>
      <c r="N24" s="165">
        <v>6.6498999999999997</v>
      </c>
      <c r="O24" s="28">
        <v>66.89</v>
      </c>
    </row>
    <row r="25" spans="2:15" ht="15" customHeight="1" x14ac:dyDescent="0.25">
      <c r="B25" s="254"/>
      <c r="C25" s="64" t="s">
        <v>15</v>
      </c>
      <c r="D25" s="41">
        <v>19.434999999999999</v>
      </c>
      <c r="E25" s="155">
        <v>47.07</v>
      </c>
      <c r="F25" s="157">
        <v>4.53</v>
      </c>
      <c r="G25" s="42">
        <v>25.13</v>
      </c>
      <c r="H25" s="12">
        <v>15.39</v>
      </c>
      <c r="I25" s="15">
        <v>51.24</v>
      </c>
      <c r="J25" s="159">
        <v>2.31</v>
      </c>
      <c r="K25" s="58">
        <v>32.81</v>
      </c>
      <c r="L25" s="27">
        <v>16.149999999999999</v>
      </c>
      <c r="M25" s="162">
        <v>62.784999999999997</v>
      </c>
      <c r="N25" s="165">
        <v>3.29</v>
      </c>
      <c r="O25" s="28">
        <v>30.416699999999999</v>
      </c>
    </row>
    <row r="26" spans="2:15" ht="15" customHeight="1" x14ac:dyDescent="0.25">
      <c r="B26" s="254"/>
      <c r="C26" s="64" t="s">
        <v>16</v>
      </c>
      <c r="D26" s="41">
        <v>21.6633</v>
      </c>
      <c r="E26" s="155">
        <v>54.73</v>
      </c>
      <c r="F26" s="157">
        <v>6.19</v>
      </c>
      <c r="G26" s="42">
        <v>26.31</v>
      </c>
      <c r="H26" s="12">
        <v>15.97</v>
      </c>
      <c r="I26" s="15">
        <v>55.44</v>
      </c>
      <c r="J26" s="159">
        <v>6.59</v>
      </c>
      <c r="K26" s="58">
        <v>36.07</v>
      </c>
      <c r="L26" s="27">
        <v>21.33</v>
      </c>
      <c r="M26" s="162">
        <v>62.07</v>
      </c>
      <c r="N26" s="165">
        <v>5.59</v>
      </c>
      <c r="O26" s="28">
        <v>85.396699999999996</v>
      </c>
    </row>
    <row r="27" spans="2:15" ht="15" customHeight="1" x14ac:dyDescent="0.25">
      <c r="B27" s="254"/>
      <c r="C27" s="64" t="s">
        <v>17</v>
      </c>
      <c r="D27" s="41">
        <v>25.09</v>
      </c>
      <c r="E27" s="155">
        <v>57.87</v>
      </c>
      <c r="F27" s="157">
        <v>11.43</v>
      </c>
      <c r="G27" s="42">
        <v>29.15</v>
      </c>
      <c r="H27" s="12">
        <v>22.85</v>
      </c>
      <c r="I27" s="15">
        <v>116.53</v>
      </c>
      <c r="J27" s="159">
        <v>11.59</v>
      </c>
      <c r="K27" s="58">
        <v>47.55</v>
      </c>
      <c r="L27" s="27">
        <v>26.1</v>
      </c>
      <c r="M27" s="162">
        <v>99.99</v>
      </c>
      <c r="N27" s="165">
        <v>10.11</v>
      </c>
      <c r="O27" s="28">
        <v>50.463299999999997</v>
      </c>
    </row>
    <row r="28" spans="2:15" ht="15" customHeight="1" x14ac:dyDescent="0.25">
      <c r="B28" s="254"/>
      <c r="C28" s="64" t="s">
        <v>18</v>
      </c>
      <c r="D28" s="41">
        <v>28.445</v>
      </c>
      <c r="E28" s="155">
        <v>61.49</v>
      </c>
      <c r="F28" s="157">
        <v>13.99</v>
      </c>
      <c r="G28" s="42">
        <v>31.11</v>
      </c>
      <c r="H28" s="12">
        <v>26.91</v>
      </c>
      <c r="I28" s="15">
        <v>67.510000000000005</v>
      </c>
      <c r="J28" s="159">
        <v>16.5167</v>
      </c>
      <c r="K28" s="58">
        <v>69.754999999999995</v>
      </c>
      <c r="L28" s="27">
        <v>24.59</v>
      </c>
      <c r="M28" s="162">
        <v>75.603300000000004</v>
      </c>
      <c r="N28" s="165">
        <v>13.783300000000001</v>
      </c>
      <c r="O28" s="28">
        <v>110.51</v>
      </c>
    </row>
    <row r="29" spans="2:15" ht="15" customHeight="1" x14ac:dyDescent="0.25">
      <c r="B29" s="254"/>
      <c r="C29" s="64" t="s">
        <v>19</v>
      </c>
      <c r="D29" s="41">
        <v>29.32</v>
      </c>
      <c r="E29" s="155">
        <v>63.47</v>
      </c>
      <c r="F29" s="157">
        <v>16.59</v>
      </c>
      <c r="G29" s="42">
        <v>33.11</v>
      </c>
      <c r="H29" s="12">
        <v>22.23</v>
      </c>
      <c r="I29" s="15">
        <v>118.76</v>
      </c>
      <c r="J29" s="159">
        <v>17.59</v>
      </c>
      <c r="K29" s="58">
        <v>93.0167</v>
      </c>
      <c r="L29" s="27">
        <v>24.45</v>
      </c>
      <c r="M29" s="162">
        <v>219.11</v>
      </c>
      <c r="N29" s="165">
        <v>15.11</v>
      </c>
      <c r="O29" s="28">
        <v>71.510000000000005</v>
      </c>
    </row>
    <row r="30" spans="2:15" ht="15" customHeight="1" thickBot="1" x14ac:dyDescent="0.3">
      <c r="B30" s="254"/>
      <c r="C30" s="65" t="s">
        <v>20</v>
      </c>
      <c r="D30" s="43">
        <v>20.55</v>
      </c>
      <c r="E30" s="156">
        <v>62.61</v>
      </c>
      <c r="F30" s="158">
        <v>18.21</v>
      </c>
      <c r="G30" s="44">
        <v>32.29</v>
      </c>
      <c r="H30" s="59">
        <v>22.37</v>
      </c>
      <c r="I30" s="161">
        <v>230.41</v>
      </c>
      <c r="J30" s="160">
        <v>18.41</v>
      </c>
      <c r="K30" s="60">
        <v>332.23</v>
      </c>
      <c r="L30" s="29">
        <v>26.13</v>
      </c>
      <c r="M30" s="163">
        <v>169.83</v>
      </c>
      <c r="N30" s="166">
        <v>18.670000000000002</v>
      </c>
      <c r="O30" s="30">
        <v>88.01</v>
      </c>
    </row>
    <row r="31" spans="2:15" ht="15" customHeight="1" thickBot="1" x14ac:dyDescent="0.3">
      <c r="B31" s="256"/>
      <c r="C31" s="83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5"/>
    </row>
    <row r="32" spans="2:15" ht="15" customHeight="1" x14ac:dyDescent="0.25">
      <c r="B32" s="254">
        <v>2019</v>
      </c>
      <c r="C32" s="63" t="s">
        <v>10</v>
      </c>
      <c r="D32" s="39">
        <v>28.81</v>
      </c>
      <c r="E32" s="140">
        <v>63.43</v>
      </c>
      <c r="F32" s="136">
        <v>18.309999999999999</v>
      </c>
      <c r="G32" s="40">
        <v>31.19</v>
      </c>
      <c r="H32" s="56">
        <v>-30.47</v>
      </c>
      <c r="I32" s="16">
        <v>311.97000000000003</v>
      </c>
      <c r="J32" s="11">
        <v>-56.13</v>
      </c>
      <c r="K32" s="57">
        <v>221.23</v>
      </c>
      <c r="L32" s="31">
        <v>26.97</v>
      </c>
      <c r="M32" s="51">
        <v>160.65</v>
      </c>
      <c r="N32" s="52">
        <v>15.63</v>
      </c>
      <c r="O32" s="32">
        <v>209.21</v>
      </c>
    </row>
    <row r="33" spans="2:15" ht="15" customHeight="1" x14ac:dyDescent="0.25">
      <c r="B33" s="254"/>
      <c r="C33" s="64" t="s">
        <v>11</v>
      </c>
      <c r="D33" s="41">
        <v>28.23</v>
      </c>
      <c r="E33" s="155">
        <v>65.37</v>
      </c>
      <c r="F33" s="157">
        <v>19.309999999999999</v>
      </c>
      <c r="G33" s="42">
        <v>30.97</v>
      </c>
      <c r="H33" s="12">
        <v>1.0499000000000001</v>
      </c>
      <c r="I33" s="15">
        <v>185.13</v>
      </c>
      <c r="J33" s="159">
        <v>18.89</v>
      </c>
      <c r="K33" s="58">
        <v>82.83</v>
      </c>
      <c r="L33" s="27">
        <v>26.51</v>
      </c>
      <c r="M33" s="162">
        <v>243.12</v>
      </c>
      <c r="N33" s="165">
        <v>19.53</v>
      </c>
      <c r="O33" s="28">
        <v>143.99</v>
      </c>
    </row>
    <row r="34" spans="2:15" ht="15" customHeight="1" x14ac:dyDescent="0.25">
      <c r="B34" s="254"/>
      <c r="C34" s="64" t="s">
        <v>12</v>
      </c>
      <c r="D34" s="41">
        <v>27.29</v>
      </c>
      <c r="E34" s="155">
        <v>61.51</v>
      </c>
      <c r="F34" s="157">
        <v>14.69</v>
      </c>
      <c r="G34" s="42">
        <v>30.69</v>
      </c>
      <c r="H34" s="12">
        <v>-9.1999999999999993</v>
      </c>
      <c r="I34" s="15">
        <v>171.71</v>
      </c>
      <c r="J34" s="159">
        <v>11.29</v>
      </c>
      <c r="K34" s="58">
        <v>101.11</v>
      </c>
      <c r="L34" s="27">
        <v>24.61</v>
      </c>
      <c r="M34" s="162">
        <v>178.57</v>
      </c>
      <c r="N34" s="165">
        <v>-19.703299999999999</v>
      </c>
      <c r="O34" s="28">
        <v>89.99</v>
      </c>
    </row>
    <row r="35" spans="2:15" ht="15" customHeight="1" x14ac:dyDescent="0.25">
      <c r="B35" s="254"/>
      <c r="C35" s="64" t="s">
        <v>13</v>
      </c>
      <c r="D35" s="41">
        <v>26.25</v>
      </c>
      <c r="E35" s="155">
        <v>56.27</v>
      </c>
      <c r="F35" s="157">
        <v>14.35</v>
      </c>
      <c r="G35" s="42">
        <v>29.45</v>
      </c>
      <c r="H35" s="12">
        <v>17.11</v>
      </c>
      <c r="I35" s="15">
        <v>119.157</v>
      </c>
      <c r="J35" s="159">
        <v>9.57</v>
      </c>
      <c r="K35" s="58">
        <v>103.623</v>
      </c>
      <c r="L35" s="27">
        <v>20.69</v>
      </c>
      <c r="M35" s="162">
        <v>112.03</v>
      </c>
      <c r="N35" s="165">
        <v>7.4298999999999999</v>
      </c>
      <c r="O35" s="28">
        <v>172.18299999999999</v>
      </c>
    </row>
    <row r="36" spans="2:15" ht="15" customHeight="1" x14ac:dyDescent="0.25">
      <c r="B36" s="254"/>
      <c r="C36" s="64" t="s">
        <v>8</v>
      </c>
      <c r="D36" s="41">
        <v>25.743300000000001</v>
      </c>
      <c r="E36" s="155">
        <v>49.13</v>
      </c>
      <c r="F36" s="157">
        <v>7.87</v>
      </c>
      <c r="G36" s="42">
        <v>26.93</v>
      </c>
      <c r="H36" s="12">
        <v>21.19</v>
      </c>
      <c r="I36" s="15">
        <v>59.33</v>
      </c>
      <c r="J36" s="159">
        <v>4.9898999999999996</v>
      </c>
      <c r="K36" s="58">
        <v>61.863300000000002</v>
      </c>
      <c r="L36" s="27">
        <v>21.97</v>
      </c>
      <c r="M36" s="162">
        <v>63.17</v>
      </c>
      <c r="N36" s="165">
        <v>4.07</v>
      </c>
      <c r="O36" s="28">
        <v>55.31</v>
      </c>
    </row>
    <row r="37" spans="2:15" ht="15" customHeight="1" x14ac:dyDescent="0.25">
      <c r="B37" s="254"/>
      <c r="C37" s="64" t="s">
        <v>14</v>
      </c>
      <c r="D37" s="41">
        <v>22.875</v>
      </c>
      <c r="E37" s="155">
        <v>46.53</v>
      </c>
      <c r="F37" s="157">
        <v>2.2099000000000002</v>
      </c>
      <c r="G37" s="42">
        <v>24.93</v>
      </c>
      <c r="H37" s="12">
        <v>18.41</v>
      </c>
      <c r="I37" s="15">
        <v>48.594999999999999</v>
      </c>
      <c r="J37" s="159">
        <v>0.28999999999999998</v>
      </c>
      <c r="K37" s="58">
        <v>30.11</v>
      </c>
      <c r="L37" s="27">
        <v>20.49</v>
      </c>
      <c r="M37" s="162">
        <v>58.53</v>
      </c>
      <c r="N37" s="165">
        <v>2.0099999999999998</v>
      </c>
      <c r="O37" s="28">
        <v>39.905000000000001</v>
      </c>
    </row>
    <row r="38" spans="2:15" ht="15" customHeight="1" x14ac:dyDescent="0.25">
      <c r="B38" s="254"/>
      <c r="C38" s="64" t="s">
        <v>15</v>
      </c>
      <c r="D38" s="41">
        <v>22.385000000000002</v>
      </c>
      <c r="E38" s="155">
        <v>49.195</v>
      </c>
      <c r="F38" s="157">
        <v>3.57</v>
      </c>
      <c r="G38" s="42">
        <v>23.863299999999999</v>
      </c>
      <c r="H38" s="12">
        <v>15.31</v>
      </c>
      <c r="I38" s="15">
        <v>53.89</v>
      </c>
      <c r="J38" s="159">
        <v>-0.63</v>
      </c>
      <c r="K38" s="58">
        <v>26.47</v>
      </c>
      <c r="L38" s="27">
        <v>20.91</v>
      </c>
      <c r="M38" s="162">
        <v>64.260000000000005</v>
      </c>
      <c r="N38" s="165">
        <v>0.73</v>
      </c>
      <c r="O38" s="28">
        <v>28.436599999999999</v>
      </c>
    </row>
    <row r="39" spans="2:15" ht="15" customHeight="1" x14ac:dyDescent="0.25">
      <c r="B39" s="254"/>
      <c r="C39" s="64" t="s">
        <v>16</v>
      </c>
      <c r="D39" s="41">
        <v>23.49</v>
      </c>
      <c r="E39" s="155">
        <v>52.99</v>
      </c>
      <c r="F39" s="157">
        <v>3.53</v>
      </c>
      <c r="G39" s="42">
        <v>24.41</v>
      </c>
      <c r="H39" s="12">
        <v>17.010000000000002</v>
      </c>
      <c r="I39" s="15">
        <v>59.65</v>
      </c>
      <c r="J39" s="159">
        <v>2.3199999999999998</v>
      </c>
      <c r="K39" s="58">
        <v>29.97</v>
      </c>
      <c r="L39" s="27">
        <v>20.37</v>
      </c>
      <c r="M39" s="162">
        <v>63.884999999999998</v>
      </c>
      <c r="N39" s="165">
        <v>2.2799999999999998</v>
      </c>
      <c r="O39" s="28">
        <v>33.700000000000003</v>
      </c>
    </row>
    <row r="40" spans="2:15" ht="15" customHeight="1" x14ac:dyDescent="0.25">
      <c r="B40" s="254"/>
      <c r="C40" s="64" t="s">
        <v>17</v>
      </c>
      <c r="D40" s="41">
        <v>26.16</v>
      </c>
      <c r="E40" s="155">
        <v>58.13</v>
      </c>
      <c r="F40" s="157">
        <v>5.47</v>
      </c>
      <c r="G40" s="42">
        <v>28.33</v>
      </c>
      <c r="H40" s="12">
        <v>23.83</v>
      </c>
      <c r="I40" s="15">
        <v>64.319999999999993</v>
      </c>
      <c r="J40" s="159">
        <v>5.97</v>
      </c>
      <c r="K40" s="58">
        <v>33.075000000000003</v>
      </c>
      <c r="L40" s="27">
        <v>23.99</v>
      </c>
      <c r="M40" s="162">
        <v>65.605000000000004</v>
      </c>
      <c r="N40" s="165">
        <v>4.2</v>
      </c>
      <c r="O40" s="28">
        <v>44.73</v>
      </c>
    </row>
    <row r="41" spans="2:15" ht="15" customHeight="1" x14ac:dyDescent="0.25">
      <c r="B41" s="254"/>
      <c r="C41" s="64" t="s">
        <v>18</v>
      </c>
      <c r="D41" s="41">
        <v>27.79</v>
      </c>
      <c r="E41" s="155">
        <v>63.77</v>
      </c>
      <c r="F41" s="157">
        <v>13.57</v>
      </c>
      <c r="G41" s="42">
        <v>29.97</v>
      </c>
      <c r="H41" s="12">
        <v>28.05</v>
      </c>
      <c r="I41" s="15">
        <v>69.209999999999994</v>
      </c>
      <c r="J41" s="159">
        <v>11.33</v>
      </c>
      <c r="K41" s="58">
        <v>46.49</v>
      </c>
      <c r="L41" s="27">
        <v>29.83</v>
      </c>
      <c r="M41" s="162">
        <v>68.83</v>
      </c>
      <c r="N41" s="165">
        <v>12.31</v>
      </c>
      <c r="O41" s="28">
        <v>47.35</v>
      </c>
    </row>
    <row r="42" spans="2:15" ht="15" customHeight="1" x14ac:dyDescent="0.25">
      <c r="B42" s="254"/>
      <c r="C42" s="64" t="s">
        <v>19</v>
      </c>
      <c r="D42" s="41">
        <v>29.59</v>
      </c>
      <c r="E42" s="155">
        <v>65.09</v>
      </c>
      <c r="F42" s="157">
        <v>13.47</v>
      </c>
      <c r="G42" s="42">
        <v>31.46</v>
      </c>
      <c r="H42" s="12">
        <v>28.61</v>
      </c>
      <c r="I42" s="15">
        <v>73.73</v>
      </c>
      <c r="J42" s="159">
        <v>15.17</v>
      </c>
      <c r="K42" s="58">
        <v>86.25</v>
      </c>
      <c r="L42" s="27">
        <v>31.49</v>
      </c>
      <c r="M42" s="162">
        <v>71.05</v>
      </c>
      <c r="N42" s="165">
        <v>11.07</v>
      </c>
      <c r="O42" s="28">
        <v>52.396700000000003</v>
      </c>
    </row>
    <row r="43" spans="2:15" ht="15" customHeight="1" thickBot="1" x14ac:dyDescent="0.3">
      <c r="B43" s="256"/>
      <c r="C43" s="65" t="s">
        <v>20</v>
      </c>
      <c r="D43" s="43">
        <v>28.61</v>
      </c>
      <c r="E43" s="156">
        <v>67.55</v>
      </c>
      <c r="F43" s="158">
        <v>19.13</v>
      </c>
      <c r="G43" s="44">
        <v>34.03</v>
      </c>
      <c r="H43" s="59">
        <v>24.85</v>
      </c>
      <c r="I43" s="161">
        <v>111.23</v>
      </c>
      <c r="J43" s="160">
        <v>19.55</v>
      </c>
      <c r="K43" s="60">
        <v>356.57</v>
      </c>
      <c r="L43" s="29">
        <v>24.93</v>
      </c>
      <c r="M43" s="30">
        <v>88.17</v>
      </c>
      <c r="N43" s="29">
        <v>21.07</v>
      </c>
      <c r="O43" s="30">
        <v>155.53</v>
      </c>
    </row>
    <row r="44" spans="2:15" ht="15" customHeight="1" thickBot="1" x14ac:dyDescent="0.3">
      <c r="C44" s="95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167"/>
    </row>
    <row r="45" spans="2:15" s="102" customFormat="1" ht="20.100000000000001" customHeight="1" x14ac:dyDescent="0.3"/>
  </sheetData>
  <mergeCells count="10">
    <mergeCell ref="L4:M4"/>
    <mergeCell ref="N4:O4"/>
    <mergeCell ref="B6:B18"/>
    <mergeCell ref="D3:O3"/>
    <mergeCell ref="D4:E4"/>
    <mergeCell ref="B19:B31"/>
    <mergeCell ref="B32:B43"/>
    <mergeCell ref="F4:G4"/>
    <mergeCell ref="H4:I4"/>
    <mergeCell ref="J4:K4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536B-A880-4EDE-ACAD-3B64FF90954A}">
  <sheetPr>
    <tabColor rgb="FFFF0000"/>
  </sheetPr>
  <dimension ref="A1:T54"/>
  <sheetViews>
    <sheetView showGridLines="0" zoomScale="80" zoomScaleNormal="80" workbookViewId="0">
      <selection activeCell="U58" sqref="U57:U58"/>
    </sheetView>
  </sheetViews>
  <sheetFormatPr defaultRowHeight="15" x14ac:dyDescent="0.25"/>
  <cols>
    <col min="1" max="1" width="2.28515625" style="5" customWidth="1"/>
    <col min="2" max="2" width="6" style="13" customWidth="1"/>
    <col min="3" max="3" width="7.140625" customWidth="1"/>
    <col min="4" max="17" width="7.7109375" customWidth="1"/>
    <col min="18" max="18" width="3.28515625" style="5" customWidth="1"/>
    <col min="19" max="19" width="12.140625" style="5" customWidth="1"/>
    <col min="20" max="20" width="12" style="5" customWidth="1"/>
    <col min="21" max="21" width="7.140625" customWidth="1"/>
    <col min="22" max="22" width="9.85546875" customWidth="1"/>
    <col min="23" max="23" width="10" customWidth="1"/>
    <col min="24" max="24" width="8.7109375" customWidth="1"/>
    <col min="25" max="25" width="11.140625" customWidth="1"/>
  </cols>
  <sheetData>
    <row r="1" spans="2:18" s="5" customFormat="1" ht="18.75" x14ac:dyDescent="0.3">
      <c r="B1" s="248" t="s">
        <v>66</v>
      </c>
    </row>
    <row r="2" spans="2:18" s="5" customFormat="1" ht="15.75" thickBot="1" x14ac:dyDescent="0.3">
      <c r="B2" s="6"/>
    </row>
    <row r="3" spans="2:18" ht="19.5" thickBot="1" x14ac:dyDescent="0.3">
      <c r="B3" s="6"/>
      <c r="C3" s="5"/>
      <c r="D3" s="234" t="s">
        <v>58</v>
      </c>
      <c r="E3" s="235"/>
      <c r="F3" s="235"/>
      <c r="G3" s="235"/>
      <c r="H3" s="235"/>
      <c r="I3" s="236"/>
      <c r="J3" s="237"/>
      <c r="K3" s="234" t="s">
        <v>58</v>
      </c>
      <c r="L3" s="235"/>
      <c r="M3" s="235"/>
      <c r="N3" s="235"/>
      <c r="O3" s="235"/>
      <c r="P3" s="236"/>
      <c r="Q3" s="232"/>
      <c r="R3" s="232"/>
    </row>
    <row r="4" spans="2:18" x14ac:dyDescent="0.25">
      <c r="B4" s="6"/>
      <c r="C4" s="5"/>
      <c r="D4" s="171" t="s">
        <v>51</v>
      </c>
      <c r="E4" s="172">
        <v>12</v>
      </c>
      <c r="F4" s="173" t="s">
        <v>52</v>
      </c>
      <c r="G4" s="174">
        <v>30.609716666666667</v>
      </c>
      <c r="H4" s="175"/>
      <c r="I4" s="176"/>
      <c r="J4" s="5"/>
      <c r="K4" s="171" t="s">
        <v>51</v>
      </c>
      <c r="L4" s="172">
        <v>12</v>
      </c>
      <c r="M4" s="173" t="s">
        <v>52</v>
      </c>
      <c r="N4" s="174">
        <v>12.309964166666667</v>
      </c>
      <c r="O4" s="175"/>
      <c r="P4" s="176"/>
      <c r="Q4" s="5"/>
    </row>
    <row r="5" spans="2:18" x14ac:dyDescent="0.25">
      <c r="B5" s="6"/>
      <c r="C5" s="5"/>
      <c r="D5" s="183" t="s">
        <v>53</v>
      </c>
      <c r="E5" s="184" t="s">
        <v>54</v>
      </c>
      <c r="F5" s="184" t="s">
        <v>55</v>
      </c>
      <c r="G5" s="184" t="s">
        <v>56</v>
      </c>
      <c r="H5" s="184" t="s">
        <v>50</v>
      </c>
      <c r="I5" s="185" t="s">
        <v>57</v>
      </c>
      <c r="J5" s="5"/>
      <c r="K5" s="183" t="s">
        <v>53</v>
      </c>
      <c r="L5" s="184" t="s">
        <v>54</v>
      </c>
      <c r="M5" s="184" t="s">
        <v>55</v>
      </c>
      <c r="N5" s="184" t="s">
        <v>56</v>
      </c>
      <c r="O5" s="184" t="s">
        <v>50</v>
      </c>
      <c r="P5" s="185" t="s">
        <v>57</v>
      </c>
      <c r="Q5" s="5"/>
    </row>
    <row r="6" spans="2:18" ht="15.75" thickBot="1" x14ac:dyDescent="0.3">
      <c r="B6" s="6"/>
      <c r="C6" s="5"/>
      <c r="D6" s="189">
        <v>0.43541666666666706</v>
      </c>
      <c r="E6" s="190">
        <v>1.4458887045727122E-2</v>
      </c>
      <c r="F6" s="190">
        <v>2.07341654948992E-2</v>
      </c>
      <c r="G6" s="190">
        <v>2.6052753407171907</v>
      </c>
      <c r="H6" s="190">
        <v>0.74621687754521737</v>
      </c>
      <c r="I6" s="191">
        <v>2.3500415986113174E-2</v>
      </c>
      <c r="J6" s="24"/>
      <c r="K6" s="189">
        <v>0.61906333333333297</v>
      </c>
      <c r="L6" s="190">
        <v>4.2910143271848881E-2</v>
      </c>
      <c r="M6" s="190">
        <v>4.9293245785889277E-2</v>
      </c>
      <c r="N6" s="190">
        <v>1.3385489867376801</v>
      </c>
      <c r="O6" s="190">
        <v>0.83361488532375205</v>
      </c>
      <c r="P6" s="191">
        <v>5.3705343345055133E-2</v>
      </c>
      <c r="Q6" s="24"/>
      <c r="R6" s="24"/>
    </row>
    <row r="7" spans="2:18" ht="15.75" thickBot="1" x14ac:dyDescent="0.3">
      <c r="B7" s="6"/>
      <c r="C7" s="5"/>
      <c r="D7" s="282" t="s">
        <v>3</v>
      </c>
      <c r="E7" s="283"/>
      <c r="F7" s="283"/>
      <c r="G7" s="283"/>
      <c r="H7" s="283"/>
      <c r="I7" s="283"/>
      <c r="J7" s="283"/>
      <c r="K7" s="284"/>
      <c r="L7" s="284"/>
      <c r="M7" s="284"/>
      <c r="N7" s="284"/>
      <c r="O7" s="284"/>
      <c r="P7" s="284"/>
      <c r="Q7" s="285"/>
    </row>
    <row r="8" spans="2:18" ht="15.75" thickBot="1" x14ac:dyDescent="0.3">
      <c r="B8" s="197" t="s">
        <v>5</v>
      </c>
      <c r="C8" s="66" t="s">
        <v>1</v>
      </c>
      <c r="D8" s="198" t="s">
        <v>6</v>
      </c>
      <c r="E8" s="199"/>
      <c r="F8" s="199"/>
      <c r="G8" s="199"/>
      <c r="H8" s="199"/>
      <c r="I8" s="199"/>
      <c r="J8" s="200"/>
      <c r="K8" s="279" t="s">
        <v>7</v>
      </c>
      <c r="L8" s="280"/>
      <c r="M8" s="280"/>
      <c r="N8" s="280"/>
      <c r="O8" s="280"/>
      <c r="P8" s="280"/>
      <c r="Q8" s="281"/>
      <c r="R8" s="201"/>
    </row>
    <row r="9" spans="2:18" ht="15" customHeight="1" x14ac:dyDescent="0.25">
      <c r="B9" s="276">
        <v>2013</v>
      </c>
      <c r="C9" s="93" t="s">
        <v>10</v>
      </c>
      <c r="D9" s="206">
        <v>1.0959000000000003</v>
      </c>
      <c r="E9" s="207">
        <v>1.2009968100000008</v>
      </c>
      <c r="F9" s="208">
        <v>2.6345839934417883E-2</v>
      </c>
      <c r="G9" s="208">
        <v>2.6345839934417883E-2</v>
      </c>
      <c r="H9" s="207">
        <v>145.99606964694439</v>
      </c>
      <c r="I9" s="207">
        <v>6.9410328184996812E-4</v>
      </c>
      <c r="J9" s="209">
        <v>6.7624785007088461E-4</v>
      </c>
      <c r="K9" s="206">
        <v>1.1950000000000003</v>
      </c>
      <c r="L9" s="207">
        <v>1.4280250000000008</v>
      </c>
      <c r="M9" s="208">
        <v>7.0988552724594131E-2</v>
      </c>
      <c r="N9" s="208">
        <v>7.0988552724594131E-2</v>
      </c>
      <c r="O9" s="207">
        <v>32.7039395314507</v>
      </c>
      <c r="P9" s="207">
        <v>5.0393746179324805E-3</v>
      </c>
      <c r="Q9" s="209">
        <v>4.7035048531945053E-3</v>
      </c>
      <c r="R9" s="8"/>
    </row>
    <row r="10" spans="2:18" ht="15" customHeight="1" x14ac:dyDescent="0.25">
      <c r="B10" s="277">
        <v>0</v>
      </c>
      <c r="C10" s="210" t="s">
        <v>11</v>
      </c>
      <c r="D10" s="211">
        <v>1.1323000000000008</v>
      </c>
      <c r="E10" s="9">
        <v>1.2821032900000018</v>
      </c>
      <c r="F10" s="212">
        <v>2.7030317498209614E-2</v>
      </c>
      <c r="G10" s="212">
        <v>2.7030317498209614E-2</v>
      </c>
      <c r="H10" s="9">
        <v>154.07222500694445</v>
      </c>
      <c r="I10" s="9">
        <v>7.306380640540169E-4</v>
      </c>
      <c r="J10" s="2">
        <v>7.1136629614443293E-4</v>
      </c>
      <c r="K10" s="1">
        <v>1.5509999999999984</v>
      </c>
      <c r="L10" s="9">
        <v>2.405600999999995</v>
      </c>
      <c r="M10" s="9">
        <v>8.8094967624673309E-2</v>
      </c>
      <c r="N10" s="9">
        <v>8.8094967624673309E-2</v>
      </c>
      <c r="O10" s="9">
        <v>46.88189970295069</v>
      </c>
      <c r="P10" s="9">
        <v>7.7607233207922389E-3</v>
      </c>
      <c r="Q10" s="2">
        <v>7.1281599685936075E-3</v>
      </c>
      <c r="R10" s="8"/>
    </row>
    <row r="11" spans="2:18" ht="15" customHeight="1" x14ac:dyDescent="0.25">
      <c r="B11" s="277">
        <v>0</v>
      </c>
      <c r="C11" s="210" t="s">
        <v>12</v>
      </c>
      <c r="D11" s="211">
        <v>0.24130000000000251</v>
      </c>
      <c r="E11" s="9">
        <v>5.8225690000001211E-2</v>
      </c>
      <c r="F11" s="212">
        <v>7.0866372980911167E-3</v>
      </c>
      <c r="G11" s="212">
        <v>7.0866372980911167E-3</v>
      </c>
      <c r="H11" s="9">
        <v>13.554055840277771</v>
      </c>
      <c r="I11" s="9">
        <v>5.0220428194696162E-5</v>
      </c>
      <c r="J11" s="2">
        <v>4.9866831353738841E-5</v>
      </c>
      <c r="K11" s="1">
        <v>1.314099999999998</v>
      </c>
      <c r="L11" s="9">
        <v>1.7268588099999949</v>
      </c>
      <c r="M11" s="9">
        <v>8.899559119322209E-2</v>
      </c>
      <c r="N11" s="9">
        <v>8.899559119322209E-2</v>
      </c>
      <c r="O11" s="9">
        <v>14.213170184617345</v>
      </c>
      <c r="P11" s="9">
        <v>7.9202152518311093E-3</v>
      </c>
      <c r="Q11" s="2">
        <v>7.2685506580775234E-3</v>
      </c>
      <c r="R11" s="8"/>
    </row>
    <row r="12" spans="2:18" ht="15" customHeight="1" x14ac:dyDescent="0.25">
      <c r="B12" s="277">
        <v>0</v>
      </c>
      <c r="C12" s="210" t="s">
        <v>13</v>
      </c>
      <c r="D12" s="211">
        <v>-0.91400000000000148</v>
      </c>
      <c r="E12" s="9">
        <v>0.83539600000000269</v>
      </c>
      <c r="F12" s="212">
        <v>-2.6099371787550011E-2</v>
      </c>
      <c r="G12" s="212">
        <v>2.6099371787550011E-2</v>
      </c>
      <c r="H12" s="9">
        <v>12.223997146944452</v>
      </c>
      <c r="I12" s="9">
        <v>6.8117720770476142E-4</v>
      </c>
      <c r="J12" s="2">
        <v>6.9939117871370871E-4</v>
      </c>
      <c r="K12" s="1">
        <v>0.71759999999999913</v>
      </c>
      <c r="L12" s="9">
        <v>0.5149497599999987</v>
      </c>
      <c r="M12" s="9">
        <v>5.2827632915678907E-2</v>
      </c>
      <c r="N12" s="9">
        <v>5.2827632915678907E-2</v>
      </c>
      <c r="O12" s="9">
        <v>3.9658166782840234</v>
      </c>
      <c r="P12" s="9">
        <v>2.7907587994737216E-3</v>
      </c>
      <c r="Q12" s="2">
        <v>2.650141835517498E-3</v>
      </c>
      <c r="R12" s="8"/>
    </row>
    <row r="13" spans="2:18" ht="15" customHeight="1" x14ac:dyDescent="0.25">
      <c r="B13" s="277">
        <v>0</v>
      </c>
      <c r="C13" s="210" t="s">
        <v>8</v>
      </c>
      <c r="D13" s="211">
        <v>0.16659999999999897</v>
      </c>
      <c r="E13" s="9">
        <v>2.7755559999999659E-2</v>
      </c>
      <c r="F13" s="212">
        <v>7.9036382353917401E-3</v>
      </c>
      <c r="G13" s="212">
        <v>7.9036382353917401E-3</v>
      </c>
      <c r="H13" s="9">
        <v>87.6885537802778</v>
      </c>
      <c r="I13" s="9">
        <v>6.246749735594626E-5</v>
      </c>
      <c r="J13" s="2">
        <v>6.1977328344199641E-5</v>
      </c>
      <c r="K13" s="1">
        <v>-8.2309999999999661E-2</v>
      </c>
      <c r="L13" s="9">
        <v>6.7749360999999446E-3</v>
      </c>
      <c r="M13" s="9">
        <v>-9.9445084107271254E-3</v>
      </c>
      <c r="N13" s="9">
        <v>9.9445084107271254E-3</v>
      </c>
      <c r="O13" s="9">
        <v>16.936057610117359</v>
      </c>
      <c r="P13" s="9">
        <v>9.8893247531022538E-5</v>
      </c>
      <c r="Q13" s="2">
        <v>9.9885738937349281E-5</v>
      </c>
      <c r="R13" s="8"/>
    </row>
    <row r="14" spans="2:18" ht="15" customHeight="1" x14ac:dyDescent="0.25">
      <c r="B14" s="277">
        <v>0</v>
      </c>
      <c r="C14" s="210" t="s">
        <v>14</v>
      </c>
      <c r="D14" s="211">
        <v>0.73249999999999815</v>
      </c>
      <c r="E14" s="9">
        <v>0.53655624999999729</v>
      </c>
      <c r="F14" s="212">
        <v>3.8708688713444628E-2</v>
      </c>
      <c r="G14" s="212">
        <v>3.8708688713444628E-2</v>
      </c>
      <c r="H14" s="9">
        <v>119.98609956694447</v>
      </c>
      <c r="I14" s="9">
        <v>1.4983625819143555E-3</v>
      </c>
      <c r="J14" s="2">
        <v>1.4423509826374664E-3</v>
      </c>
      <c r="K14" s="1">
        <v>8.8630000000000209E-2</v>
      </c>
      <c r="L14" s="9">
        <v>7.8552769000000376E-3</v>
      </c>
      <c r="M14" s="9">
        <v>1.316147043755247E-2</v>
      </c>
      <c r="N14" s="9">
        <v>1.316147043755247E-2</v>
      </c>
      <c r="O14" s="9">
        <v>30.110287525750699</v>
      </c>
      <c r="P14" s="9">
        <v>1.7322430407856759E-4</v>
      </c>
      <c r="Q14" s="2">
        <v>1.7097159842498728E-4</v>
      </c>
      <c r="R14" s="8"/>
    </row>
    <row r="15" spans="2:18" ht="15" customHeight="1" x14ac:dyDescent="0.25">
      <c r="B15" s="277">
        <v>0</v>
      </c>
      <c r="C15" s="210" t="s">
        <v>15</v>
      </c>
      <c r="D15" s="211">
        <v>0.30349999999999966</v>
      </c>
      <c r="E15" s="9">
        <v>9.2112249999999798E-2</v>
      </c>
      <c r="F15" s="212">
        <v>1.7112377859345818E-2</v>
      </c>
      <c r="G15" s="212">
        <v>1.7112377859345818E-2</v>
      </c>
      <c r="H15" s="9">
        <v>158.01788926694442</v>
      </c>
      <c r="I15" s="9">
        <v>2.9283347600102895E-4</v>
      </c>
      <c r="J15" s="2">
        <v>2.8789980037425297E-4</v>
      </c>
      <c r="K15" s="1">
        <v>0.17806999999999995</v>
      </c>
      <c r="L15" s="9">
        <v>3.1708924899999984E-2</v>
      </c>
      <c r="M15" s="9">
        <v>3.1449739935182477E-2</v>
      </c>
      <c r="N15" s="9">
        <v>3.1449739935182477E-2</v>
      </c>
      <c r="O15" s="9">
        <v>41.8588835409507</v>
      </c>
      <c r="P15" s="9">
        <v>9.8908614199061146E-4</v>
      </c>
      <c r="Q15" s="2">
        <v>9.5885148375275632E-4</v>
      </c>
      <c r="R15" s="8"/>
    </row>
    <row r="16" spans="2:18" ht="15" customHeight="1" x14ac:dyDescent="0.25">
      <c r="B16" s="277">
        <v>0</v>
      </c>
      <c r="C16" s="210" t="s">
        <v>16</v>
      </c>
      <c r="D16" s="211">
        <v>-0.24499999999999744</v>
      </c>
      <c r="E16" s="9">
        <v>6.0024999999998746E-2</v>
      </c>
      <c r="F16" s="212">
        <v>-1.1552298907482468E-2</v>
      </c>
      <c r="G16" s="212">
        <v>1.1552298907482468E-2</v>
      </c>
      <c r="H16" s="9">
        <v>93.061071800277773</v>
      </c>
      <c r="I16" s="9">
        <v>1.3345561004782062E-4</v>
      </c>
      <c r="J16" s="2">
        <v>1.3501382863356944E-4</v>
      </c>
      <c r="K16" s="1">
        <v>-0.20755999999999997</v>
      </c>
      <c r="L16" s="9">
        <v>4.3081153599999984E-2</v>
      </c>
      <c r="M16" s="9">
        <v>-2.8354106673515216E-2</v>
      </c>
      <c r="N16" s="9">
        <v>2.8354106673515216E-2</v>
      </c>
      <c r="O16" s="9">
        <v>27.011346927950694</v>
      </c>
      <c r="P16" s="9">
        <v>8.0395536525308014E-4</v>
      </c>
      <c r="Q16" s="2">
        <v>8.2735896183413419E-4</v>
      </c>
      <c r="R16" s="8"/>
    </row>
    <row r="17" spans="2:18" ht="15" customHeight="1" x14ac:dyDescent="0.25">
      <c r="B17" s="277">
        <v>0</v>
      </c>
      <c r="C17" s="210" t="s">
        <v>17</v>
      </c>
      <c r="D17" s="211">
        <v>0.36280000000000001</v>
      </c>
      <c r="E17" s="9">
        <v>0.13162384000000002</v>
      </c>
      <c r="F17" s="212">
        <v>1.5134386510873147E-2</v>
      </c>
      <c r="G17" s="212">
        <v>1.5134386510873147E-2</v>
      </c>
      <c r="H17" s="9">
        <v>39.375834166944436</v>
      </c>
      <c r="I17" s="9">
        <v>2.2904965506049908E-4</v>
      </c>
      <c r="J17" s="2">
        <v>2.2563056816482407E-4</v>
      </c>
      <c r="K17" s="1">
        <v>0.40273000000000003</v>
      </c>
      <c r="L17" s="9">
        <v>0.16219145290000003</v>
      </c>
      <c r="M17" s="9">
        <v>4.7585457209362782E-2</v>
      </c>
      <c r="N17" s="9">
        <v>4.7585457209362782E-2</v>
      </c>
      <c r="O17" s="9">
        <v>11.860682544334029</v>
      </c>
      <c r="P17" s="9">
        <v>2.2643757378240964E-3</v>
      </c>
      <c r="Q17" s="2">
        <v>2.1611296391259001E-3</v>
      </c>
      <c r="R17" s="8"/>
    </row>
    <row r="18" spans="2:18" ht="15" customHeight="1" x14ac:dyDescent="0.25">
      <c r="B18" s="277">
        <v>0</v>
      </c>
      <c r="C18" s="210" t="s">
        <v>18</v>
      </c>
      <c r="D18" s="211">
        <v>1.1934000000000005</v>
      </c>
      <c r="E18" s="9">
        <v>1.4242035600000011</v>
      </c>
      <c r="F18" s="212">
        <v>4.0691766856020585E-2</v>
      </c>
      <c r="G18" s="212">
        <v>4.0691766856020585E-2</v>
      </c>
      <c r="H18" s="9">
        <v>7.8352002777778412E-3</v>
      </c>
      <c r="I18" s="9">
        <v>1.6558198898647355E-3</v>
      </c>
      <c r="J18" s="2">
        <v>1.5908652730060127E-3</v>
      </c>
      <c r="K18" s="1">
        <v>0.43330000000000091</v>
      </c>
      <c r="L18" s="9">
        <v>0.18774889000000078</v>
      </c>
      <c r="M18" s="9">
        <v>4.0513122586556795E-2</v>
      </c>
      <c r="N18" s="9">
        <v>4.0513122586556795E-2</v>
      </c>
      <c r="O18" s="9">
        <v>1.3956212942840276</v>
      </c>
      <c r="P18" s="9">
        <v>1.6413131017133783E-3</v>
      </c>
      <c r="Q18" s="2">
        <v>1.5772000946799928E-3</v>
      </c>
      <c r="R18" s="8"/>
    </row>
    <row r="19" spans="2:18" ht="15" customHeight="1" x14ac:dyDescent="0.25">
      <c r="B19" s="277">
        <v>0</v>
      </c>
      <c r="C19" s="210" t="s">
        <v>19</v>
      </c>
      <c r="D19" s="211">
        <v>1.0052000000000021</v>
      </c>
      <c r="E19" s="9">
        <v>1.0104270400000042</v>
      </c>
      <c r="F19" s="212">
        <v>2.7443336008867541E-2</v>
      </c>
      <c r="G19" s="212">
        <v>2.7443336008867541E-2</v>
      </c>
      <c r="H19" s="9">
        <v>49.332127566944457</v>
      </c>
      <c r="I19" s="9">
        <v>7.5313669129560578E-4</v>
      </c>
      <c r="J19" s="2">
        <v>7.3297540023107199E-4</v>
      </c>
      <c r="K19" s="1">
        <v>0.6595999999999993</v>
      </c>
      <c r="L19" s="9">
        <v>0.4350721599999991</v>
      </c>
      <c r="M19" s="9">
        <v>4.6025454951434577E-2</v>
      </c>
      <c r="N19" s="9">
        <v>4.6025454951434577E-2</v>
      </c>
      <c r="O19" s="9">
        <v>7.1868807652840268</v>
      </c>
      <c r="P19" s="9">
        <v>2.1183425034865338E-3</v>
      </c>
      <c r="Q19" s="2">
        <v>2.0247930830686214E-3</v>
      </c>
      <c r="R19" s="8"/>
    </row>
    <row r="20" spans="2:18" ht="15.75" customHeight="1" thickBot="1" x14ac:dyDescent="0.3">
      <c r="B20" s="278">
        <v>0</v>
      </c>
      <c r="C20" s="65" t="s">
        <v>20</v>
      </c>
      <c r="D20" s="213">
        <v>0.15050000000000097</v>
      </c>
      <c r="E20" s="10">
        <v>2.2650250000000292E-2</v>
      </c>
      <c r="F20" s="214">
        <v>3.701326329095892E-3</v>
      </c>
      <c r="G20" s="214">
        <v>3.701326329095892E-3</v>
      </c>
      <c r="H20" s="10">
        <v>104.07842354694441</v>
      </c>
      <c r="I20" s="10">
        <v>1.3699816594458472E-5</v>
      </c>
      <c r="J20" s="4">
        <v>1.3649280570201586E-5</v>
      </c>
      <c r="K20" s="3">
        <v>1.1785999999999994</v>
      </c>
      <c r="L20" s="10">
        <v>1.3890979599999986</v>
      </c>
      <c r="M20" s="10">
        <v>7.3578344768171364E-2</v>
      </c>
      <c r="N20" s="10">
        <v>7.3578344768171364E-2</v>
      </c>
      <c r="O20" s="10">
        <v>23.882141839117352</v>
      </c>
      <c r="P20" s="10">
        <v>5.4137728188238905E-3</v>
      </c>
      <c r="Q20" s="4">
        <v>5.0406189305162111E-3</v>
      </c>
      <c r="R20" s="8"/>
    </row>
    <row r="21" spans="2:18" x14ac:dyDescent="0.25">
      <c r="B21" s="222"/>
      <c r="C21" s="216"/>
      <c r="D21" s="171" t="s">
        <v>51</v>
      </c>
      <c r="E21" s="172">
        <v>12</v>
      </c>
      <c r="F21" s="173" t="s">
        <v>52</v>
      </c>
      <c r="G21" s="174">
        <v>29.587516666666662</v>
      </c>
      <c r="H21" s="175"/>
      <c r="I21" s="218"/>
      <c r="J21" s="8"/>
      <c r="K21" s="171" t="s">
        <v>51</v>
      </c>
      <c r="L21" s="172">
        <v>12</v>
      </c>
      <c r="M21" s="173" t="s">
        <v>52</v>
      </c>
      <c r="N21" s="174">
        <v>11.465271666666668</v>
      </c>
      <c r="O21" s="175"/>
      <c r="P21" s="176"/>
      <c r="Q21" s="5"/>
    </row>
    <row r="22" spans="2:18" ht="15.75" thickBot="1" x14ac:dyDescent="0.3">
      <c r="B22" s="222"/>
      <c r="C22" s="216"/>
      <c r="D22" s="183" t="s">
        <v>53</v>
      </c>
      <c r="E22" s="184" t="s">
        <v>54</v>
      </c>
      <c r="F22" s="184" t="s">
        <v>55</v>
      </c>
      <c r="G22" s="184" t="s">
        <v>56</v>
      </c>
      <c r="H22" s="184" t="s">
        <v>50</v>
      </c>
      <c r="I22" s="219" t="s">
        <v>57</v>
      </c>
      <c r="J22" s="8"/>
      <c r="K22" s="183" t="s">
        <v>53</v>
      </c>
      <c r="L22" s="184" t="s">
        <v>54</v>
      </c>
      <c r="M22" s="184" t="s">
        <v>55</v>
      </c>
      <c r="N22" s="184" t="s">
        <v>56</v>
      </c>
      <c r="O22" s="184" t="s">
        <v>50</v>
      </c>
      <c r="P22" s="185" t="s">
        <v>57</v>
      </c>
      <c r="Q22" s="5"/>
    </row>
    <row r="23" spans="2:18" ht="15.75" thickBot="1" x14ac:dyDescent="0.3">
      <c r="B23" s="197" t="s">
        <v>5</v>
      </c>
      <c r="C23" s="66" t="s">
        <v>1</v>
      </c>
      <c r="D23" s="189">
        <v>0.29860833333333342</v>
      </c>
      <c r="E23" s="190">
        <v>6.116985969881244E-3</v>
      </c>
      <c r="F23" s="190">
        <v>2.7008493080214923E-2</v>
      </c>
      <c r="G23" s="190">
        <v>2.6449885887734239</v>
      </c>
      <c r="H23" s="190">
        <v>0.88762951026878445</v>
      </c>
      <c r="I23" s="191">
        <v>3.2275443856351747E-2</v>
      </c>
      <c r="J23" s="8"/>
      <c r="K23" s="189">
        <v>0.50662249999999964</v>
      </c>
      <c r="L23" s="190">
        <v>3.184132990749846E-2</v>
      </c>
      <c r="M23" s="190">
        <v>5.6293354114760434E-2</v>
      </c>
      <c r="N23" s="190">
        <v>1.4262746284030143</v>
      </c>
      <c r="O23" s="190">
        <v>0.93076232989863283</v>
      </c>
      <c r="P23" s="191">
        <v>6.2660279626437457E-2</v>
      </c>
      <c r="Q23" s="5"/>
    </row>
    <row r="24" spans="2:18" ht="15.75" customHeight="1" x14ac:dyDescent="0.25">
      <c r="B24" s="276">
        <v>2016</v>
      </c>
      <c r="C24" s="93" t="s">
        <v>10</v>
      </c>
      <c r="D24" s="206">
        <v>1.906800000000004</v>
      </c>
      <c r="E24" s="207">
        <v>3.6358862400000156</v>
      </c>
      <c r="F24" s="208">
        <v>4.5722781061541699E-2</v>
      </c>
      <c r="G24" s="208">
        <v>4.5722781061541699E-2</v>
      </c>
      <c r="H24" s="207">
        <v>169.01516700694449</v>
      </c>
      <c r="I24" s="207">
        <v>2.0905727080016761E-3</v>
      </c>
      <c r="J24" s="209">
        <v>1.99883234380447E-3</v>
      </c>
      <c r="K24" s="206">
        <v>1.7143999999999977</v>
      </c>
      <c r="L24" s="207">
        <v>2.9391673599999923</v>
      </c>
      <c r="M24" s="208">
        <v>0.10240114681638977</v>
      </c>
      <c r="N24" s="208">
        <v>0.10240114681638977</v>
      </c>
      <c r="O24" s="207">
        <v>48.875875373136068</v>
      </c>
      <c r="P24" s="208">
        <v>1.0485994869311814E-2</v>
      </c>
      <c r="Q24" s="220">
        <v>9.5044290928386413E-3</v>
      </c>
      <c r="R24" s="24"/>
    </row>
    <row r="25" spans="2:18" ht="15.75" customHeight="1" x14ac:dyDescent="0.25">
      <c r="B25" s="277">
        <v>0</v>
      </c>
      <c r="C25" s="210" t="s">
        <v>11</v>
      </c>
      <c r="D25" s="211">
        <v>0.7237000000000009</v>
      </c>
      <c r="E25" s="9">
        <v>0.52374169000000126</v>
      </c>
      <c r="F25" s="212">
        <v>1.7070852174487387E-2</v>
      </c>
      <c r="G25" s="212">
        <v>1.7070852174487387E-2</v>
      </c>
      <c r="H25" s="9">
        <v>156.44714548027784</v>
      </c>
      <c r="I25" s="9">
        <v>2.9141399396320078E-4</v>
      </c>
      <c r="J25" s="2">
        <v>2.8651596449062971E-4</v>
      </c>
      <c r="K25" s="1">
        <v>1.4403999999999968</v>
      </c>
      <c r="L25" s="9">
        <v>2.0747521599999907</v>
      </c>
      <c r="M25" s="9">
        <v>8.3093448401183559E-2</v>
      </c>
      <c r="N25" s="9">
        <v>8.3093448401183559E-2</v>
      </c>
      <c r="O25" s="9">
        <v>53.433590262802731</v>
      </c>
      <c r="P25" s="9">
        <v>6.9045211672001542E-3</v>
      </c>
      <c r="Q25" s="2">
        <v>6.3714320966353636E-3</v>
      </c>
      <c r="R25" s="8"/>
    </row>
    <row r="26" spans="2:18" ht="15.75" customHeight="1" x14ac:dyDescent="0.25">
      <c r="B26" s="277">
        <v>0</v>
      </c>
      <c r="C26" s="210" t="s">
        <v>12</v>
      </c>
      <c r="D26" s="211">
        <v>1.0323000000000064</v>
      </c>
      <c r="E26" s="9">
        <v>1.0656432900000132</v>
      </c>
      <c r="F26" s="212">
        <v>2.804103884674013E-2</v>
      </c>
      <c r="G26" s="212">
        <v>2.804103884674013E-2</v>
      </c>
      <c r="H26" s="9">
        <v>52.366691033611147</v>
      </c>
      <c r="I26" s="9">
        <v>7.8629985960438904E-4</v>
      </c>
      <c r="J26" s="2">
        <v>7.6480385319944999E-4</v>
      </c>
      <c r="K26" s="1">
        <v>1.8206999999999987</v>
      </c>
      <c r="L26" s="9">
        <v>3.314948489999995</v>
      </c>
      <c r="M26" s="9">
        <v>0.11779967520493784</v>
      </c>
      <c r="N26" s="9">
        <v>0.11779967520493784</v>
      </c>
      <c r="O26" s="9">
        <v>33.771536997802741</v>
      </c>
      <c r="P26" s="9">
        <v>1.3876763478388846E-2</v>
      </c>
      <c r="Q26" s="2">
        <v>1.2401534530117227E-2</v>
      </c>
      <c r="R26" s="8"/>
    </row>
    <row r="27" spans="2:18" ht="15.75" customHeight="1" x14ac:dyDescent="0.25">
      <c r="B27" s="277">
        <v>0</v>
      </c>
      <c r="C27" s="210" t="s">
        <v>13</v>
      </c>
      <c r="D27" s="211">
        <v>-0.41910000000000025</v>
      </c>
      <c r="E27" s="9">
        <v>0.17564481000000021</v>
      </c>
      <c r="F27" s="212">
        <v>-1.5839481163451664E-2</v>
      </c>
      <c r="G27" s="212">
        <v>1.5839481163451664E-2</v>
      </c>
      <c r="H27" s="9">
        <v>20.881396480277793</v>
      </c>
      <c r="I27" s="9">
        <v>2.5088916352734007E-4</v>
      </c>
      <c r="J27" s="2">
        <v>2.5492166068093392E-4</v>
      </c>
      <c r="K27" s="1">
        <v>-0.62899999999999956</v>
      </c>
      <c r="L27" s="9">
        <v>0.39564099999999947</v>
      </c>
      <c r="M27" s="9">
        <v>-5.2432833456982533E-2</v>
      </c>
      <c r="N27" s="9">
        <v>5.2432833456982533E-2</v>
      </c>
      <c r="O27" s="9">
        <v>9.5984474694446858E-3</v>
      </c>
      <c r="P27" s="9">
        <v>2.7492020243276671E-3</v>
      </c>
      <c r="Q27" s="2">
        <v>2.9006256062105661E-3</v>
      </c>
      <c r="R27" s="8"/>
    </row>
    <row r="28" spans="2:18" ht="15.75" customHeight="1" x14ac:dyDescent="0.25">
      <c r="B28" s="277">
        <v>0</v>
      </c>
      <c r="C28" s="210" t="s">
        <v>8</v>
      </c>
      <c r="D28" s="211">
        <v>0.35970000000000013</v>
      </c>
      <c r="E28" s="9">
        <v>0.12938409000000009</v>
      </c>
      <c r="F28" s="212">
        <v>1.7456419614085499E-2</v>
      </c>
      <c r="G28" s="212">
        <v>1.7456419614085499E-2</v>
      </c>
      <c r="H28" s="9">
        <v>93.014772840277814</v>
      </c>
      <c r="I28" s="9">
        <v>3.0472658574302891E-4</v>
      </c>
      <c r="J28" s="2">
        <v>2.9949094108111822E-4</v>
      </c>
      <c r="K28" s="1">
        <v>-0.19050000000000011</v>
      </c>
      <c r="L28" s="9">
        <v>3.6290250000000045E-2</v>
      </c>
      <c r="M28" s="9">
        <v>-2.3196855456192662E-2</v>
      </c>
      <c r="N28" s="9">
        <v>2.3196855456192662E-2</v>
      </c>
      <c r="O28" s="9">
        <v>11.857359380669454</v>
      </c>
      <c r="P28" s="9">
        <v>5.3809410305549526E-4</v>
      </c>
      <c r="Q28" s="2">
        <v>5.5084732896255179E-4</v>
      </c>
      <c r="R28" s="8"/>
    </row>
    <row r="29" spans="2:18" ht="15.75" customHeight="1" x14ac:dyDescent="0.25">
      <c r="B29" s="277">
        <v>0</v>
      </c>
      <c r="C29" s="210" t="s">
        <v>14</v>
      </c>
      <c r="D29" s="211">
        <v>0.36969999999999814</v>
      </c>
      <c r="E29" s="9">
        <v>0.13667808999999861</v>
      </c>
      <c r="F29" s="212">
        <v>2.09525860603243E-2</v>
      </c>
      <c r="G29" s="212">
        <v>2.09525860603243E-2</v>
      </c>
      <c r="H29" s="9">
        <v>158.6445210069445</v>
      </c>
      <c r="I29" s="9">
        <v>4.3901086261529618E-4</v>
      </c>
      <c r="J29" s="2">
        <v>4.2998581740585874E-4</v>
      </c>
      <c r="K29" s="1">
        <v>0.28559000000000001</v>
      </c>
      <c r="L29" s="9">
        <v>8.1561648100000009E-2</v>
      </c>
      <c r="M29" s="9">
        <v>4.0946916256609664E-2</v>
      </c>
      <c r="N29" s="9">
        <v>4.0946916256609664E-2</v>
      </c>
      <c r="O29" s="9">
        <v>17.682375418402788</v>
      </c>
      <c r="P29" s="9">
        <v>1.6766499509258048E-3</v>
      </c>
      <c r="Q29" s="2">
        <v>1.6104807316873783E-3</v>
      </c>
      <c r="R29" s="8"/>
    </row>
    <row r="30" spans="2:18" ht="15.75" customHeight="1" x14ac:dyDescent="0.25">
      <c r="B30" s="277">
        <v>0</v>
      </c>
      <c r="C30" s="210" t="s">
        <v>15</v>
      </c>
      <c r="D30" s="211">
        <v>0.43290000000000006</v>
      </c>
      <c r="E30" s="9">
        <v>0.18740241000000005</v>
      </c>
      <c r="F30" s="212">
        <v>2.6880852437843081E-2</v>
      </c>
      <c r="G30" s="212">
        <v>2.6880852437843081E-2</v>
      </c>
      <c r="H30" s="9">
        <v>198.03291084027785</v>
      </c>
      <c r="I30" s="9">
        <v>7.2258022778509429E-4</v>
      </c>
      <c r="J30" s="2">
        <v>7.0362385162477602E-4</v>
      </c>
      <c r="K30" s="1">
        <v>-0.34266000000000041</v>
      </c>
      <c r="L30" s="9">
        <v>0.11741587560000027</v>
      </c>
      <c r="M30" s="9">
        <v>-6.5997434524520393E-2</v>
      </c>
      <c r="N30" s="9">
        <v>6.5997434524520393E-2</v>
      </c>
      <c r="O30" s="9">
        <v>43.770287181136133</v>
      </c>
      <c r="P30" s="9">
        <v>4.3556613638183559E-3</v>
      </c>
      <c r="Q30" s="2">
        <v>4.6616250112565937E-3</v>
      </c>
      <c r="R30" s="8"/>
    </row>
    <row r="31" spans="2:18" ht="15.75" customHeight="1" x14ac:dyDescent="0.25">
      <c r="B31" s="277">
        <v>0</v>
      </c>
      <c r="C31" s="210" t="s">
        <v>16</v>
      </c>
      <c r="D31" s="211">
        <v>-1.4571000000000005</v>
      </c>
      <c r="E31" s="9">
        <v>2.1231404100000013</v>
      </c>
      <c r="F31" s="212">
        <v>-7.3096950907503858E-2</v>
      </c>
      <c r="G31" s="212">
        <v>7.3096950907503858E-2</v>
      </c>
      <c r="H31" s="9">
        <v>147.21009343361109</v>
      </c>
      <c r="I31" s="9">
        <v>5.3431642319740286E-3</v>
      </c>
      <c r="J31" s="2">
        <v>5.7617670699031572E-3</v>
      </c>
      <c r="K31" s="1">
        <v>0.12499000000000038</v>
      </c>
      <c r="L31" s="9">
        <v>1.5622500100000094E-2</v>
      </c>
      <c r="M31" s="9">
        <v>2.2020207358861267E-2</v>
      </c>
      <c r="N31" s="9">
        <v>2.2020207358861267E-2</v>
      </c>
      <c r="O31" s="9">
        <v>32.082387537336125</v>
      </c>
      <c r="P31" s="9">
        <v>4.8488953212724788E-4</v>
      </c>
      <c r="Q31" s="2">
        <v>4.7442345938302345E-4</v>
      </c>
      <c r="R31" s="8"/>
    </row>
    <row r="32" spans="2:18" ht="15.75" customHeight="1" x14ac:dyDescent="0.25">
      <c r="B32" s="277">
        <v>0</v>
      </c>
      <c r="C32" s="210" t="s">
        <v>17</v>
      </c>
      <c r="D32" s="211">
        <v>-0.85030000000000072</v>
      </c>
      <c r="E32" s="9">
        <v>0.72301009000000127</v>
      </c>
      <c r="F32" s="212">
        <v>-3.6412610591046543E-2</v>
      </c>
      <c r="G32" s="212">
        <v>3.6412610591046543E-2</v>
      </c>
      <c r="H32" s="9">
        <v>65.743177513611116</v>
      </c>
      <c r="I32" s="9">
        <v>1.325878210055195E-3</v>
      </c>
      <c r="J32" s="2">
        <v>1.3758235325061381E-3</v>
      </c>
      <c r="K32" s="1">
        <v>0.26713000000000076</v>
      </c>
      <c r="L32" s="9">
        <v>7.1358436900000405E-2</v>
      </c>
      <c r="M32" s="9">
        <v>4.3248712884111126E-2</v>
      </c>
      <c r="N32" s="9">
        <v>4.3248712884111126E-2</v>
      </c>
      <c r="O32" s="9">
        <v>25.215880710069456</v>
      </c>
      <c r="P32" s="9">
        <v>1.8704511661322798E-3</v>
      </c>
      <c r="Q32" s="2">
        <v>1.792642298289812E-3</v>
      </c>
      <c r="R32" s="8"/>
    </row>
    <row r="33" spans="2:18" ht="15.75" customHeight="1" x14ac:dyDescent="0.25">
      <c r="B33" s="277">
        <v>0</v>
      </c>
      <c r="C33" s="210" t="s">
        <v>18</v>
      </c>
      <c r="D33" s="211">
        <v>0.51679999999999993</v>
      </c>
      <c r="E33" s="9">
        <v>0.26708223999999992</v>
      </c>
      <c r="F33" s="212">
        <v>1.7109410175596574E-2</v>
      </c>
      <c r="G33" s="212">
        <v>1.7109410175596574E-2</v>
      </c>
      <c r="H33" s="9">
        <v>1.2697533611111041E-2</v>
      </c>
      <c r="I33" s="9">
        <v>2.9273191655680757E-4</v>
      </c>
      <c r="J33" s="2">
        <v>2.8780079411594087E-4</v>
      </c>
      <c r="K33" s="1">
        <v>-5.0579999999998293E-2</v>
      </c>
      <c r="L33" s="9">
        <v>2.5583363999998271E-3</v>
      </c>
      <c r="M33" s="9">
        <v>-5.0850218058762558E-3</v>
      </c>
      <c r="N33" s="9">
        <v>5.0850218058762558E-3</v>
      </c>
      <c r="O33" s="9">
        <v>2.4617348500694463</v>
      </c>
      <c r="P33" s="9">
        <v>2.5857446766237019E-5</v>
      </c>
      <c r="Q33" s="2">
        <v>2.5989548183601381E-5</v>
      </c>
      <c r="R33" s="8"/>
    </row>
    <row r="34" spans="2:18" ht="15.75" customHeight="1" x14ac:dyDescent="0.25">
      <c r="B34" s="277">
        <v>0</v>
      </c>
      <c r="C34" s="210" t="s">
        <v>19</v>
      </c>
      <c r="D34" s="211">
        <v>0.58039999999999736</v>
      </c>
      <c r="E34" s="9">
        <v>0.33686415999999691</v>
      </c>
      <c r="F34" s="212">
        <v>1.5586270976612466E-2</v>
      </c>
      <c r="G34" s="212">
        <v>1.5586270976612466E-2</v>
      </c>
      <c r="H34" s="9">
        <v>51.963673673611112</v>
      </c>
      <c r="I34" s="9">
        <v>2.429318429563921E-4</v>
      </c>
      <c r="J34" s="2">
        <v>2.391987835399963E-4</v>
      </c>
      <c r="K34" s="1">
        <v>0.86040000000000028</v>
      </c>
      <c r="L34" s="9">
        <v>0.74028816000000053</v>
      </c>
      <c r="M34" s="9">
        <v>6.7676624663740637E-2</v>
      </c>
      <c r="N34" s="9">
        <v>6.7676624663740637E-2</v>
      </c>
      <c r="O34" s="9">
        <v>4.4458917324694394</v>
      </c>
      <c r="P34" s="9">
        <v>4.5801255258768273E-3</v>
      </c>
      <c r="Q34" s="2">
        <v>4.2882732797224453E-3</v>
      </c>
      <c r="R34" s="8"/>
    </row>
    <row r="35" spans="2:18" ht="15.75" customHeight="1" thickBot="1" x14ac:dyDescent="0.3">
      <c r="B35" s="278">
        <v>0</v>
      </c>
      <c r="C35" s="65" t="s">
        <v>20</v>
      </c>
      <c r="D35" s="213">
        <v>0.38749999999999574</v>
      </c>
      <c r="E35" s="10">
        <v>0.15015624999999669</v>
      </c>
      <c r="F35" s="214">
        <v>9.932662953345852E-3</v>
      </c>
      <c r="G35" s="214">
        <v>9.932662953345852E-3</v>
      </c>
      <c r="H35" s="10">
        <v>77.272597233611066</v>
      </c>
      <c r="I35" s="10">
        <v>9.8657793344769139E-5</v>
      </c>
      <c r="J35" s="4">
        <v>9.7686701141695565E-5</v>
      </c>
      <c r="K35" s="3">
        <v>0.77859999999999907</v>
      </c>
      <c r="L35" s="10">
        <v>0.6062179599999985</v>
      </c>
      <c r="M35" s="10">
        <v>5.1621372547719542E-2</v>
      </c>
      <c r="N35" s="10">
        <v>5.1621372547719542E-2</v>
      </c>
      <c r="O35" s="10">
        <v>19.326823558802761</v>
      </c>
      <c r="P35" s="10">
        <v>2.6647661037104528E-3</v>
      </c>
      <c r="Q35" s="4">
        <v>2.5334247310727902E-3</v>
      </c>
      <c r="R35" s="8"/>
    </row>
    <row r="36" spans="2:18" x14ac:dyDescent="0.25">
      <c r="B36" s="6"/>
      <c r="C36" s="216"/>
      <c r="D36" s="171" t="s">
        <v>51</v>
      </c>
      <c r="E36" s="172">
        <v>12</v>
      </c>
      <c r="F36" s="173" t="s">
        <v>52</v>
      </c>
      <c r="G36" s="174">
        <v>31.227383333333332</v>
      </c>
      <c r="H36" s="175"/>
      <c r="I36" s="218"/>
      <c r="J36" s="217"/>
      <c r="K36" s="171" t="s">
        <v>51</v>
      </c>
      <c r="L36" s="172">
        <v>12</v>
      </c>
      <c r="M36" s="173" t="s">
        <v>52</v>
      </c>
      <c r="N36" s="174">
        <v>12.2268325</v>
      </c>
      <c r="O36" s="175"/>
      <c r="P36" s="176"/>
      <c r="Q36" s="5"/>
    </row>
    <row r="37" spans="2:18" ht="15" customHeight="1" thickBot="1" x14ac:dyDescent="0.3">
      <c r="B37" s="6"/>
      <c r="C37" s="5"/>
      <c r="D37" s="183" t="s">
        <v>53</v>
      </c>
      <c r="E37" s="184" t="s">
        <v>54</v>
      </c>
      <c r="F37" s="184" t="s">
        <v>55</v>
      </c>
      <c r="G37" s="184" t="s">
        <v>56</v>
      </c>
      <c r="H37" s="184" t="s">
        <v>50</v>
      </c>
      <c r="I37" s="219" t="s">
        <v>57</v>
      </c>
      <c r="J37" s="217"/>
      <c r="K37" s="183" t="s">
        <v>53</v>
      </c>
      <c r="L37" s="184" t="s">
        <v>54</v>
      </c>
      <c r="M37" s="184" t="s">
        <v>55</v>
      </c>
      <c r="N37" s="184" t="s">
        <v>56</v>
      </c>
      <c r="O37" s="184" t="s">
        <v>50</v>
      </c>
      <c r="P37" s="185" t="s">
        <v>57</v>
      </c>
      <c r="Q37" s="5"/>
    </row>
    <row r="38" spans="2:18" ht="15.75" thickBot="1" x14ac:dyDescent="0.3">
      <c r="B38" s="197" t="s">
        <v>5</v>
      </c>
      <c r="C38" s="66" t="s">
        <v>1</v>
      </c>
      <c r="D38" s="189">
        <v>0.3254333333333328</v>
      </c>
      <c r="E38" s="190">
        <v>7.5113978493635825E-3</v>
      </c>
      <c r="F38" s="190">
        <v>2.2131372034565267E-2</v>
      </c>
      <c r="G38" s="190">
        <v>2.1550705958985028</v>
      </c>
      <c r="H38" s="190">
        <v>0.78574731307208412</v>
      </c>
      <c r="I38" s="191">
        <v>2.6948850237446149E-2</v>
      </c>
      <c r="J38" s="192"/>
      <c r="K38" s="189">
        <v>0.66231749999999989</v>
      </c>
      <c r="L38" s="190">
        <v>4.4803619312360397E-2</v>
      </c>
      <c r="M38" s="190">
        <v>6.259291301334019E-2</v>
      </c>
      <c r="N38" s="190">
        <v>1.2848636965139992</v>
      </c>
      <c r="O38" s="190">
        <v>0.96226312575701778</v>
      </c>
      <c r="P38" s="191">
        <v>6.7312375322625004E-2</v>
      </c>
      <c r="Q38" s="5"/>
    </row>
    <row r="39" spans="2:18" ht="15.75" customHeight="1" x14ac:dyDescent="0.25">
      <c r="B39" s="276">
        <v>2019</v>
      </c>
      <c r="C39" s="93" t="s">
        <v>10</v>
      </c>
      <c r="D39" s="206">
        <v>0.86889999999999645</v>
      </c>
      <c r="E39" s="207">
        <v>0.7549872099999938</v>
      </c>
      <c r="F39" s="208">
        <v>2.0869059799499382E-2</v>
      </c>
      <c r="G39" s="208">
        <v>2.0869059799499382E-2</v>
      </c>
      <c r="H39" s="207">
        <v>141.49062850027775</v>
      </c>
      <c r="I39" s="207">
        <v>4.3551765691508121E-4</v>
      </c>
      <c r="J39" s="209">
        <v>4.2659944527879241E-4</v>
      </c>
      <c r="K39" s="206">
        <v>0.97769999999999868</v>
      </c>
      <c r="L39" s="207">
        <v>0.95589728999999746</v>
      </c>
      <c r="M39" s="208">
        <v>6.0910195308849557E-2</v>
      </c>
      <c r="N39" s="208">
        <v>6.0910195308849557E-2</v>
      </c>
      <c r="O39" s="207">
        <v>23.062733605056241</v>
      </c>
      <c r="P39" s="208">
        <v>3.7100518925621984E-3</v>
      </c>
      <c r="Q39" s="220">
        <v>3.4960274937398347E-3</v>
      </c>
      <c r="R39" s="24"/>
    </row>
    <row r="40" spans="2:18" x14ac:dyDescent="0.25">
      <c r="B40" s="277">
        <v>0</v>
      </c>
      <c r="C40" s="210" t="s">
        <v>11</v>
      </c>
      <c r="D40" s="211">
        <v>0.69069999999999965</v>
      </c>
      <c r="E40" s="9">
        <v>0.47706648999999951</v>
      </c>
      <c r="F40" s="212">
        <v>1.7172792051834126E-2</v>
      </c>
      <c r="G40" s="212">
        <v>1.7172792051834126E-2</v>
      </c>
      <c r="H40" s="9">
        <v>106.12261917361104</v>
      </c>
      <c r="I40" s="9">
        <v>2.9490478685553735E-4</v>
      </c>
      <c r="J40" s="2">
        <v>2.8991894434203622E-4</v>
      </c>
      <c r="K40" s="1">
        <v>1.3719999999999999</v>
      </c>
      <c r="L40" s="9">
        <v>1.8823839999999996</v>
      </c>
      <c r="M40" s="9">
        <v>8.3756593084586828E-2</v>
      </c>
      <c r="N40" s="9">
        <v>8.3756593084586828E-2</v>
      </c>
      <c r="O40" s="9">
        <v>30.536316811056253</v>
      </c>
      <c r="P40" s="9">
        <v>7.015166885137058E-3</v>
      </c>
      <c r="Q40" s="2">
        <v>6.4695210057707985E-3</v>
      </c>
      <c r="R40" s="8"/>
    </row>
    <row r="41" spans="2:18" x14ac:dyDescent="0.25">
      <c r="B41" s="277">
        <v>0</v>
      </c>
      <c r="C41" s="210" t="s">
        <v>12</v>
      </c>
      <c r="D41" s="211">
        <v>1.5204999999999984</v>
      </c>
      <c r="E41" s="9">
        <v>2.3119202499999951</v>
      </c>
      <c r="F41" s="212">
        <v>4.2738646361242E-2</v>
      </c>
      <c r="G41" s="212">
        <v>4.2738646361242E-2</v>
      </c>
      <c r="H41" s="9">
        <v>42.08744000027778</v>
      </c>
      <c r="I41" s="9">
        <v>1.826591892791304E-3</v>
      </c>
      <c r="J41" s="2">
        <v>1.7514698633152577E-3</v>
      </c>
      <c r="K41" s="1">
        <v>2.1555</v>
      </c>
      <c r="L41" s="9">
        <v>4.6461802499999996</v>
      </c>
      <c r="M41" s="9">
        <v>0.14695856116285094</v>
      </c>
      <c r="N41" s="9">
        <v>0.14695856116285094</v>
      </c>
      <c r="O41" s="9">
        <v>21.123836464556252</v>
      </c>
      <c r="P41" s="9">
        <v>2.1596818699055401E-2</v>
      </c>
      <c r="Q41" s="2">
        <v>1.8800169326313503E-2</v>
      </c>
      <c r="R41" s="8"/>
    </row>
    <row r="42" spans="2:18" x14ac:dyDescent="0.25">
      <c r="B42" s="277">
        <v>0</v>
      </c>
      <c r="C42" s="210" t="s">
        <v>13</v>
      </c>
      <c r="D42" s="211">
        <v>-0.8965999999999994</v>
      </c>
      <c r="E42" s="9">
        <v>0.80389155999999895</v>
      </c>
      <c r="F42" s="212">
        <v>-2.9785495267740554E-2</v>
      </c>
      <c r="G42" s="212">
        <v>2.9785495267740554E-2</v>
      </c>
      <c r="H42" s="9">
        <v>1.9723861736111099</v>
      </c>
      <c r="I42" s="9">
        <v>8.8717572834459495E-4</v>
      </c>
      <c r="J42" s="2">
        <v>9.1434227027685239E-4</v>
      </c>
      <c r="K42" s="1">
        <v>0.64710000000000001</v>
      </c>
      <c r="L42" s="9">
        <v>0.41873841000000001</v>
      </c>
      <c r="M42" s="9">
        <v>5.759064452394938E-2</v>
      </c>
      <c r="N42" s="9">
        <v>5.759064452394938E-2</v>
      </c>
      <c r="O42" s="9">
        <v>0.11801457855625017</v>
      </c>
      <c r="P42" s="9">
        <v>3.3166823366839009E-3</v>
      </c>
      <c r="Q42" s="2">
        <v>3.1352545865013571E-3</v>
      </c>
      <c r="R42" s="8"/>
    </row>
    <row r="43" spans="2:18" x14ac:dyDescent="0.25">
      <c r="B43" s="277">
        <v>0</v>
      </c>
      <c r="C43" s="210" t="s">
        <v>8</v>
      </c>
      <c r="D43" s="211">
        <v>-5.7000000000009265E-3</v>
      </c>
      <c r="E43" s="9">
        <v>3.249000000001056E-5</v>
      </c>
      <c r="F43" s="212">
        <v>-2.3622634628299612E-4</v>
      </c>
      <c r="G43" s="212">
        <v>2.3622634628299612E-4</v>
      </c>
      <c r="H43" s="9">
        <v>42.068412200277791</v>
      </c>
      <c r="I43" s="9">
        <v>5.580288667821399E-8</v>
      </c>
      <c r="J43" s="2">
        <v>5.5816071645304005E-8</v>
      </c>
      <c r="K43" s="1">
        <v>0.49378000000000011</v>
      </c>
      <c r="L43" s="9">
        <v>0.24381868840000009</v>
      </c>
      <c r="M43" s="9">
        <v>6.5297972083920158E-2</v>
      </c>
      <c r="N43" s="9">
        <v>6.5297972083920158E-2</v>
      </c>
      <c r="O43" s="9">
        <v>17.398096065506248</v>
      </c>
      <c r="P43" s="9">
        <v>4.2638251582724166E-3</v>
      </c>
      <c r="Q43" s="2">
        <v>4.0011375925603186E-3</v>
      </c>
      <c r="R43" s="8"/>
    </row>
    <row r="44" spans="2:18" x14ac:dyDescent="0.25">
      <c r="B44" s="277">
        <v>0</v>
      </c>
      <c r="C44" s="210" t="s">
        <v>14</v>
      </c>
      <c r="D44" s="211">
        <v>-1.1638000000000019</v>
      </c>
      <c r="E44" s="9">
        <v>1.3544304400000045</v>
      </c>
      <c r="F44" s="212">
        <v>-5.7698123497186581E-2</v>
      </c>
      <c r="G44" s="212">
        <v>5.7698123497186581E-2</v>
      </c>
      <c r="H44" s="9">
        <v>134.62999576694449</v>
      </c>
      <c r="I44" s="9">
        <v>3.3290734550965942E-3</v>
      </c>
      <c r="J44" s="2">
        <v>3.5318764486002041E-3</v>
      </c>
      <c r="K44" s="1">
        <v>-0.4579500000000003</v>
      </c>
      <c r="L44" s="9">
        <v>0.20971820250000028</v>
      </c>
      <c r="M44" s="9">
        <v>-6.5063394008967837E-2</v>
      </c>
      <c r="N44" s="9">
        <v>6.5063394008967837E-2</v>
      </c>
      <c r="O44" s="9">
        <v>31.880280218906258</v>
      </c>
      <c r="P44" s="9">
        <v>4.2332452399661919E-3</v>
      </c>
      <c r="Q44" s="2">
        <v>4.5261345931362253E-3</v>
      </c>
      <c r="R44" s="8"/>
    </row>
    <row r="45" spans="2:18" x14ac:dyDescent="0.25">
      <c r="B45" s="277">
        <v>0</v>
      </c>
      <c r="C45" s="210" t="s">
        <v>15</v>
      </c>
      <c r="D45" s="211">
        <v>0.45769999999999911</v>
      </c>
      <c r="E45" s="9">
        <v>0.20948928999999919</v>
      </c>
      <c r="F45" s="212">
        <v>2.4022715821296559E-2</v>
      </c>
      <c r="G45" s="212">
        <v>2.4022715821296559E-2</v>
      </c>
      <c r="H45" s="9">
        <v>123.19261061361112</v>
      </c>
      <c r="I45" s="9">
        <v>5.7709087543077197E-4</v>
      </c>
      <c r="J45" s="2">
        <v>5.6352634251770719E-4</v>
      </c>
      <c r="K45" s="1">
        <v>-0.29844999999999988</v>
      </c>
      <c r="L45" s="9">
        <v>8.9072402499999925E-2</v>
      </c>
      <c r="M45" s="9">
        <v>-4.1672368196910829E-2</v>
      </c>
      <c r="N45" s="9">
        <v>4.1672368196910829E-2</v>
      </c>
      <c r="O45" s="9">
        <v>28.766729988906256</v>
      </c>
      <c r="P45" s="9">
        <v>1.7365862711389052E-3</v>
      </c>
      <c r="Q45" s="2">
        <v>1.811827226665019E-3</v>
      </c>
      <c r="R45" s="8"/>
    </row>
    <row r="46" spans="2:18" x14ac:dyDescent="0.25">
      <c r="B46" s="277">
        <v>0</v>
      </c>
      <c r="C46" s="210" t="s">
        <v>16</v>
      </c>
      <c r="D46" s="211">
        <v>0.1211999999999982</v>
      </c>
      <c r="E46" s="9">
        <v>1.4689439999999563E-2</v>
      </c>
      <c r="F46" s="212">
        <v>5.9259838746741535E-3</v>
      </c>
      <c r="G46" s="212">
        <v>5.9259838746741535E-3</v>
      </c>
      <c r="H46" s="9">
        <v>100.72564498027781</v>
      </c>
      <c r="I46" s="9">
        <v>3.5117284882898097E-5</v>
      </c>
      <c r="J46" s="2">
        <v>3.4910304816745564E-5</v>
      </c>
      <c r="K46" s="1">
        <v>7.8680000000000305E-2</v>
      </c>
      <c r="L46" s="9">
        <v>6.1905424000000481E-3</v>
      </c>
      <c r="M46" s="9">
        <v>1.1974043050550354E-2</v>
      </c>
      <c r="N46" s="9">
        <v>1.1974043050550354E-2</v>
      </c>
      <c r="O46" s="9">
        <v>31.105968539256253</v>
      </c>
      <c r="P46" s="9">
        <v>1.4337770697643324E-4</v>
      </c>
      <c r="Q46" s="2">
        <v>1.4167953730212274E-4</v>
      </c>
      <c r="R46" s="8"/>
    </row>
    <row r="47" spans="2:18" x14ac:dyDescent="0.25">
      <c r="B47" s="277">
        <v>0</v>
      </c>
      <c r="C47" s="210" t="s">
        <v>17</v>
      </c>
      <c r="D47" s="211">
        <v>0.49129999999999896</v>
      </c>
      <c r="E47" s="9">
        <v>0.24137568999999898</v>
      </c>
      <c r="F47" s="212">
        <v>1.7993041567478447E-2</v>
      </c>
      <c r="G47" s="212">
        <v>1.7993041567478447E-2</v>
      </c>
      <c r="H47" s="9">
        <v>7.9153133402777893</v>
      </c>
      <c r="I47" s="9">
        <v>3.2374954484900724E-4</v>
      </c>
      <c r="J47" s="2">
        <v>3.1801883892619868E-4</v>
      </c>
      <c r="K47" s="1">
        <v>0.37715000000000032</v>
      </c>
      <c r="L47" s="9">
        <v>0.14224212250000023</v>
      </c>
      <c r="M47" s="9">
        <v>3.919374064063038E-2</v>
      </c>
      <c r="N47" s="9">
        <v>3.919374064063038E-2</v>
      </c>
      <c r="O47" s="9">
        <v>4.9594065157562524</v>
      </c>
      <c r="P47" s="9">
        <v>1.5361493054050015E-3</v>
      </c>
      <c r="Q47" s="2">
        <v>1.4780305664058549E-3</v>
      </c>
      <c r="R47" s="8"/>
    </row>
    <row r="48" spans="2:18" x14ac:dyDescent="0.25">
      <c r="B48" s="277">
        <v>0</v>
      </c>
      <c r="C48" s="210" t="s">
        <v>18</v>
      </c>
      <c r="D48" s="211">
        <v>0.45949999999999847</v>
      </c>
      <c r="E48" s="9">
        <v>0.21114024999999859</v>
      </c>
      <c r="F48" s="212">
        <v>1.4266907605084499E-2</v>
      </c>
      <c r="G48" s="212">
        <v>1.4266907605084499E-2</v>
      </c>
      <c r="H48" s="9">
        <v>4.2320032669444343</v>
      </c>
      <c r="I48" s="9">
        <v>2.0354465261201789E-4</v>
      </c>
      <c r="J48" s="2">
        <v>2.0067819151507396E-4</v>
      </c>
      <c r="K48" s="1">
        <v>0.45129999999999981</v>
      </c>
      <c r="L48" s="9">
        <v>0.20367168999999982</v>
      </c>
      <c r="M48" s="9">
        <v>4.1792067563688202E-2</v>
      </c>
      <c r="N48" s="9">
        <v>4.1792067563688202E-2</v>
      </c>
      <c r="O48" s="9">
        <v>0.95420173305625089</v>
      </c>
      <c r="P48" s="9">
        <v>1.7465769112478796E-3</v>
      </c>
      <c r="Q48" s="2">
        <v>1.6762778360997783E-3</v>
      </c>
      <c r="R48" s="8"/>
    </row>
    <row r="49" spans="2:18" x14ac:dyDescent="0.25">
      <c r="B49" s="277">
        <v>0</v>
      </c>
      <c r="C49" s="210" t="s">
        <v>19</v>
      </c>
      <c r="D49" s="211">
        <v>0.90760000000000218</v>
      </c>
      <c r="E49" s="9">
        <v>0.82373776000000398</v>
      </c>
      <c r="F49" s="212">
        <v>2.4165741413786461E-2</v>
      </c>
      <c r="G49" s="212">
        <v>2.4165741413786461E-2</v>
      </c>
      <c r="H49" s="9">
        <v>61.703905200277767</v>
      </c>
      <c r="I49" s="9">
        <v>5.8398305807799407E-4</v>
      </c>
      <c r="J49" s="2">
        <v>5.7017657149395051E-4</v>
      </c>
      <c r="K49" s="1">
        <v>1.0822000000000003</v>
      </c>
      <c r="L49" s="9">
        <v>1.1711568400000005</v>
      </c>
      <c r="M49" s="9">
        <v>7.4875115889686872E-2</v>
      </c>
      <c r="N49" s="9">
        <v>7.4875115889686872E-2</v>
      </c>
      <c r="O49" s="9">
        <v>10.94794236905625</v>
      </c>
      <c r="P49" s="9">
        <v>5.6062829794940395E-3</v>
      </c>
      <c r="Q49" s="2">
        <v>5.2134874470059853E-3</v>
      </c>
      <c r="R49" s="8"/>
    </row>
    <row r="50" spans="2:18" ht="15.75" thickBot="1" x14ac:dyDescent="0.3">
      <c r="B50" s="278">
        <v>0</v>
      </c>
      <c r="C50" s="65" t="s">
        <v>20</v>
      </c>
      <c r="D50" s="213">
        <v>0.45390000000000441</v>
      </c>
      <c r="E50" s="10">
        <v>0.20602521000000401</v>
      </c>
      <c r="F50" s="214">
        <v>1.0701730808677489E-2</v>
      </c>
      <c r="G50" s="214">
        <v>1.0701730808677489E-2</v>
      </c>
      <c r="H50" s="10">
        <v>150.25570381361118</v>
      </c>
      <c r="I50" s="10">
        <v>1.1452704230139695E-4</v>
      </c>
      <c r="J50" s="4">
        <v>1.1331331228915535E-4</v>
      </c>
      <c r="K50" s="3">
        <v>1.0687999999999995</v>
      </c>
      <c r="L50" s="10">
        <v>1.1423334399999989</v>
      </c>
      <c r="M50" s="10">
        <v>6.2030260645490769E-2</v>
      </c>
      <c r="N50" s="10">
        <v>6.2030260645490769E-2</v>
      </c>
      <c r="O50" s="10">
        <v>36.872432591556233</v>
      </c>
      <c r="P50" s="10">
        <v>3.8477532357475207E-3</v>
      </c>
      <c r="Q50" s="4">
        <v>3.6219232473864295E-3</v>
      </c>
      <c r="R50" s="8"/>
    </row>
    <row r="51" spans="2:18" s="5" customFormat="1" x14ac:dyDescent="0.25">
      <c r="B51" s="6"/>
      <c r="D51" s="47"/>
      <c r="E51" s="7"/>
      <c r="F51" s="229"/>
      <c r="G51" s="229"/>
      <c r="H51" s="7"/>
      <c r="I51" s="7"/>
      <c r="J51" s="7"/>
      <c r="K51" s="7"/>
      <c r="L51" s="7"/>
      <c r="M51" s="7"/>
      <c r="N51" s="7"/>
      <c r="O51" s="7"/>
      <c r="P51" s="7"/>
      <c r="Q51" s="7"/>
      <c r="R51" s="8"/>
    </row>
    <row r="52" spans="2:18" s="5" customFormat="1" x14ac:dyDescent="0.25">
      <c r="B52" s="6"/>
    </row>
    <row r="53" spans="2:18" s="5" customFormat="1" x14ac:dyDescent="0.25">
      <c r="B53" s="6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2:18" s="5" customFormat="1" x14ac:dyDescent="0.25">
      <c r="B54" s="6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</sheetData>
  <mergeCells count="5">
    <mergeCell ref="B39:B50"/>
    <mergeCell ref="B24:B35"/>
    <mergeCell ref="K8:Q8"/>
    <mergeCell ref="B9:B20"/>
    <mergeCell ref="D7:Q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6C93-CCE4-4319-8A93-0A59373BA062}">
  <sheetPr>
    <tabColor rgb="FFFF0000"/>
  </sheetPr>
  <dimension ref="A1:V54"/>
  <sheetViews>
    <sheetView showGridLines="0" zoomScale="80" zoomScaleNormal="80" workbookViewId="0">
      <selection activeCell="V41" sqref="V41"/>
    </sheetView>
  </sheetViews>
  <sheetFormatPr defaultRowHeight="15" x14ac:dyDescent="0.25"/>
  <cols>
    <col min="1" max="1" width="3.28515625" style="5" customWidth="1"/>
    <col min="2" max="2" width="6.140625" style="6" customWidth="1"/>
    <col min="3" max="3" width="8.28515625" style="5" customWidth="1"/>
    <col min="4" max="7" width="7.7109375" customWidth="1"/>
    <col min="8" max="8" width="8.85546875" customWidth="1"/>
    <col min="9" max="17" width="7.7109375" customWidth="1"/>
    <col min="18" max="18" width="5.5703125" style="5" customWidth="1"/>
    <col min="19" max="19" width="6.5703125" style="5" customWidth="1"/>
    <col min="20" max="20" width="12.28515625" style="5" customWidth="1"/>
    <col min="21" max="21" width="12.140625" style="5" customWidth="1"/>
    <col min="22" max="22" width="12" style="5" customWidth="1"/>
    <col min="23" max="23" width="7.140625" customWidth="1"/>
    <col min="24" max="24" width="9.85546875" customWidth="1"/>
    <col min="25" max="25" width="10" customWidth="1"/>
    <col min="26" max="26" width="8.7109375" customWidth="1"/>
    <col min="27" max="27" width="11.140625" customWidth="1"/>
  </cols>
  <sheetData>
    <row r="1" spans="1:17" s="5" customFormat="1" ht="18.75" x14ac:dyDescent="0.3">
      <c r="B1" s="249" t="s">
        <v>67</v>
      </c>
    </row>
    <row r="2" spans="1:17" s="5" customFormat="1" ht="15.75" thickBot="1" x14ac:dyDescent="0.3">
      <c r="B2" s="6"/>
    </row>
    <row r="3" spans="1:17" ht="19.5" thickBot="1" x14ac:dyDescent="0.3">
      <c r="A3" s="232"/>
      <c r="B3" s="233"/>
      <c r="C3" s="232"/>
      <c r="D3" s="264" t="s">
        <v>58</v>
      </c>
      <c r="E3" s="288"/>
      <c r="F3" s="288"/>
      <c r="G3" s="288"/>
      <c r="H3" s="288"/>
      <c r="I3" s="289"/>
      <c r="J3" s="237"/>
      <c r="K3" s="264" t="s">
        <v>58</v>
      </c>
      <c r="L3" s="288"/>
      <c r="M3" s="288"/>
      <c r="N3" s="288"/>
      <c r="O3" s="288"/>
      <c r="P3" s="289"/>
    </row>
    <row r="4" spans="1:17" x14ac:dyDescent="0.25">
      <c r="D4" s="177" t="s">
        <v>51</v>
      </c>
      <c r="E4" s="178">
        <v>12</v>
      </c>
      <c r="F4" s="179" t="s">
        <v>52</v>
      </c>
      <c r="G4" s="180">
        <v>31.334900000000001</v>
      </c>
      <c r="H4" s="181"/>
      <c r="I4" s="182"/>
      <c r="J4" s="5"/>
      <c r="K4" s="177" t="s">
        <v>51</v>
      </c>
      <c r="L4" s="178">
        <v>12</v>
      </c>
      <c r="M4" s="179" t="s">
        <v>52</v>
      </c>
      <c r="N4" s="180">
        <v>11.678324999999997</v>
      </c>
      <c r="O4" s="181"/>
      <c r="P4" s="182"/>
      <c r="Q4" s="5"/>
    </row>
    <row r="5" spans="1:17" x14ac:dyDescent="0.25">
      <c r="D5" s="186" t="s">
        <v>53</v>
      </c>
      <c r="E5" s="187" t="s">
        <v>54</v>
      </c>
      <c r="F5" s="187" t="s">
        <v>55</v>
      </c>
      <c r="G5" s="187" t="s">
        <v>56</v>
      </c>
      <c r="H5" s="187" t="s">
        <v>50</v>
      </c>
      <c r="I5" s="188" t="s">
        <v>57</v>
      </c>
      <c r="J5" s="5"/>
      <c r="K5" s="186" t="s">
        <v>53</v>
      </c>
      <c r="L5" s="187" t="s">
        <v>54</v>
      </c>
      <c r="M5" s="187" t="s">
        <v>55</v>
      </c>
      <c r="N5" s="187" t="s">
        <v>56</v>
      </c>
      <c r="O5" s="187" t="s">
        <v>50</v>
      </c>
      <c r="P5" s="188" t="s">
        <v>57</v>
      </c>
      <c r="Q5" s="5"/>
    </row>
    <row r="6" spans="1:17" ht="15.75" thickBot="1" x14ac:dyDescent="0.3">
      <c r="A6" s="24"/>
      <c r="B6" s="193"/>
      <c r="C6" s="24"/>
      <c r="D6" s="194">
        <v>1.1605999999999999</v>
      </c>
      <c r="E6" s="195">
        <v>4.2529374679569611E-2</v>
      </c>
      <c r="F6" s="195">
        <v>4.2529374679569611E-2</v>
      </c>
      <c r="G6" s="195">
        <v>2.5490970837729976</v>
      </c>
      <c r="H6" s="195">
        <v>1.2188504174015768</v>
      </c>
      <c r="I6" s="196">
        <v>4.5426837766597429E-2</v>
      </c>
      <c r="J6" s="5"/>
      <c r="K6" s="194">
        <v>0.72516166666666637</v>
      </c>
      <c r="L6" s="195">
        <v>5.7062572670909452E-2</v>
      </c>
      <c r="M6" s="195">
        <v>5.7062572670909452E-2</v>
      </c>
      <c r="N6" s="195">
        <v>1.3263639574952124</v>
      </c>
      <c r="O6" s="195">
        <v>0.86253809717793484</v>
      </c>
      <c r="P6" s="196">
        <v>5.8903748633089975E-2</v>
      </c>
      <c r="Q6" s="5"/>
    </row>
    <row r="7" spans="1:17" ht="15.75" thickBot="1" x14ac:dyDescent="0.3">
      <c r="D7" s="290" t="s">
        <v>9</v>
      </c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2"/>
    </row>
    <row r="8" spans="1:17" ht="15.75" thickBot="1" x14ac:dyDescent="0.3">
      <c r="A8" s="201"/>
      <c r="B8" s="197" t="s">
        <v>5</v>
      </c>
      <c r="C8" s="66" t="s">
        <v>1</v>
      </c>
      <c r="D8" s="202" t="s">
        <v>6</v>
      </c>
      <c r="E8" s="203"/>
      <c r="F8" s="203"/>
      <c r="G8" s="203"/>
      <c r="H8" s="203"/>
      <c r="I8" s="203"/>
      <c r="J8" s="204"/>
      <c r="K8" s="205" t="s">
        <v>7</v>
      </c>
      <c r="L8" s="203"/>
      <c r="M8" s="203"/>
      <c r="N8" s="203"/>
      <c r="O8" s="203"/>
      <c r="P8" s="203"/>
      <c r="Q8" s="204"/>
    </row>
    <row r="9" spans="1:17" ht="15" customHeight="1" x14ac:dyDescent="0.25">
      <c r="A9" s="8"/>
      <c r="B9" s="276">
        <v>2013</v>
      </c>
      <c r="C9" s="93" t="s">
        <v>10</v>
      </c>
      <c r="D9" s="206">
        <v>0.69120000000000203</v>
      </c>
      <c r="E9" s="207">
        <v>0.47775744000000281</v>
      </c>
      <c r="F9" s="207">
        <v>1.6616702767286877E-2</v>
      </c>
      <c r="G9" s="207">
        <v>1.6616702767286877E-2</v>
      </c>
      <c r="H9" s="207">
        <v>119.96820899999999</v>
      </c>
      <c r="I9" s="207">
        <v>2.7611481085635937E-4</v>
      </c>
      <c r="J9" s="209">
        <v>2.715955392959045E-4</v>
      </c>
      <c r="K9" s="206">
        <v>1.2185999999999986</v>
      </c>
      <c r="L9" s="207">
        <v>1.4849859599999966</v>
      </c>
      <c r="M9" s="207">
        <v>7.2390502385096478E-2</v>
      </c>
      <c r="N9" s="207">
        <v>7.2390502385096478E-2</v>
      </c>
      <c r="O9" s="207">
        <v>40.627557300625021</v>
      </c>
      <c r="P9" s="207">
        <v>5.2403848355666591E-3</v>
      </c>
      <c r="Q9" s="209">
        <v>4.8846499706247217E-3</v>
      </c>
    </row>
    <row r="10" spans="1:17" ht="15" customHeight="1" x14ac:dyDescent="0.25">
      <c r="A10" s="8"/>
      <c r="B10" s="286">
        <v>0</v>
      </c>
      <c r="C10" s="210" t="s">
        <v>11</v>
      </c>
      <c r="D10" s="211">
        <v>1.4801999999999964</v>
      </c>
      <c r="E10" s="9">
        <v>2.1909920399999891</v>
      </c>
      <c r="F10" s="9">
        <v>3.5335402243972219E-2</v>
      </c>
      <c r="G10" s="9">
        <v>3.5335402243972219E-2</v>
      </c>
      <c r="H10" s="9">
        <v>144.8484460899999</v>
      </c>
      <c r="I10" s="9">
        <v>1.248590651743317E-3</v>
      </c>
      <c r="J10" s="9">
        <v>1.2058557915108166E-3</v>
      </c>
      <c r="K10" s="211">
        <v>1.8422999999999981</v>
      </c>
      <c r="L10" s="9">
        <v>3.3940692899999929</v>
      </c>
      <c r="M10" s="9">
        <v>0.10464046347835954</v>
      </c>
      <c r="N10" s="9">
        <v>0.10464046347835954</v>
      </c>
      <c r="O10" s="9">
        <v>60.372511500625038</v>
      </c>
      <c r="P10" s="9">
        <v>1.0949626596965896E-2</v>
      </c>
      <c r="Q10" s="9">
        <v>9.904212408155982E-3</v>
      </c>
    </row>
    <row r="11" spans="1:17" ht="15" customHeight="1" x14ac:dyDescent="0.25">
      <c r="A11" s="8"/>
      <c r="B11" s="286">
        <v>0</v>
      </c>
      <c r="C11" s="210" t="s">
        <v>12</v>
      </c>
      <c r="D11" s="211">
        <v>1.3536000000000001</v>
      </c>
      <c r="E11" s="9">
        <v>1.8322329600000005</v>
      </c>
      <c r="F11" s="9">
        <v>3.9753303964757715E-2</v>
      </c>
      <c r="G11" s="9">
        <v>3.9753303964757715E-2</v>
      </c>
      <c r="H11" s="9">
        <v>16.554319689999968</v>
      </c>
      <c r="I11" s="9">
        <v>1.5803251761144215E-3</v>
      </c>
      <c r="J11" s="9">
        <v>1.5197115015329586E-3</v>
      </c>
      <c r="K11" s="211">
        <v>0.88860000000000028</v>
      </c>
      <c r="L11" s="9">
        <v>0.7896099600000005</v>
      </c>
      <c r="M11" s="9">
        <v>6.0179196662580696E-2</v>
      </c>
      <c r="N11" s="9">
        <v>6.0179196662580696E-2</v>
      </c>
      <c r="O11" s="9">
        <v>15.809967630625025</v>
      </c>
      <c r="P11" s="9">
        <v>3.6215357109535638E-3</v>
      </c>
      <c r="Q11" s="9">
        <v>3.4149936836225599E-3</v>
      </c>
    </row>
    <row r="12" spans="1:17" ht="15" customHeight="1" x14ac:dyDescent="0.25">
      <c r="A12" s="8"/>
      <c r="B12" s="286">
        <v>0</v>
      </c>
      <c r="C12" s="210" t="s">
        <v>13</v>
      </c>
      <c r="D12" s="211">
        <v>1.6313999999999993</v>
      </c>
      <c r="E12" s="9">
        <v>2.6614659599999979</v>
      </c>
      <c r="F12" s="9">
        <v>4.6584808680753834E-2</v>
      </c>
      <c r="G12" s="9">
        <v>4.6584808680753834E-2</v>
      </c>
      <c r="H12" s="9">
        <v>28.265172250000013</v>
      </c>
      <c r="I12" s="9">
        <v>2.1701443998224379E-3</v>
      </c>
      <c r="J12" s="9">
        <v>2.0731903366268656E-3</v>
      </c>
      <c r="K12" s="211">
        <v>0.67910000000000004</v>
      </c>
      <c r="L12" s="9">
        <v>0.46117681000000005</v>
      </c>
      <c r="M12" s="9">
        <v>4.9993374460754726E-2</v>
      </c>
      <c r="N12" s="9">
        <v>4.9993374460754726E-2</v>
      </c>
      <c r="O12" s="9">
        <v>6.6800279306250143</v>
      </c>
      <c r="P12" s="9">
        <v>2.4993374899732429E-3</v>
      </c>
      <c r="Q12" s="9">
        <v>2.3798644220352672E-3</v>
      </c>
    </row>
    <row r="13" spans="1:17" ht="15" customHeight="1" x14ac:dyDescent="0.25">
      <c r="A13" s="8"/>
      <c r="B13" s="286">
        <v>0</v>
      </c>
      <c r="C13" s="210" t="s">
        <v>8</v>
      </c>
      <c r="D13" s="211">
        <v>1.4476999999999975</v>
      </c>
      <c r="E13" s="9">
        <v>2.095835289999993</v>
      </c>
      <c r="F13" s="9">
        <v>6.8680054462044865E-2</v>
      </c>
      <c r="G13" s="9">
        <v>6.8680054462044865E-2</v>
      </c>
      <c r="H13" s="9">
        <v>77.586148890000047</v>
      </c>
      <c r="I13" s="9">
        <v>4.7169498809094485E-3</v>
      </c>
      <c r="J13" s="9">
        <v>4.4121867018461188E-3</v>
      </c>
      <c r="K13" s="211">
        <v>0.14976000000000056</v>
      </c>
      <c r="L13" s="9">
        <v>2.2428057600000169E-2</v>
      </c>
      <c r="M13" s="9">
        <v>1.8093665163291289E-2</v>
      </c>
      <c r="N13" s="9">
        <v>1.8093665163291289E-2</v>
      </c>
      <c r="O13" s="9">
        <v>10.573130173224978</v>
      </c>
      <c r="P13" s="9">
        <v>3.2738071904130078E-4</v>
      </c>
      <c r="Q13" s="9">
        <v>3.2155385878506046E-4</v>
      </c>
    </row>
    <row r="14" spans="1:17" ht="15" customHeight="1" x14ac:dyDescent="0.25">
      <c r="A14" s="8"/>
      <c r="B14" s="286">
        <v>0</v>
      </c>
      <c r="C14" s="210" t="s">
        <v>14</v>
      </c>
      <c r="D14" s="211">
        <v>1.2018999999999984</v>
      </c>
      <c r="E14" s="9">
        <v>1.4445636099999961</v>
      </c>
      <c r="F14" s="9">
        <v>6.351395626578725E-2</v>
      </c>
      <c r="G14" s="9">
        <v>6.351395626578725E-2</v>
      </c>
      <c r="H14" s="9">
        <v>125.65513216000004</v>
      </c>
      <c r="I14" s="9">
        <v>4.0340226405323355E-3</v>
      </c>
      <c r="J14" s="9">
        <v>3.7919090180704666E-3</v>
      </c>
      <c r="K14" s="211">
        <v>0.19683000000000028</v>
      </c>
      <c r="L14" s="9">
        <v>3.874204890000011E-2</v>
      </c>
      <c r="M14" s="9">
        <v>2.922906720324326E-2</v>
      </c>
      <c r="N14" s="9">
        <v>2.922906720324326E-2</v>
      </c>
      <c r="O14" s="9">
        <v>22.538234028024974</v>
      </c>
      <c r="P14" s="9">
        <v>8.5433836957171075E-4</v>
      </c>
      <c r="Q14" s="9">
        <v>8.3001860925216713E-4</v>
      </c>
    </row>
    <row r="15" spans="1:17" ht="15" customHeight="1" x14ac:dyDescent="0.25">
      <c r="A15" s="8"/>
      <c r="B15" s="286">
        <v>0</v>
      </c>
      <c r="C15" s="210" t="s">
        <v>15</v>
      </c>
      <c r="D15" s="211">
        <v>1.3526999999999987</v>
      </c>
      <c r="E15" s="9">
        <v>1.8297972899999964</v>
      </c>
      <c r="F15" s="9">
        <v>7.6269896310830615E-2</v>
      </c>
      <c r="G15" s="9">
        <v>7.6269896310830615E-2</v>
      </c>
      <c r="H15" s="9">
        <v>149.97676225000004</v>
      </c>
      <c r="I15" s="9">
        <v>5.8170970832648536E-3</v>
      </c>
      <c r="J15" s="9">
        <v>5.402435705062038E-3</v>
      </c>
      <c r="K15" s="211">
        <v>0.33155000000000001</v>
      </c>
      <c r="L15" s="9">
        <v>0.10992540250000001</v>
      </c>
      <c r="M15" s="9">
        <v>5.8556529878754163E-2</v>
      </c>
      <c r="N15" s="9">
        <v>5.8556529878754163E-2</v>
      </c>
      <c r="O15" s="9">
        <v>32.316098325624971</v>
      </c>
      <c r="P15" s="9">
        <v>3.4288671914414291E-3</v>
      </c>
      <c r="Q15" s="9">
        <v>3.2383173983923535E-3</v>
      </c>
    </row>
    <row r="16" spans="1:17" ht="15" customHeight="1" x14ac:dyDescent="0.25">
      <c r="A16" s="8"/>
      <c r="B16" s="286">
        <v>0</v>
      </c>
      <c r="C16" s="210" t="s">
        <v>16</v>
      </c>
      <c r="D16" s="211">
        <v>0.43170000000000286</v>
      </c>
      <c r="E16" s="9">
        <v>0.18636489000000248</v>
      </c>
      <c r="F16" s="9">
        <v>2.0355622197388845E-2</v>
      </c>
      <c r="G16" s="9">
        <v>2.0355622197388845E-2</v>
      </c>
      <c r="H16" s="9">
        <v>93.998842089999997</v>
      </c>
      <c r="I16" s="9">
        <v>4.1435135504282948E-4</v>
      </c>
      <c r="J16" s="9">
        <v>4.0607149601331493E-4</v>
      </c>
      <c r="K16" s="211">
        <v>0.26959999999999962</v>
      </c>
      <c r="L16" s="9">
        <v>7.2684159999999789E-2</v>
      </c>
      <c r="M16" s="9">
        <v>3.6829192325976548E-2</v>
      </c>
      <c r="N16" s="9">
        <v>3.6829192325976548E-2</v>
      </c>
      <c r="O16" s="9">
        <v>16.715382518024978</v>
      </c>
      <c r="P16" s="9">
        <v>1.3563894073837699E-3</v>
      </c>
      <c r="Q16" s="9">
        <v>1.3080665293050797E-3</v>
      </c>
    </row>
    <row r="17" spans="1:22" ht="15" customHeight="1" x14ac:dyDescent="0.25">
      <c r="A17" s="8"/>
      <c r="B17" s="286">
        <v>0</v>
      </c>
      <c r="C17" s="210" t="s">
        <v>17</v>
      </c>
      <c r="D17" s="211">
        <v>1.1922999999999995</v>
      </c>
      <c r="E17" s="9">
        <v>1.4215792899999988</v>
      </c>
      <c r="F17" s="9">
        <v>4.9737400873522727E-2</v>
      </c>
      <c r="G17" s="9">
        <v>4.9737400873522727E-2</v>
      </c>
      <c r="H17" s="9">
        <v>38.077538490000002</v>
      </c>
      <c r="I17" s="9">
        <v>2.4738090456534992E-3</v>
      </c>
      <c r="J17" s="9">
        <v>2.3561353360711077E-3</v>
      </c>
      <c r="K17" s="211">
        <v>0.53560000000000052</v>
      </c>
      <c r="L17" s="9">
        <v>0.28686736000000057</v>
      </c>
      <c r="M17" s="9">
        <v>6.3285007030354654E-2</v>
      </c>
      <c r="N17" s="9">
        <v>6.3285007030354654E-2</v>
      </c>
      <c r="O17" s="9">
        <v>7.1793183306249819</v>
      </c>
      <c r="P17" s="9">
        <v>4.0049921148320377E-3</v>
      </c>
      <c r="Q17" s="9">
        <v>3.7654397568700469E-3</v>
      </c>
    </row>
    <row r="18" spans="1:22" ht="15" customHeight="1" x14ac:dyDescent="0.25">
      <c r="A18" s="8"/>
      <c r="B18" s="286">
        <v>0</v>
      </c>
      <c r="C18" s="210" t="s">
        <v>18</v>
      </c>
      <c r="D18" s="211">
        <v>1.3416999999999994</v>
      </c>
      <c r="E18" s="9">
        <v>1.8001588899999985</v>
      </c>
      <c r="F18" s="9">
        <v>4.5748402539569945E-2</v>
      </c>
      <c r="G18" s="9">
        <v>4.5748402539569945E-2</v>
      </c>
      <c r="H18" s="9">
        <v>0.44275716000000237</v>
      </c>
      <c r="I18" s="9">
        <v>2.0929163349225296E-3</v>
      </c>
      <c r="J18" s="9">
        <v>2.0010237326852456E-3</v>
      </c>
      <c r="K18" s="211">
        <v>0.73000000000000043</v>
      </c>
      <c r="L18" s="9">
        <v>0.5329000000000006</v>
      </c>
      <c r="M18" s="9">
        <v>6.8254279917346908E-2</v>
      </c>
      <c r="N18" s="9">
        <v>6.8254279917346908E-2</v>
      </c>
      <c r="O18" s="9">
        <v>6.4021650624998677E-2</v>
      </c>
      <c r="P18" s="9">
        <v>4.6586467270355453E-3</v>
      </c>
      <c r="Q18" s="9">
        <v>4.3594065309808137E-3</v>
      </c>
    </row>
    <row r="19" spans="1:22" ht="15" customHeight="1" x14ac:dyDescent="0.25">
      <c r="A19" s="8"/>
      <c r="B19" s="286">
        <v>0</v>
      </c>
      <c r="C19" s="210" t="s">
        <v>19</v>
      </c>
      <c r="D19" s="211">
        <v>1.2629000000000019</v>
      </c>
      <c r="E19" s="9">
        <v>1.5949164100000048</v>
      </c>
      <c r="F19" s="9">
        <v>3.4478898771984477E-2</v>
      </c>
      <c r="G19" s="9">
        <v>3.4478898771984477E-2</v>
      </c>
      <c r="H19" s="9">
        <v>42.98375844000001</v>
      </c>
      <c r="I19" s="9">
        <v>1.1887944605287527E-3</v>
      </c>
      <c r="J19" s="9">
        <v>1.1490622334054043E-3</v>
      </c>
      <c r="K19" s="211">
        <v>0.97729999999999961</v>
      </c>
      <c r="L19" s="9">
        <v>0.95511528999999928</v>
      </c>
      <c r="M19" s="9">
        <v>6.8193870715641369E-2</v>
      </c>
      <c r="N19" s="9">
        <v>6.8193870715641369E-2</v>
      </c>
      <c r="O19" s="9">
        <v>13.178170530625023</v>
      </c>
      <c r="P19" s="9">
        <v>4.6504040031816098E-3</v>
      </c>
      <c r="Q19" s="9">
        <v>4.3519420710750566E-3</v>
      </c>
    </row>
    <row r="20" spans="1:22" ht="15.75" customHeight="1" thickBot="1" x14ac:dyDescent="0.3">
      <c r="A20" s="8"/>
      <c r="B20" s="287">
        <v>0</v>
      </c>
      <c r="C20" s="65" t="s">
        <v>20</v>
      </c>
      <c r="D20" s="213">
        <v>0.53990000000000293</v>
      </c>
      <c r="E20" s="10">
        <v>0.29149201000000319</v>
      </c>
      <c r="F20" s="10">
        <v>1.3278047076936014E-2</v>
      </c>
      <c r="G20" s="10">
        <v>1.3278047076936014E-2</v>
      </c>
      <c r="H20" s="10">
        <v>97.339929209999994</v>
      </c>
      <c r="I20" s="10">
        <v>1.7630653417732904E-4</v>
      </c>
      <c r="J20" s="10">
        <v>1.7399368155290618E-4</v>
      </c>
      <c r="K20" s="213">
        <v>0.88269999999999982</v>
      </c>
      <c r="L20" s="10">
        <v>0.77915928999999973</v>
      </c>
      <c r="M20" s="10">
        <v>5.5105722829513731E-2</v>
      </c>
      <c r="N20" s="10">
        <v>5.5105722829513731E-2</v>
      </c>
      <c r="O20" s="10">
        <v>27.276334155625026</v>
      </c>
      <c r="P20" s="10">
        <v>3.036640688563191E-3</v>
      </c>
      <c r="Q20" s="10">
        <v>2.8773539972638787E-3</v>
      </c>
    </row>
    <row r="21" spans="1:22" x14ac:dyDescent="0.25">
      <c r="B21" s="215"/>
      <c r="C21" s="216"/>
      <c r="D21" s="177" t="s">
        <v>51</v>
      </c>
      <c r="E21" s="178">
        <v>12</v>
      </c>
      <c r="F21" s="179" t="s">
        <v>52</v>
      </c>
      <c r="G21" s="180">
        <v>30.528250000000003</v>
      </c>
      <c r="H21" s="181"/>
      <c r="I21" s="182"/>
      <c r="J21" s="5"/>
      <c r="K21" s="177" t="s">
        <v>51</v>
      </c>
      <c r="L21" s="178">
        <v>12</v>
      </c>
      <c r="M21" s="179" t="s">
        <v>52</v>
      </c>
      <c r="N21" s="180">
        <v>11.54868083333333</v>
      </c>
      <c r="O21" s="181"/>
      <c r="P21" s="182"/>
      <c r="Q21" s="5"/>
    </row>
    <row r="22" spans="1:22" ht="15.75" thickBot="1" x14ac:dyDescent="0.3">
      <c r="B22" s="222"/>
      <c r="C22" s="216"/>
      <c r="D22" s="186" t="s">
        <v>53</v>
      </c>
      <c r="E22" s="187" t="s">
        <v>54</v>
      </c>
      <c r="F22" s="187" t="s">
        <v>55</v>
      </c>
      <c r="G22" s="187" t="s">
        <v>56</v>
      </c>
      <c r="H22" s="187" t="s">
        <v>50</v>
      </c>
      <c r="I22" s="188" t="s">
        <v>57</v>
      </c>
      <c r="J22" s="5"/>
      <c r="K22" s="186" t="s">
        <v>53</v>
      </c>
      <c r="L22" s="187" t="s">
        <v>54</v>
      </c>
      <c r="M22" s="187" t="s">
        <v>55</v>
      </c>
      <c r="N22" s="187" t="s">
        <v>56</v>
      </c>
      <c r="O22" s="187" t="s">
        <v>50</v>
      </c>
      <c r="P22" s="188" t="s">
        <v>57</v>
      </c>
      <c r="Q22" s="5"/>
    </row>
    <row r="23" spans="1:22" ht="15.75" thickBot="1" x14ac:dyDescent="0.3">
      <c r="B23" s="197" t="s">
        <v>5</v>
      </c>
      <c r="C23" s="66" t="s">
        <v>1</v>
      </c>
      <c r="D23" s="194">
        <v>1.2393416666666663</v>
      </c>
      <c r="E23" s="195">
        <v>4.4912755067235459E-2</v>
      </c>
      <c r="F23" s="195">
        <v>4.4912755067235459E-2</v>
      </c>
      <c r="G23" s="195">
        <v>2.7622737020307304</v>
      </c>
      <c r="H23" s="195">
        <v>1.4448462850767207</v>
      </c>
      <c r="I23" s="196">
        <v>4.9523039193106209E-2</v>
      </c>
      <c r="J23" s="5"/>
      <c r="K23" s="194">
        <v>0.59003166666666673</v>
      </c>
      <c r="L23" s="195">
        <v>5.1795847672327318E-2</v>
      </c>
      <c r="M23" s="195">
        <v>5.1795847672327318E-2</v>
      </c>
      <c r="N23" s="195">
        <v>1.339299665826353</v>
      </c>
      <c r="O23" s="195">
        <v>0.71305043814118307</v>
      </c>
      <c r="P23" s="196">
        <v>5.5662477424988734E-2</v>
      </c>
      <c r="Q23" s="5"/>
    </row>
    <row r="24" spans="1:22" ht="15.75" customHeight="1" x14ac:dyDescent="0.25">
      <c r="A24" s="24"/>
      <c r="B24" s="276">
        <v>2016</v>
      </c>
      <c r="C24" s="93" t="s">
        <v>10</v>
      </c>
      <c r="D24" s="206">
        <v>2.7248000000000019</v>
      </c>
      <c r="E24" s="207">
        <v>7.4245350400000101</v>
      </c>
      <c r="F24" s="207">
        <v>6.5337441701535895E-2</v>
      </c>
      <c r="G24" s="207">
        <v>6.5337441701535895E-2</v>
      </c>
      <c r="H24" s="207">
        <v>193.21139000249991</v>
      </c>
      <c r="I24" s="207">
        <v>4.2689812881016014E-3</v>
      </c>
      <c r="J24" s="209">
        <v>4.0058260791879319E-3</v>
      </c>
      <c r="K24" s="206">
        <v>0.65409999999999968</v>
      </c>
      <c r="L24" s="207">
        <v>0.42784680999999958</v>
      </c>
      <c r="M24" s="207">
        <v>3.9069406283598118E-2</v>
      </c>
      <c r="N24" s="207">
        <v>3.9069406283598118E-2</v>
      </c>
      <c r="O24" s="207">
        <v>34.192310910700733</v>
      </c>
      <c r="P24" s="207">
        <v>1.5264185073528562E-3</v>
      </c>
      <c r="Q24" s="230">
        <v>1.4688447879630815E-3</v>
      </c>
    </row>
    <row r="25" spans="1:22" ht="15.75" customHeight="1" x14ac:dyDescent="0.25">
      <c r="A25" s="8"/>
      <c r="B25" s="286">
        <v>0</v>
      </c>
      <c r="C25" s="210" t="s">
        <v>11</v>
      </c>
      <c r="D25" s="211">
        <v>0.63859999999999673</v>
      </c>
      <c r="E25" s="9">
        <v>0.40780995999999581</v>
      </c>
      <c r="F25" s="9">
        <v>1.5063487907458307E-2</v>
      </c>
      <c r="G25" s="9">
        <v>1.5063487907458307E-2</v>
      </c>
      <c r="H25" s="9">
        <v>156.35626806249988</v>
      </c>
      <c r="I25" s="9">
        <v>2.2690866793814265E-4</v>
      </c>
      <c r="J25" s="9">
        <v>2.2353719132972826E-4</v>
      </c>
      <c r="K25" s="211">
        <v>1.5445999999999991</v>
      </c>
      <c r="L25" s="9">
        <v>2.3857891599999972</v>
      </c>
      <c r="M25" s="9">
        <v>8.9104512913404849E-2</v>
      </c>
      <c r="N25" s="9">
        <v>8.9104512913404849E-2</v>
      </c>
      <c r="O25" s="9">
        <v>53.737977366700747</v>
      </c>
      <c r="P25" s="9">
        <v>7.9396142215351316E-3</v>
      </c>
      <c r="Q25" s="2">
        <v>7.2856144373009976E-3</v>
      </c>
      <c r="V25" s="5" t="s">
        <v>0</v>
      </c>
    </row>
    <row r="26" spans="1:22" ht="15.75" customHeight="1" x14ac:dyDescent="0.25">
      <c r="A26" s="8"/>
      <c r="B26" s="286">
        <v>0</v>
      </c>
      <c r="C26" s="210" t="s">
        <v>12</v>
      </c>
      <c r="D26" s="211">
        <v>2.2794000000000025</v>
      </c>
      <c r="E26" s="9">
        <v>5.1956643600000119</v>
      </c>
      <c r="F26" s="9">
        <v>6.1916830327675219E-2</v>
      </c>
      <c r="G26" s="9">
        <v>6.1916830327675219E-2</v>
      </c>
      <c r="H26" s="9">
        <v>73.360081502499924</v>
      </c>
      <c r="I26" s="9">
        <v>3.8336938778261217E-3</v>
      </c>
      <c r="J26" s="9">
        <v>3.6090783834769181E-3</v>
      </c>
      <c r="K26" s="211">
        <v>1.1407999999999987</v>
      </c>
      <c r="L26" s="9">
        <v>1.3014246399999971</v>
      </c>
      <c r="M26" s="9">
        <v>7.3810001358704358E-2</v>
      </c>
      <c r="N26" s="9">
        <v>7.3810001358704358E-2</v>
      </c>
      <c r="O26" s="9">
        <v>25.48249750703404</v>
      </c>
      <c r="P26" s="9">
        <v>5.4479163005719394E-3</v>
      </c>
      <c r="Q26" s="2">
        <v>5.0713017589048013E-3</v>
      </c>
    </row>
    <row r="27" spans="1:22" ht="15.75" customHeight="1" x14ac:dyDescent="0.25">
      <c r="A27" s="8"/>
      <c r="B27" s="286">
        <v>0</v>
      </c>
      <c r="C27" s="210" t="s">
        <v>13</v>
      </c>
      <c r="D27" s="211">
        <v>1.2327000000000012</v>
      </c>
      <c r="E27" s="9">
        <v>1.5195492900000032</v>
      </c>
      <c r="F27" s="9">
        <v>4.6588710165084403E-2</v>
      </c>
      <c r="G27" s="9">
        <v>4.6588710165084403E-2</v>
      </c>
      <c r="H27" s="9">
        <v>8.044881322500018</v>
      </c>
      <c r="I27" s="9">
        <v>2.1705079148462386E-3</v>
      </c>
      <c r="J27" s="9">
        <v>2.0735298227231823E-3</v>
      </c>
      <c r="K27" s="211">
        <v>0.46160000000000068</v>
      </c>
      <c r="L27" s="9">
        <v>0.21307456000000063</v>
      </c>
      <c r="M27" s="9">
        <v>3.8478530880354835E-2</v>
      </c>
      <c r="N27" s="9">
        <v>3.8478530880354835E-2</v>
      </c>
      <c r="O27" s="9">
        <v>0.82667949303403387</v>
      </c>
      <c r="P27" s="9">
        <v>1.4805973387104206E-3</v>
      </c>
      <c r="Q27" s="2">
        <v>1.425567709148725E-3</v>
      </c>
    </row>
    <row r="28" spans="1:22" ht="15.75" customHeight="1" x14ac:dyDescent="0.25">
      <c r="A28" s="8"/>
      <c r="B28" s="286">
        <v>0</v>
      </c>
      <c r="C28" s="210" t="s">
        <v>8</v>
      </c>
      <c r="D28" s="211">
        <v>1.3003</v>
      </c>
      <c r="E28" s="9">
        <v>1.6907800900000001</v>
      </c>
      <c r="F28" s="9">
        <v>6.3104204682222317E-2</v>
      </c>
      <c r="G28" s="9">
        <v>6.3104204682222317E-2</v>
      </c>
      <c r="H28" s="9">
        <v>74.344919522500078</v>
      </c>
      <c r="I28" s="9">
        <v>3.9821406485758088E-3</v>
      </c>
      <c r="J28" s="9">
        <v>3.7445983537850273E-3</v>
      </c>
      <c r="K28" s="211">
        <v>9.8950000000000315E-2</v>
      </c>
      <c r="L28" s="9">
        <v>9.7911025000000616E-3</v>
      </c>
      <c r="M28" s="9">
        <v>1.2048970327507978E-2</v>
      </c>
      <c r="N28" s="9">
        <v>1.2048970327507978E-2</v>
      </c>
      <c r="O28" s="9">
        <v>10.480828903784007</v>
      </c>
      <c r="P28" s="9">
        <v>1.4517768595316772E-4</v>
      </c>
      <c r="Q28" s="2">
        <v>1.434475551810085E-4</v>
      </c>
    </row>
    <row r="29" spans="1:22" ht="15.75" customHeight="1" x14ac:dyDescent="0.25">
      <c r="A29" s="8"/>
      <c r="B29" s="286">
        <v>0</v>
      </c>
      <c r="C29" s="210" t="s">
        <v>14</v>
      </c>
      <c r="D29" s="211">
        <v>0.99510000000000076</v>
      </c>
      <c r="E29" s="9">
        <v>0.99022401000000149</v>
      </c>
      <c r="F29" s="9">
        <v>5.6396857962209446E-2</v>
      </c>
      <c r="G29" s="9">
        <v>5.6396857962209446E-2</v>
      </c>
      <c r="H29" s="9">
        <v>141.33762110250007</v>
      </c>
      <c r="I29" s="9">
        <v>3.1806055880096271E-3</v>
      </c>
      <c r="J29" s="9">
        <v>3.0100505021522588E-3</v>
      </c>
      <c r="K29" s="211">
        <v>0.41239000000000026</v>
      </c>
      <c r="L29" s="9">
        <v>0.1700655121000002</v>
      </c>
      <c r="M29" s="9">
        <v>5.9127066056455999E-2</v>
      </c>
      <c r="N29" s="9">
        <v>5.9127066056455999E-2</v>
      </c>
      <c r="O29" s="9">
        <v>17.319337658584001</v>
      </c>
      <c r="P29" s="9">
        <v>3.4960099404445109E-3</v>
      </c>
      <c r="Q29" s="2">
        <v>3.2999333392065618E-3</v>
      </c>
    </row>
    <row r="30" spans="1:22" ht="15.75" customHeight="1" x14ac:dyDescent="0.25">
      <c r="A30" s="8"/>
      <c r="B30" s="286">
        <v>0</v>
      </c>
      <c r="C30" s="210" t="s">
        <v>15</v>
      </c>
      <c r="D30" s="211">
        <v>0.79390000000000072</v>
      </c>
      <c r="E30" s="9">
        <v>0.63027721000000114</v>
      </c>
      <c r="F30" s="9">
        <v>4.9297086510518916E-2</v>
      </c>
      <c r="G30" s="9">
        <v>4.9297086510518916E-2</v>
      </c>
      <c r="H30" s="9">
        <v>185.77553700250013</v>
      </c>
      <c r="I30" s="9">
        <v>2.4302027384255861E-3</v>
      </c>
      <c r="J30" s="9">
        <v>2.3155823830986948E-3</v>
      </c>
      <c r="K30" s="211">
        <v>0.12399999999999967</v>
      </c>
      <c r="L30" s="9">
        <v>1.5375999999999918E-2</v>
      </c>
      <c r="M30" s="9">
        <v>2.3882804765775104E-2</v>
      </c>
      <c r="N30" s="9">
        <v>2.3882804765775104E-2</v>
      </c>
      <c r="O30" s="9">
        <v>38.846061063367323</v>
      </c>
      <c r="P30" s="9">
        <v>5.7038836348013002E-4</v>
      </c>
      <c r="Q30" s="2">
        <v>5.5705778365420871E-4</v>
      </c>
    </row>
    <row r="31" spans="1:22" ht="15.75" customHeight="1" x14ac:dyDescent="0.25">
      <c r="A31" s="8"/>
      <c r="B31" s="286">
        <v>0</v>
      </c>
      <c r="C31" s="210" t="s">
        <v>16</v>
      </c>
      <c r="D31" s="211">
        <v>0.30519999999999925</v>
      </c>
      <c r="E31" s="9">
        <v>9.3147039999999542E-2</v>
      </c>
      <c r="F31" s="9">
        <v>1.531067834532298E-2</v>
      </c>
      <c r="G31" s="9">
        <v>1.531067834532298E-2</v>
      </c>
      <c r="H31" s="9">
        <v>105.86866556250006</v>
      </c>
      <c r="I31" s="9">
        <v>2.3441687139394202E-4</v>
      </c>
      <c r="J31" s="9">
        <v>2.3087747062489088E-4</v>
      </c>
      <c r="K31" s="211">
        <v>0.59616999999999987</v>
      </c>
      <c r="L31" s="9">
        <v>0.35541866889999985</v>
      </c>
      <c r="M31" s="9">
        <v>0.10503069862494822</v>
      </c>
      <c r="N31" s="9">
        <v>0.10503069862494822</v>
      </c>
      <c r="O31" s="9">
        <v>27.839983643534001</v>
      </c>
      <c r="P31" s="9">
        <v>1.1031447653644701E-2</v>
      </c>
      <c r="Q31" s="2">
        <v>9.9746393284836764E-3</v>
      </c>
    </row>
    <row r="32" spans="1:22" ht="15.75" customHeight="1" x14ac:dyDescent="0.25">
      <c r="A32" s="8"/>
      <c r="B32" s="286">
        <v>0</v>
      </c>
      <c r="C32" s="210" t="s">
        <v>17</v>
      </c>
      <c r="D32" s="211">
        <v>2.1971999999999987</v>
      </c>
      <c r="E32" s="9">
        <v>4.8276878399999941</v>
      </c>
      <c r="F32" s="9">
        <v>9.4091247783896687E-2</v>
      </c>
      <c r="G32" s="9">
        <v>9.4091247783896687E-2</v>
      </c>
      <c r="H32" s="9">
        <v>24.79293056250004</v>
      </c>
      <c r="I32" s="9">
        <v>8.853162909530643E-3</v>
      </c>
      <c r="J32" s="9">
        <v>8.0863452000073145E-3</v>
      </c>
      <c r="K32" s="211">
        <v>0.25873000000000079</v>
      </c>
      <c r="L32" s="9">
        <v>6.6941212900000407E-2</v>
      </c>
      <c r="M32" s="9">
        <v>4.1888741378752196E-2</v>
      </c>
      <c r="N32" s="9">
        <v>4.1888741378752196E-2</v>
      </c>
      <c r="O32" s="9">
        <v>26.146356744750658</v>
      </c>
      <c r="P32" s="9">
        <v>1.7546666542959865E-3</v>
      </c>
      <c r="Q32" s="2">
        <v>1.6838846452552042E-3</v>
      </c>
    </row>
    <row r="33" spans="1:17" ht="15.75" customHeight="1" x14ac:dyDescent="0.25">
      <c r="A33" s="8"/>
      <c r="B33" s="286">
        <v>0</v>
      </c>
      <c r="C33" s="210" t="s">
        <v>18</v>
      </c>
      <c r="D33" s="211">
        <v>1.2446999999999981</v>
      </c>
      <c r="E33" s="9">
        <v>1.5492780899999954</v>
      </c>
      <c r="F33" s="9">
        <v>4.1207590645443166E-2</v>
      </c>
      <c r="G33" s="9">
        <v>4.1207590645443166E-2</v>
      </c>
      <c r="H33" s="9">
        <v>0.85017620249999104</v>
      </c>
      <c r="I33" s="9">
        <v>1.6980655268024152E-3</v>
      </c>
      <c r="J33" s="9">
        <v>1.6306400533346184E-3</v>
      </c>
      <c r="K33" s="211">
        <v>0.37454000000000143</v>
      </c>
      <c r="L33" s="9">
        <v>0.14028021160000106</v>
      </c>
      <c r="M33" s="9">
        <v>3.7654093854744254E-2</v>
      </c>
      <c r="N33" s="9">
        <v>3.7654093854744254E-2</v>
      </c>
      <c r="O33" s="9">
        <v>1.5062182438673526</v>
      </c>
      <c r="P33" s="9">
        <v>1.417830784021889E-3</v>
      </c>
      <c r="Q33" s="2">
        <v>1.3662253928444158E-3</v>
      </c>
    </row>
    <row r="34" spans="1:17" ht="15.75" customHeight="1" x14ac:dyDescent="0.25">
      <c r="A34" s="8"/>
      <c r="B34" s="286">
        <v>0</v>
      </c>
      <c r="C34" s="210" t="s">
        <v>19</v>
      </c>
      <c r="D34" s="211">
        <v>0.7365999999999957</v>
      </c>
      <c r="E34" s="9">
        <v>0.54257955999999363</v>
      </c>
      <c r="F34" s="9">
        <v>1.9780922125039159E-2</v>
      </c>
      <c r="G34" s="9">
        <v>1.9780922125039159E-2</v>
      </c>
      <c r="H34" s="9">
        <v>55.446639062499933</v>
      </c>
      <c r="I34" s="9">
        <v>3.9128488011686371E-4</v>
      </c>
      <c r="J34" s="9">
        <v>3.836827705790822E-4</v>
      </c>
      <c r="K34" s="211">
        <v>0.62100000000000044</v>
      </c>
      <c r="L34" s="9">
        <v>0.38564100000000057</v>
      </c>
      <c r="M34" s="9">
        <v>4.8846099391193581E-2</v>
      </c>
      <c r="N34" s="9">
        <v>4.8846099391193581E-2</v>
      </c>
      <c r="O34" s="9">
        <v>3.1887929422007066</v>
      </c>
      <c r="P34" s="9">
        <v>2.3859414257343618E-3</v>
      </c>
      <c r="Q34" s="2">
        <v>2.2743939881206946E-3</v>
      </c>
    </row>
    <row r="35" spans="1:17" ht="15.75" customHeight="1" thickBot="1" x14ac:dyDescent="0.3">
      <c r="A35" s="8"/>
      <c r="B35" s="287">
        <v>0</v>
      </c>
      <c r="C35" s="65" t="s">
        <v>20</v>
      </c>
      <c r="D35" s="213">
        <v>0.42360000000000042</v>
      </c>
      <c r="E35" s="10">
        <v>0.17943696000000037</v>
      </c>
      <c r="F35" s="10">
        <v>1.0858002650418976E-2</v>
      </c>
      <c r="G35" s="10">
        <v>1.0858002650418976E-2</v>
      </c>
      <c r="H35" s="10">
        <v>79.353354802499993</v>
      </c>
      <c r="I35" s="10">
        <v>1.1789622155650551E-4</v>
      </c>
      <c r="J35" s="10">
        <v>1.1662872076356421E-4</v>
      </c>
      <c r="K35" s="213">
        <v>0.79349999999999987</v>
      </c>
      <c r="L35" s="10">
        <v>0.62964224999999985</v>
      </c>
      <c r="M35" s="10">
        <v>5.2609246232488437E-2</v>
      </c>
      <c r="N35" s="10">
        <v>5.2609246232488437E-2</v>
      </c>
      <c r="O35" s="10">
        <v>18.729153185534056</v>
      </c>
      <c r="P35" s="10">
        <v>2.7677327891505988E-3</v>
      </c>
      <c r="Q35" s="4">
        <v>2.628825990985185E-3</v>
      </c>
    </row>
    <row r="36" spans="1:17" x14ac:dyDescent="0.25">
      <c r="C36" s="216"/>
      <c r="D36" s="177" t="s">
        <v>51</v>
      </c>
      <c r="E36" s="178">
        <v>12</v>
      </c>
      <c r="F36" s="179" t="s">
        <v>52</v>
      </c>
      <c r="G36" s="180">
        <v>31.9087</v>
      </c>
      <c r="H36" s="181"/>
      <c r="I36" s="182"/>
      <c r="J36" s="5"/>
      <c r="K36" s="177" t="s">
        <v>51</v>
      </c>
      <c r="L36" s="178">
        <v>12</v>
      </c>
      <c r="M36" s="179" t="s">
        <v>52</v>
      </c>
      <c r="N36" s="180">
        <v>12.391334166666669</v>
      </c>
      <c r="O36" s="181"/>
      <c r="P36" s="182"/>
      <c r="Q36" s="5"/>
    </row>
    <row r="37" spans="1:17" ht="15" customHeight="1" thickBot="1" x14ac:dyDescent="0.3">
      <c r="D37" s="186" t="s">
        <v>53</v>
      </c>
      <c r="E37" s="187" t="s">
        <v>54</v>
      </c>
      <c r="F37" s="187" t="s">
        <v>55</v>
      </c>
      <c r="G37" s="187" t="s">
        <v>56</v>
      </c>
      <c r="H37" s="187" t="s">
        <v>50</v>
      </c>
      <c r="I37" s="188" t="s">
        <v>57</v>
      </c>
      <c r="J37" s="5"/>
      <c r="K37" s="186" t="s">
        <v>53</v>
      </c>
      <c r="L37" s="187" t="s">
        <v>54</v>
      </c>
      <c r="M37" s="187" t="s">
        <v>55</v>
      </c>
      <c r="N37" s="187" t="s">
        <v>56</v>
      </c>
      <c r="O37" s="187" t="s">
        <v>50</v>
      </c>
      <c r="P37" s="188" t="s">
        <v>57</v>
      </c>
      <c r="Q37" s="5"/>
    </row>
    <row r="38" spans="1:17" ht="15.75" thickBot="1" x14ac:dyDescent="0.3">
      <c r="B38" s="197" t="s">
        <v>5</v>
      </c>
      <c r="C38" s="66" t="s">
        <v>1</v>
      </c>
      <c r="D38" s="194">
        <v>1.0067500000000003</v>
      </c>
      <c r="E38" s="195">
        <v>3.1909973421119876E-2</v>
      </c>
      <c r="F38" s="195">
        <v>3.1962029641838245E-2</v>
      </c>
      <c r="G38" s="195">
        <v>2.4969209971427255</v>
      </c>
      <c r="H38" s="195">
        <v>1.1919907340243883</v>
      </c>
      <c r="I38" s="196">
        <v>3.598475091198388E-2</v>
      </c>
      <c r="J38" s="5"/>
      <c r="K38" s="194">
        <v>0.82681916666666677</v>
      </c>
      <c r="L38" s="195">
        <v>6.379808388637663E-2</v>
      </c>
      <c r="M38" s="195">
        <v>6.5161564119054896E-2</v>
      </c>
      <c r="N38" s="195">
        <v>1.2699301475625093</v>
      </c>
      <c r="O38" s="195">
        <v>1.1767280526952693</v>
      </c>
      <c r="P38" s="196">
        <v>7.6789047289958043E-2</v>
      </c>
      <c r="Q38" s="5"/>
    </row>
    <row r="39" spans="1:17" ht="15.75" customHeight="1" x14ac:dyDescent="0.25">
      <c r="A39" s="24"/>
      <c r="B39" s="276">
        <v>2019</v>
      </c>
      <c r="C39" s="93" t="s">
        <v>10</v>
      </c>
      <c r="D39" s="206">
        <v>1.0439999999999969</v>
      </c>
      <c r="E39" s="207">
        <v>1.0899359999999936</v>
      </c>
      <c r="F39" s="207">
        <v>2.5074575245341672E-2</v>
      </c>
      <c r="G39" s="207">
        <v>2.5074575245341672E-2</v>
      </c>
      <c r="H39" s="207">
        <v>116.01659521000001</v>
      </c>
      <c r="I39" s="207">
        <v>6.2873432373430134E-4</v>
      </c>
      <c r="J39" s="209">
        <v>6.1332336701605615E-4</v>
      </c>
      <c r="K39" s="206">
        <v>0.80999999999999872</v>
      </c>
      <c r="L39" s="207">
        <v>0.65609999999999791</v>
      </c>
      <c r="M39" s="207">
        <v>5.0462573591253071E-2</v>
      </c>
      <c r="N39" s="207">
        <v>5.0462573591253071E-2</v>
      </c>
      <c r="O39" s="207">
        <v>19.982382577500672</v>
      </c>
      <c r="P39" s="207">
        <v>2.5464713334526321E-3</v>
      </c>
      <c r="Q39" s="209">
        <v>2.4236532991663024E-3</v>
      </c>
    </row>
    <row r="40" spans="1:17" x14ac:dyDescent="0.25">
      <c r="A40" s="8"/>
      <c r="B40" s="277"/>
      <c r="C40" s="210" t="s">
        <v>11</v>
      </c>
      <c r="D40" s="211">
        <v>1.9136000000000024</v>
      </c>
      <c r="E40" s="9">
        <v>3.6618649600000093</v>
      </c>
      <c r="F40" s="9">
        <v>4.7577609483697471E-2</v>
      </c>
      <c r="G40" s="9">
        <v>4.7577609483697471E-2</v>
      </c>
      <c r="H40" s="9">
        <v>104.56085025</v>
      </c>
      <c r="I40" s="9">
        <v>2.2636289241832197E-3</v>
      </c>
      <c r="J40" s="9">
        <v>2.1604331868038066E-3</v>
      </c>
      <c r="K40" s="211">
        <v>2.1021000000000001</v>
      </c>
      <c r="L40" s="9">
        <v>3.6618649600000093</v>
      </c>
      <c r="M40" s="9">
        <v>0.12832706583317055</v>
      </c>
      <c r="N40" s="9">
        <v>0.12832706583317055</v>
      </c>
      <c r="O40" s="9">
        <v>37.107174301834014</v>
      </c>
      <c r="P40" s="9">
        <v>1.6467835825350888E-2</v>
      </c>
      <c r="Q40" s="2">
        <v>1.457719691542316E-2</v>
      </c>
    </row>
    <row r="41" spans="1:17" x14ac:dyDescent="0.25">
      <c r="A41" s="8"/>
      <c r="B41" s="277"/>
      <c r="C41" s="210" t="s">
        <v>12</v>
      </c>
      <c r="D41" s="211">
        <v>2.3129999999999953</v>
      </c>
      <c r="E41" s="9">
        <v>5.3499689999999784</v>
      </c>
      <c r="F41" s="9">
        <v>6.5014461712300325E-2</v>
      </c>
      <c r="G41" s="9">
        <v>6.5014461712300325E-2</v>
      </c>
      <c r="H41" s="9">
        <v>35.772360999999975</v>
      </c>
      <c r="I41" s="9">
        <v>4.226880231740165E-3</v>
      </c>
      <c r="J41" s="9">
        <v>3.9675357809313772E-3</v>
      </c>
      <c r="K41" s="211">
        <v>2.7589000000000006</v>
      </c>
      <c r="L41" s="9">
        <v>5.3499689999999784</v>
      </c>
      <c r="M41" s="9">
        <v>0.18809741331115265</v>
      </c>
      <c r="N41" s="9">
        <v>0.18809741331115265</v>
      </c>
      <c r="O41" s="9">
        <v>25.350880942834021</v>
      </c>
      <c r="P41" s="9">
        <v>3.5380636894346583E-2</v>
      </c>
      <c r="Q41" s="2">
        <v>2.9705630829585238E-2</v>
      </c>
    </row>
    <row r="42" spans="1:17" x14ac:dyDescent="0.25">
      <c r="A42" s="8"/>
      <c r="B42" s="277"/>
      <c r="C42" s="210" t="s">
        <v>13</v>
      </c>
      <c r="D42" s="211">
        <v>1.301400000000001</v>
      </c>
      <c r="E42" s="9">
        <v>1.6936419600000026</v>
      </c>
      <c r="F42" s="9">
        <v>4.3233151395759103E-2</v>
      </c>
      <c r="G42" s="9">
        <v>4.3233151395759103E-2</v>
      </c>
      <c r="H42" s="9">
        <v>0.25542915999999805</v>
      </c>
      <c r="I42" s="9">
        <v>1.8691053796086273E-3</v>
      </c>
      <c r="J42" s="9">
        <v>1.7913794045222153E-3</v>
      </c>
      <c r="K42" s="211">
        <v>0.81620000000000026</v>
      </c>
      <c r="L42" s="9">
        <v>1.6936419600000026</v>
      </c>
      <c r="M42" s="9">
        <v>7.2640216443281558E-2</v>
      </c>
      <c r="N42" s="9">
        <v>7.2640216443281558E-2</v>
      </c>
      <c r="O42" s="9">
        <v>0.11487636933402874</v>
      </c>
      <c r="P42" s="9">
        <v>5.276601044926792E-3</v>
      </c>
      <c r="Q42" s="2">
        <v>4.9172493242936452E-3</v>
      </c>
    </row>
    <row r="43" spans="1:17" x14ac:dyDescent="0.25">
      <c r="A43" s="8"/>
      <c r="B43" s="277"/>
      <c r="C43" s="210" t="s">
        <v>8</v>
      </c>
      <c r="D43" s="211">
        <v>0.30409999999999826</v>
      </c>
      <c r="E43" s="9">
        <v>9.2476809999998938E-2</v>
      </c>
      <c r="F43" s="9">
        <v>1.2602882790288953E-2</v>
      </c>
      <c r="G43" s="9">
        <v>1.2602882790288953E-2</v>
      </c>
      <c r="H43" s="9">
        <v>55.878615040000014</v>
      </c>
      <c r="I43" s="9">
        <v>1.5883265462576148E-4</v>
      </c>
      <c r="J43" s="9">
        <v>1.5685376885293188E-4</v>
      </c>
      <c r="K43" s="211">
        <v>0.39807999999999932</v>
      </c>
      <c r="L43" s="9">
        <v>9.2476809999998938E-2</v>
      </c>
      <c r="M43" s="9">
        <v>5.2642506231858094E-2</v>
      </c>
      <c r="N43" s="9">
        <v>5.2642506231858094E-2</v>
      </c>
      <c r="O43" s="9">
        <v>19.636456617517378</v>
      </c>
      <c r="P43" s="9">
        <v>2.7712334623712183E-3</v>
      </c>
      <c r="Q43" s="2">
        <v>2.6320670945611524E-3</v>
      </c>
    </row>
    <row r="44" spans="1:17" x14ac:dyDescent="0.25">
      <c r="A44" s="8"/>
      <c r="B44" s="277"/>
      <c r="C44" s="210" t="s">
        <v>14</v>
      </c>
      <c r="D44" s="211">
        <v>-6.2999999999995282E-3</v>
      </c>
      <c r="E44" s="9">
        <v>3.9689999999994058E-5</v>
      </c>
      <c r="F44" s="9">
        <v>-3.1233732431023165E-4</v>
      </c>
      <c r="G44" s="9">
        <v>3.1233732431023165E-4</v>
      </c>
      <c r="H44" s="9">
        <v>137.93328024999997</v>
      </c>
      <c r="I44" s="9">
        <v>9.7554604157274823E-8</v>
      </c>
      <c r="J44" s="9">
        <v>9.7585082827620914E-8</v>
      </c>
      <c r="K44" s="211">
        <v>6.4899999999999736E-2</v>
      </c>
      <c r="L44" s="9">
        <v>3.9689999999994058E-5</v>
      </c>
      <c r="M44" s="9">
        <v>9.22068844018341E-3</v>
      </c>
      <c r="N44" s="9">
        <v>9.22068844018341E-3</v>
      </c>
      <c r="O44" s="9">
        <v>27.962036234034048</v>
      </c>
      <c r="P44" s="9">
        <v>8.5021095310931969E-5</v>
      </c>
      <c r="Q44" s="2">
        <v>8.4243713404696591E-5</v>
      </c>
    </row>
    <row r="45" spans="1:17" x14ac:dyDescent="0.25">
      <c r="A45" s="8"/>
      <c r="B45" s="277"/>
      <c r="C45" s="210" t="s">
        <v>15</v>
      </c>
      <c r="D45" s="211">
        <v>0.84339999999999904</v>
      </c>
      <c r="E45" s="9">
        <v>0.71132355999999841</v>
      </c>
      <c r="F45" s="9">
        <v>4.4266459523009685E-2</v>
      </c>
      <c r="G45" s="9">
        <v>4.4266459523009685E-2</v>
      </c>
      <c r="H45" s="9">
        <v>144.30015624999999</v>
      </c>
      <c r="I45" s="9">
        <v>1.9595194387022549E-3</v>
      </c>
      <c r="J45" s="9">
        <v>1.8761620512709508E-3</v>
      </c>
      <c r="K45" s="211">
        <v>-5.8589999999999698E-2</v>
      </c>
      <c r="L45" s="9">
        <v>0.71132355999999841</v>
      </c>
      <c r="M45" s="9">
        <v>-8.1808813960696728E-3</v>
      </c>
      <c r="N45" s="9">
        <v>8.1808813960696728E-3</v>
      </c>
      <c r="O45" s="9">
        <v>27.964045677517383</v>
      </c>
      <c r="P45" s="9">
        <v>6.6926820416558883E-5</v>
      </c>
      <c r="Q45" s="2">
        <v>6.7478477495678976E-5</v>
      </c>
    </row>
    <row r="46" spans="1:17" x14ac:dyDescent="0.25">
      <c r="A46" s="8"/>
      <c r="B46" s="277"/>
      <c r="C46" s="210" t="s">
        <v>16</v>
      </c>
      <c r="D46" s="211">
        <v>0.90039999999999765</v>
      </c>
      <c r="E46" s="9">
        <v>0.8107201599999958</v>
      </c>
      <c r="F46" s="9">
        <v>4.4024388455088062E-2</v>
      </c>
      <c r="G46" s="9">
        <v>4.4024388455088062E-2</v>
      </c>
      <c r="H46" s="9">
        <v>111.42913600000001</v>
      </c>
      <c r="I46" s="9">
        <v>1.938146778844491E-3</v>
      </c>
      <c r="J46" s="9">
        <v>1.8561319448866596E-3</v>
      </c>
      <c r="K46" s="211">
        <v>0.51482000000000028</v>
      </c>
      <c r="L46" s="9">
        <v>0.8107201599999958</v>
      </c>
      <c r="M46" s="9">
        <v>7.834871432745695E-2</v>
      </c>
      <c r="N46" s="9">
        <v>7.834871432745695E-2</v>
      </c>
      <c r="O46" s="9">
        <v>28.149753910500714</v>
      </c>
      <c r="P46" s="9">
        <v>6.1385210367654579E-3</v>
      </c>
      <c r="Q46" s="2">
        <v>5.689821105685759E-3</v>
      </c>
    </row>
    <row r="47" spans="1:17" x14ac:dyDescent="0.25">
      <c r="A47" s="8"/>
      <c r="B47" s="277"/>
      <c r="C47" s="210" t="s">
        <v>17</v>
      </c>
      <c r="D47" s="211">
        <v>1.1794000000000011</v>
      </c>
      <c r="E47" s="9">
        <v>1.3909843600000027</v>
      </c>
      <c r="F47" s="9">
        <v>4.3193554294085376E-2</v>
      </c>
      <c r="G47" s="9">
        <v>4.3193554294085376E-2</v>
      </c>
      <c r="H47" s="9">
        <v>11.725830489999991</v>
      </c>
      <c r="I47" s="9">
        <v>1.8656831325561012E-3</v>
      </c>
      <c r="J47" s="9">
        <v>1.7881678206829762E-3</v>
      </c>
      <c r="K47" s="211">
        <v>0.24322000000000088</v>
      </c>
      <c r="L47" s="9">
        <v>1.3909843600000027</v>
      </c>
      <c r="M47" s="9">
        <v>2.5275624018597762E-2</v>
      </c>
      <c r="N47" s="9">
        <v>2.5275624018597762E-2</v>
      </c>
      <c r="O47" s="9">
        <v>6.377666205017368</v>
      </c>
      <c r="P47" s="9">
        <v>6.3885716952951613E-4</v>
      </c>
      <c r="Q47" s="2">
        <v>6.230753801706537E-4</v>
      </c>
    </row>
    <row r="48" spans="1:17" x14ac:dyDescent="0.25">
      <c r="A48" s="8"/>
      <c r="B48" s="277"/>
      <c r="C48" s="210" t="s">
        <v>18</v>
      </c>
      <c r="D48" s="211">
        <v>0.27750000000000341</v>
      </c>
      <c r="E48" s="9">
        <v>7.70062500000019E-2</v>
      </c>
      <c r="F48" s="9">
        <v>8.6160323403939292E-3</v>
      </c>
      <c r="G48" s="9">
        <v>8.6160323403939292E-3</v>
      </c>
      <c r="H48" s="9">
        <v>0.33200644000000412</v>
      </c>
      <c r="I48" s="9">
        <v>7.4236013290714095E-5</v>
      </c>
      <c r="J48" s="9">
        <v>7.3601405876149356E-5</v>
      </c>
      <c r="K48" s="211">
        <v>0.90450000000000053</v>
      </c>
      <c r="L48" s="9">
        <v>7.70062500000019E-2</v>
      </c>
      <c r="M48" s="9">
        <v>8.3760082232120586E-2</v>
      </c>
      <c r="N48" s="9">
        <v>8.3760082232120586E-2</v>
      </c>
      <c r="O48" s="9">
        <v>0.47352863133402939</v>
      </c>
      <c r="P48" s="9">
        <v>7.015751375531603E-3</v>
      </c>
      <c r="Q48" s="2">
        <v>6.4700389245193465E-3</v>
      </c>
    </row>
    <row r="49" spans="1:17" x14ac:dyDescent="0.25">
      <c r="A49" s="8"/>
      <c r="B49" s="277"/>
      <c r="C49" s="210" t="s">
        <v>19</v>
      </c>
      <c r="D49" s="211">
        <v>0.73040000000000305</v>
      </c>
      <c r="E49" s="9">
        <v>0.53348416000000443</v>
      </c>
      <c r="F49" s="9">
        <v>1.9447617373985964E-2</v>
      </c>
      <c r="G49" s="9">
        <v>1.9447617373985964E-2</v>
      </c>
      <c r="H49" s="9">
        <v>40.691641000000018</v>
      </c>
      <c r="I49" s="9">
        <v>3.782098215249607E-4</v>
      </c>
      <c r="J49" s="9">
        <v>3.7098338632904761E-4</v>
      </c>
      <c r="K49" s="211">
        <v>0.50269999999999904</v>
      </c>
      <c r="L49" s="9">
        <v>0.53348416000000443</v>
      </c>
      <c r="M49" s="9">
        <v>3.4780743631256245E-2</v>
      </c>
      <c r="N49" s="9">
        <v>3.4780743631256245E-2</v>
      </c>
      <c r="O49" s="9">
        <v>6.5780237798340142</v>
      </c>
      <c r="P49" s="9">
        <v>1.2097001275431717E-3</v>
      </c>
      <c r="Q49" s="2">
        <v>1.1689261752913943E-3</v>
      </c>
    </row>
    <row r="50" spans="1:17" ht="15.75" thickBot="1" x14ac:dyDescent="0.3">
      <c r="A50" s="8"/>
      <c r="B50" s="278"/>
      <c r="C50" s="65" t="s">
        <v>20</v>
      </c>
      <c r="D50" s="213">
        <v>1.2801000000000045</v>
      </c>
      <c r="E50" s="10">
        <v>1.6386560100000114</v>
      </c>
      <c r="F50" s="10">
        <v>3.0181285763798124E-2</v>
      </c>
      <c r="G50" s="10">
        <v>3.0181285763798124E-2</v>
      </c>
      <c r="H50" s="10">
        <v>138.88858201000008</v>
      </c>
      <c r="I50" s="10">
        <v>9.109100103560433E-4</v>
      </c>
      <c r="J50" s="10">
        <v>8.8415787611529728E-4</v>
      </c>
      <c r="K50" s="213">
        <v>0.86500000000000199</v>
      </c>
      <c r="L50" s="10">
        <v>1.6386560100000114</v>
      </c>
      <c r="M50" s="10">
        <v>5.0202259972258287E-2</v>
      </c>
      <c r="N50" s="10">
        <v>5.0202259972258287E-2</v>
      </c>
      <c r="O50" s="10">
        <v>32.535226227834023</v>
      </c>
      <c r="P50" s="10">
        <v>2.5202669063222067E-3</v>
      </c>
      <c r="Q50" s="4">
        <v>2.399312164795928E-3</v>
      </c>
    </row>
    <row r="51" spans="1:17" s="5" customFormat="1" x14ac:dyDescent="0.25">
      <c r="A51" s="8"/>
      <c r="B51" s="33"/>
      <c r="C51" s="228"/>
      <c r="D51" s="47"/>
      <c r="E51" s="7"/>
      <c r="F51" s="7"/>
      <c r="G51" s="7"/>
      <c r="H51" s="7"/>
      <c r="I51" s="7"/>
      <c r="J51" s="7"/>
      <c r="K51" s="47"/>
      <c r="L51" s="7"/>
      <c r="M51" s="7"/>
      <c r="N51" s="7"/>
      <c r="O51" s="7"/>
      <c r="P51" s="7"/>
      <c r="Q51" s="7"/>
    </row>
    <row r="52" spans="1:17" s="5" customFormat="1" x14ac:dyDescent="0.25">
      <c r="B52" s="6"/>
    </row>
    <row r="53" spans="1:17" s="5" customFormat="1" x14ac:dyDescent="0.25">
      <c r="B53" s="6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1:17" s="5" customFormat="1" x14ac:dyDescent="0.25">
      <c r="B54" s="6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</sheetData>
  <mergeCells count="6">
    <mergeCell ref="B24:B35"/>
    <mergeCell ref="B39:B50"/>
    <mergeCell ref="D3:I3"/>
    <mergeCell ref="K3:P3"/>
    <mergeCell ref="D7:Q7"/>
    <mergeCell ref="B9:B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C5CF-D369-42C1-8393-561F214E35EE}">
  <sheetPr>
    <tabColor rgb="FFFF0000"/>
  </sheetPr>
  <dimension ref="A1:T81"/>
  <sheetViews>
    <sheetView showGridLines="0" tabSelected="1" zoomScale="80" zoomScaleNormal="80" workbookViewId="0">
      <selection activeCell="W30" sqref="W30"/>
    </sheetView>
  </sheetViews>
  <sheetFormatPr defaultRowHeight="15" x14ac:dyDescent="0.25"/>
  <cols>
    <col min="1" max="1" width="2.28515625" style="5" customWidth="1"/>
    <col min="2" max="2" width="6" style="13" customWidth="1"/>
    <col min="3" max="3" width="7.140625" customWidth="1"/>
    <col min="4" max="17" width="7.7109375" customWidth="1"/>
    <col min="18" max="18" width="3.28515625" style="5" customWidth="1"/>
    <col min="19" max="19" width="12" style="5" customWidth="1"/>
    <col min="20" max="20" width="7.140625" customWidth="1"/>
    <col min="21" max="21" width="9.85546875" customWidth="1"/>
    <col min="22" max="22" width="10" customWidth="1"/>
    <col min="23" max="23" width="8.7109375" customWidth="1"/>
    <col min="24" max="24" width="11.140625" customWidth="1"/>
  </cols>
  <sheetData>
    <row r="1" spans="2:18" s="5" customFormat="1" ht="18.75" x14ac:dyDescent="0.3">
      <c r="B1" s="249" t="s">
        <v>68</v>
      </c>
      <c r="I1" s="8"/>
      <c r="J1" s="8"/>
    </row>
    <row r="2" spans="2:18" s="5" customFormat="1" ht="15.75" thickBot="1" x14ac:dyDescent="0.3">
      <c r="B2" s="6"/>
      <c r="I2" s="8"/>
      <c r="J2" s="8"/>
    </row>
    <row r="3" spans="2:18" ht="19.5" thickBot="1" x14ac:dyDescent="0.3">
      <c r="B3" s="6"/>
      <c r="C3" s="5"/>
      <c r="D3" s="170" t="s">
        <v>59</v>
      </c>
      <c r="E3" s="238"/>
      <c r="F3" s="238"/>
      <c r="G3" s="238"/>
      <c r="H3" s="238"/>
      <c r="I3" s="239"/>
      <c r="J3" s="240"/>
      <c r="K3" s="170" t="s">
        <v>59</v>
      </c>
      <c r="L3" s="238"/>
      <c r="M3" s="238"/>
      <c r="N3" s="238"/>
      <c r="O3" s="238"/>
      <c r="P3" s="239"/>
      <c r="Q3" s="232"/>
      <c r="R3" s="232"/>
    </row>
    <row r="4" spans="2:18" x14ac:dyDescent="0.25">
      <c r="B4" s="6"/>
      <c r="C4" s="5"/>
      <c r="D4" s="171" t="s">
        <v>51</v>
      </c>
      <c r="E4" s="172">
        <v>12</v>
      </c>
      <c r="F4" s="173" t="s">
        <v>52</v>
      </c>
      <c r="G4" s="174">
        <v>48.699591666666663</v>
      </c>
      <c r="H4" s="175"/>
      <c r="I4" s="218"/>
      <c r="J4" s="217"/>
      <c r="K4" s="171" t="s">
        <v>51</v>
      </c>
      <c r="L4" s="172">
        <v>12</v>
      </c>
      <c r="M4" s="173" t="s">
        <v>52</v>
      </c>
      <c r="N4" s="174">
        <v>23.804896666666668</v>
      </c>
      <c r="O4" s="175"/>
      <c r="P4" s="176"/>
      <c r="Q4" s="5"/>
    </row>
    <row r="5" spans="2:18" x14ac:dyDescent="0.25">
      <c r="B5" s="6"/>
      <c r="C5" s="5"/>
      <c r="D5" s="183" t="s">
        <v>53</v>
      </c>
      <c r="E5" s="184" t="s">
        <v>54</v>
      </c>
      <c r="F5" s="184" t="s">
        <v>55</v>
      </c>
      <c r="G5" s="184" t="s">
        <v>56</v>
      </c>
      <c r="H5" s="184" t="s">
        <v>50</v>
      </c>
      <c r="I5" s="219" t="s">
        <v>57</v>
      </c>
      <c r="J5" s="217"/>
      <c r="K5" s="183" t="s">
        <v>53</v>
      </c>
      <c r="L5" s="184" t="s">
        <v>54</v>
      </c>
      <c r="M5" s="184" t="s">
        <v>55</v>
      </c>
      <c r="N5" s="184" t="s">
        <v>56</v>
      </c>
      <c r="O5" s="184" t="s">
        <v>50</v>
      </c>
      <c r="P5" s="185" t="s">
        <v>57</v>
      </c>
      <c r="Q5" s="5"/>
    </row>
    <row r="6" spans="2:18" ht="15.75" thickBot="1" x14ac:dyDescent="0.3">
      <c r="B6" s="6"/>
      <c r="C6" s="5"/>
      <c r="D6" s="189">
        <v>7.4258499999999996</v>
      </c>
      <c r="E6" s="190">
        <v>0.1768279423124488</v>
      </c>
      <c r="F6" s="190">
        <v>0.1768279423124488</v>
      </c>
      <c r="G6" s="190">
        <v>6.0465120988017418</v>
      </c>
      <c r="H6" s="190">
        <v>8.2446968796109577</v>
      </c>
      <c r="I6" s="191">
        <v>0.17461158836717916</v>
      </c>
      <c r="J6" s="192"/>
      <c r="K6" s="189">
        <v>2.1857633333333331</v>
      </c>
      <c r="L6" s="190">
        <v>9.6703780683287346E-2</v>
      </c>
      <c r="M6" s="190">
        <v>9.6703780683287346E-2</v>
      </c>
      <c r="N6" s="190">
        <v>1.3360448069079647</v>
      </c>
      <c r="O6" s="190">
        <v>2.4804172959000264</v>
      </c>
      <c r="P6" s="191">
        <v>9.9005722538091756E-2</v>
      </c>
      <c r="Q6" s="5"/>
    </row>
    <row r="7" spans="2:18" ht="15.75" thickBot="1" x14ac:dyDescent="0.3">
      <c r="B7" s="6"/>
      <c r="C7" s="5"/>
      <c r="D7" s="282" t="s">
        <v>3</v>
      </c>
      <c r="E7" s="283"/>
      <c r="F7" s="283"/>
      <c r="G7" s="283"/>
      <c r="H7" s="283"/>
      <c r="I7" s="283"/>
      <c r="J7" s="283"/>
      <c r="K7" s="283"/>
      <c r="L7" s="283"/>
      <c r="M7" s="283"/>
      <c r="N7" s="283"/>
      <c r="O7" s="283"/>
      <c r="P7" s="283"/>
      <c r="Q7" s="293"/>
      <c r="R7" s="24"/>
    </row>
    <row r="8" spans="2:18" ht="15.75" thickBot="1" x14ac:dyDescent="0.3">
      <c r="B8" s="197" t="s">
        <v>5</v>
      </c>
      <c r="C8" s="66" t="s">
        <v>1</v>
      </c>
      <c r="D8" s="198" t="s">
        <v>6</v>
      </c>
      <c r="E8" s="199"/>
      <c r="F8" s="199"/>
      <c r="G8" s="199"/>
      <c r="H8" s="199"/>
      <c r="I8" s="199"/>
      <c r="J8" s="200"/>
      <c r="K8" s="279" t="s">
        <v>7</v>
      </c>
      <c r="L8" s="280"/>
      <c r="M8" s="280"/>
      <c r="N8" s="280"/>
      <c r="O8" s="280"/>
      <c r="P8" s="280"/>
      <c r="Q8" s="281"/>
      <c r="R8" s="8"/>
    </row>
    <row r="9" spans="2:18" ht="15" customHeight="1" x14ac:dyDescent="0.25">
      <c r="B9" s="276">
        <v>2013</v>
      </c>
      <c r="C9" s="93" t="s">
        <v>10</v>
      </c>
      <c r="D9" s="206">
        <v>13.160199999999996</v>
      </c>
      <c r="E9" s="207">
        <v>173.19086403999989</v>
      </c>
      <c r="F9" s="208">
        <v>0.3079144029686614</v>
      </c>
      <c r="G9" s="208">
        <v>0.3079144029686614</v>
      </c>
      <c r="H9" s="207">
        <v>639.59843108027769</v>
      </c>
      <c r="I9" s="207">
        <v>9.4811279555547204E-2</v>
      </c>
      <c r="J9" s="209">
        <v>7.2056710210555264E-2</v>
      </c>
      <c r="K9" s="206">
        <v>4.4064000000000014</v>
      </c>
      <c r="L9" s="207">
        <v>19.416360960000013</v>
      </c>
      <c r="M9" s="208">
        <v>0.17369846381873305</v>
      </c>
      <c r="N9" s="208">
        <v>0.17369846381873305</v>
      </c>
      <c r="O9" s="207">
        <v>35.636163957344429</v>
      </c>
      <c r="P9" s="208">
        <v>3.0171156332987715E-2</v>
      </c>
      <c r="Q9" s="220">
        <v>2.5651175401619698E-2</v>
      </c>
      <c r="R9" s="8"/>
    </row>
    <row r="10" spans="2:18" x14ac:dyDescent="0.25">
      <c r="B10" s="286">
        <v>0</v>
      </c>
      <c r="C10" s="210" t="s">
        <v>11</v>
      </c>
      <c r="D10" s="211">
        <v>12.393299999999996</v>
      </c>
      <c r="E10" s="9">
        <v>153.59388488999991</v>
      </c>
      <c r="F10" s="212">
        <v>0.29503150687866447</v>
      </c>
      <c r="G10" s="212">
        <v>0.29503150687866447</v>
      </c>
      <c r="H10" s="9">
        <v>565.97758108027767</v>
      </c>
      <c r="I10" s="9">
        <v>8.7043590051095437E-2</v>
      </c>
      <c r="J10" s="2">
        <v>6.6840358888859058E-2</v>
      </c>
      <c r="K10" s="1">
        <v>3.6507999999999967</v>
      </c>
      <c r="L10" s="9">
        <v>13.328340639999976</v>
      </c>
      <c r="M10" s="9">
        <v>0.14779370091490554</v>
      </c>
      <c r="N10" s="9">
        <v>0.14779370091490554</v>
      </c>
      <c r="O10" s="9">
        <v>20.68342472934442</v>
      </c>
      <c r="P10" s="9">
        <v>2.1842978030124551E-2</v>
      </c>
      <c r="Q10" s="2">
        <v>1.9000300822106755E-2</v>
      </c>
      <c r="R10" s="8"/>
    </row>
    <row r="11" spans="2:18" x14ac:dyDescent="0.25">
      <c r="B11" s="286">
        <v>0</v>
      </c>
      <c r="C11" s="210" t="s">
        <v>12</v>
      </c>
      <c r="D11" s="211">
        <v>10.872</v>
      </c>
      <c r="E11" s="9">
        <v>118.200384</v>
      </c>
      <c r="F11" s="212">
        <v>0.27575291808068664</v>
      </c>
      <c r="G11" s="212">
        <v>0.27575291808068664</v>
      </c>
      <c r="H11" s="9">
        <v>387.65212691361108</v>
      </c>
      <c r="I11" s="9">
        <v>7.603967183001388E-2</v>
      </c>
      <c r="J11" s="2">
        <v>5.9310040618640279E-2</v>
      </c>
      <c r="K11" s="1">
        <v>2.7528000000000006</v>
      </c>
      <c r="L11" s="9">
        <v>7.5779078400000035</v>
      </c>
      <c r="M11" s="9">
        <v>0.11017061076492697</v>
      </c>
      <c r="N11" s="9">
        <v>0.11017061076492697</v>
      </c>
      <c r="O11" s="9">
        <v>15.481103390677765</v>
      </c>
      <c r="P11" s="9">
        <v>1.2137563476317042E-2</v>
      </c>
      <c r="Q11" s="2">
        <v>1.0923114931006013E-2</v>
      </c>
      <c r="R11" s="8"/>
    </row>
    <row r="12" spans="2:18" x14ac:dyDescent="0.25">
      <c r="B12" s="286">
        <v>0</v>
      </c>
      <c r="C12" s="210" t="s">
        <v>13</v>
      </c>
      <c r="D12" s="211">
        <v>6.9591999999999956</v>
      </c>
      <c r="E12" s="9">
        <v>48.43046463999994</v>
      </c>
      <c r="F12" s="212">
        <v>0.17723085699442004</v>
      </c>
      <c r="G12" s="212">
        <v>0.17723085699442004</v>
      </c>
      <c r="H12" s="9">
        <v>243.85268911361098</v>
      </c>
      <c r="I12" s="9">
        <v>3.1410776670976567E-2</v>
      </c>
      <c r="J12" s="2">
        <v>2.6622800656361776E-2</v>
      </c>
      <c r="K12" s="1">
        <v>1.6710999999999991</v>
      </c>
      <c r="L12" s="9">
        <v>2.7925752099999972</v>
      </c>
      <c r="M12" s="9">
        <v>7.8394303031440238E-2</v>
      </c>
      <c r="N12" s="9">
        <v>7.8394303031440238E-2</v>
      </c>
      <c r="O12" s="9">
        <v>0.66781039201111281</v>
      </c>
      <c r="P12" s="9">
        <v>6.14566674778528E-3</v>
      </c>
      <c r="Q12" s="2">
        <v>5.6962006524692976E-3</v>
      </c>
      <c r="R12" s="8"/>
    </row>
    <row r="13" spans="2:18" x14ac:dyDescent="0.25">
      <c r="B13" s="286">
        <v>0</v>
      </c>
      <c r="C13" s="210" t="s">
        <v>8</v>
      </c>
      <c r="D13" s="211">
        <v>4.9506999999999977</v>
      </c>
      <c r="E13" s="9">
        <v>24.509430489999978</v>
      </c>
      <c r="F13" s="212">
        <v>0.13876096967590573</v>
      </c>
      <c r="G13" s="212">
        <v>0.13876096967590573</v>
      </c>
      <c r="H13" s="9">
        <v>100.37802324694441</v>
      </c>
      <c r="I13" s="9">
        <v>1.925460670539763E-2</v>
      </c>
      <c r="J13" s="2">
        <v>1.6884612188375787E-2</v>
      </c>
      <c r="K13" s="1">
        <v>0.56540000000000035</v>
      </c>
      <c r="L13" s="9">
        <v>0.3196771600000004</v>
      </c>
      <c r="M13" s="9">
        <v>2.8294191533761382E-2</v>
      </c>
      <c r="N13" s="9">
        <v>2.8294191533761382E-2</v>
      </c>
      <c r="O13" s="9">
        <v>10.605421849344445</v>
      </c>
      <c r="P13" s="9">
        <v>8.0056127454917428E-4</v>
      </c>
      <c r="Q13" s="2">
        <v>7.7848279986044865E-4</v>
      </c>
      <c r="R13" s="8"/>
    </row>
    <row r="14" spans="2:18" x14ac:dyDescent="0.25">
      <c r="B14" s="286">
        <v>0</v>
      </c>
      <c r="C14" s="210" t="s">
        <v>14</v>
      </c>
      <c r="D14" s="211">
        <v>2.6189999999999998</v>
      </c>
      <c r="E14" s="9">
        <v>6.8591609999999985</v>
      </c>
      <c r="F14" s="212">
        <v>7.683303556498243E-2</v>
      </c>
      <c r="G14" s="212">
        <v>7.683303556498243E-2</v>
      </c>
      <c r="H14" s="9">
        <v>37.163451233611099</v>
      </c>
      <c r="I14" s="9">
        <v>5.9033153541298549E-3</v>
      </c>
      <c r="J14" s="2">
        <v>5.4796056995572769E-3</v>
      </c>
      <c r="K14" s="1">
        <v>1.5365000000000002</v>
      </c>
      <c r="L14" s="9">
        <v>2.3608322500000005</v>
      </c>
      <c r="M14" s="9">
        <v>9.6853292318553733E-2</v>
      </c>
      <c r="N14" s="9">
        <v>9.6853292318553733E-2</v>
      </c>
      <c r="O14" s="9">
        <v>41.013734945344453</v>
      </c>
      <c r="P14" s="9">
        <v>9.3805602329432199E-3</v>
      </c>
      <c r="Q14" s="2">
        <v>8.5461588216491254E-3</v>
      </c>
      <c r="R14" s="8"/>
    </row>
    <row r="15" spans="2:18" x14ac:dyDescent="0.25">
      <c r="B15" s="286">
        <v>0</v>
      </c>
      <c r="C15" s="210" t="s">
        <v>15</v>
      </c>
      <c r="D15" s="211">
        <v>2.2254000000000005</v>
      </c>
      <c r="E15" s="9">
        <v>4.9524051600000023</v>
      </c>
      <c r="F15" s="212">
        <v>6.105349794238684E-2</v>
      </c>
      <c r="G15" s="212">
        <v>6.105349794238684E-2</v>
      </c>
      <c r="H15" s="9">
        <v>65.05524763361116</v>
      </c>
      <c r="I15" s="9">
        <v>3.7275296110010343E-3</v>
      </c>
      <c r="J15" s="2">
        <v>3.5120178959343212E-3</v>
      </c>
      <c r="K15" s="1">
        <v>0.79549999999999876</v>
      </c>
      <c r="L15" s="9">
        <v>0.63282024999999809</v>
      </c>
      <c r="M15" s="9">
        <v>5.2878223876628473E-2</v>
      </c>
      <c r="N15" s="9">
        <v>5.2878223876628473E-2</v>
      </c>
      <c r="O15" s="9">
        <v>63.44754405734448</v>
      </c>
      <c r="P15" s="9">
        <v>2.7961065603468414E-3</v>
      </c>
      <c r="Q15" s="2">
        <v>2.6550914618477185E-3</v>
      </c>
      <c r="R15" s="8"/>
    </row>
    <row r="16" spans="2:18" x14ac:dyDescent="0.25">
      <c r="B16" s="286">
        <v>0</v>
      </c>
      <c r="C16" s="210" t="s">
        <v>16</v>
      </c>
      <c r="D16" s="211">
        <v>3.6529999999999987</v>
      </c>
      <c r="E16" s="9">
        <v>13.34440899999999</v>
      </c>
      <c r="F16" s="212">
        <v>8.7717823791148467E-2</v>
      </c>
      <c r="G16" s="212">
        <v>8.7717823791148467E-2</v>
      </c>
      <c r="H16" s="9">
        <v>215.74272963361105</v>
      </c>
      <c r="I16" s="9">
        <v>7.6944166106549718E-3</v>
      </c>
      <c r="J16" s="2">
        <v>7.0697426443157426E-3</v>
      </c>
      <c r="K16" s="1">
        <v>1.2254600000000018</v>
      </c>
      <c r="L16" s="9">
        <v>1.5017522116000044</v>
      </c>
      <c r="M16" s="9">
        <v>7.1710457019135226E-2</v>
      </c>
      <c r="N16" s="9">
        <v>7.1710457019135226E-2</v>
      </c>
      <c r="O16" s="9">
        <v>30.144894790677789</v>
      </c>
      <c r="P16" s="9">
        <v>5.1423896458932406E-3</v>
      </c>
      <c r="Q16" s="2">
        <v>4.7963838542736279E-3</v>
      </c>
      <c r="R16" s="8"/>
    </row>
    <row r="17" spans="2:18" x14ac:dyDescent="0.25">
      <c r="B17" s="286">
        <v>0</v>
      </c>
      <c r="C17" s="210" t="s">
        <v>17</v>
      </c>
      <c r="D17" s="211">
        <v>5.2385999999999981</v>
      </c>
      <c r="E17" s="9">
        <v>27.442929959999979</v>
      </c>
      <c r="F17" s="212">
        <v>0.1152054680043455</v>
      </c>
      <c r="G17" s="212">
        <v>0.1152054680043455</v>
      </c>
      <c r="H17" s="9">
        <v>404.0374704669444</v>
      </c>
      <c r="I17" s="9">
        <v>1.3272299858100274E-2</v>
      </c>
      <c r="J17" s="2">
        <v>1.188943028449773E-2</v>
      </c>
      <c r="K17" s="1">
        <v>1.2314999999999969</v>
      </c>
      <c r="L17" s="9">
        <v>1.5165922499999924</v>
      </c>
      <c r="M17" s="9">
        <v>5.7562329977283416E-2</v>
      </c>
      <c r="N17" s="9">
        <v>5.7562329977283416E-2</v>
      </c>
      <c r="O17" s="9">
        <v>1.3905047786777847</v>
      </c>
      <c r="P17" s="9">
        <v>3.313421832413661E-3</v>
      </c>
      <c r="Q17" s="2">
        <v>3.1322570782528329E-3</v>
      </c>
      <c r="R17" s="8"/>
    </row>
    <row r="18" spans="2:18" x14ac:dyDescent="0.25">
      <c r="B18" s="286">
        <v>0</v>
      </c>
      <c r="C18" s="210" t="s">
        <v>18</v>
      </c>
      <c r="D18" s="211">
        <v>8.1589000000000027</v>
      </c>
      <c r="E18" s="9">
        <v>66.567649210000042</v>
      </c>
      <c r="F18" s="212">
        <v>0.17478850096510834</v>
      </c>
      <c r="G18" s="212">
        <v>0.17478850096510834</v>
      </c>
      <c r="H18" s="9">
        <v>586.99033081361119</v>
      </c>
      <c r="I18" s="9">
        <v>3.0551020069629679E-2</v>
      </c>
      <c r="J18" s="2">
        <v>2.5949386340741166E-2</v>
      </c>
      <c r="K18" s="1">
        <v>3.2176000000000009</v>
      </c>
      <c r="L18" s="9">
        <v>10.352949760000007</v>
      </c>
      <c r="M18" s="9">
        <v>0.13378460412630042</v>
      </c>
      <c r="N18" s="9">
        <v>0.13378460412630042</v>
      </c>
      <c r="O18" s="9">
        <v>11.99446997867777</v>
      </c>
      <c r="P18" s="9">
        <v>1.7898320301230917E-2</v>
      </c>
      <c r="Q18" s="2">
        <v>1.5765625947813437E-2</v>
      </c>
      <c r="R18" s="8"/>
    </row>
    <row r="19" spans="2:18" x14ac:dyDescent="0.25">
      <c r="B19" s="286">
        <v>0</v>
      </c>
      <c r="C19" s="210" t="s">
        <v>19</v>
      </c>
      <c r="D19" s="211">
        <v>9.0020999999999987</v>
      </c>
      <c r="E19" s="9">
        <v>81.037804409999978</v>
      </c>
      <c r="F19" s="212">
        <v>0.19257682557679345</v>
      </c>
      <c r="G19" s="212">
        <v>0.19257682557679345</v>
      </c>
      <c r="H19" s="9">
        <v>631.91317848027768</v>
      </c>
      <c r="I19" s="9">
        <v>3.7085833749234728E-2</v>
      </c>
      <c r="J19" s="2">
        <v>3.1016974256454416E-2</v>
      </c>
      <c r="K19" s="1">
        <v>3.1509999999999998</v>
      </c>
      <c r="L19" s="9">
        <v>9.9288009999999982</v>
      </c>
      <c r="M19" s="9">
        <v>0.12889845207317471</v>
      </c>
      <c r="N19" s="9">
        <v>0.12889845207317471</v>
      </c>
      <c r="O19" s="9">
        <v>14.377014168011092</v>
      </c>
      <c r="P19" s="9">
        <v>1.6614810946860518E-2</v>
      </c>
      <c r="Q19" s="2">
        <v>1.4699704063687972E-2</v>
      </c>
    </row>
    <row r="20" spans="2:18" s="5" customFormat="1" ht="15.75" thickBot="1" x14ac:dyDescent="0.3">
      <c r="B20" s="287">
        <v>0</v>
      </c>
      <c r="C20" s="65" t="s">
        <v>20</v>
      </c>
      <c r="D20" s="213">
        <v>9.8778000000000006</v>
      </c>
      <c r="E20" s="10">
        <v>97.570932840000012</v>
      </c>
      <c r="F20" s="214">
        <v>0.21906950130628217</v>
      </c>
      <c r="G20" s="214">
        <v>0.21906950130628217</v>
      </c>
      <c r="H20" s="10">
        <v>593.30648048027763</v>
      </c>
      <c r="I20" s="10">
        <v>4.7991446402583161E-2</v>
      </c>
      <c r="J20" s="4">
        <v>3.9238801821017757E-2</v>
      </c>
      <c r="K20" s="3">
        <v>2.0250999999999983</v>
      </c>
      <c r="L20" s="10">
        <v>4.1010300099999935</v>
      </c>
      <c r="M20" s="10">
        <v>8.0406738744605008E-2</v>
      </c>
      <c r="N20" s="10">
        <v>8.0406738744605008E-2</v>
      </c>
      <c r="O20" s="10">
        <v>11.600177516011096</v>
      </c>
      <c r="P20" s="10">
        <v>6.465243635543164E-3</v>
      </c>
      <c r="Q20" s="4">
        <v>5.9811013088883836E-3</v>
      </c>
    </row>
    <row r="21" spans="2:18" s="5" customFormat="1" x14ac:dyDescent="0.25">
      <c r="B21" s="245"/>
      <c r="C21" s="228"/>
      <c r="D21" s="171" t="s">
        <v>51</v>
      </c>
      <c r="E21" s="172">
        <v>12</v>
      </c>
      <c r="F21" s="173" t="s">
        <v>52</v>
      </c>
      <c r="G21" s="174">
        <v>49.272224999999999</v>
      </c>
      <c r="H21" s="175"/>
      <c r="I21" s="218"/>
      <c r="J21" s="8"/>
      <c r="K21" s="171" t="s">
        <v>51</v>
      </c>
      <c r="L21" s="172">
        <v>12</v>
      </c>
      <c r="M21" s="173" t="s">
        <v>52</v>
      </c>
      <c r="N21" s="174">
        <v>24.591841666666667</v>
      </c>
      <c r="O21" s="175"/>
      <c r="P21" s="176"/>
    </row>
    <row r="22" spans="2:18" s="5" customFormat="1" ht="15.75" customHeight="1" thickBot="1" x14ac:dyDescent="0.3">
      <c r="B22" s="6"/>
      <c r="D22" s="183" t="s">
        <v>53</v>
      </c>
      <c r="E22" s="184" t="s">
        <v>54</v>
      </c>
      <c r="F22" s="184" t="s">
        <v>55</v>
      </c>
      <c r="G22" s="184" t="s">
        <v>56</v>
      </c>
      <c r="H22" s="184" t="s">
        <v>50</v>
      </c>
      <c r="I22" s="219" t="s">
        <v>57</v>
      </c>
      <c r="J22" s="8"/>
      <c r="K22" s="183" t="s">
        <v>53</v>
      </c>
      <c r="L22" s="184" t="s">
        <v>54</v>
      </c>
      <c r="M22" s="184" t="s">
        <v>55</v>
      </c>
      <c r="N22" s="184" t="s">
        <v>56</v>
      </c>
      <c r="O22" s="184" t="s">
        <v>50</v>
      </c>
      <c r="P22" s="185" t="s">
        <v>57</v>
      </c>
      <c r="R22" s="24"/>
    </row>
    <row r="23" spans="2:18" ht="15.75" customHeight="1" thickBot="1" x14ac:dyDescent="0.3">
      <c r="B23" s="197" t="s">
        <v>5</v>
      </c>
      <c r="C23" s="66" t="s">
        <v>1</v>
      </c>
      <c r="D23" s="189">
        <v>6.0026750000000009</v>
      </c>
      <c r="E23" s="190">
        <v>0.13466123526522966</v>
      </c>
      <c r="F23" s="190">
        <v>0.13466123526522966</v>
      </c>
      <c r="G23" s="190">
        <v>6.1295106146336922</v>
      </c>
      <c r="H23" s="190">
        <v>6.9662426804196258</v>
      </c>
      <c r="I23" s="191">
        <v>0.14111298956602469</v>
      </c>
      <c r="J23" s="192"/>
      <c r="K23" s="189">
        <v>2.0278833333333335</v>
      </c>
      <c r="L23" s="190">
        <v>8.5031057625819084E-2</v>
      </c>
      <c r="M23" s="190">
        <v>8.5031057625819084E-2</v>
      </c>
      <c r="N23" s="190">
        <v>1.2838970264425811</v>
      </c>
      <c r="O23" s="190">
        <v>2.3489422974323291</v>
      </c>
      <c r="P23" s="191">
        <v>8.9671241821638145E-2</v>
      </c>
      <c r="Q23" s="5"/>
      <c r="R23" s="8"/>
    </row>
    <row r="24" spans="2:18" ht="15.75" customHeight="1" x14ac:dyDescent="0.25">
      <c r="B24" s="276">
        <v>2016</v>
      </c>
      <c r="C24" s="93" t="s">
        <v>10</v>
      </c>
      <c r="D24" s="206">
        <v>10.639200000000002</v>
      </c>
      <c r="E24" s="207">
        <v>113.19257664000006</v>
      </c>
      <c r="F24" s="208">
        <v>0.23168585913137407</v>
      </c>
      <c r="G24" s="208">
        <v>0.23168585913137407</v>
      </c>
      <c r="H24" s="207">
        <v>673.41720508027788</v>
      </c>
      <c r="I24" s="207">
        <v>5.3678337321442914E-2</v>
      </c>
      <c r="J24" s="209">
        <v>4.3423828159788659E-2</v>
      </c>
      <c r="K24" s="206">
        <v>3.9036000000000008</v>
      </c>
      <c r="L24" s="207">
        <v>15.238092960000007</v>
      </c>
      <c r="M24" s="208">
        <v>0.15285397112549487</v>
      </c>
      <c r="N24" s="208">
        <v>0.15285397112549487</v>
      </c>
      <c r="O24" s="207">
        <v>23.521125853402779</v>
      </c>
      <c r="P24" s="208">
        <v>2.3364336488833619E-2</v>
      </c>
      <c r="Q24" s="220">
        <v>2.0232383176375351E-2</v>
      </c>
      <c r="R24" s="8"/>
    </row>
    <row r="25" spans="2:18" ht="15.75" customHeight="1" x14ac:dyDescent="0.25">
      <c r="B25" s="286">
        <v>0</v>
      </c>
      <c r="C25" s="210" t="s">
        <v>11</v>
      </c>
      <c r="D25" s="211">
        <v>10.082100000000004</v>
      </c>
      <c r="E25" s="9">
        <v>101.64874041000009</v>
      </c>
      <c r="F25" s="212">
        <v>0.2281642712145181</v>
      </c>
      <c r="G25" s="212">
        <v>0.2281642712145181</v>
      </c>
      <c r="H25" s="9">
        <v>559.8090074136112</v>
      </c>
      <c r="I25" s="9">
        <v>5.2058934658852175E-2</v>
      </c>
      <c r="J25" s="2">
        <v>4.2238713787693914E-2</v>
      </c>
      <c r="K25" s="1">
        <v>3.7350999999999992</v>
      </c>
      <c r="L25" s="9">
        <v>13.950972009999994</v>
      </c>
      <c r="M25" s="9">
        <v>0.1442179234719487</v>
      </c>
      <c r="N25" s="9">
        <v>0.1442179234719487</v>
      </c>
      <c r="O25" s="9">
        <v>25.424369100069441</v>
      </c>
      <c r="P25" s="9">
        <v>2.079880945056085E-2</v>
      </c>
      <c r="Q25" s="2">
        <v>1.8149846823783164E-2</v>
      </c>
      <c r="R25" s="8"/>
    </row>
    <row r="26" spans="2:18" ht="15.75" customHeight="1" x14ac:dyDescent="0.25">
      <c r="B26" s="286">
        <v>0</v>
      </c>
      <c r="C26" s="210" t="s">
        <v>12</v>
      </c>
      <c r="D26" s="211">
        <v>9.106899999999996</v>
      </c>
      <c r="E26" s="9">
        <v>82.935627609999926</v>
      </c>
      <c r="F26" s="212">
        <v>0.21461783371943119</v>
      </c>
      <c r="G26" s="212">
        <v>0.21461783371943119</v>
      </c>
      <c r="H26" s="9">
        <v>438.07676041361105</v>
      </c>
      <c r="I26" s="9">
        <v>4.6060814550421415E-2</v>
      </c>
      <c r="J26" s="2">
        <v>3.7802825479543292E-2</v>
      </c>
      <c r="K26" s="1">
        <v>2.9369000000000014</v>
      </c>
      <c r="L26" s="9">
        <v>8.6253816100000087</v>
      </c>
      <c r="M26" s="9">
        <v>0.11590525202456319</v>
      </c>
      <c r="N26" s="9">
        <v>0.11590525202456319</v>
      </c>
      <c r="O26" s="9">
        <v>13.570812220069444</v>
      </c>
      <c r="P26" s="9">
        <v>1.3434027446877508E-2</v>
      </c>
      <c r="Q26" s="2">
        <v>1.2026622944012903E-2</v>
      </c>
      <c r="R26" s="8"/>
    </row>
    <row r="27" spans="2:18" ht="15.75" customHeight="1" x14ac:dyDescent="0.25">
      <c r="B27" s="286">
        <v>0</v>
      </c>
      <c r="C27" s="210" t="s">
        <v>13</v>
      </c>
      <c r="D27" s="211">
        <v>5.7342000000000013</v>
      </c>
      <c r="E27" s="9">
        <v>32.881049640000015</v>
      </c>
      <c r="F27" s="212">
        <v>0.13406089341198094</v>
      </c>
      <c r="G27" s="212">
        <v>0.13406089341198094</v>
      </c>
      <c r="H27" s="9">
        <v>320.32348917361111</v>
      </c>
      <c r="I27" s="9">
        <v>1.7972323142418513E-2</v>
      </c>
      <c r="J27" s="2">
        <v>1.5826873306350867E-2</v>
      </c>
      <c r="K27" s="1">
        <v>1.9312000000000005</v>
      </c>
      <c r="L27" s="9">
        <v>3.7295334400000018</v>
      </c>
      <c r="M27" s="9">
        <v>8.3281943360343627E-2</v>
      </c>
      <c r="N27" s="9">
        <v>8.3281943360343627E-2</v>
      </c>
      <c r="O27" s="9">
        <v>0.27884560340277842</v>
      </c>
      <c r="P27" s="9">
        <v>6.9358820898754838E-3</v>
      </c>
      <c r="Q27" s="2">
        <v>6.3992431664124947E-3</v>
      </c>
      <c r="R27" s="8"/>
    </row>
    <row r="28" spans="2:18" ht="15.75" customHeight="1" x14ac:dyDescent="0.25">
      <c r="B28" s="286">
        <v>0</v>
      </c>
      <c r="C28" s="210" t="s">
        <v>8</v>
      </c>
      <c r="D28" s="211">
        <v>2.7331000000000003</v>
      </c>
      <c r="E28" s="9">
        <v>7.4698356100000014</v>
      </c>
      <c r="F28" s="212">
        <v>7.2641496896968749E-2</v>
      </c>
      <c r="G28" s="212">
        <v>7.2641496896968749E-2</v>
      </c>
      <c r="H28" s="9">
        <v>95.021229480277725</v>
      </c>
      <c r="I28" s="9">
        <v>5.2767870714323208E-3</v>
      </c>
      <c r="J28" s="2">
        <v>4.9174167431407061E-3</v>
      </c>
      <c r="K28" s="1">
        <v>0.82199999999999918</v>
      </c>
      <c r="L28" s="9">
        <v>0.67568399999999862</v>
      </c>
      <c r="M28" s="9">
        <v>4.0490017880628289E-2</v>
      </c>
      <c r="N28" s="9">
        <v>4.0490017880628289E-2</v>
      </c>
      <c r="O28" s="9">
        <v>12.030781293402779</v>
      </c>
      <c r="P28" s="9">
        <v>1.6394415479735985E-3</v>
      </c>
      <c r="Q28" s="2">
        <v>1.5754368618343356E-3</v>
      </c>
      <c r="R28" s="8"/>
    </row>
    <row r="29" spans="2:18" ht="15.75" customHeight="1" x14ac:dyDescent="0.25">
      <c r="B29" s="286">
        <v>0</v>
      </c>
      <c r="C29" s="210" t="s">
        <v>14</v>
      </c>
      <c r="D29" s="211">
        <v>2.1443000000000012</v>
      </c>
      <c r="E29" s="9">
        <v>4.5980224900000053</v>
      </c>
      <c r="F29" s="212">
        <v>5.7273123058555205E-2</v>
      </c>
      <c r="G29" s="212">
        <v>5.7273123058555205E-2</v>
      </c>
      <c r="H29" s="9">
        <v>80.541351100277808</v>
      </c>
      <c r="I29" s="9">
        <v>3.2802106248804078E-3</v>
      </c>
      <c r="J29" s="2">
        <v>3.1017178319567192E-3</v>
      </c>
      <c r="K29" s="1">
        <v>0.25929999999999964</v>
      </c>
      <c r="L29" s="9">
        <v>6.7236489999999816E-2</v>
      </c>
      <c r="M29" s="9">
        <v>1.3180367200048778E-2</v>
      </c>
      <c r="N29" s="9">
        <v>1.3180367200048778E-2</v>
      </c>
      <c r="O29" s="9">
        <v>21.709464766736108</v>
      </c>
      <c r="P29" s="9">
        <v>1.7372207952812165E-4</v>
      </c>
      <c r="Q29" s="2">
        <v>1.7145969560672321E-4</v>
      </c>
      <c r="R29" s="8"/>
    </row>
    <row r="30" spans="2:18" ht="15.75" customHeight="1" x14ac:dyDescent="0.25">
      <c r="B30" s="286">
        <v>0</v>
      </c>
      <c r="C30" s="210" t="s">
        <v>15</v>
      </c>
      <c r="D30" s="211">
        <v>0.92510000000000048</v>
      </c>
      <c r="E30" s="9">
        <v>0.8558100100000009</v>
      </c>
      <c r="F30" s="212">
        <v>2.4177656510535106E-2</v>
      </c>
      <c r="G30" s="212">
        <v>2.4177656510535106E-2</v>
      </c>
      <c r="H30" s="9">
        <v>73.58179806694443</v>
      </c>
      <c r="I30" s="9">
        <v>5.8455907434142062E-4</v>
      </c>
      <c r="J30" s="2">
        <v>5.7073230331681601E-4</v>
      </c>
      <c r="K30" s="1">
        <v>0.75300000000000011</v>
      </c>
      <c r="L30" s="9">
        <v>0.56700900000000021</v>
      </c>
      <c r="M30" s="9">
        <v>4.8571244275301559E-2</v>
      </c>
      <c r="N30" s="9">
        <v>4.8571244275301559E-2</v>
      </c>
      <c r="O30" s="9">
        <v>69.486256291736112</v>
      </c>
      <c r="P30" s="9">
        <v>2.3591657704510145E-3</v>
      </c>
      <c r="Q30" s="2">
        <v>2.2494643018286099E-3</v>
      </c>
      <c r="R30" s="8"/>
    </row>
    <row r="31" spans="2:18" ht="15.75" customHeight="1" x14ac:dyDescent="0.25">
      <c r="B31" s="286">
        <v>0</v>
      </c>
      <c r="C31" s="210" t="s">
        <v>16</v>
      </c>
      <c r="D31" s="211">
        <v>1.1289000000000016</v>
      </c>
      <c r="E31" s="9">
        <v>1.2744152100000035</v>
      </c>
      <c r="F31" s="212">
        <v>2.6872237258360566E-2</v>
      </c>
      <c r="G31" s="212">
        <v>2.6872237258360566E-2</v>
      </c>
      <c r="H31" s="9">
        <v>156.97792917361119</v>
      </c>
      <c r="I31" s="9">
        <v>7.2211713526962177E-4</v>
      </c>
      <c r="J31" s="2">
        <v>7.0317883351757619E-4</v>
      </c>
      <c r="K31" s="1">
        <v>1.1867999999999981</v>
      </c>
      <c r="L31" s="9">
        <v>1.4084942399999953</v>
      </c>
      <c r="M31" s="9">
        <v>6.8277528477735466E-2</v>
      </c>
      <c r="N31" s="9">
        <v>6.8277528477735466E-2</v>
      </c>
      <c r="O31" s="9">
        <v>36.277030918402794</v>
      </c>
      <c r="P31" s="9">
        <v>4.6618208950279776E-3</v>
      </c>
      <c r="Q31" s="2">
        <v>4.3622808300055353E-3</v>
      </c>
      <c r="R31" s="8"/>
    </row>
    <row r="32" spans="2:18" ht="15.75" customHeight="1" x14ac:dyDescent="0.25">
      <c r="B32" s="286">
        <v>0</v>
      </c>
      <c r="C32" s="210" t="s">
        <v>17</v>
      </c>
      <c r="D32" s="211">
        <v>4.4099000000000004</v>
      </c>
      <c r="E32" s="9">
        <v>19.447218010000004</v>
      </c>
      <c r="F32" s="212">
        <v>9.6049676886787325E-2</v>
      </c>
      <c r="G32" s="212">
        <v>9.6049676886787325E-2</v>
      </c>
      <c r="H32" s="9">
        <v>388.59776931361114</v>
      </c>
      <c r="I32" s="9">
        <v>9.2255404300562466E-3</v>
      </c>
      <c r="J32" s="2">
        <v>8.4111850637545449E-3</v>
      </c>
      <c r="K32" s="1">
        <v>0.99879999999999924</v>
      </c>
      <c r="L32" s="9">
        <v>0.99760143999999851</v>
      </c>
      <c r="M32" s="9">
        <v>4.4602427500960072E-2</v>
      </c>
      <c r="N32" s="9">
        <v>4.4602427500960072E-2</v>
      </c>
      <c r="O32" s="9">
        <v>1.4391401284027816</v>
      </c>
      <c r="P32" s="9">
        <v>1.9893765389783994E-3</v>
      </c>
      <c r="Q32" s="2">
        <v>1.9041319903522803E-3</v>
      </c>
      <c r="R32" s="8"/>
    </row>
    <row r="33" spans="2:18" ht="15.75" customHeight="1" x14ac:dyDescent="0.25">
      <c r="B33" s="286">
        <v>0</v>
      </c>
      <c r="C33" s="210" t="s">
        <v>18</v>
      </c>
      <c r="D33" s="211">
        <v>6.7293999999999983</v>
      </c>
      <c r="E33" s="9">
        <v>45.284824359999973</v>
      </c>
      <c r="F33" s="212">
        <v>0.14104622452872104</v>
      </c>
      <c r="G33" s="212">
        <v>0.14104622452872104</v>
      </c>
      <c r="H33" s="9">
        <v>567.88240374694431</v>
      </c>
      <c r="I33" s="9">
        <v>1.9894037453806388E-2</v>
      </c>
      <c r="J33" s="2">
        <v>1.7409636702854451E-2</v>
      </c>
      <c r="K33" s="1">
        <v>1.9585000000000008</v>
      </c>
      <c r="L33" s="9">
        <v>3.835722250000003</v>
      </c>
      <c r="M33" s="9">
        <v>8.0233510856206502E-2</v>
      </c>
      <c r="N33" s="9">
        <v>8.0233510856206502E-2</v>
      </c>
      <c r="O33" s="9">
        <v>3.1565148334027788</v>
      </c>
      <c r="P33" s="9">
        <v>6.4374162643130069E-3</v>
      </c>
      <c r="Q33" s="2">
        <v>5.956325065253695E-3</v>
      </c>
      <c r="R33" s="8"/>
    </row>
    <row r="34" spans="2:18" x14ac:dyDescent="0.25">
      <c r="B34" s="286">
        <v>0</v>
      </c>
      <c r="C34" s="210" t="s">
        <v>19</v>
      </c>
      <c r="D34" s="211">
        <v>7.8780000000000001</v>
      </c>
      <c r="E34" s="9">
        <v>62.062884000000004</v>
      </c>
      <c r="F34" s="212">
        <v>0.16146685194977681</v>
      </c>
      <c r="G34" s="212">
        <v>0.16146685194977681</v>
      </c>
      <c r="H34" s="9">
        <v>679.04455363361103</v>
      </c>
      <c r="I34" s="9">
        <v>2.6071544278571144E-2</v>
      </c>
      <c r="J34" s="2">
        <v>2.2405220170176311E-2</v>
      </c>
      <c r="K34" s="1">
        <v>2.8659999999999997</v>
      </c>
      <c r="L34" s="9">
        <v>8.2139559999999978</v>
      </c>
      <c r="M34" s="9">
        <v>0.11212832550860719</v>
      </c>
      <c r="N34" s="9">
        <v>0.11212832550860719</v>
      </c>
      <c r="O34" s="9">
        <v>14.700770125069427</v>
      </c>
      <c r="P34" s="9">
        <v>1.2572761381364169E-2</v>
      </c>
      <c r="Q34" s="2">
        <v>1.1294500988929021E-2</v>
      </c>
    </row>
    <row r="35" spans="2:18" ht="15.75" thickBot="1" x14ac:dyDescent="0.3">
      <c r="B35" s="287">
        <v>0</v>
      </c>
      <c r="C35" s="65" t="s">
        <v>20</v>
      </c>
      <c r="D35" s="213">
        <v>10.521000000000001</v>
      </c>
      <c r="E35" s="10">
        <v>110.69144100000001</v>
      </c>
      <c r="F35" s="214">
        <v>0.22787869861574683</v>
      </c>
      <c r="G35" s="214">
        <v>0.22787869861574683</v>
      </c>
      <c r="H35" s="10">
        <v>680.19682700694443</v>
      </c>
      <c r="I35" s="10">
        <v>5.1928701282806376E-2</v>
      </c>
      <c r="J35" s="4">
        <v>4.2143181509038063E-2</v>
      </c>
      <c r="K35" s="3">
        <v>2.9834000000000032</v>
      </c>
      <c r="L35" s="10">
        <v>8.9006755600000194</v>
      </c>
      <c r="M35" s="10">
        <v>0.11663017982799075</v>
      </c>
      <c r="N35" s="10">
        <v>0.11663017982799075</v>
      </c>
      <c r="O35" s="10">
        <v>15.773275595069451</v>
      </c>
      <c r="P35" s="10">
        <v>1.360259884670946E-2</v>
      </c>
      <c r="Q35" s="4">
        <v>1.2169483473622353E-2</v>
      </c>
    </row>
    <row r="36" spans="2:18" s="5" customFormat="1" x14ac:dyDescent="0.25">
      <c r="B36" s="245"/>
      <c r="C36" s="228"/>
      <c r="D36" s="171" t="s">
        <v>51</v>
      </c>
      <c r="E36" s="172">
        <v>12</v>
      </c>
      <c r="F36" s="173" t="s">
        <v>52</v>
      </c>
      <c r="G36" s="174">
        <v>50.201100000000004</v>
      </c>
      <c r="H36" s="175"/>
      <c r="I36" s="218"/>
      <c r="J36" s="8"/>
      <c r="K36" s="171" t="s">
        <v>51</v>
      </c>
      <c r="L36" s="172">
        <v>12</v>
      </c>
      <c r="M36" s="173" t="s">
        <v>52</v>
      </c>
      <c r="N36" s="174">
        <v>23.594674999999999</v>
      </c>
      <c r="O36" s="175"/>
      <c r="P36" s="176"/>
    </row>
    <row r="37" spans="2:18" s="5" customFormat="1" ht="15.75" thickBot="1" x14ac:dyDescent="0.3">
      <c r="B37" s="6"/>
      <c r="C37" s="216"/>
      <c r="D37" s="183" t="s">
        <v>53</v>
      </c>
      <c r="E37" s="184" t="s">
        <v>54</v>
      </c>
      <c r="F37" s="184" t="s">
        <v>55</v>
      </c>
      <c r="G37" s="184" t="s">
        <v>56</v>
      </c>
      <c r="H37" s="184" t="s">
        <v>50</v>
      </c>
      <c r="I37" s="219" t="s">
        <v>57</v>
      </c>
      <c r="J37" s="8"/>
      <c r="K37" s="183" t="s">
        <v>53</v>
      </c>
      <c r="L37" s="184" t="s">
        <v>54</v>
      </c>
      <c r="M37" s="184" t="s">
        <v>55</v>
      </c>
      <c r="N37" s="184" t="s">
        <v>56</v>
      </c>
      <c r="O37" s="184" t="s">
        <v>50</v>
      </c>
      <c r="P37" s="185" t="s">
        <v>57</v>
      </c>
      <c r="R37" s="24"/>
    </row>
    <row r="38" spans="2:18" s="5" customFormat="1" ht="15.75" thickBot="1" x14ac:dyDescent="0.3">
      <c r="B38" s="197" t="s">
        <v>5</v>
      </c>
      <c r="C38" s="66" t="s">
        <v>1</v>
      </c>
      <c r="D38" s="189">
        <v>6.3740500000000013</v>
      </c>
      <c r="E38" s="190">
        <v>0.14359281187208786</v>
      </c>
      <c r="F38" s="190">
        <v>0.14359281187208786</v>
      </c>
      <c r="G38" s="190">
        <v>5.2297525755837482</v>
      </c>
      <c r="H38" s="190">
        <v>7.2752992494009039</v>
      </c>
      <c r="I38" s="191">
        <v>0.14822606198918475</v>
      </c>
      <c r="J38" s="24"/>
      <c r="K38" s="189">
        <v>1.9828166666666664</v>
      </c>
      <c r="L38" s="190">
        <v>8.5317213109645726E-2</v>
      </c>
      <c r="M38" s="190">
        <v>8.5317213109645726E-2</v>
      </c>
      <c r="N38" s="190">
        <v>1.5199331086398453</v>
      </c>
      <c r="O38" s="190">
        <v>2.3620782946380077</v>
      </c>
      <c r="P38" s="191">
        <v>9.0533537915357495E-2</v>
      </c>
      <c r="R38" s="8"/>
    </row>
    <row r="39" spans="2:18" ht="15" customHeight="1" x14ac:dyDescent="0.25">
      <c r="B39" s="276">
        <v>2019</v>
      </c>
      <c r="C39" s="93" t="s">
        <v>10</v>
      </c>
      <c r="D39" s="206">
        <v>11.714800000000004</v>
      </c>
      <c r="E39" s="207">
        <v>137.23653904000008</v>
      </c>
      <c r="F39" s="208">
        <v>0.26906266292751618</v>
      </c>
      <c r="G39" s="208">
        <v>0.26906266292751618</v>
      </c>
      <c r="H39" s="207">
        <v>607.34562988027778</v>
      </c>
      <c r="I39" s="207">
        <v>7.2394716581646187E-2</v>
      </c>
      <c r="J39" s="209">
        <v>5.6776675626261007E-2</v>
      </c>
      <c r="K39" s="206">
        <v>4.7280999999999977</v>
      </c>
      <c r="L39" s="207">
        <v>22.354929609999978</v>
      </c>
      <c r="M39" s="208">
        <v>0.18765280203206849</v>
      </c>
      <c r="N39" s="208">
        <v>0.18765280203206849</v>
      </c>
      <c r="O39" s="207">
        <v>40.06162083062501</v>
      </c>
      <c r="P39" s="208">
        <v>3.5213574110486687E-2</v>
      </c>
      <c r="Q39" s="231">
        <v>2.9576750315372068E-2</v>
      </c>
      <c r="R39" s="8"/>
    </row>
    <row r="40" spans="2:18" x14ac:dyDescent="0.25">
      <c r="B40" s="286">
        <v>0</v>
      </c>
      <c r="C40" s="210" t="s">
        <v>11</v>
      </c>
      <c r="D40" s="211">
        <v>11.785900000000005</v>
      </c>
      <c r="E40" s="9">
        <v>138.90743881000012</v>
      </c>
      <c r="F40" s="212">
        <v>0.27577291244030461</v>
      </c>
      <c r="G40" s="212">
        <v>0.27577291244030461</v>
      </c>
      <c r="H40" s="9">
        <v>571.87381608027783</v>
      </c>
      <c r="I40" s="9">
        <v>7.6050699235807914E-2</v>
      </c>
      <c r="J40" s="2">
        <v>5.9317674503509353E-2</v>
      </c>
      <c r="K40" s="1">
        <v>3.5641999999999996</v>
      </c>
      <c r="L40" s="9">
        <v>12.703521639999996</v>
      </c>
      <c r="M40" s="9">
        <v>0.13864544312315955</v>
      </c>
      <c r="N40" s="9">
        <v>0.13864544312315955</v>
      </c>
      <c r="O40" s="9">
        <v>32.22634208062501</v>
      </c>
      <c r="P40" s="9">
        <v>1.9222558898817268E-2</v>
      </c>
      <c r="Q40" s="2">
        <v>1.6858256325717583E-2</v>
      </c>
      <c r="R40" s="8"/>
    </row>
    <row r="41" spans="2:18" x14ac:dyDescent="0.25">
      <c r="B41" s="286">
        <v>0</v>
      </c>
      <c r="C41" s="210" t="s">
        <v>12</v>
      </c>
      <c r="D41" s="211">
        <v>8.4052000000000007</v>
      </c>
      <c r="E41" s="9">
        <v>70.647387040000012</v>
      </c>
      <c r="F41" s="212">
        <v>0.19530625522818107</v>
      </c>
      <c r="G41" s="212">
        <v>0.19530625522818107</v>
      </c>
      <c r="H41" s="9">
        <v>433.95069786694449</v>
      </c>
      <c r="I41" s="9">
        <v>3.8144533331255406E-2</v>
      </c>
      <c r="J41" s="2">
        <v>3.1827428127045698E-2</v>
      </c>
      <c r="K41" s="1">
        <v>2.0684000000000005</v>
      </c>
      <c r="L41" s="9">
        <v>4.2782785600000022</v>
      </c>
      <c r="M41" s="9">
        <v>8.3218333460738453E-2</v>
      </c>
      <c r="N41" s="9">
        <v>8.3218333460738453E-2</v>
      </c>
      <c r="O41" s="9">
        <v>11.081075880625013</v>
      </c>
      <c r="P41" s="9">
        <v>6.9252910239826614E-3</v>
      </c>
      <c r="Q41" s="2">
        <v>6.3898517557619558E-3</v>
      </c>
      <c r="R41" s="8"/>
    </row>
    <row r="42" spans="2:18" x14ac:dyDescent="0.25">
      <c r="B42" s="286">
        <v>0</v>
      </c>
      <c r="C42" s="210" t="s">
        <v>13</v>
      </c>
      <c r="D42" s="211">
        <v>7.4891000000000005</v>
      </c>
      <c r="E42" s="9">
        <v>56.086618810000004</v>
      </c>
      <c r="F42" s="212">
        <v>0.18394500144914011</v>
      </c>
      <c r="G42" s="212">
        <v>0.18394500144914011</v>
      </c>
      <c r="H42" s="9">
        <v>309.52009980027776</v>
      </c>
      <c r="I42" s="9">
        <v>3.3835763558124156E-2</v>
      </c>
      <c r="J42" s="2">
        <v>2.8511026238772028E-2</v>
      </c>
      <c r="K42" s="1">
        <v>2.2734999999999985</v>
      </c>
      <c r="L42" s="9">
        <v>5.1688022499999935</v>
      </c>
      <c r="M42" s="9">
        <v>9.8238321371317883E-2</v>
      </c>
      <c r="N42" s="9">
        <v>9.8238321371317883E-2</v>
      </c>
      <c r="O42" s="9">
        <v>3.3179533256250044</v>
      </c>
      <c r="P42" s="9">
        <v>9.6507677858543323E-3</v>
      </c>
      <c r="Q42" s="2">
        <v>8.7810711856737226E-3</v>
      </c>
      <c r="R42" s="8"/>
    </row>
    <row r="43" spans="2:18" x14ac:dyDescent="0.25">
      <c r="B43" s="286">
        <v>0</v>
      </c>
      <c r="C43" s="210" t="s">
        <v>8</v>
      </c>
      <c r="D43" s="211">
        <v>3.1790999999999983</v>
      </c>
      <c r="E43" s="9">
        <v>10.106676809999989</v>
      </c>
      <c r="F43" s="212">
        <v>8.065731487330928E-2</v>
      </c>
      <c r="G43" s="212">
        <v>8.065731487330928E-2</v>
      </c>
      <c r="H43" s="9">
        <v>143.62304701361111</v>
      </c>
      <c r="I43" s="9">
        <v>6.5056024425721587E-3</v>
      </c>
      <c r="J43" s="2">
        <v>6.0170243642740486E-3</v>
      </c>
      <c r="K43" s="1">
        <v>0.90310000000000201</v>
      </c>
      <c r="L43" s="9">
        <v>0.81558961000000363</v>
      </c>
      <c r="M43" s="9">
        <v>4.7435210572206045E-2</v>
      </c>
      <c r="N43" s="9">
        <v>4.7435210572206045E-2</v>
      </c>
      <c r="O43" s="9">
        <v>13.344226350624984</v>
      </c>
      <c r="P43" s="9">
        <v>2.2500992020295283E-3</v>
      </c>
      <c r="Q43" s="2">
        <v>2.1478144801681531E-3</v>
      </c>
      <c r="R43" s="8"/>
    </row>
    <row r="44" spans="2:18" x14ac:dyDescent="0.25">
      <c r="B44" s="286">
        <v>0</v>
      </c>
      <c r="C44" s="210" t="s">
        <v>14</v>
      </c>
      <c r="D44" s="211">
        <v>1.9844000000000008</v>
      </c>
      <c r="E44" s="9">
        <v>3.9378433600000031</v>
      </c>
      <c r="F44" s="212">
        <v>5.2883206037703689E-2</v>
      </c>
      <c r="G44" s="212">
        <v>5.2883206037703689E-2</v>
      </c>
      <c r="H44" s="9">
        <v>79.190124580277782</v>
      </c>
      <c r="I44" s="9">
        <v>2.7966334808262197E-3</v>
      </c>
      <c r="J44" s="2">
        <v>2.655579134355119E-3</v>
      </c>
      <c r="K44" s="1">
        <v>0.73459999999999859</v>
      </c>
      <c r="L44" s="9">
        <v>0.53963715999999795</v>
      </c>
      <c r="M44" s="9">
        <v>4.7081293101238146E-2</v>
      </c>
      <c r="N44" s="9">
        <v>4.7081293101238146E-2</v>
      </c>
      <c r="O44" s="9">
        <v>52.668040425625001</v>
      </c>
      <c r="P44" s="9">
        <v>2.2166481600846945E-3</v>
      </c>
      <c r="Q44" s="2">
        <v>2.1166047329802956E-3</v>
      </c>
      <c r="R44" s="8"/>
    </row>
    <row r="45" spans="2:18" ht="15.75" customHeight="1" x14ac:dyDescent="0.25">
      <c r="B45" s="286">
        <v>0</v>
      </c>
      <c r="C45" s="210" t="s">
        <v>15</v>
      </c>
      <c r="D45" s="211">
        <v>2.075800000000001</v>
      </c>
      <c r="E45" s="9">
        <v>4.3089456400000037</v>
      </c>
      <c r="F45" s="212">
        <v>5.3144833624770564E-2</v>
      </c>
      <c r="G45" s="212">
        <v>5.3144833624770564E-2</v>
      </c>
      <c r="H45" s="9">
        <v>110.78369431361112</v>
      </c>
      <c r="I45" s="9">
        <v>2.8243733410045439E-3</v>
      </c>
      <c r="J45" s="2">
        <v>2.681247882553289E-3</v>
      </c>
      <c r="K45" s="1">
        <v>0.48600000000000065</v>
      </c>
      <c r="L45" s="9">
        <v>0.23619600000000063</v>
      </c>
      <c r="M45" s="9">
        <v>3.250988340591203E-2</v>
      </c>
      <c r="N45" s="9">
        <v>3.250988340591203E-2</v>
      </c>
      <c r="O45" s="9">
        <v>66.575400390624978</v>
      </c>
      <c r="P45" s="9">
        <v>1.0568925190659944E-3</v>
      </c>
      <c r="Q45" s="2">
        <v>1.0235276137373519E-3</v>
      </c>
      <c r="R45" s="8"/>
    </row>
    <row r="46" spans="2:18" x14ac:dyDescent="0.25">
      <c r="B46" s="286">
        <v>0</v>
      </c>
      <c r="C46" s="210" t="s">
        <v>16</v>
      </c>
      <c r="D46" s="211">
        <v>2.5354000000000028</v>
      </c>
      <c r="E46" s="9">
        <v>6.4282531600000139</v>
      </c>
      <c r="F46" s="212">
        <v>5.9516012798032009E-2</v>
      </c>
      <c r="G46" s="212">
        <v>5.9516012798032009E-2</v>
      </c>
      <c r="H46" s="9">
        <v>211.00419180027777</v>
      </c>
      <c r="I46" s="9">
        <v>3.5421557793755098E-3</v>
      </c>
      <c r="J46" s="2">
        <v>3.3422518741709571E-3</v>
      </c>
      <c r="K46" s="1">
        <v>0.93269999999999875</v>
      </c>
      <c r="L46" s="9">
        <v>0.86992928999999763</v>
      </c>
      <c r="M46" s="9">
        <v>6.0415856976292183E-2</v>
      </c>
      <c r="N46" s="9">
        <v>6.0415856976292183E-2</v>
      </c>
      <c r="O46" s="9">
        <v>52.185814800624989</v>
      </c>
      <c r="P46" s="9">
        <v>3.6500757741797928E-3</v>
      </c>
      <c r="Q46" s="2">
        <v>3.4411304125113213E-3</v>
      </c>
      <c r="R46" s="8"/>
    </row>
    <row r="47" spans="2:18" x14ac:dyDescent="0.25">
      <c r="B47" s="286">
        <v>0</v>
      </c>
      <c r="C47" s="210" t="s">
        <v>17</v>
      </c>
      <c r="D47" s="211">
        <v>4.4435000000000002</v>
      </c>
      <c r="E47" s="9">
        <v>19.744692250000003</v>
      </c>
      <c r="F47" s="212">
        <v>9.5320122016620698E-2</v>
      </c>
      <c r="G47" s="212">
        <v>9.5320122016620698E-2</v>
      </c>
      <c r="H47" s="9">
        <v>418.21817848027769</v>
      </c>
      <c r="I47" s="9">
        <v>9.0859256612634571E-3</v>
      </c>
      <c r="J47" s="2">
        <v>8.2894960118347679E-3</v>
      </c>
      <c r="K47" s="1">
        <v>0.91639999999999944</v>
      </c>
      <c r="L47" s="9">
        <v>0.83978895999999892</v>
      </c>
      <c r="M47" s="9">
        <v>4.4922449459793304E-2</v>
      </c>
      <c r="N47" s="9">
        <v>4.4922449459793304E-2</v>
      </c>
      <c r="O47" s="9">
        <v>5.1923597556249987</v>
      </c>
      <c r="P47" s="9">
        <v>2.0180264654676835E-3</v>
      </c>
      <c r="Q47" s="2">
        <v>1.9309583890801804E-3</v>
      </c>
      <c r="R47" s="8"/>
    </row>
    <row r="48" spans="2:18" x14ac:dyDescent="0.25">
      <c r="B48" s="286">
        <v>0</v>
      </c>
      <c r="C48" s="210" t="s">
        <v>18</v>
      </c>
      <c r="D48" s="211">
        <v>5.7692999999999941</v>
      </c>
      <c r="E48" s="9">
        <v>33.284822489999932</v>
      </c>
      <c r="F48" s="212">
        <v>0.11403694296472715</v>
      </c>
      <c r="G48" s="212">
        <v>0.11403694296472715</v>
      </c>
      <c r="H48" s="9">
        <v>663.1182928402776</v>
      </c>
      <c r="I48" s="9">
        <v>1.3004424360740433E-2</v>
      </c>
      <c r="J48" s="2">
        <v>1.1661905628667181E-2</v>
      </c>
      <c r="K48" s="1">
        <v>1.8028000000000013</v>
      </c>
      <c r="L48" s="9">
        <v>3.2500878400000048</v>
      </c>
      <c r="M48" s="9">
        <v>7.651887505199452E-2</v>
      </c>
      <c r="N48" s="9">
        <v>7.651887505199452E-2</v>
      </c>
      <c r="O48" s="9">
        <v>3.1269733056250031</v>
      </c>
      <c r="P48" s="9">
        <v>5.8551382392227494E-3</v>
      </c>
      <c r="Q48" s="2">
        <v>5.4364920839008474E-3</v>
      </c>
      <c r="R48" s="8"/>
    </row>
    <row r="49" spans="2:20" x14ac:dyDescent="0.25">
      <c r="B49" s="286">
        <v>0</v>
      </c>
      <c r="C49" s="210" t="s">
        <v>19</v>
      </c>
      <c r="D49" s="211">
        <v>6.5330000000000013</v>
      </c>
      <c r="E49" s="9">
        <v>42.680089000000017</v>
      </c>
      <c r="F49" s="212">
        <v>0.12810758448668727</v>
      </c>
      <c r="G49" s="212">
        <v>0.12810758448668727</v>
      </c>
      <c r="H49" s="9">
        <v>724.65858293361123</v>
      </c>
      <c r="I49" s="9">
        <v>1.6411553203013716E-2</v>
      </c>
      <c r="J49" s="2">
        <v>1.4530259212155552E-2</v>
      </c>
      <c r="K49" s="1">
        <v>1.8545999999999978</v>
      </c>
      <c r="L49" s="9">
        <v>3.4395411599999917</v>
      </c>
      <c r="M49" s="9">
        <v>7.4838084861691093E-2</v>
      </c>
      <c r="N49" s="9">
        <v>7.4838084861691093E-2</v>
      </c>
      <c r="O49" s="9">
        <v>9.2502660306250011</v>
      </c>
      <c r="P49" s="9">
        <v>5.6007389457656776E-3</v>
      </c>
      <c r="Q49" s="2">
        <v>5.2085134470249428E-3</v>
      </c>
    </row>
    <row r="50" spans="2:20" ht="15.75" thickBot="1" x14ac:dyDescent="0.3">
      <c r="B50" s="287">
        <v>0</v>
      </c>
      <c r="C50" s="65" t="s">
        <v>20</v>
      </c>
      <c r="D50" s="223">
        <v>10.573100000000004</v>
      </c>
      <c r="E50" s="224">
        <v>111.79044361000008</v>
      </c>
      <c r="F50" s="225">
        <v>0.21536089361806146</v>
      </c>
      <c r="G50" s="225">
        <v>0.21536089361806146</v>
      </c>
      <c r="H50" s="224">
        <v>844.3780186336113</v>
      </c>
      <c r="I50" s="224">
        <v>4.6380314499969988E-2</v>
      </c>
      <c r="J50" s="226">
        <v>3.8041016830260718E-2</v>
      </c>
      <c r="K50" s="227">
        <v>3.5294000000000025</v>
      </c>
      <c r="L50" s="224">
        <v>12.456664360000017</v>
      </c>
      <c r="M50" s="224">
        <v>0.13233000389933722</v>
      </c>
      <c r="N50" s="224">
        <v>0.13233000389933722</v>
      </c>
      <c r="O50" s="224">
        <v>43.638245105625039</v>
      </c>
      <c r="P50" s="224">
        <v>1.7511229931998603E-2</v>
      </c>
      <c r="Q50" s="226">
        <v>1.544488710772924E-2</v>
      </c>
    </row>
    <row r="51" spans="2:20" x14ac:dyDescent="0.25">
      <c r="B51" s="6"/>
      <c r="C51" s="5"/>
      <c r="D51" s="5"/>
      <c r="E51" s="5"/>
      <c r="F51" s="5"/>
      <c r="G51" s="5"/>
      <c r="H51" s="5"/>
      <c r="I51" s="8"/>
      <c r="J51" s="8"/>
      <c r="K51" s="5"/>
      <c r="L51" s="5"/>
      <c r="M51" s="5"/>
      <c r="N51" s="5"/>
      <c r="O51" s="5"/>
      <c r="P51" s="5"/>
      <c r="Q51" s="5"/>
    </row>
    <row r="52" spans="2:20" s="5" customFormat="1" ht="17.25" customHeight="1" x14ac:dyDescent="0.25">
      <c r="B52" s="6"/>
    </row>
    <row r="53" spans="2:20" s="5" customFormat="1" x14ac:dyDescent="0.25">
      <c r="B53" s="6"/>
      <c r="L53" s="294"/>
      <c r="M53" s="294"/>
      <c r="N53" s="294"/>
      <c r="O53" s="294"/>
      <c r="P53" s="294"/>
      <c r="Q53" s="294"/>
      <c r="R53" s="294"/>
      <c r="S53" s="294"/>
      <c r="T53" s="294"/>
    </row>
    <row r="54" spans="2:20" s="5" customFormat="1" x14ac:dyDescent="0.25">
      <c r="B54" s="6"/>
      <c r="L54" s="294"/>
      <c r="M54" s="294"/>
      <c r="N54" s="294"/>
      <c r="O54" s="294"/>
      <c r="P54" s="294"/>
      <c r="Q54" s="294"/>
      <c r="R54" s="294"/>
      <c r="S54" s="294"/>
      <c r="T54" s="294"/>
    </row>
    <row r="55" spans="2:20" s="5" customFormat="1" x14ac:dyDescent="0.25">
      <c r="B55" s="6"/>
      <c r="L55" s="294"/>
      <c r="M55" s="294"/>
      <c r="N55" s="294"/>
      <c r="O55" s="294"/>
      <c r="P55" s="294"/>
      <c r="Q55" s="294"/>
      <c r="R55" s="294"/>
      <c r="S55" s="294"/>
      <c r="T55" s="294"/>
    </row>
    <row r="56" spans="2:20" s="5" customFormat="1" x14ac:dyDescent="0.25">
      <c r="B56" s="6"/>
      <c r="L56" s="294"/>
      <c r="M56" s="294"/>
      <c r="N56" s="294"/>
      <c r="O56" s="294"/>
      <c r="P56" s="294"/>
      <c r="Q56" s="294"/>
      <c r="R56" s="294"/>
      <c r="S56" s="294"/>
      <c r="T56" s="294"/>
    </row>
    <row r="57" spans="2:20" s="5" customFormat="1" x14ac:dyDescent="0.25">
      <c r="B57" s="6"/>
      <c r="L57" s="294"/>
      <c r="M57" s="294"/>
      <c r="N57" s="294"/>
      <c r="O57" s="294"/>
      <c r="P57" s="294"/>
      <c r="Q57" s="294"/>
      <c r="R57" s="294"/>
      <c r="S57" s="294"/>
      <c r="T57" s="294"/>
    </row>
    <row r="58" spans="2:20" s="5" customFormat="1" x14ac:dyDescent="0.25">
      <c r="B58" s="6"/>
      <c r="L58" s="295"/>
      <c r="M58" s="295"/>
      <c r="N58" s="296"/>
      <c r="O58" s="294"/>
      <c r="P58" s="294"/>
      <c r="Q58" s="294"/>
      <c r="R58" s="294"/>
      <c r="S58" s="294"/>
      <c r="T58" s="294"/>
    </row>
    <row r="59" spans="2:20" s="5" customFormat="1" ht="19.5" customHeight="1" x14ac:dyDescent="0.25">
      <c r="B59" s="6"/>
      <c r="L59" s="294"/>
      <c r="M59" s="294"/>
      <c r="N59" s="294"/>
      <c r="O59" s="294"/>
      <c r="P59" s="294"/>
      <c r="Q59" s="294"/>
      <c r="R59" s="294"/>
      <c r="S59" s="294"/>
      <c r="T59" s="294"/>
    </row>
    <row r="60" spans="2:20" s="5" customFormat="1" x14ac:dyDescent="0.25">
      <c r="B60" s="6"/>
      <c r="L60" s="294"/>
      <c r="M60" s="294"/>
      <c r="N60" s="294"/>
      <c r="O60" s="294"/>
      <c r="P60" s="294"/>
      <c r="Q60" s="294"/>
      <c r="R60" s="294"/>
      <c r="S60" s="294"/>
      <c r="T60" s="294"/>
    </row>
    <row r="61" spans="2:20" s="5" customFormat="1" x14ac:dyDescent="0.25">
      <c r="B61" s="6"/>
      <c r="L61" s="294"/>
      <c r="M61" s="294"/>
      <c r="N61" s="294"/>
      <c r="O61" s="294"/>
      <c r="P61" s="294"/>
      <c r="Q61" s="294"/>
      <c r="R61" s="294"/>
      <c r="S61" s="294"/>
      <c r="T61" s="294"/>
    </row>
    <row r="62" spans="2:20" s="5" customFormat="1" x14ac:dyDescent="0.25">
      <c r="B62" s="6"/>
    </row>
    <row r="63" spans="2:20" s="5" customFormat="1" x14ac:dyDescent="0.25">
      <c r="B63" s="6"/>
    </row>
    <row r="64" spans="2:20" s="5" customFormat="1" x14ac:dyDescent="0.25">
      <c r="B64" s="6"/>
    </row>
    <row r="65" spans="2:17" s="5" customFormat="1" x14ac:dyDescent="0.25">
      <c r="B65" s="6"/>
    </row>
    <row r="66" spans="2:17" s="5" customFormat="1" x14ac:dyDescent="0.25">
      <c r="B66" s="6"/>
    </row>
    <row r="67" spans="2:17" s="5" customFormat="1" x14ac:dyDescent="0.25">
      <c r="B67" s="6"/>
    </row>
    <row r="68" spans="2:17" s="5" customFormat="1" x14ac:dyDescent="0.25">
      <c r="B68" s="6"/>
    </row>
    <row r="69" spans="2:17" s="5" customFormat="1" x14ac:dyDescent="0.25">
      <c r="B69" s="6"/>
    </row>
    <row r="70" spans="2:17" s="5" customFormat="1" x14ac:dyDescent="0.25">
      <c r="B70" s="6"/>
    </row>
    <row r="71" spans="2:17" s="5" customFormat="1" x14ac:dyDescent="0.25">
      <c r="B71" s="6"/>
    </row>
    <row r="72" spans="2:17" s="5" customFormat="1" x14ac:dyDescent="0.25">
      <c r="B72" s="6"/>
    </row>
    <row r="73" spans="2:17" s="5" customFormat="1" x14ac:dyDescent="0.25">
      <c r="B73" s="6"/>
    </row>
    <row r="74" spans="2:17" s="5" customFormat="1" x14ac:dyDescent="0.25">
      <c r="B74" s="6"/>
    </row>
    <row r="75" spans="2:17" s="5" customFormat="1" x14ac:dyDescent="0.25">
      <c r="B75" s="6"/>
    </row>
    <row r="76" spans="2:17" s="5" customFormat="1" x14ac:dyDescent="0.25">
      <c r="B76" s="6"/>
    </row>
    <row r="77" spans="2:17" s="5" customFormat="1" x14ac:dyDescent="0.25">
      <c r="B77" s="6"/>
    </row>
    <row r="78" spans="2:17" s="5" customFormat="1" x14ac:dyDescent="0.25">
      <c r="B78" s="6"/>
    </row>
    <row r="79" spans="2:17" s="5" customFormat="1" x14ac:dyDescent="0.25">
      <c r="B79" s="6"/>
    </row>
    <row r="80" spans="2:17" s="5" customFormat="1" x14ac:dyDescent="0.25">
      <c r="B80" s="6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2:17" s="5" customFormat="1" x14ac:dyDescent="0.25">
      <c r="B81" s="6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</sheetData>
  <mergeCells count="5">
    <mergeCell ref="K8:Q8"/>
    <mergeCell ref="B9:B20"/>
    <mergeCell ref="B24:B35"/>
    <mergeCell ref="B39:B50"/>
    <mergeCell ref="D7:Q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F4C1-E69D-483E-838E-3CA148562748}">
  <sheetPr>
    <tabColor rgb="FFFF0000"/>
  </sheetPr>
  <dimension ref="A1:V68"/>
  <sheetViews>
    <sheetView showGridLines="0" zoomScale="80" zoomScaleNormal="80" workbookViewId="0">
      <selection activeCell="U38" sqref="U38"/>
    </sheetView>
  </sheetViews>
  <sheetFormatPr defaultRowHeight="15" x14ac:dyDescent="0.25"/>
  <cols>
    <col min="1" max="1" width="3.28515625" style="5" customWidth="1"/>
    <col min="2" max="2" width="6.140625" style="6" customWidth="1"/>
    <col min="3" max="3" width="8.28515625" style="5" customWidth="1"/>
    <col min="4" max="7" width="7.7109375" customWidth="1"/>
    <col min="8" max="8" width="8.85546875" customWidth="1"/>
    <col min="9" max="17" width="7.7109375" customWidth="1"/>
    <col min="18" max="18" width="5.5703125" style="5" customWidth="1"/>
    <col min="19" max="19" width="6.5703125" style="5" customWidth="1"/>
    <col min="20" max="20" width="12.28515625" style="5" customWidth="1"/>
    <col min="21" max="21" width="12.140625" style="5" customWidth="1"/>
    <col min="22" max="22" width="12" style="5" customWidth="1"/>
    <col min="23" max="23" width="7.140625" customWidth="1"/>
    <col min="24" max="24" width="9.85546875" customWidth="1"/>
    <col min="25" max="25" width="10" customWidth="1"/>
    <col min="26" max="26" width="8.7109375" customWidth="1"/>
    <col min="27" max="27" width="11.140625" customWidth="1"/>
  </cols>
  <sheetData>
    <row r="1" spans="1:17" ht="18.75" x14ac:dyDescent="0.3">
      <c r="B1" s="249" t="s">
        <v>69</v>
      </c>
    </row>
    <row r="2" spans="1:17" s="5" customFormat="1" ht="15.75" thickBot="1" x14ac:dyDescent="0.3">
      <c r="B2" s="6"/>
    </row>
    <row r="3" spans="1:17" ht="19.5" thickBot="1" x14ac:dyDescent="0.3">
      <c r="A3" s="232"/>
      <c r="B3" s="233"/>
      <c r="C3" s="232"/>
      <c r="D3" s="241" t="s">
        <v>59</v>
      </c>
      <c r="E3" s="238"/>
      <c r="F3" s="238"/>
      <c r="G3" s="238"/>
      <c r="H3" s="238"/>
      <c r="I3" s="239"/>
      <c r="J3" s="232"/>
      <c r="K3" s="170" t="s">
        <v>59</v>
      </c>
      <c r="L3" s="238"/>
      <c r="M3" s="238"/>
      <c r="N3" s="238"/>
      <c r="O3" s="238"/>
      <c r="P3" s="239"/>
    </row>
    <row r="4" spans="1:17" x14ac:dyDescent="0.25">
      <c r="D4" s="177" t="s">
        <v>51</v>
      </c>
      <c r="E4" s="178">
        <v>12</v>
      </c>
      <c r="F4" s="179" t="s">
        <v>52</v>
      </c>
      <c r="G4" s="180">
        <v>49.034458333333333</v>
      </c>
      <c r="H4" s="181"/>
      <c r="I4" s="182"/>
      <c r="K4" s="177" t="s">
        <v>51</v>
      </c>
      <c r="L4" s="178">
        <v>12</v>
      </c>
      <c r="M4" s="179" t="s">
        <v>52</v>
      </c>
      <c r="N4" s="180">
        <v>23.926508333333334</v>
      </c>
      <c r="O4" s="181"/>
      <c r="P4" s="182"/>
    </row>
    <row r="5" spans="1:17" x14ac:dyDescent="0.25">
      <c r="D5" s="186" t="s">
        <v>53</v>
      </c>
      <c r="E5" s="187" t="s">
        <v>54</v>
      </c>
      <c r="F5" s="187" t="s">
        <v>55</v>
      </c>
      <c r="G5" s="187" t="s">
        <v>56</v>
      </c>
      <c r="H5" s="187" t="s">
        <v>50</v>
      </c>
      <c r="I5" s="188" t="s">
        <v>57</v>
      </c>
      <c r="K5" s="186" t="s">
        <v>53</v>
      </c>
      <c r="L5" s="187" t="s">
        <v>54</v>
      </c>
      <c r="M5" s="187" t="s">
        <v>55</v>
      </c>
      <c r="N5" s="187" t="s">
        <v>56</v>
      </c>
      <c r="O5" s="187" t="s">
        <v>50</v>
      </c>
      <c r="P5" s="188" t="s">
        <v>57</v>
      </c>
    </row>
    <row r="6" spans="1:17" ht="15.75" thickBot="1" x14ac:dyDescent="0.3">
      <c r="D6" s="194">
        <v>7.7607166666666645</v>
      </c>
      <c r="E6" s="195">
        <v>0.18526866676013495</v>
      </c>
      <c r="F6" s="195">
        <v>0.18526866676013495</v>
      </c>
      <c r="G6" s="195">
        <v>1.9317786831720916</v>
      </c>
      <c r="H6" s="195">
        <v>8.557245168082229</v>
      </c>
      <c r="I6" s="196">
        <v>0.18124561943136966</v>
      </c>
      <c r="K6" s="194">
        <v>2.307375</v>
      </c>
      <c r="L6" s="195">
        <v>9.6259920993773521E-2</v>
      </c>
      <c r="M6" s="195">
        <v>9.9145701068576952E-2</v>
      </c>
      <c r="N6" s="195">
        <v>1.5126852545160625</v>
      </c>
      <c r="O6" s="195">
        <v>7.7959180772162213</v>
      </c>
      <c r="P6" s="196">
        <v>0.10806962184259239</v>
      </c>
    </row>
    <row r="7" spans="1:17" ht="15.75" thickBot="1" x14ac:dyDescent="0.3">
      <c r="A7" s="24"/>
      <c r="D7" s="290" t="s">
        <v>9</v>
      </c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2"/>
    </row>
    <row r="8" spans="1:17" ht="15.75" thickBot="1" x14ac:dyDescent="0.3">
      <c r="A8" s="8"/>
      <c r="B8" s="197" t="s">
        <v>5</v>
      </c>
      <c r="C8" s="66" t="s">
        <v>1</v>
      </c>
      <c r="D8" s="202" t="s">
        <v>6</v>
      </c>
      <c r="E8" s="203"/>
      <c r="F8" s="203"/>
      <c r="G8" s="203"/>
      <c r="H8" s="203"/>
      <c r="I8" s="203"/>
      <c r="J8" s="204"/>
      <c r="K8" s="205" t="s">
        <v>7</v>
      </c>
      <c r="L8" s="203"/>
      <c r="M8" s="203"/>
      <c r="N8" s="203"/>
      <c r="O8" s="203"/>
      <c r="P8" s="203"/>
      <c r="Q8" s="204"/>
    </row>
    <row r="9" spans="1:17" ht="15" customHeight="1" x14ac:dyDescent="0.25">
      <c r="A9" s="8"/>
      <c r="B9" s="242">
        <v>2013</v>
      </c>
      <c r="C9" s="93" t="s">
        <v>10</v>
      </c>
      <c r="D9" s="206">
        <v>12.993899999999996</v>
      </c>
      <c r="E9" s="207">
        <v>168.8414372099999</v>
      </c>
      <c r="F9" s="207">
        <v>0.30402341611331818</v>
      </c>
      <c r="G9" s="207">
        <v>0.30402341611331818</v>
      </c>
      <c r="H9" s="207">
        <v>44.879838908402768</v>
      </c>
      <c r="I9" s="207">
        <v>9.2430237545211819E-2</v>
      </c>
      <c r="J9" s="209">
        <v>7.046604935521239E-2</v>
      </c>
      <c r="K9" s="206">
        <v>4.4091000000000022</v>
      </c>
      <c r="L9" s="207">
        <v>19.440162810000018</v>
      </c>
      <c r="M9" s="207">
        <v>0.17380489670097496</v>
      </c>
      <c r="N9" s="207">
        <v>0.17380489670097496</v>
      </c>
      <c r="O9" s="207">
        <v>34.230592978402775</v>
      </c>
      <c r="P9" s="207">
        <v>3.0208142117236575E-2</v>
      </c>
      <c r="Q9" s="209">
        <v>2.5680229416320303E-2</v>
      </c>
    </row>
    <row r="10" spans="1:17" x14ac:dyDescent="0.25">
      <c r="A10" s="8"/>
      <c r="B10" s="243">
        <v>0</v>
      </c>
      <c r="C10" s="210" t="s">
        <v>11</v>
      </c>
      <c r="D10" s="211">
        <v>12.884499999999996</v>
      </c>
      <c r="E10" s="9">
        <v>166.0103402499999</v>
      </c>
      <c r="F10" s="9">
        <v>0.30672487960253947</v>
      </c>
      <c r="G10" s="9">
        <v>0.30672487960253947</v>
      </c>
      <c r="H10" s="9">
        <v>34.301422950069423</v>
      </c>
      <c r="I10" s="9">
        <v>9.4080151767192338E-2</v>
      </c>
      <c r="J10" s="9">
        <v>7.1569045021023722E-2</v>
      </c>
      <c r="K10" s="211">
        <v>3.7992999999999988</v>
      </c>
      <c r="L10" s="9">
        <v>166.0103402499999</v>
      </c>
      <c r="M10" s="9">
        <v>0.15380535988988739</v>
      </c>
      <c r="N10" s="9">
        <v>0.15380535988988739</v>
      </c>
      <c r="O10" s="9">
        <v>20.928718793402773</v>
      </c>
      <c r="P10" s="9">
        <v>2.3656088730857779E-2</v>
      </c>
      <c r="Q10" s="2">
        <v>2.0467733929235645E-2</v>
      </c>
    </row>
    <row r="11" spans="1:17" x14ac:dyDescent="0.25">
      <c r="A11" s="8"/>
      <c r="B11" s="243">
        <v>0</v>
      </c>
      <c r="C11" s="210" t="s">
        <v>12</v>
      </c>
      <c r="D11" s="211">
        <v>11.494900000000001</v>
      </c>
      <c r="E11" s="9">
        <v>132.13272601000003</v>
      </c>
      <c r="F11" s="9">
        <v>0.29155189643540153</v>
      </c>
      <c r="G11" s="9">
        <v>0.29155189643540153</v>
      </c>
      <c r="H11" s="9">
        <v>3.560926251736118</v>
      </c>
      <c r="I11" s="9">
        <v>8.5002508315079092E-2</v>
      </c>
      <c r="J11" s="9">
        <v>6.545641627354544E-2</v>
      </c>
      <c r="K11" s="211">
        <v>3.1491000000000007</v>
      </c>
      <c r="L11" s="9">
        <v>132.13272601000003</v>
      </c>
      <c r="M11" s="9">
        <v>0.12603104851781149</v>
      </c>
      <c r="N11" s="9">
        <v>0.12603104851781149</v>
      </c>
      <c r="O11" s="9">
        <v>17.718136335069435</v>
      </c>
      <c r="P11" s="9">
        <v>1.5883825190498954E-2</v>
      </c>
      <c r="Q11" s="2">
        <v>1.4089477173949995E-2</v>
      </c>
    </row>
    <row r="12" spans="1:17" x14ac:dyDescent="0.25">
      <c r="A12" s="8"/>
      <c r="B12" s="243">
        <v>0</v>
      </c>
      <c r="C12" s="210" t="s">
        <v>13</v>
      </c>
      <c r="D12" s="211">
        <v>7.3849000000000018</v>
      </c>
      <c r="E12" s="9">
        <v>54.536748010000025</v>
      </c>
      <c r="F12" s="9">
        <v>0.18807221459623141</v>
      </c>
      <c r="G12" s="9">
        <v>0.18807221459623141</v>
      </c>
      <c r="H12" s="9">
        <v>5.6799202834027636</v>
      </c>
      <c r="I12" s="9">
        <v>3.5371157903130918E-2</v>
      </c>
      <c r="J12" s="9">
        <v>2.9698320219667087E-2</v>
      </c>
      <c r="K12" s="211">
        <v>1.9802</v>
      </c>
      <c r="L12" s="9">
        <v>54.536748010000025</v>
      </c>
      <c r="M12" s="9">
        <v>9.2894739311147168E-2</v>
      </c>
      <c r="N12" s="9">
        <v>9.2894739311147168E-2</v>
      </c>
      <c r="O12" s="9">
        <v>0.39653258506944444</v>
      </c>
      <c r="P12" s="9">
        <v>8.6294325916859912E-3</v>
      </c>
      <c r="Q12" s="2">
        <v>7.8907511651809033E-3</v>
      </c>
    </row>
    <row r="13" spans="1:17" x14ac:dyDescent="0.25">
      <c r="A13" s="8"/>
      <c r="B13" s="243">
        <v>0</v>
      </c>
      <c r="C13" s="210" t="s">
        <v>8</v>
      </c>
      <c r="D13" s="211">
        <v>5.6000000000000014</v>
      </c>
      <c r="E13" s="9">
        <v>31.360000000000017</v>
      </c>
      <c r="F13" s="9">
        <v>0.15695991075707935</v>
      </c>
      <c r="G13" s="9">
        <v>0.15695991075707935</v>
      </c>
      <c r="H13" s="9">
        <v>60.164197178402738</v>
      </c>
      <c r="I13" s="9">
        <v>2.4636413584870315E-2</v>
      </c>
      <c r="J13" s="9">
        <v>2.1256414804500495E-2</v>
      </c>
      <c r="K13" s="211">
        <v>0.5517000000000003</v>
      </c>
      <c r="L13" s="9">
        <v>31.360000000000017</v>
      </c>
      <c r="M13" s="9">
        <v>2.7608605357580744E-2</v>
      </c>
      <c r="N13" s="9">
        <v>2.7608605357580744E-2</v>
      </c>
      <c r="O13" s="9">
        <v>11.50504214173611</v>
      </c>
      <c r="P13" s="9">
        <v>7.6223508979063619E-4</v>
      </c>
      <c r="Q13" s="2">
        <v>7.4171038897846741E-4</v>
      </c>
    </row>
    <row r="14" spans="1:17" x14ac:dyDescent="0.25">
      <c r="A14" s="8"/>
      <c r="B14" s="243">
        <v>0</v>
      </c>
      <c r="C14" s="210" t="s">
        <v>14</v>
      </c>
      <c r="D14" s="211">
        <v>3.0827000000000027</v>
      </c>
      <c r="E14" s="9">
        <v>9.5030392900000162</v>
      </c>
      <c r="F14" s="9">
        <v>9.0436501999301866E-2</v>
      </c>
      <c r="G14" s="9">
        <v>9.0436501999301866E-2</v>
      </c>
      <c r="H14" s="9">
        <v>140.77486327006937</v>
      </c>
      <c r="I14" s="9">
        <v>8.1787608938697302E-3</v>
      </c>
      <c r="J14" s="9">
        <v>7.4957633525943607E-3</v>
      </c>
      <c r="K14" s="211">
        <v>-0.19570000000000043</v>
      </c>
      <c r="L14" s="9">
        <v>9.5030392900000162</v>
      </c>
      <c r="M14" s="9">
        <v>-1.2335951387400589E-2</v>
      </c>
      <c r="N14" s="9">
        <v>1.2335951387400589E-2</v>
      </c>
      <c r="O14" s="9">
        <v>68.194701633402801</v>
      </c>
      <c r="P14" s="9">
        <v>1.5217569663231051E-4</v>
      </c>
      <c r="Q14" s="2">
        <v>1.5407439705457957E-4</v>
      </c>
    </row>
    <row r="15" spans="1:17" x14ac:dyDescent="0.25">
      <c r="A15" s="8"/>
      <c r="B15" s="243">
        <v>0</v>
      </c>
      <c r="C15" s="210" t="s">
        <v>15</v>
      </c>
      <c r="D15" s="211">
        <v>2.4495000000000005</v>
      </c>
      <c r="E15" s="9">
        <v>6.0000502500000019</v>
      </c>
      <c r="F15" s="9">
        <v>6.7201646090534986E-2</v>
      </c>
      <c r="G15" s="9">
        <v>6.7201646090534986E-2</v>
      </c>
      <c r="H15" s="9">
        <v>102.71738041840271</v>
      </c>
      <c r="I15" s="9">
        <v>4.5160612372775162E-3</v>
      </c>
      <c r="J15" s="9">
        <v>4.2301936152627792E-3</v>
      </c>
      <c r="K15" s="211">
        <v>-7.4900000000001299E-2</v>
      </c>
      <c r="L15" s="9">
        <v>6.0000502500000019</v>
      </c>
      <c r="M15" s="9">
        <v>-4.9787290614199215E-3</v>
      </c>
      <c r="N15" s="9">
        <v>4.9787290614199215E-3</v>
      </c>
      <c r="O15" s="9">
        <v>80.235164050069471</v>
      </c>
      <c r="P15" s="9">
        <v>2.4787743067027293E-5</v>
      </c>
      <c r="Q15" s="2">
        <v>2.4911720314213034E-5</v>
      </c>
    </row>
    <row r="16" spans="1:17" x14ac:dyDescent="0.25">
      <c r="A16" s="8"/>
      <c r="B16" s="243">
        <v>0</v>
      </c>
      <c r="C16" s="210" t="s">
        <v>16</v>
      </c>
      <c r="D16" s="211">
        <v>3.7376000000000005</v>
      </c>
      <c r="E16" s="9">
        <v>13.969653760000003</v>
      </c>
      <c r="F16" s="9">
        <v>8.9749285026497858E-2</v>
      </c>
      <c r="G16" s="9">
        <v>8.9749285026497858E-2</v>
      </c>
      <c r="H16" s="9">
        <v>13.336799668402776</v>
      </c>
      <c r="I16" s="9">
        <v>8.0549341627675526E-3</v>
      </c>
      <c r="J16" s="9">
        <v>7.3869995799180016E-3</v>
      </c>
      <c r="K16" s="211">
        <v>0.68449999999999989</v>
      </c>
      <c r="L16" s="9">
        <v>13.969653760000003</v>
      </c>
      <c r="M16" s="9">
        <v>4.0055006144303351E-2</v>
      </c>
      <c r="N16" s="9">
        <v>4.0055006144303351E-2</v>
      </c>
      <c r="O16" s="9">
        <v>37.859511550069477</v>
      </c>
      <c r="P16" s="9">
        <v>1.6044035172201791E-3</v>
      </c>
      <c r="Q16" s="2">
        <v>1.542415835890164E-3</v>
      </c>
    </row>
    <row r="17" spans="1:17" x14ac:dyDescent="0.25">
      <c r="A17" s="8"/>
      <c r="B17" s="243">
        <v>0</v>
      </c>
      <c r="C17" s="210" t="s">
        <v>17</v>
      </c>
      <c r="D17" s="211">
        <v>5.2698999999999998</v>
      </c>
      <c r="E17" s="9">
        <v>27.771846009999997</v>
      </c>
      <c r="F17" s="9">
        <v>0.11589380671097251</v>
      </c>
      <c r="G17" s="9">
        <v>0.11589380671097251</v>
      </c>
      <c r="H17" s="9">
        <v>2.9146741084027834</v>
      </c>
      <c r="I17" s="9">
        <v>1.3431374433960256E-2</v>
      </c>
      <c r="J17" s="9">
        <v>1.2024373453654811E-2</v>
      </c>
      <c r="K17" s="211">
        <v>2.3434999999999988</v>
      </c>
      <c r="L17" s="9">
        <v>27.771846009999997</v>
      </c>
      <c r="M17" s="9">
        <v>0.10953903394377909</v>
      </c>
      <c r="N17" s="9">
        <v>0.10953903394377909</v>
      </c>
      <c r="O17" s="9">
        <v>3.5648586736111411E-2</v>
      </c>
      <c r="P17" s="9">
        <v>1.1998799957336388E-2</v>
      </c>
      <c r="Q17" s="2">
        <v>1.0804489085788703E-2</v>
      </c>
    </row>
    <row r="18" spans="1:17" x14ac:dyDescent="0.25">
      <c r="A18" s="8"/>
      <c r="B18" s="243">
        <v>0</v>
      </c>
      <c r="C18" s="210" t="s">
        <v>18</v>
      </c>
      <c r="D18" s="211">
        <v>8.3558999999999983</v>
      </c>
      <c r="E18" s="9">
        <v>69.821064809999967</v>
      </c>
      <c r="F18" s="9">
        <v>0.17900884129163833</v>
      </c>
      <c r="G18" s="9">
        <v>0.17900884129163833</v>
      </c>
      <c r="H18" s="9">
        <v>36.001700020069414</v>
      </c>
      <c r="I18" s="9">
        <v>3.2044165260574957E-2</v>
      </c>
      <c r="J18" s="9">
        <v>2.7117565963177333E-2</v>
      </c>
      <c r="K18" s="211">
        <v>3.2735000000000021</v>
      </c>
      <c r="L18" s="9">
        <v>69.821064809999967</v>
      </c>
      <c r="M18" s="9">
        <v>0.13610887046477019</v>
      </c>
      <c r="N18" s="9">
        <v>0.13610887046477019</v>
      </c>
      <c r="O18" s="9">
        <v>11.54362913340278</v>
      </c>
      <c r="P18" s="9">
        <v>1.8525624619195592E-2</v>
      </c>
      <c r="Q18" s="2">
        <v>1.6284095772074365E-2</v>
      </c>
    </row>
    <row r="19" spans="1:17" x14ac:dyDescent="0.25">
      <c r="B19" s="243">
        <v>0</v>
      </c>
      <c r="C19" s="210" t="s">
        <v>19</v>
      </c>
      <c r="D19" s="211">
        <v>9.1415999999999968</v>
      </c>
      <c r="E19" s="9">
        <v>83.568850559999944</v>
      </c>
      <c r="F19" s="9">
        <v>0.19556107004952342</v>
      </c>
      <c r="G19" s="9">
        <v>0.19556107004952342</v>
      </c>
      <c r="H19" s="9">
        <v>46.958697811736066</v>
      </c>
      <c r="I19" s="9">
        <v>3.8244132118914607E-2</v>
      </c>
      <c r="J19" s="9">
        <v>3.1903528948800497E-2</v>
      </c>
      <c r="K19" s="211">
        <v>3.4517000000000024</v>
      </c>
      <c r="L19" s="9">
        <v>83.568850559999944</v>
      </c>
      <c r="M19" s="9">
        <v>0.14119923421801889</v>
      </c>
      <c r="N19" s="9">
        <v>0.14119923421801889</v>
      </c>
      <c r="O19" s="9">
        <v>15.767186460069446</v>
      </c>
      <c r="P19" s="9">
        <v>1.9937223743754957E-2</v>
      </c>
      <c r="Q19" s="2">
        <v>1.7445039048935962E-2</v>
      </c>
    </row>
    <row r="20" spans="1:17" s="5" customFormat="1" ht="15.75" thickBot="1" x14ac:dyDescent="0.3">
      <c r="B20" s="244">
        <v>0</v>
      </c>
      <c r="C20" s="65" t="s">
        <v>20</v>
      </c>
      <c r="D20" s="213">
        <v>10.733200000000004</v>
      </c>
      <c r="E20" s="10">
        <v>115.20158224000008</v>
      </c>
      <c r="F20" s="10">
        <v>0.23804053244858048</v>
      </c>
      <c r="G20" s="10">
        <v>0.23804053244858048</v>
      </c>
      <c r="H20" s="10">
        <v>46.084297960069449</v>
      </c>
      <c r="I20" s="10">
        <v>5.6663295088403696E-2</v>
      </c>
      <c r="J20" s="10">
        <v>4.5595024169373687E-2</v>
      </c>
      <c r="K20" s="213">
        <v>4.3164999999999978</v>
      </c>
      <c r="L20" s="10">
        <v>115.20158224000008</v>
      </c>
      <c r="M20" s="10">
        <v>0.17138693782582964</v>
      </c>
      <c r="N20" s="10">
        <v>0.17138693782582964</v>
      </c>
      <c r="O20" s="10">
        <v>31.088337561736083</v>
      </c>
      <c r="P20" s="10">
        <v>2.9373482457314797E-2</v>
      </c>
      <c r="Q20" s="4">
        <v>2.5023590048687757E-2</v>
      </c>
    </row>
    <row r="21" spans="1:17" s="5" customFormat="1" x14ac:dyDescent="0.25">
      <c r="B21" s="245"/>
      <c r="C21" s="228"/>
      <c r="D21" s="177" t="s">
        <v>51</v>
      </c>
      <c r="E21" s="178">
        <v>12</v>
      </c>
      <c r="F21" s="179" t="s">
        <v>52</v>
      </c>
      <c r="G21" s="180">
        <v>49.715541666666667</v>
      </c>
      <c r="H21" s="181"/>
      <c r="I21" s="182"/>
      <c r="K21" s="177" t="s">
        <v>51</v>
      </c>
      <c r="L21" s="178">
        <v>12</v>
      </c>
      <c r="M21" s="179" t="s">
        <v>52</v>
      </c>
      <c r="N21" s="180">
        <v>24.504649999999998</v>
      </c>
      <c r="O21" s="181"/>
      <c r="P21" s="182"/>
      <c r="Q21"/>
    </row>
    <row r="22" spans="1:17" s="5" customFormat="1" ht="15.75" customHeight="1" thickBot="1" x14ac:dyDescent="0.3">
      <c r="A22" s="24"/>
      <c r="B22" s="6"/>
      <c r="D22" s="186" t="s">
        <v>53</v>
      </c>
      <c r="E22" s="187" t="s">
        <v>54</v>
      </c>
      <c r="F22" s="187" t="s">
        <v>55</v>
      </c>
      <c r="G22" s="187" t="s">
        <v>56</v>
      </c>
      <c r="H22" s="187" t="s">
        <v>50</v>
      </c>
      <c r="I22" s="188" t="s">
        <v>57</v>
      </c>
      <c r="K22" s="186" t="s">
        <v>53</v>
      </c>
      <c r="L22" s="187" t="s">
        <v>54</v>
      </c>
      <c r="M22" s="187" t="s">
        <v>55</v>
      </c>
      <c r="N22" s="187" t="s">
        <v>56</v>
      </c>
      <c r="O22" s="187" t="s">
        <v>50</v>
      </c>
      <c r="P22" s="188" t="s">
        <v>57</v>
      </c>
    </row>
    <row r="23" spans="1:17" ht="15.75" customHeight="1" thickBot="1" x14ac:dyDescent="0.3">
      <c r="A23" s="8"/>
      <c r="B23" s="197" t="s">
        <v>5</v>
      </c>
      <c r="C23" s="66" t="s">
        <v>1</v>
      </c>
      <c r="D23" s="194">
        <v>6.445991666666667</v>
      </c>
      <c r="E23" s="195">
        <v>0.14511826937846628</v>
      </c>
      <c r="F23" s="195">
        <v>0.14511826937846628</v>
      </c>
      <c r="G23" s="195">
        <v>1.9232336251761255</v>
      </c>
      <c r="H23" s="195">
        <v>7.3761832062727404</v>
      </c>
      <c r="I23" s="196">
        <v>0.1491947128498417</v>
      </c>
      <c r="J23" s="5"/>
      <c r="K23" s="194">
        <v>1.940691666666666</v>
      </c>
      <c r="L23" s="195">
        <v>7.6982177113698605E-2</v>
      </c>
      <c r="M23" s="195">
        <v>8.4116712243276562E-2</v>
      </c>
      <c r="N23" s="195">
        <v>1.4226830628887643</v>
      </c>
      <c r="O23" s="195">
        <v>6.6753159432718991</v>
      </c>
      <c r="P23" s="196">
        <v>9.4026431994465379E-2</v>
      </c>
      <c r="Q23" s="5"/>
    </row>
    <row r="24" spans="1:17" ht="15.75" customHeight="1" x14ac:dyDescent="0.25">
      <c r="A24" s="8"/>
      <c r="B24" s="276">
        <v>2016</v>
      </c>
      <c r="C24" s="93" t="s">
        <v>10</v>
      </c>
      <c r="D24" s="206">
        <v>11.741399999999999</v>
      </c>
      <c r="E24" s="207">
        <v>137.86047395999998</v>
      </c>
      <c r="F24" s="207">
        <v>0.25568805421508334</v>
      </c>
      <c r="G24" s="207">
        <v>0.25568805421508334</v>
      </c>
      <c r="H24" s="207">
        <v>63.149378666736084</v>
      </c>
      <c r="I24" s="207">
        <v>6.5376381068295394E-2</v>
      </c>
      <c r="J24" s="209">
        <v>5.1839854823270443E-2</v>
      </c>
      <c r="K24" s="206">
        <v>4.436399999999999</v>
      </c>
      <c r="L24" s="207">
        <v>19.681644959999993</v>
      </c>
      <c r="M24" s="207">
        <v>0.17371691707683809</v>
      </c>
      <c r="N24" s="207">
        <v>0.17371691707683809</v>
      </c>
      <c r="O24" s="207">
        <v>29.919259022500011</v>
      </c>
      <c r="P24" s="207">
        <v>3.0177567278681042E-2</v>
      </c>
      <c r="Q24" s="209">
        <v>2.565621177654194E-2</v>
      </c>
    </row>
    <row r="25" spans="1:17" ht="15.75" customHeight="1" x14ac:dyDescent="0.25">
      <c r="A25" s="8"/>
      <c r="B25" s="286">
        <v>0</v>
      </c>
      <c r="C25" s="210" t="s">
        <v>11</v>
      </c>
      <c r="D25" s="211">
        <v>10.192599999999999</v>
      </c>
      <c r="E25" s="9">
        <v>103.88909475999998</v>
      </c>
      <c r="F25" s="9">
        <v>0.23066495579106494</v>
      </c>
      <c r="G25" s="9">
        <v>0.23066495579106494</v>
      </c>
      <c r="H25" s="9">
        <v>21.761836251736089</v>
      </c>
      <c r="I25" s="9">
        <v>5.3206321830093946E-2</v>
      </c>
      <c r="J25" s="9">
        <v>4.3078927659525874E-2</v>
      </c>
      <c r="K25" s="211">
        <v>2.9608999999999988</v>
      </c>
      <c r="L25" s="9">
        <v>103.88909475999998</v>
      </c>
      <c r="M25" s="9">
        <v>0.11432487740839409</v>
      </c>
      <c r="N25" s="9">
        <v>0.11432487740839409</v>
      </c>
      <c r="O25" s="9">
        <v>18.968202562500014</v>
      </c>
      <c r="P25" s="9">
        <v>1.3070177594444336E-2</v>
      </c>
      <c r="Q25" s="2">
        <v>1.1717787636407661E-2</v>
      </c>
    </row>
    <row r="26" spans="1:17" ht="15.75" customHeight="1" x14ac:dyDescent="0.25">
      <c r="A26" s="8"/>
      <c r="B26" s="286">
        <v>0</v>
      </c>
      <c r="C26" s="210" t="s">
        <v>12</v>
      </c>
      <c r="D26" s="211">
        <v>9.5626999999999995</v>
      </c>
      <c r="E26" s="9">
        <v>91.445231289999995</v>
      </c>
      <c r="F26" s="9">
        <v>0.22535944816664347</v>
      </c>
      <c r="G26" s="9">
        <v>0.22535944816664347</v>
      </c>
      <c r="H26" s="9">
        <v>5.1995780667361231</v>
      </c>
      <c r="I26" s="9">
        <v>5.0786880877974061E-2</v>
      </c>
      <c r="J26" s="9">
        <v>4.1304151443029957E-2</v>
      </c>
      <c r="K26" s="211">
        <v>3.4055999999999997</v>
      </c>
      <c r="L26" s="9">
        <v>91.445231289999995</v>
      </c>
      <c r="M26" s="9">
        <v>0.13440257628616983</v>
      </c>
      <c r="N26" s="9">
        <v>0.13440257628616983</v>
      </c>
      <c r="O26" s="9">
        <v>17.975480062500008</v>
      </c>
      <c r="P26" s="9">
        <v>1.80640525123597E-2</v>
      </c>
      <c r="Q26" s="2">
        <v>1.5902760525405079E-2</v>
      </c>
    </row>
    <row r="27" spans="1:17" ht="15.75" customHeight="1" x14ac:dyDescent="0.25">
      <c r="A27" s="8"/>
      <c r="B27" s="286">
        <v>0</v>
      </c>
      <c r="C27" s="210" t="s">
        <v>13</v>
      </c>
      <c r="D27" s="211">
        <v>6.1661000000000001</v>
      </c>
      <c r="E27" s="9">
        <v>38.020789210000004</v>
      </c>
      <c r="F27" s="9">
        <v>0.14415836121300538</v>
      </c>
      <c r="G27" s="9">
        <v>0.14415836121300538</v>
      </c>
      <c r="H27" s="9">
        <v>0.60270638340277849</v>
      </c>
      <c r="I27" s="9">
        <v>2.0781633107619334E-2</v>
      </c>
      <c r="J27" s="9">
        <v>1.8135823328212796E-2</v>
      </c>
      <c r="K27" s="211">
        <v>2.2749999999999986</v>
      </c>
      <c r="L27" s="9">
        <v>38.020789210000004</v>
      </c>
      <c r="M27" s="9">
        <v>9.810813025309735E-2</v>
      </c>
      <c r="N27" s="9">
        <v>9.810813025309735E-2</v>
      </c>
      <c r="O27" s="9">
        <v>0.91977690250000244</v>
      </c>
      <c r="P27" s="9">
        <v>9.6252052217587151E-3</v>
      </c>
      <c r="Q27" s="2">
        <v>8.7588667651481433E-3</v>
      </c>
    </row>
    <row r="28" spans="1:17" ht="15.75" customHeight="1" x14ac:dyDescent="0.25">
      <c r="A28" s="8"/>
      <c r="B28" s="286">
        <v>0</v>
      </c>
      <c r="C28" s="210" t="s">
        <v>8</v>
      </c>
      <c r="D28" s="211">
        <v>3.4732000000000056</v>
      </c>
      <c r="E28" s="9">
        <v>12.063118240000039</v>
      </c>
      <c r="F28" s="9">
        <v>9.2312190195218691E-2</v>
      </c>
      <c r="G28" s="9">
        <v>9.2312190195218691E-2</v>
      </c>
      <c r="H28" s="9">
        <v>74.267194991736062</v>
      </c>
      <c r="I28" s="9">
        <v>8.5215404586382291E-3</v>
      </c>
      <c r="J28" s="9">
        <v>7.7963116318728138E-3</v>
      </c>
      <c r="K28" s="211">
        <v>0.48499999999999943</v>
      </c>
      <c r="L28" s="9">
        <v>12.063118240000039</v>
      </c>
      <c r="M28" s="9">
        <v>2.3890095708156592E-2</v>
      </c>
      <c r="N28" s="9">
        <v>2.3890095708156592E-2</v>
      </c>
      <c r="O28" s="9">
        <v>13.82612672249998</v>
      </c>
      <c r="P28" s="9">
        <v>5.7073667294488207E-4</v>
      </c>
      <c r="Q28" s="2">
        <v>5.573939680092499E-4</v>
      </c>
    </row>
    <row r="29" spans="1:17" ht="15.75" customHeight="1" x14ac:dyDescent="0.25">
      <c r="A29" s="8"/>
      <c r="B29" s="286">
        <v>0</v>
      </c>
      <c r="C29" s="210" t="s">
        <v>14</v>
      </c>
      <c r="D29" s="211">
        <v>2.7796999999999983</v>
      </c>
      <c r="E29" s="9">
        <v>7.7267320899999907</v>
      </c>
      <c r="F29" s="9">
        <v>7.4244322233766605E-2</v>
      </c>
      <c r="G29" s="9">
        <v>7.4244322233766605E-2</v>
      </c>
      <c r="H29" s="9">
        <v>90.172908136736112</v>
      </c>
      <c r="I29" s="9">
        <v>5.5122193839513703E-3</v>
      </c>
      <c r="J29" s="9">
        <v>5.1290603374419264E-3</v>
      </c>
      <c r="K29" s="211">
        <v>-0.12860000000000227</v>
      </c>
      <c r="L29" s="9">
        <v>7.7267320899999907</v>
      </c>
      <c r="M29" s="9">
        <v>-6.5368114999086197E-3</v>
      </c>
      <c r="N29" s="9">
        <v>6.5368114999086197E-3</v>
      </c>
      <c r="O29" s="9">
        <v>24.602096002499991</v>
      </c>
      <c r="P29" s="9">
        <v>4.2729904585337581E-5</v>
      </c>
      <c r="Q29" s="2">
        <v>4.3010905613779778E-5</v>
      </c>
    </row>
    <row r="30" spans="1:17" ht="15.75" customHeight="1" x14ac:dyDescent="0.25">
      <c r="A30" s="8"/>
      <c r="B30" s="286">
        <v>0</v>
      </c>
      <c r="C30" s="210" t="s">
        <v>15</v>
      </c>
      <c r="D30" s="211">
        <v>1.1893999999999991</v>
      </c>
      <c r="E30" s="9">
        <v>1.414672359999998</v>
      </c>
      <c r="F30" s="9">
        <v>3.108518501095062E-2</v>
      </c>
      <c r="G30" s="9">
        <v>3.108518501095062E-2</v>
      </c>
      <c r="H30" s="9">
        <v>105.34028754340282</v>
      </c>
      <c r="I30" s="9">
        <v>9.6628872716502908E-4</v>
      </c>
      <c r="J30" s="9">
        <v>9.3708384811442918E-4</v>
      </c>
      <c r="K30" s="211">
        <v>-0.56230000000000047</v>
      </c>
      <c r="L30" s="9">
        <v>1.414672359999998</v>
      </c>
      <c r="M30" s="9">
        <v>-3.6270399277559214E-2</v>
      </c>
      <c r="N30" s="9">
        <v>3.6270399277559214E-2</v>
      </c>
      <c r="O30" s="9">
        <v>91.469139602499965</v>
      </c>
      <c r="P30" s="9">
        <v>1.315541863753568E-3</v>
      </c>
      <c r="Q30" s="2">
        <v>1.3648976241000265E-3</v>
      </c>
    </row>
    <row r="31" spans="1:17" ht="15.75" customHeight="1" x14ac:dyDescent="0.25">
      <c r="A31" s="8"/>
      <c r="B31" s="286">
        <v>0</v>
      </c>
      <c r="C31" s="210" t="s">
        <v>16</v>
      </c>
      <c r="D31" s="211">
        <v>1.4225999999999956</v>
      </c>
      <c r="E31" s="9">
        <v>2.0237907599999878</v>
      </c>
      <c r="F31" s="9">
        <v>3.3863446473331178E-2</v>
      </c>
      <c r="G31" s="9">
        <v>3.3863446473331178E-2</v>
      </c>
      <c r="H31" s="9">
        <v>39.476612585069475</v>
      </c>
      <c r="I31" s="9">
        <v>1.1467330070521657E-3</v>
      </c>
      <c r="J31" s="9">
        <v>1.1090700932508593E-3</v>
      </c>
      <c r="K31" s="211">
        <v>0.27869999999999706</v>
      </c>
      <c r="L31" s="9">
        <v>2.0237907599999878</v>
      </c>
      <c r="M31" s="9">
        <v>1.6033828098032277E-2</v>
      </c>
      <c r="N31" s="9">
        <v>1.6033828098032277E-2</v>
      </c>
      <c r="O31" s="9">
        <v>46.839651602499991</v>
      </c>
      <c r="P31" s="9">
        <v>2.5708364347724931E-4</v>
      </c>
      <c r="Q31" s="2">
        <v>2.5302132251847338E-4</v>
      </c>
    </row>
    <row r="32" spans="1:17" ht="15.75" customHeight="1" x14ac:dyDescent="0.25">
      <c r="A32" s="8"/>
      <c r="B32" s="286">
        <v>0</v>
      </c>
      <c r="C32" s="210" t="s">
        <v>17</v>
      </c>
      <c r="D32" s="211">
        <v>4.8361000000000018</v>
      </c>
      <c r="E32" s="9">
        <v>23.387863210000017</v>
      </c>
      <c r="F32" s="9">
        <v>0.10533251148375072</v>
      </c>
      <c r="G32" s="9">
        <v>0.10533251148375072</v>
      </c>
      <c r="H32" s="9">
        <v>1.0676227834027834</v>
      </c>
      <c r="I32" s="9">
        <v>1.1094937975474478E-2</v>
      </c>
      <c r="J32" s="9">
        <v>1.0029262390658952E-2</v>
      </c>
      <c r="K32" s="211">
        <v>1.0472000000000001</v>
      </c>
      <c r="L32" s="9">
        <v>23.387863210000017</v>
      </c>
      <c r="M32" s="9">
        <v>4.6763778613341439E-2</v>
      </c>
      <c r="N32" s="9">
        <v>4.6763778613341439E-2</v>
      </c>
      <c r="O32" s="9">
        <v>1.1322024024999962</v>
      </c>
      <c r="P32" s="9">
        <v>2.1868509901976103E-3</v>
      </c>
      <c r="Q32" s="2">
        <v>2.0887906311501375E-3</v>
      </c>
    </row>
    <row r="33" spans="1:17" ht="15.75" customHeight="1" x14ac:dyDescent="0.25">
      <c r="A33" s="8"/>
      <c r="B33" s="286">
        <v>0</v>
      </c>
      <c r="C33" s="210" t="s">
        <v>18</v>
      </c>
      <c r="D33" s="211">
        <v>6.7529000000000039</v>
      </c>
      <c r="E33" s="9">
        <v>45.601658410000056</v>
      </c>
      <c r="F33" s="9">
        <v>0.14153877754628957</v>
      </c>
      <c r="G33" s="9">
        <v>0.14153877754628957</v>
      </c>
      <c r="H33" s="9">
        <v>22.543108335069476</v>
      </c>
      <c r="I33" s="9">
        <v>2.0033225549298046E-2</v>
      </c>
      <c r="J33" s="9">
        <v>1.7523711722916911E-2</v>
      </c>
      <c r="K33" s="211">
        <v>2.0696000000000012</v>
      </c>
      <c r="L33" s="9">
        <v>45.601658410000056</v>
      </c>
      <c r="M33" s="9">
        <v>8.4784924211388821E-2</v>
      </c>
      <c r="N33" s="9">
        <v>8.4784924211388821E-2</v>
      </c>
      <c r="O33" s="9">
        <v>3.9004275025000132</v>
      </c>
      <c r="P33" s="9">
        <v>7.1884833735309465E-3</v>
      </c>
      <c r="Q33" s="2">
        <v>6.6229877372114294E-3</v>
      </c>
    </row>
    <row r="34" spans="1:17" x14ac:dyDescent="0.25">
      <c r="B34" s="286">
        <v>0</v>
      </c>
      <c r="C34" s="210" t="s">
        <v>19</v>
      </c>
      <c r="D34" s="211">
        <v>8.1231000000000009</v>
      </c>
      <c r="E34" s="9">
        <v>65.984753610000013</v>
      </c>
      <c r="F34" s="9">
        <v>0.1664904017610094</v>
      </c>
      <c r="G34" s="9">
        <v>0.1664904017610094</v>
      </c>
      <c r="H34" s="9">
        <v>51.807725025069438</v>
      </c>
      <c r="I34" s="9">
        <v>2.7719053878542323E-2</v>
      </c>
      <c r="J34" s="9">
        <v>2.3715871936249518E-2</v>
      </c>
      <c r="K34" s="211">
        <v>3.3928000000000011</v>
      </c>
      <c r="L34" s="9">
        <v>65.984753610000013</v>
      </c>
      <c r="M34" s="9">
        <v>0.1327386541471049</v>
      </c>
      <c r="N34" s="9">
        <v>0.1327386541471049</v>
      </c>
      <c r="O34" s="9">
        <v>19.786038422500017</v>
      </c>
      <c r="P34" s="9">
        <v>1.7619550304784726E-2</v>
      </c>
      <c r="Q34" s="2">
        <v>1.5534702913564052E-2</v>
      </c>
    </row>
    <row r="35" spans="1:17" ht="15.75" thickBot="1" x14ac:dyDescent="0.3">
      <c r="B35" s="287">
        <v>0</v>
      </c>
      <c r="C35" s="65" t="s">
        <v>20</v>
      </c>
      <c r="D35" s="213">
        <v>11.112099999999998</v>
      </c>
      <c r="E35" s="10">
        <v>123.47876640999996</v>
      </c>
      <c r="F35" s="10">
        <v>0.24068157845148178</v>
      </c>
      <c r="G35" s="10">
        <v>0.24068157845148178</v>
      </c>
      <c r="H35" s="10">
        <v>57.242212320069413</v>
      </c>
      <c r="I35" s="10">
        <v>5.7927622205896777E-2</v>
      </c>
      <c r="J35" s="10">
        <v>4.650961889361617E-2</v>
      </c>
      <c r="K35" s="213">
        <v>3.6280000000000001</v>
      </c>
      <c r="L35" s="10">
        <v>123.47876640999996</v>
      </c>
      <c r="M35" s="10">
        <v>0.14182955433932762</v>
      </c>
      <c r="N35" s="10">
        <v>0.14182955433932762</v>
      </c>
      <c r="O35" s="10">
        <v>22.121501222500005</v>
      </c>
      <c r="P35" s="10">
        <v>2.0115622484092287E-2</v>
      </c>
      <c r="Q35" s="4">
        <v>1.7591207157647885E-2</v>
      </c>
    </row>
    <row r="36" spans="1:17" s="5" customFormat="1" x14ac:dyDescent="0.25">
      <c r="B36" s="245"/>
      <c r="C36" s="228"/>
      <c r="D36" s="177" t="s">
        <v>51</v>
      </c>
      <c r="E36" s="178">
        <v>12</v>
      </c>
      <c r="F36" s="179" t="s">
        <v>52</v>
      </c>
      <c r="G36" s="180">
        <v>50.650966666666669</v>
      </c>
      <c r="H36" s="181"/>
      <c r="I36" s="182"/>
      <c r="K36" s="177" t="s">
        <v>51</v>
      </c>
      <c r="L36" s="178">
        <v>12</v>
      </c>
      <c r="M36" s="179" t="s">
        <v>52</v>
      </c>
      <c r="N36" s="180">
        <v>23.735850000000003</v>
      </c>
      <c r="O36" s="181"/>
      <c r="P36" s="182"/>
    </row>
    <row r="37" spans="1:17" s="5" customFormat="1" ht="15.75" thickBot="1" x14ac:dyDescent="0.3">
      <c r="A37" s="24"/>
      <c r="B37" s="6"/>
      <c r="C37" s="216"/>
      <c r="D37" s="186" t="s">
        <v>53</v>
      </c>
      <c r="E37" s="187" t="s">
        <v>54</v>
      </c>
      <c r="F37" s="187" t="s">
        <v>55</v>
      </c>
      <c r="G37" s="187" t="s">
        <v>56</v>
      </c>
      <c r="H37" s="187" t="s">
        <v>50</v>
      </c>
      <c r="I37" s="188" t="s">
        <v>57</v>
      </c>
      <c r="K37" s="186" t="s">
        <v>53</v>
      </c>
      <c r="L37" s="187" t="s">
        <v>54</v>
      </c>
      <c r="M37" s="187" t="s">
        <v>55</v>
      </c>
      <c r="N37" s="187" t="s">
        <v>56</v>
      </c>
      <c r="O37" s="187" t="s">
        <v>50</v>
      </c>
      <c r="P37" s="188" t="s">
        <v>57</v>
      </c>
    </row>
    <row r="38" spans="1:17" s="5" customFormat="1" ht="15.75" thickBot="1" x14ac:dyDescent="0.3">
      <c r="A38" s="8"/>
      <c r="B38" s="197" t="s">
        <v>5</v>
      </c>
      <c r="C38" s="66" t="s">
        <v>1</v>
      </c>
      <c r="D38" s="194">
        <v>6.8239166666666655</v>
      </c>
      <c r="E38" s="195">
        <v>0.15398056624664588</v>
      </c>
      <c r="F38" s="195">
        <v>0.15398056624664588</v>
      </c>
      <c r="G38" s="195">
        <v>1.9485928257239793</v>
      </c>
      <c r="H38" s="195">
        <v>7.8817876869189183</v>
      </c>
      <c r="I38" s="196">
        <v>0.15957821891221954</v>
      </c>
      <c r="K38" s="194">
        <v>2.1239916666666665</v>
      </c>
      <c r="L38" s="195">
        <v>8.8196063369387165E-2</v>
      </c>
      <c r="M38" s="195">
        <v>8.8946996962502925E-2</v>
      </c>
      <c r="N38" s="195">
        <v>1.6262597414303848</v>
      </c>
      <c r="O38" s="195">
        <v>7.2191119418642247</v>
      </c>
      <c r="P38" s="196">
        <v>9.9455460283834993E-2</v>
      </c>
    </row>
    <row r="39" spans="1:17" ht="15" customHeight="1" x14ac:dyDescent="0.25">
      <c r="A39" s="8"/>
      <c r="B39" s="276">
        <v>2019</v>
      </c>
      <c r="C39" s="93" t="s">
        <v>10</v>
      </c>
      <c r="D39" s="206">
        <v>12.013200000000005</v>
      </c>
      <c r="E39" s="207">
        <v>144.31697424000012</v>
      </c>
      <c r="F39" s="207">
        <v>0.27591624118899488</v>
      </c>
      <c r="G39" s="207">
        <v>0.27591624118899488</v>
      </c>
      <c r="H39" s="207">
        <v>24.025029017777776</v>
      </c>
      <c r="I39" s="207">
        <v>7.6129772151863589E-2</v>
      </c>
      <c r="J39" s="209">
        <v>5.9372408573232206E-2</v>
      </c>
      <c r="K39" s="206">
        <v>4.922699999999999</v>
      </c>
      <c r="L39" s="207">
        <v>24.232975289999988</v>
      </c>
      <c r="M39" s="207">
        <v>0.19537625019844415</v>
      </c>
      <c r="N39" s="207">
        <v>0.19537625019844415</v>
      </c>
      <c r="O39" s="207">
        <v>40.740774122499971</v>
      </c>
      <c r="P39" s="207">
        <v>3.8171879141605046E-2</v>
      </c>
      <c r="Q39" s="209">
        <v>3.1848324791161564E-2</v>
      </c>
    </row>
    <row r="40" spans="1:17" x14ac:dyDescent="0.25">
      <c r="A40" s="8"/>
      <c r="B40" s="286">
        <v>0</v>
      </c>
      <c r="C40" s="210" t="s">
        <v>11</v>
      </c>
      <c r="D40" s="211">
        <v>12.262300000000003</v>
      </c>
      <c r="E40" s="9">
        <v>150.36400129000009</v>
      </c>
      <c r="F40" s="9">
        <v>0.28691997931568625</v>
      </c>
      <c r="G40" s="9">
        <v>0.28691997931568625</v>
      </c>
      <c r="H40" s="9">
        <v>18.914090934444424</v>
      </c>
      <c r="I40" s="9">
        <v>8.2323074530513823E-2</v>
      </c>
      <c r="J40" s="9">
        <v>6.3630945654069182E-2</v>
      </c>
      <c r="K40" s="211">
        <v>4.0855999999999995</v>
      </c>
      <c r="L40" s="9">
        <v>150.36400129000009</v>
      </c>
      <c r="M40" s="9">
        <v>0.15892761978115164</v>
      </c>
      <c r="N40" s="9">
        <v>0.15892761978115164</v>
      </c>
      <c r="O40" s="9">
        <v>36.687854702499962</v>
      </c>
      <c r="P40" s="9">
        <v>2.5257988329302299E-2</v>
      </c>
      <c r="Q40" s="2">
        <v>2.1754808013863737E-2</v>
      </c>
    </row>
    <row r="41" spans="1:17" x14ac:dyDescent="0.25">
      <c r="A41" s="8"/>
      <c r="B41" s="286">
        <v>0</v>
      </c>
      <c r="C41" s="210" t="s">
        <v>12</v>
      </c>
      <c r="D41" s="211">
        <v>11.980199999999996</v>
      </c>
      <c r="E41" s="9">
        <v>143.52519203999992</v>
      </c>
      <c r="F41" s="9">
        <v>0.27837624314527365</v>
      </c>
      <c r="G41" s="9">
        <v>0.27837624314527365</v>
      </c>
      <c r="H41" s="9">
        <v>19.055262054444405</v>
      </c>
      <c r="I41" s="9">
        <v>7.7493332747676516E-2</v>
      </c>
      <c r="J41" s="9">
        <v>6.0314798108183569E-2</v>
      </c>
      <c r="K41" s="211">
        <v>3.035499999999999</v>
      </c>
      <c r="L41" s="9">
        <v>143.52519203999992</v>
      </c>
      <c r="M41" s="9">
        <v>0.12212785303619776</v>
      </c>
      <c r="N41" s="9">
        <v>0.12212785303619776</v>
      </c>
      <c r="O41" s="9">
        <v>17.261947562499969</v>
      </c>
      <c r="P41" s="9">
        <v>1.4915212487231119E-2</v>
      </c>
      <c r="Q41" s="2">
        <v>1.3277204289181804E-2</v>
      </c>
    </row>
    <row r="42" spans="1:17" x14ac:dyDescent="0.25">
      <c r="A42" s="8"/>
      <c r="B42" s="286">
        <v>0</v>
      </c>
      <c r="C42" s="210" t="s">
        <v>13</v>
      </c>
      <c r="D42" s="211">
        <v>7.7164000000000001</v>
      </c>
      <c r="E42" s="9">
        <v>59.542828960000001</v>
      </c>
      <c r="F42" s="9">
        <v>0.18952787506938681</v>
      </c>
      <c r="G42" s="9">
        <v>0.18952787506938681</v>
      </c>
      <c r="H42" s="9">
        <v>4.9318045877777914</v>
      </c>
      <c r="I42" s="9">
        <v>3.5920815428317099E-2</v>
      </c>
      <c r="J42" s="9">
        <v>3.0121853402486531E-2</v>
      </c>
      <c r="K42" s="211">
        <v>2.9817</v>
      </c>
      <c r="L42" s="9">
        <v>59.542828960000001</v>
      </c>
      <c r="M42" s="9">
        <v>0.12883976372679073</v>
      </c>
      <c r="N42" s="9">
        <v>0.12883976372679073</v>
      </c>
      <c r="O42" s="9">
        <v>5.7051711024999934</v>
      </c>
      <c r="P42" s="9">
        <v>1.659968471717526E-2</v>
      </c>
      <c r="Q42" s="2">
        <v>1.4687100323172126E-2</v>
      </c>
    </row>
    <row r="43" spans="1:17" x14ac:dyDescent="0.25">
      <c r="A43" s="8"/>
      <c r="B43" s="286">
        <v>0</v>
      </c>
      <c r="C43" s="210" t="s">
        <v>8</v>
      </c>
      <c r="D43" s="211">
        <v>3.1016999999999939</v>
      </c>
      <c r="E43" s="9">
        <v>9.6205428899999621</v>
      </c>
      <c r="F43" s="9">
        <v>7.8693590494964938E-2</v>
      </c>
      <c r="G43" s="9">
        <v>7.8693590494964938E-2</v>
      </c>
      <c r="H43" s="9">
        <v>66.167921067777868</v>
      </c>
      <c r="I43" s="9">
        <v>6.192681184989236E-3</v>
      </c>
      <c r="J43" s="9">
        <v>5.7381640815703143E-3</v>
      </c>
      <c r="K43" s="211">
        <v>0.92800000000000082</v>
      </c>
      <c r="L43" s="9">
        <v>9.6205428899999621</v>
      </c>
      <c r="M43" s="9">
        <v>4.8743079848308217E-2</v>
      </c>
      <c r="N43" s="9">
        <v>4.8743079848308217E-2</v>
      </c>
      <c r="O43" s="9">
        <v>14.207245562500024</v>
      </c>
      <c r="P43" s="9">
        <v>2.3758878330985508E-3</v>
      </c>
      <c r="Q43" s="2">
        <v>2.2650346627646422E-3</v>
      </c>
    </row>
    <row r="44" spans="1:17" x14ac:dyDescent="0.25">
      <c r="A44" s="8"/>
      <c r="B44" s="286">
        <v>0</v>
      </c>
      <c r="C44" s="210" t="s">
        <v>14</v>
      </c>
      <c r="D44" s="211">
        <v>2.1998999999999995</v>
      </c>
      <c r="E44" s="9">
        <v>4.8395600099999978</v>
      </c>
      <c r="F44" s="9">
        <v>5.8626166580500037E-2</v>
      </c>
      <c r="G44" s="9">
        <v>5.8626166580500037E-2</v>
      </c>
      <c r="H44" s="9">
        <v>119.39641515111116</v>
      </c>
      <c r="I44" s="9">
        <v>3.4370274079245393E-3</v>
      </c>
      <c r="J44" s="9">
        <v>3.2458085830155388E-3</v>
      </c>
      <c r="K44" s="211">
        <v>-7.0299999999999585E-2</v>
      </c>
      <c r="L44" s="9">
        <v>4.8395600099999978</v>
      </c>
      <c r="M44" s="9">
        <v>-4.5056015586945669E-3</v>
      </c>
      <c r="N44" s="9">
        <v>4.5056015586945669E-3</v>
      </c>
      <c r="O44" s="9">
        <v>67.294951222500032</v>
      </c>
      <c r="P44" s="9">
        <v>2.0300445405710912E-5</v>
      </c>
      <c r="Q44" s="2">
        <v>2.0392290443639842E-5</v>
      </c>
    </row>
    <row r="45" spans="1:17" ht="15.75" customHeight="1" x14ac:dyDescent="0.25">
      <c r="A45" s="8"/>
      <c r="B45" s="286">
        <v>0</v>
      </c>
      <c r="C45" s="210" t="s">
        <v>15</v>
      </c>
      <c r="D45" s="211">
        <v>2.2017000000000024</v>
      </c>
      <c r="E45" s="9">
        <v>4.8474828900000109</v>
      </c>
      <c r="F45" s="9">
        <v>5.6368137677838631E-2</v>
      </c>
      <c r="G45" s="9">
        <v>5.6368137677838631E-2</v>
      </c>
      <c r="H45" s="9">
        <v>88.171474001111108</v>
      </c>
      <c r="I45" s="9">
        <v>3.1773669452677712E-3</v>
      </c>
      <c r="J45" s="9">
        <v>3.0070680271908853E-3</v>
      </c>
      <c r="K45" s="211">
        <v>0.42080000000000162</v>
      </c>
      <c r="L45" s="9">
        <v>4.8474828900000109</v>
      </c>
      <c r="M45" s="9">
        <v>2.8148475179439948E-2</v>
      </c>
      <c r="N45" s="9">
        <v>2.8148475179439948E-2</v>
      </c>
      <c r="O45" s="9">
        <v>69.98577306250003</v>
      </c>
      <c r="P45" s="9">
        <v>7.923366549275468E-4</v>
      </c>
      <c r="Q45" s="2">
        <v>7.7059470995185511E-4</v>
      </c>
    </row>
    <row r="46" spans="1:17" x14ac:dyDescent="0.25">
      <c r="A46" s="8"/>
      <c r="B46" s="286">
        <v>0</v>
      </c>
      <c r="C46" s="210" t="s">
        <v>16</v>
      </c>
      <c r="D46" s="211">
        <v>2.463000000000001</v>
      </c>
      <c r="E46" s="9">
        <v>6.0663690000000043</v>
      </c>
      <c r="F46" s="9">
        <v>5.7816494250040519E-2</v>
      </c>
      <c r="G46" s="9">
        <v>5.7816494250040519E-2</v>
      </c>
      <c r="H46" s="9">
        <v>31.222018777777823</v>
      </c>
      <c r="I46" s="9">
        <v>3.3427470073649685E-3</v>
      </c>
      <c r="J46" s="9">
        <v>3.1592125167033409E-3</v>
      </c>
      <c r="K46" s="211">
        <v>0.4200999999999997</v>
      </c>
      <c r="L46" s="9">
        <v>6.0663690000000043</v>
      </c>
      <c r="M46" s="9">
        <v>2.7212074102863044E-2</v>
      </c>
      <c r="N46" s="9">
        <v>2.7212074102863044E-2</v>
      </c>
      <c r="O46" s="9">
        <v>62.058945062500037</v>
      </c>
      <c r="P46" s="9">
        <v>7.4049697697970958E-4</v>
      </c>
      <c r="Q46" s="2">
        <v>7.2083702653088827E-4</v>
      </c>
    </row>
    <row r="47" spans="1:17" x14ac:dyDescent="0.25">
      <c r="A47" s="8"/>
      <c r="B47" s="286">
        <v>0</v>
      </c>
      <c r="C47" s="210" t="s">
        <v>17</v>
      </c>
      <c r="D47" s="211">
        <v>4.3594000000000008</v>
      </c>
      <c r="E47" s="9">
        <v>19.004368360000008</v>
      </c>
      <c r="F47" s="9">
        <v>9.3516043641106411E-2</v>
      </c>
      <c r="G47" s="9">
        <v>9.3516043641106411E-2</v>
      </c>
      <c r="H47" s="9">
        <v>0.10564666777777573</v>
      </c>
      <c r="I47" s="9">
        <v>8.7452504182853191E-3</v>
      </c>
      <c r="J47" s="9">
        <v>7.992044037146975E-3</v>
      </c>
      <c r="K47" s="211">
        <v>0.90249999999999986</v>
      </c>
      <c r="L47" s="9">
        <v>19.004368360000008</v>
      </c>
      <c r="M47" s="9">
        <v>4.4241063550265684E-2</v>
      </c>
      <c r="N47" s="9">
        <v>4.4241063550265684E-2</v>
      </c>
      <c r="O47" s="9">
        <v>5.9231390625000166</v>
      </c>
      <c r="P47" s="9">
        <v>1.9572717040586469E-3</v>
      </c>
      <c r="Q47" s="2">
        <v>1.874055839500973E-3</v>
      </c>
    </row>
    <row r="48" spans="1:17" x14ac:dyDescent="0.25">
      <c r="A48" s="8"/>
      <c r="B48" s="286">
        <v>0</v>
      </c>
      <c r="C48" s="210" t="s">
        <v>18</v>
      </c>
      <c r="D48" s="211">
        <v>5.646099999999997</v>
      </c>
      <c r="E48" s="9">
        <v>31.878445209999967</v>
      </c>
      <c r="F48" s="9">
        <v>0.11160175128232996</v>
      </c>
      <c r="G48" s="9">
        <v>0.11160175128232996</v>
      </c>
      <c r="H48" s="9">
        <v>31.210472001111093</v>
      </c>
      <c r="I48" s="9">
        <v>1.2454950889283037E-2</v>
      </c>
      <c r="J48" s="9">
        <v>1.1194062007562393E-2</v>
      </c>
      <c r="K48" s="211">
        <v>1.6990000000000016</v>
      </c>
      <c r="L48" s="9">
        <v>31.878445209999967</v>
      </c>
      <c r="M48" s="9">
        <v>7.2113139956367173E-2</v>
      </c>
      <c r="N48" s="9">
        <v>7.2113139956367173E-2</v>
      </c>
      <c r="O48" s="9">
        <v>2.3205952224999913</v>
      </c>
      <c r="P48" s="9">
        <v>5.2003049543665998E-3</v>
      </c>
      <c r="Q48" s="2">
        <v>4.8485594516793845E-3</v>
      </c>
    </row>
    <row r="49" spans="2:17" x14ac:dyDescent="0.25">
      <c r="B49" s="286">
        <v>0</v>
      </c>
      <c r="C49" s="210" t="s">
        <v>19</v>
      </c>
      <c r="D49" s="211">
        <v>6.681599999999996</v>
      </c>
      <c r="E49" s="9">
        <v>44.643778559999944</v>
      </c>
      <c r="F49" s="9">
        <v>0.13102152709417555</v>
      </c>
      <c r="G49" s="9">
        <v>0.13102152709417555</v>
      </c>
      <c r="H49" s="9">
        <v>49.376386694444378</v>
      </c>
      <c r="I49" s="9">
        <v>1.7166640562089778E-2</v>
      </c>
      <c r="J49" s="9">
        <v>1.5158837433002484E-2</v>
      </c>
      <c r="K49" s="211">
        <v>2.1272999999999982</v>
      </c>
      <c r="L49" s="9">
        <v>44.643778559999944</v>
      </c>
      <c r="M49" s="9">
        <v>8.5842261364324116E-2</v>
      </c>
      <c r="N49" s="9">
        <v>8.5842261364324116E-2</v>
      </c>
      <c r="O49" s="9">
        <v>10.067611702499978</v>
      </c>
      <c r="P49" s="9">
        <v>7.368893836140933E-3</v>
      </c>
      <c r="Q49" s="2">
        <v>6.7825047404554096E-3</v>
      </c>
    </row>
    <row r="50" spans="2:17" ht="15.75" thickBot="1" x14ac:dyDescent="0.3">
      <c r="B50" s="287">
        <v>0</v>
      </c>
      <c r="C50" s="65" t="s">
        <v>20</v>
      </c>
      <c r="D50" s="223">
        <v>11.261499999999998</v>
      </c>
      <c r="E50" s="224">
        <v>126.82138224999996</v>
      </c>
      <c r="F50" s="224">
        <v>0.22938274521945293</v>
      </c>
      <c r="G50" s="224">
        <v>0.22938274521945293</v>
      </c>
      <c r="H50" s="224">
        <v>94.193495111111019</v>
      </c>
      <c r="I50" s="224">
        <v>5.2616443804412452E-2</v>
      </c>
      <c r="J50" s="224">
        <v>4.2647292990191668E-2</v>
      </c>
      <c r="K50" s="223">
        <v>4.0350000000000001</v>
      </c>
      <c r="L50" s="224">
        <v>126.82138224999996</v>
      </c>
      <c r="M50" s="224">
        <v>0.151286781247188</v>
      </c>
      <c r="N50" s="224">
        <v>0.151286781247188</v>
      </c>
      <c r="O50" s="224">
        <v>48.58577912249995</v>
      </c>
      <c r="P50" s="224">
        <v>2.2887690180134514E-2</v>
      </c>
      <c r="Q50" s="226">
        <v>1.984724682452773E-2</v>
      </c>
    </row>
    <row r="51" spans="2:17" x14ac:dyDescent="0.25"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2:17" s="5" customFormat="1" x14ac:dyDescent="0.25">
      <c r="B52" s="6"/>
    </row>
    <row r="53" spans="2:17" s="5" customFormat="1" x14ac:dyDescent="0.25">
      <c r="B53" s="6"/>
    </row>
    <row r="54" spans="2:17" s="5" customFormat="1" x14ac:dyDescent="0.25">
      <c r="B54" s="6"/>
    </row>
    <row r="55" spans="2:17" s="5" customFormat="1" x14ac:dyDescent="0.25">
      <c r="B55" s="6"/>
    </row>
    <row r="56" spans="2:17" s="5" customFormat="1" x14ac:dyDescent="0.25">
      <c r="B56" s="6"/>
    </row>
    <row r="57" spans="2:17" s="5" customFormat="1" x14ac:dyDescent="0.25">
      <c r="B57" s="6"/>
    </row>
    <row r="58" spans="2:17" s="5" customFormat="1" x14ac:dyDescent="0.25">
      <c r="B58" s="6"/>
    </row>
    <row r="59" spans="2:17" s="5" customFormat="1" x14ac:dyDescent="0.25">
      <c r="B59" s="6"/>
    </row>
    <row r="60" spans="2:17" s="5" customFormat="1" x14ac:dyDescent="0.25">
      <c r="B60" s="6"/>
    </row>
    <row r="61" spans="2:17" s="5" customFormat="1" x14ac:dyDescent="0.25">
      <c r="B61" s="6"/>
    </row>
    <row r="62" spans="2:17" s="5" customFormat="1" x14ac:dyDescent="0.25">
      <c r="B62" s="6"/>
    </row>
    <row r="63" spans="2:17" s="5" customFormat="1" x14ac:dyDescent="0.25">
      <c r="B63" s="6"/>
    </row>
    <row r="64" spans="2:17" s="5" customFormat="1" x14ac:dyDescent="0.25">
      <c r="B64" s="6"/>
    </row>
    <row r="65" spans="2:17" s="5" customFormat="1" x14ac:dyDescent="0.25">
      <c r="B65" s="6"/>
    </row>
    <row r="66" spans="2:17" s="5" customFormat="1" x14ac:dyDescent="0.25">
      <c r="B66" s="6"/>
    </row>
    <row r="67" spans="2:17" s="5" customFormat="1" x14ac:dyDescent="0.25">
      <c r="B67" s="6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2:17" s="5" customFormat="1" x14ac:dyDescent="0.25">
      <c r="B68" s="6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</sheetData>
  <mergeCells count="3">
    <mergeCell ref="B24:B35"/>
    <mergeCell ref="B39:B50"/>
    <mergeCell ref="D7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Table S1 Perth yearly</vt:lpstr>
      <vt:lpstr>Table S2 Perth min_max</vt:lpstr>
      <vt:lpstr>Table S3 Kimberley yearly</vt:lpstr>
      <vt:lpstr>Table S4 Kimberley min_max</vt:lpstr>
      <vt:lpstr>Table S5 Perth VNP21 RMSE</vt:lpstr>
      <vt:lpstr>Table S6 Perth MYD21 RMSE</vt:lpstr>
      <vt:lpstr>Table S7 Kimberley VNP RMSE</vt:lpstr>
      <vt:lpstr>Table S8 Kimberley MYD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Botje</dc:creator>
  <cp:lastModifiedBy>Botje</cp:lastModifiedBy>
  <dcterms:created xsi:type="dcterms:W3CDTF">2020-06-03T07:03:14Z</dcterms:created>
  <dcterms:modified xsi:type="dcterms:W3CDTF">2022-05-09T12:59:38Z</dcterms:modified>
</cp:coreProperties>
</file>