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176" documentId="8_{7CA8D2B2-1598-4E61-B3A5-CB87F6F5811C}" xr6:coauthVersionLast="47" xr6:coauthVersionMax="47" xr10:uidLastSave="{EE0C0E55-FB78-438D-A6B3-4F5AF63CD7DE}"/>
  <bookViews>
    <workbookView xWindow="15435" yWindow="600" windowWidth="12780" windowHeight="12210" xr2:uid="{AC26C8F2-07E8-4650-9A04-7E42D4580802}"/>
  </bookViews>
  <sheets>
    <sheet name="CRO Formatted" sheetId="8" r:id="rId1"/>
    <sheet name="1GO - W1" sheetId="7" r:id="rId2"/>
    <sheet name="GO 1-1 WKND ROUTING" sheetId="3" r:id="rId3"/>
    <sheet name="GO 1-1 WKND ROUTING (2)" sheetId="6" r:id="rId4"/>
  </sheets>
  <externalReferences>
    <externalReference r:id="rId5"/>
  </externalReferences>
  <definedNames>
    <definedName name="_xlnm._FilterDatabase" localSheetId="1" hidden="1">'1GO - W1'!#REF!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G48" i="3"/>
  <c r="G49" i="3"/>
  <c r="G50" i="3"/>
  <c r="G51" i="3"/>
  <c r="G52" i="3"/>
  <c r="G53" i="3"/>
  <c r="G54" i="3"/>
  <c r="G55" i="3"/>
  <c r="G56" i="3"/>
  <c r="G46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4" i="3"/>
  <c r="G16" i="3"/>
  <c r="K208" i="7"/>
  <c r="J201" i="7"/>
  <c r="I201" i="7"/>
  <c r="C201" i="7"/>
  <c r="J200" i="7"/>
  <c r="I200" i="7"/>
  <c r="C200" i="7"/>
  <c r="J199" i="7"/>
  <c r="I199" i="7"/>
  <c r="C199" i="7"/>
  <c r="J195" i="7"/>
  <c r="I195" i="7"/>
  <c r="C195" i="7"/>
  <c r="J194" i="7"/>
  <c r="I194" i="7"/>
  <c r="C194" i="7"/>
  <c r="J193" i="7"/>
  <c r="I193" i="7"/>
  <c r="C193" i="7"/>
  <c r="J189" i="7"/>
  <c r="I189" i="7"/>
  <c r="C189" i="7"/>
  <c r="J188" i="7"/>
  <c r="I188" i="7"/>
  <c r="C188" i="7"/>
  <c r="J150" i="7" l="1"/>
  <c r="I150" i="7"/>
  <c r="C150" i="7"/>
  <c r="J149" i="7"/>
  <c r="I149" i="7"/>
  <c r="C149" i="7"/>
  <c r="J148" i="7"/>
  <c r="I148" i="7"/>
  <c r="C148" i="7"/>
  <c r="J144" i="7"/>
  <c r="I144" i="7"/>
  <c r="C144" i="7"/>
  <c r="J143" i="7"/>
  <c r="I143" i="7"/>
  <c r="C143" i="7"/>
  <c r="J142" i="7"/>
  <c r="I142" i="7"/>
  <c r="C142" i="7"/>
  <c r="J138" i="7"/>
  <c r="I138" i="7"/>
  <c r="C138" i="7"/>
  <c r="J137" i="7"/>
  <c r="I137" i="7"/>
  <c r="C137" i="7"/>
  <c r="J136" i="7"/>
  <c r="I136" i="7"/>
  <c r="C136" i="7"/>
  <c r="J132" i="7"/>
  <c r="I132" i="7"/>
  <c r="C132" i="7"/>
  <c r="J131" i="7"/>
  <c r="I131" i="7"/>
  <c r="C131" i="7"/>
  <c r="J127" i="7"/>
  <c r="I127" i="7"/>
  <c r="C127" i="7"/>
  <c r="J126" i="7"/>
  <c r="I126" i="7"/>
  <c r="C126" i="7"/>
  <c r="J125" i="7"/>
  <c r="I125" i="7"/>
  <c r="C125" i="7"/>
  <c r="J184" i="7"/>
  <c r="I184" i="7"/>
  <c r="C184" i="7"/>
  <c r="J180" i="7"/>
  <c r="I180" i="7"/>
  <c r="C180" i="7"/>
  <c r="J176" i="7"/>
  <c r="I176" i="7"/>
  <c r="C176" i="7"/>
  <c r="J175" i="7"/>
  <c r="I175" i="7"/>
  <c r="C175" i="7"/>
  <c r="J174" i="7"/>
  <c r="I174" i="7"/>
  <c r="C174" i="7"/>
  <c r="J169" i="7"/>
  <c r="I169" i="7"/>
  <c r="C169" i="7"/>
  <c r="J168" i="7"/>
  <c r="I168" i="7"/>
  <c r="C168" i="7"/>
  <c r="J164" i="7" l="1"/>
  <c r="I164" i="7"/>
  <c r="C164" i="7"/>
  <c r="J160" i="7"/>
  <c r="I160" i="7"/>
  <c r="C160" i="7"/>
  <c r="J159" i="7"/>
  <c r="I159" i="7"/>
  <c r="C159" i="7"/>
  <c r="J158" i="7"/>
  <c r="I158" i="7"/>
  <c r="C158" i="7"/>
  <c r="J154" i="7"/>
  <c r="I154" i="7"/>
  <c r="C154" i="7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C20" i="7" l="1"/>
  <c r="C19" i="7"/>
  <c r="C18" i="7"/>
  <c r="J119" i="7"/>
  <c r="I119" i="7"/>
  <c r="C119" i="7"/>
  <c r="J118" i="7"/>
  <c r="I118" i="7"/>
  <c r="C118" i="7"/>
  <c r="J114" i="7"/>
  <c r="I114" i="7"/>
  <c r="C114" i="7"/>
  <c r="J113" i="7"/>
  <c r="I113" i="7"/>
  <c r="C113" i="7"/>
  <c r="J109" i="7"/>
  <c r="I109" i="7"/>
  <c r="C109" i="7"/>
  <c r="J108" i="7"/>
  <c r="I108" i="7"/>
  <c r="C108" i="7"/>
  <c r="J104" i="7"/>
  <c r="I104" i="7"/>
  <c r="C104" i="7"/>
  <c r="J103" i="7"/>
  <c r="I103" i="7"/>
  <c r="C103" i="7"/>
  <c r="J102" i="7"/>
  <c r="I102" i="7"/>
  <c r="C102" i="7"/>
  <c r="J98" i="7"/>
  <c r="I98" i="7"/>
  <c r="C98" i="7"/>
  <c r="J97" i="7"/>
  <c r="I97" i="7"/>
  <c r="C97" i="7"/>
  <c r="J96" i="7"/>
  <c r="I96" i="7"/>
  <c r="C96" i="7"/>
  <c r="J92" i="7"/>
  <c r="I92" i="7"/>
  <c r="C92" i="7"/>
  <c r="J91" i="7"/>
  <c r="I91" i="7"/>
  <c r="C91" i="7"/>
  <c r="J87" i="7"/>
  <c r="I87" i="7"/>
  <c r="C87" i="7"/>
  <c r="J81" i="7"/>
  <c r="I81" i="7"/>
  <c r="C81" i="7"/>
  <c r="J77" i="7"/>
  <c r="I77" i="7"/>
  <c r="C77" i="7"/>
  <c r="J76" i="7"/>
  <c r="I76" i="7"/>
  <c r="C76" i="7"/>
  <c r="J72" i="7"/>
  <c r="I72" i="7"/>
  <c r="C72" i="7"/>
  <c r="J71" i="7"/>
  <c r="I71" i="7"/>
  <c r="C71" i="7"/>
  <c r="J67" i="7"/>
  <c r="I67" i="7"/>
  <c r="C67" i="7"/>
  <c r="J66" i="7"/>
  <c r="I66" i="7"/>
  <c r="C66" i="7"/>
  <c r="J62" i="7"/>
  <c r="I62" i="7"/>
  <c r="C62" i="7"/>
  <c r="J58" i="7"/>
  <c r="I58" i="7"/>
  <c r="C58" i="7"/>
  <c r="J54" i="7"/>
  <c r="I54" i="7"/>
  <c r="C54" i="7"/>
  <c r="J50" i="7"/>
  <c r="I50" i="7"/>
  <c r="C50" i="7"/>
  <c r="J49" i="7"/>
  <c r="I49" i="7"/>
  <c r="C49" i="7"/>
  <c r="J45" i="7"/>
  <c r="I45" i="7"/>
  <c r="C45" i="7"/>
  <c r="J44" i="7"/>
  <c r="I44" i="7"/>
  <c r="C44" i="7"/>
  <c r="J36" i="7"/>
  <c r="I36" i="7"/>
  <c r="C36" i="7"/>
  <c r="J35" i="7"/>
  <c r="I35" i="7"/>
  <c r="C35" i="7"/>
  <c r="J31" i="7"/>
  <c r="I31" i="7"/>
  <c r="C31" i="7"/>
  <c r="J30" i="7"/>
  <c r="I30" i="7"/>
  <c r="C30" i="7"/>
  <c r="J26" i="7"/>
  <c r="I26" i="7"/>
  <c r="C26" i="7"/>
  <c r="J25" i="7"/>
  <c r="I25" i="7"/>
  <c r="C25" i="7"/>
  <c r="J24" i="7"/>
  <c r="I24" i="7"/>
  <c r="C24" i="7"/>
  <c r="J20" i="7"/>
  <c r="I20" i="7"/>
  <c r="J19" i="7"/>
  <c r="I19" i="7"/>
  <c r="J18" i="7"/>
  <c r="I18" i="7"/>
  <c r="J17" i="7"/>
  <c r="I17" i="7"/>
  <c r="C17" i="7"/>
  <c r="J208" i="7" l="1"/>
  <c r="I208" i="7"/>
  <c r="F62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16" i="6"/>
  <c r="G16" i="6"/>
  <c r="L15" i="6"/>
  <c r="G15" i="6"/>
  <c r="L14" i="6"/>
  <c r="G14" i="6"/>
  <c r="L13" i="6"/>
  <c r="G13" i="6"/>
  <c r="L12" i="6"/>
  <c r="G12" i="6"/>
  <c r="L11" i="6"/>
  <c r="G11" i="6"/>
  <c r="L10" i="6"/>
  <c r="G10" i="6"/>
  <c r="L9" i="6"/>
  <c r="G9" i="6"/>
  <c r="L8" i="6"/>
  <c r="G8" i="6"/>
  <c r="L7" i="6"/>
  <c r="G7" i="6"/>
  <c r="L6" i="6"/>
  <c r="G6" i="6"/>
  <c r="L5" i="6"/>
  <c r="G5" i="6"/>
  <c r="L4" i="6"/>
  <c r="G4" i="6"/>
  <c r="L3" i="6"/>
  <c r="G3" i="6"/>
  <c r="F62" i="3"/>
  <c r="L56" i="3"/>
  <c r="L55" i="3"/>
  <c r="L54" i="3"/>
  <c r="L53" i="3"/>
  <c r="L52" i="3"/>
  <c r="L51" i="3"/>
  <c r="L50" i="3"/>
  <c r="L49" i="3"/>
  <c r="L48" i="3"/>
  <c r="L47" i="3"/>
  <c r="L46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<sst xmlns="http://schemas.openxmlformats.org/spreadsheetml/2006/main" count="1917" uniqueCount="128">
  <si>
    <t>207th STREET YARD</t>
  </si>
  <si>
    <t>PROJECT:S-32150</t>
  </si>
  <si>
    <t>CABLE PULL SHEET</t>
  </si>
  <si>
    <t>Pull #</t>
  </si>
  <si>
    <t>Cable Type</t>
  </si>
  <si>
    <t>Description of Pull</t>
  </si>
  <si>
    <t>CONDUIT</t>
  </si>
  <si>
    <t xml:space="preserve">Starting Footage on Reel 
</t>
  </si>
  <si>
    <t xml:space="preserve">Ending Footage on Reel 
</t>
  </si>
  <si>
    <t xml:space="preserve">Footage PULLED
</t>
  </si>
  <si>
    <t>TO</t>
  </si>
  <si>
    <t>FROM</t>
  </si>
  <si>
    <t>7C</t>
  </si>
  <si>
    <t>217 SWJB</t>
  </si>
  <si>
    <t>RRA</t>
  </si>
  <si>
    <t>3C#9</t>
  </si>
  <si>
    <t>225 SWJB</t>
  </si>
  <si>
    <t>3C#6</t>
  </si>
  <si>
    <t>2C#6</t>
  </si>
  <si>
    <t>Y13-2J</t>
  </si>
  <si>
    <t>4C#6</t>
  </si>
  <si>
    <t>223-227 WH</t>
  </si>
  <si>
    <t>203-205 WH</t>
  </si>
  <si>
    <t>221 SWJB</t>
  </si>
  <si>
    <t>227 SWJB</t>
  </si>
  <si>
    <t>223 SWJB</t>
  </si>
  <si>
    <t>2C#9</t>
  </si>
  <si>
    <t>228AJ 8WAY</t>
  </si>
  <si>
    <t>Y5-3J</t>
  </si>
  <si>
    <t>207 SWJB</t>
  </si>
  <si>
    <t>10C</t>
  </si>
  <si>
    <t>212J</t>
  </si>
  <si>
    <t>214J</t>
  </si>
  <si>
    <t>213 SWJB</t>
  </si>
  <si>
    <t>211 SWJB</t>
  </si>
  <si>
    <t>215 SWJB</t>
  </si>
  <si>
    <t>19C</t>
  </si>
  <si>
    <t>207 YARD RR [E]</t>
  </si>
  <si>
    <t xml:space="preserve">RRA  </t>
  </si>
  <si>
    <t>12A</t>
  </si>
  <si>
    <t>Y1-1J JB</t>
  </si>
  <si>
    <t>203 SWJB</t>
  </si>
  <si>
    <t>205 SWJB</t>
  </si>
  <si>
    <t>Y100K</t>
  </si>
  <si>
    <t>K</t>
  </si>
  <si>
    <t>EX</t>
  </si>
  <si>
    <t>1;34</t>
  </si>
  <si>
    <t>PB54</t>
  </si>
  <si>
    <t>PC66</t>
  </si>
  <si>
    <t>PB53</t>
  </si>
  <si>
    <t>PC67</t>
  </si>
  <si>
    <t>PB52</t>
  </si>
  <si>
    <t>C67A</t>
  </si>
  <si>
    <t>PB64</t>
  </si>
  <si>
    <t>PC71</t>
  </si>
  <si>
    <t>Y200K</t>
  </si>
  <si>
    <t>PB63</t>
  </si>
  <si>
    <t>TK</t>
  </si>
  <si>
    <t>C70</t>
  </si>
  <si>
    <t>PB62</t>
  </si>
  <si>
    <t>PC69</t>
  </si>
  <si>
    <t>Y540BK</t>
  </si>
  <si>
    <t>PB61</t>
  </si>
  <si>
    <t>PC68</t>
  </si>
  <si>
    <t>Y500CK</t>
  </si>
  <si>
    <t>C73</t>
  </si>
  <si>
    <t>PB65</t>
  </si>
  <si>
    <t>PC74</t>
  </si>
  <si>
    <t>Y500BK</t>
  </si>
  <si>
    <t>C75</t>
  </si>
  <si>
    <t>PB66</t>
  </si>
  <si>
    <t>A1529K</t>
  </si>
  <si>
    <t>PB74</t>
  </si>
  <si>
    <t>C106</t>
  </si>
  <si>
    <t>VHPK</t>
  </si>
  <si>
    <t xml:space="preserve"> </t>
  </si>
  <si>
    <t>Reel #:</t>
  </si>
  <si>
    <t>Signature:</t>
  </si>
  <si>
    <t>C67A-1</t>
  </si>
  <si>
    <t>C67A-3</t>
  </si>
  <si>
    <t>C67A-5</t>
  </si>
  <si>
    <t>TCE FOREMAN:</t>
  </si>
  <si>
    <t>CCM REP:</t>
  </si>
  <si>
    <t>LENGTH</t>
  </si>
  <si>
    <t>REEL LOCATION - RRA</t>
  </si>
  <si>
    <t>MOCK RUN</t>
  </si>
  <si>
    <r>
      <t>RRA-</t>
    </r>
    <r>
      <rPr>
        <sz val="11"/>
        <color rgb="FFFF0000"/>
        <rFont val="Calibri"/>
        <family val="2"/>
        <scheme val="minor"/>
      </rPr>
      <t>R1</t>
    </r>
    <r>
      <rPr>
        <sz val="11"/>
        <rFont val="Calibri"/>
        <family val="2"/>
        <scheme val="minor"/>
      </rPr>
      <t xml:space="preserve"> </t>
    </r>
  </si>
  <si>
    <r>
      <t>RRA</t>
    </r>
    <r>
      <rPr>
        <sz val="11"/>
        <color rgb="FF00B0F0"/>
        <rFont val="Calibri"/>
        <family val="2"/>
        <scheme val="minor"/>
      </rPr>
      <t>-R8</t>
    </r>
  </si>
  <si>
    <t>RRA-R8</t>
  </si>
  <si>
    <r>
      <t>RRA</t>
    </r>
    <r>
      <rPr>
        <sz val="11"/>
        <color rgb="FF92D050"/>
        <rFont val="Calibri"/>
        <family val="2"/>
        <scheme val="minor"/>
      </rPr>
      <t>-R9</t>
    </r>
  </si>
  <si>
    <t>RRA-TR</t>
  </si>
  <si>
    <r>
      <t>RRA</t>
    </r>
    <r>
      <rPr>
        <sz val="11"/>
        <color theme="4"/>
        <rFont val="Calibri"/>
        <family val="2"/>
        <scheme val="minor"/>
      </rPr>
      <t>-R11</t>
    </r>
  </si>
  <si>
    <t>RRA-R10</t>
  </si>
  <si>
    <t>C67A-5 &amp; C70-2</t>
  </si>
  <si>
    <t>C67A-1 &amp;C70-2</t>
  </si>
  <si>
    <t>C67A-3 &amp; C73-3</t>
  </si>
  <si>
    <t>C67A-4</t>
  </si>
  <si>
    <t>Y1-5J</t>
  </si>
  <si>
    <t>Y1-5AJ</t>
  </si>
  <si>
    <t>204J</t>
  </si>
  <si>
    <t>C67A-7</t>
  </si>
  <si>
    <t>Y1-10AJ</t>
  </si>
  <si>
    <t>2C#4</t>
  </si>
  <si>
    <t>Y61-6J</t>
  </si>
  <si>
    <t>Y61-6AJ</t>
  </si>
  <si>
    <t>123 SWJB</t>
  </si>
  <si>
    <t>Y1-7J</t>
  </si>
  <si>
    <t>12C</t>
  </si>
  <si>
    <t>206AJ 8WAY</t>
  </si>
  <si>
    <t>224AJ 8WAY</t>
  </si>
  <si>
    <t>206J</t>
  </si>
  <si>
    <t>208J</t>
  </si>
  <si>
    <t>231 SWJB</t>
  </si>
  <si>
    <t>RRA-R9</t>
  </si>
  <si>
    <t>228J</t>
  </si>
  <si>
    <t>RRA-R11</t>
  </si>
  <si>
    <t>230J</t>
  </si>
  <si>
    <t>RRA CABLE PULL WKND # 1</t>
  </si>
  <si>
    <t>DATE: 01/15/22 - 01/17/22</t>
  </si>
  <si>
    <t>Cable Size</t>
  </si>
  <si>
    <t>Local / Express</t>
  </si>
  <si>
    <t xml:space="preserve">From </t>
  </si>
  <si>
    <t>To</t>
  </si>
  <si>
    <t>Distance</t>
  </si>
  <si>
    <t>EXPRESS</t>
  </si>
  <si>
    <t>7C#14</t>
  </si>
  <si>
    <t>10C#14</t>
  </si>
  <si>
    <t>19C#14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</si>
</sst>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3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701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46955</xdr:colOff>
      <xdr:row>0</xdr:row>
      <xdr:rowOff>19050</xdr:rowOff>
    </xdr:from>
    <xdr:to>
      <xdr:col>3</xdr:col>
      <xdr:colOff>10866</xdr:colOff>
      <xdr:row>5</xdr:row>
      <xdr:rowOff>56674</xdr:rowOff>
    </xdr:to>
    <xdr:pic>
      <xdr:nvPicPr>
        <xdr:cNvPr id="2" name="Picture 1" descr="TC Electric Logo">
          <a:extLst>
            <a:ext uri="{FF2B5EF4-FFF2-40B4-BE49-F238E27FC236}">
              <a16:creationId xmlns:a16="http://schemas.microsoft.com/office/drawing/2014/main" id="{8342FD59-2108-4965-91A7-5A086655C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5" y="19050"/>
          <a:ext cx="1468861" cy="106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a026/Shared%20Documents/General/Personal%20Folders/Daren/CABLE%20PULLING%20PRECEDURE/REEL%20HEALTH%20%20TRACKING/Output_102521-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_102521-MAIN"/>
      <sheetName val="CABLE CHART"/>
    </sheetNames>
    <sheetDataSet>
      <sheetData sheetId="0" refreshError="1">
        <row r="172">
          <cell r="A172" t="str">
            <v>BATCH #:</v>
          </cell>
          <cell r="B172">
            <v>2000372975</v>
          </cell>
          <cell r="C172" t="str">
            <v>282'                                                                          (TO BE NOW USED FOR LOCALS)</v>
          </cell>
        </row>
        <row r="173">
          <cell r="A173" t="str">
            <v>Reel ID:</v>
          </cell>
          <cell r="B173" t="str">
            <v>10C-14-1</v>
          </cell>
        </row>
        <row r="174">
          <cell r="A174" t="str">
            <v>Cable Size:</v>
          </cell>
          <cell r="B174" t="str">
            <v>10C</v>
          </cell>
        </row>
        <row r="175">
          <cell r="A175" t="str">
            <v>Used Length:</v>
          </cell>
          <cell r="B175">
            <v>5950</v>
          </cell>
        </row>
        <row r="176">
          <cell r="A176" t="str">
            <v># of CABLES:</v>
          </cell>
          <cell r="B176">
            <v>2</v>
          </cell>
        </row>
        <row r="177">
          <cell r="A177" t="str">
            <v>Remaining Length:</v>
          </cell>
          <cell r="B177">
            <v>282</v>
          </cell>
        </row>
        <row r="178">
          <cell r="A178" t="str">
            <v>Pull Number</v>
          </cell>
          <cell r="B178" t="str">
            <v>Length</v>
          </cell>
        </row>
        <row r="179">
          <cell r="A179">
            <v>28</v>
          </cell>
          <cell r="B179">
            <v>2975</v>
          </cell>
          <cell r="C179" t="str">
            <v>10C-14-1</v>
          </cell>
        </row>
        <row r="180">
          <cell r="A180">
            <v>30</v>
          </cell>
          <cell r="B180">
            <v>2975</v>
          </cell>
          <cell r="C180" t="str">
            <v>10C-14-1</v>
          </cell>
        </row>
        <row r="185">
          <cell r="A185" t="str">
            <v>Reel ID:</v>
          </cell>
          <cell r="B185" t="str">
            <v>10C-14-2</v>
          </cell>
        </row>
        <row r="186">
          <cell r="A186" t="str">
            <v>Cable Size:</v>
          </cell>
          <cell r="B186" t="str">
            <v>10C</v>
          </cell>
        </row>
        <row r="187">
          <cell r="A187" t="str">
            <v>Used Length:</v>
          </cell>
          <cell r="B187">
            <v>7210</v>
          </cell>
        </row>
        <row r="188">
          <cell r="A188" t="str">
            <v># of CABLES:</v>
          </cell>
          <cell r="B188">
            <v>5</v>
          </cell>
        </row>
        <row r="189">
          <cell r="A189" t="str">
            <v>Remaining Length:</v>
          </cell>
          <cell r="B189">
            <v>3214</v>
          </cell>
        </row>
        <row r="190">
          <cell r="A190" t="str">
            <v>Pull Number</v>
          </cell>
          <cell r="B190" t="str">
            <v>Length</v>
          </cell>
        </row>
        <row r="191">
          <cell r="A191">
            <v>14</v>
          </cell>
          <cell r="B191">
            <v>2985</v>
          </cell>
          <cell r="C191" t="str">
            <v>10C-14-2</v>
          </cell>
        </row>
        <row r="192">
          <cell r="A192">
            <v>34</v>
          </cell>
          <cell r="B192">
            <v>2440</v>
          </cell>
          <cell r="C192" t="str">
            <v>10C-14-2</v>
          </cell>
        </row>
        <row r="193">
          <cell r="A193">
            <v>124</v>
          </cell>
          <cell r="B193">
            <v>835</v>
          </cell>
          <cell r="C193" t="str">
            <v>10C-14-2</v>
          </cell>
        </row>
        <row r="194">
          <cell r="A194">
            <v>121</v>
          </cell>
          <cell r="B194">
            <v>475</v>
          </cell>
          <cell r="C194" t="str">
            <v>10C-14-2</v>
          </cell>
        </row>
        <row r="195">
          <cell r="A195">
            <v>119</v>
          </cell>
          <cell r="B195">
            <v>475</v>
          </cell>
          <cell r="C195" t="str">
            <v>10C-14-2</v>
          </cell>
        </row>
        <row r="200">
          <cell r="A200" t="str">
            <v>BATCH #:</v>
          </cell>
          <cell r="B200">
            <v>2000375412</v>
          </cell>
        </row>
        <row r="201">
          <cell r="A201" t="str">
            <v>Reel ID:</v>
          </cell>
          <cell r="B201" t="str">
            <v>10C-14-3</v>
          </cell>
        </row>
        <row r="202">
          <cell r="A202" t="str">
            <v>Cable Size:</v>
          </cell>
          <cell r="B202" t="str">
            <v>10C</v>
          </cell>
        </row>
        <row r="203">
          <cell r="A203" t="str">
            <v>Used Length:</v>
          </cell>
          <cell r="B203">
            <v>5590</v>
          </cell>
        </row>
        <row r="204">
          <cell r="A204" t="str">
            <v># of CABLES:</v>
          </cell>
          <cell r="B204">
            <v>30</v>
          </cell>
        </row>
        <row r="205">
          <cell r="A205" t="str">
            <v>Remaining Length:</v>
          </cell>
          <cell r="B205">
            <v>6213</v>
          </cell>
        </row>
        <row r="206">
          <cell r="A206" t="str">
            <v>Pull Number</v>
          </cell>
          <cell r="B206" t="str">
            <v>Length</v>
          </cell>
        </row>
        <row r="207">
          <cell r="A207">
            <v>93</v>
          </cell>
          <cell r="B207">
            <v>210</v>
          </cell>
          <cell r="C207" t="str">
            <v>10C-14-3</v>
          </cell>
        </row>
        <row r="208">
          <cell r="A208">
            <v>87</v>
          </cell>
          <cell r="B208">
            <v>180</v>
          </cell>
          <cell r="C208" t="str">
            <v>10C-14-3</v>
          </cell>
        </row>
        <row r="209">
          <cell r="A209">
            <v>101</v>
          </cell>
          <cell r="B209">
            <v>140</v>
          </cell>
          <cell r="C209" t="str">
            <v>10C-14-3</v>
          </cell>
        </row>
        <row r="210">
          <cell r="A210">
            <v>342</v>
          </cell>
          <cell r="B210">
            <v>540</v>
          </cell>
          <cell r="C210" t="str">
            <v>10C-14-3</v>
          </cell>
        </row>
        <row r="211">
          <cell r="A211">
            <v>217</v>
          </cell>
          <cell r="B211">
            <v>70</v>
          </cell>
          <cell r="C211" t="str">
            <v>10C-14-3</v>
          </cell>
        </row>
        <row r="212">
          <cell r="A212">
            <v>209</v>
          </cell>
          <cell r="B212">
            <v>70</v>
          </cell>
          <cell r="C212" t="str">
            <v>10C-14-3</v>
          </cell>
        </row>
        <row r="213">
          <cell r="A213">
            <v>135</v>
          </cell>
          <cell r="B213">
            <v>70</v>
          </cell>
          <cell r="C213" t="str">
            <v>10C-14-3</v>
          </cell>
        </row>
        <row r="214">
          <cell r="A214">
            <v>445</v>
          </cell>
          <cell r="B214">
            <v>70</v>
          </cell>
          <cell r="C214" t="str">
            <v>10C-14-3</v>
          </cell>
        </row>
        <row r="215">
          <cell r="A215">
            <v>125</v>
          </cell>
          <cell r="B215">
            <v>70</v>
          </cell>
          <cell r="C215" t="str">
            <v>10C-14-3</v>
          </cell>
        </row>
        <row r="216">
          <cell r="A216">
            <v>220</v>
          </cell>
          <cell r="B216">
            <v>615</v>
          </cell>
          <cell r="C216" t="str">
            <v>10C-14-3</v>
          </cell>
        </row>
        <row r="217">
          <cell r="A217">
            <v>228</v>
          </cell>
          <cell r="B217">
            <v>615</v>
          </cell>
          <cell r="C217" t="str">
            <v>10C-14-3</v>
          </cell>
        </row>
        <row r="218">
          <cell r="A218">
            <v>728</v>
          </cell>
          <cell r="B218">
            <v>600</v>
          </cell>
          <cell r="C218" t="str">
            <v>10C-14-3</v>
          </cell>
        </row>
        <row r="219">
          <cell r="A219">
            <v>353</v>
          </cell>
          <cell r="B219">
            <v>70</v>
          </cell>
          <cell r="C219" t="str">
            <v>10C-14-3</v>
          </cell>
        </row>
        <row r="220">
          <cell r="A220">
            <v>341</v>
          </cell>
          <cell r="B220">
            <v>70</v>
          </cell>
          <cell r="C220" t="str">
            <v>10C-14-3</v>
          </cell>
        </row>
        <row r="221">
          <cell r="A221">
            <v>181</v>
          </cell>
          <cell r="B221">
            <v>70</v>
          </cell>
          <cell r="C221" t="str">
            <v>10C-14-3</v>
          </cell>
        </row>
        <row r="222">
          <cell r="A222">
            <v>193</v>
          </cell>
          <cell r="B222">
            <v>60</v>
          </cell>
          <cell r="C222" t="str">
            <v>10C-14-3</v>
          </cell>
        </row>
        <row r="223">
          <cell r="A223">
            <v>25</v>
          </cell>
          <cell r="B223">
            <v>120</v>
          </cell>
          <cell r="C223" t="str">
            <v>10C-14-3</v>
          </cell>
        </row>
        <row r="224">
          <cell r="A224">
            <v>35</v>
          </cell>
          <cell r="B224">
            <v>100</v>
          </cell>
          <cell r="C224" t="str">
            <v>10C-14-3</v>
          </cell>
        </row>
        <row r="225">
          <cell r="A225">
            <v>21</v>
          </cell>
          <cell r="B225">
            <v>90</v>
          </cell>
          <cell r="C225" t="str">
            <v>10C-14-3</v>
          </cell>
        </row>
        <row r="226">
          <cell r="A226">
            <v>287</v>
          </cell>
          <cell r="B226">
            <v>90</v>
          </cell>
          <cell r="C226" t="str">
            <v>10C-14-3</v>
          </cell>
        </row>
        <row r="227">
          <cell r="A227">
            <v>2995</v>
          </cell>
          <cell r="B227">
            <v>100</v>
          </cell>
          <cell r="C227" t="str">
            <v>10C-14-3</v>
          </cell>
        </row>
        <row r="228">
          <cell r="A228">
            <v>2965</v>
          </cell>
          <cell r="B228">
            <v>100</v>
          </cell>
          <cell r="C228" t="str">
            <v>10C-14-3</v>
          </cell>
        </row>
        <row r="229">
          <cell r="A229">
            <v>3253</v>
          </cell>
          <cell r="B229">
            <v>100</v>
          </cell>
          <cell r="C229" t="str">
            <v>10C-14-3</v>
          </cell>
        </row>
        <row r="230">
          <cell r="A230">
            <v>2741</v>
          </cell>
          <cell r="B230">
            <v>100</v>
          </cell>
          <cell r="C230" t="str">
            <v>10C-14-3</v>
          </cell>
        </row>
        <row r="231">
          <cell r="A231">
            <v>560</v>
          </cell>
          <cell r="B231">
            <v>710</v>
          </cell>
          <cell r="C231" t="str">
            <v>10C-14-3</v>
          </cell>
        </row>
        <row r="232">
          <cell r="A232">
            <v>897</v>
          </cell>
          <cell r="B232">
            <v>100</v>
          </cell>
          <cell r="C232" t="str">
            <v>10C-14-3</v>
          </cell>
        </row>
        <row r="233">
          <cell r="A233">
            <v>899</v>
          </cell>
          <cell r="B233">
            <v>100</v>
          </cell>
          <cell r="C233" t="str">
            <v>10C-14-3</v>
          </cell>
        </row>
        <row r="234">
          <cell r="A234">
            <v>909</v>
          </cell>
          <cell r="B234">
            <v>100</v>
          </cell>
          <cell r="C234" t="str">
            <v>10C-14-3</v>
          </cell>
        </row>
        <row r="235">
          <cell r="A235">
            <v>39</v>
          </cell>
          <cell r="B235">
            <v>130</v>
          </cell>
          <cell r="C235" t="str">
            <v>10C-14-3</v>
          </cell>
        </row>
        <row r="236">
          <cell r="A236">
            <v>95</v>
          </cell>
          <cell r="B236">
            <v>130</v>
          </cell>
          <cell r="C236" t="str">
            <v>10C-14-3</v>
          </cell>
        </row>
        <row r="241">
          <cell r="A241" t="str">
            <v>BATCH #:</v>
          </cell>
          <cell r="B241">
            <v>2000375411</v>
          </cell>
        </row>
        <row r="242">
          <cell r="A242" t="str">
            <v>Reel ID:</v>
          </cell>
          <cell r="B242" t="str">
            <v>10C-14-4</v>
          </cell>
        </row>
        <row r="243">
          <cell r="A243" t="str">
            <v>Cable Size:</v>
          </cell>
          <cell r="B243" t="str">
            <v>10C</v>
          </cell>
        </row>
        <row r="244">
          <cell r="A244" t="str">
            <v>Used Length:</v>
          </cell>
          <cell r="B244">
            <v>4060</v>
          </cell>
        </row>
        <row r="245">
          <cell r="A245" t="str">
            <v># of CABLES:</v>
          </cell>
          <cell r="B245">
            <v>4</v>
          </cell>
        </row>
        <row r="246">
          <cell r="A246" t="str">
            <v>Remaining Length:</v>
          </cell>
          <cell r="B246">
            <v>6159</v>
          </cell>
        </row>
        <row r="247">
          <cell r="A247" t="str">
            <v>Pull Number</v>
          </cell>
          <cell r="B247" t="str">
            <v>Length</v>
          </cell>
        </row>
        <row r="248">
          <cell r="A248">
            <v>74</v>
          </cell>
          <cell r="B248">
            <v>1800</v>
          </cell>
          <cell r="C248" t="str">
            <v>10C-14-4</v>
          </cell>
        </row>
        <row r="249">
          <cell r="A249">
            <v>80</v>
          </cell>
          <cell r="B249">
            <v>1155</v>
          </cell>
          <cell r="C249" t="str">
            <v>10C-14-4</v>
          </cell>
        </row>
        <row r="250">
          <cell r="A250">
            <v>118</v>
          </cell>
          <cell r="B250">
            <v>835</v>
          </cell>
          <cell r="C250" t="str">
            <v>10C-14-4</v>
          </cell>
        </row>
        <row r="251">
          <cell r="A251">
            <v>259</v>
          </cell>
          <cell r="B251">
            <v>270</v>
          </cell>
          <cell r="C251" t="str">
            <v>10C-14-4</v>
          </cell>
        </row>
        <row r="256">
          <cell r="A256" t="str">
            <v>BATCH #:</v>
          </cell>
          <cell r="B256">
            <v>2000334758</v>
          </cell>
        </row>
        <row r="257">
          <cell r="A257" t="str">
            <v>Reel ID:</v>
          </cell>
          <cell r="B257" t="str">
            <v>10C-14-5</v>
          </cell>
        </row>
        <row r="258">
          <cell r="A258" t="str">
            <v>Cable Size:</v>
          </cell>
          <cell r="B258" t="str">
            <v>10C</v>
          </cell>
        </row>
        <row r="259">
          <cell r="A259" t="str">
            <v>Used Length:</v>
          </cell>
          <cell r="B259">
            <v>4080</v>
          </cell>
        </row>
        <row r="260">
          <cell r="A260" t="str">
            <v># of CABLES:</v>
          </cell>
          <cell r="B260">
            <v>5</v>
          </cell>
        </row>
        <row r="261">
          <cell r="A261" t="str">
            <v>Remaining Length:</v>
          </cell>
          <cell r="B261">
            <v>4284</v>
          </cell>
          <cell r="C261">
            <v>1735</v>
          </cell>
        </row>
        <row r="262">
          <cell r="A262" t="str">
            <v>Pull Number</v>
          </cell>
          <cell r="B262" t="str">
            <v>Length</v>
          </cell>
        </row>
        <row r="263">
          <cell r="A263">
            <v>174</v>
          </cell>
          <cell r="B263">
            <v>820</v>
          </cell>
          <cell r="C263" t="str">
            <v>10C-14-5</v>
          </cell>
        </row>
        <row r="264">
          <cell r="A264">
            <v>180</v>
          </cell>
          <cell r="B264">
            <v>820</v>
          </cell>
          <cell r="C264" t="str">
            <v>10C-14-5</v>
          </cell>
        </row>
        <row r="265">
          <cell r="A265">
            <v>188</v>
          </cell>
          <cell r="B265">
            <v>705</v>
          </cell>
          <cell r="C265" t="str">
            <v>10C-14-5</v>
          </cell>
        </row>
        <row r="266">
          <cell r="A266">
            <v>240</v>
          </cell>
          <cell r="B266">
            <v>665</v>
          </cell>
          <cell r="C266" t="str">
            <v>10C-14-5</v>
          </cell>
        </row>
        <row r="267">
          <cell r="A267">
            <v>100</v>
          </cell>
          <cell r="B267">
            <v>1070</v>
          </cell>
          <cell r="C267" t="str">
            <v>10C-14-5</v>
          </cell>
        </row>
        <row r="272">
          <cell r="A272" t="str">
            <v>BATCH #:</v>
          </cell>
          <cell r="B272">
            <v>2000374334</v>
          </cell>
        </row>
        <row r="273">
          <cell r="A273" t="str">
            <v>Reel ID:</v>
          </cell>
          <cell r="B273" t="str">
            <v>10C-14-6</v>
          </cell>
          <cell r="C273" t="str">
            <v>510'                                                                          (TO BE NOW USED FOR LOCALS)</v>
          </cell>
        </row>
        <row r="274">
          <cell r="A274" t="str">
            <v>Cable Size:</v>
          </cell>
          <cell r="B274" t="str">
            <v>10C</v>
          </cell>
        </row>
        <row r="275">
          <cell r="A275" t="str">
            <v>Used Length:</v>
          </cell>
          <cell r="B275">
            <v>6325</v>
          </cell>
        </row>
        <row r="276">
          <cell r="A276" t="str">
            <v># of CABLES:</v>
          </cell>
          <cell r="B276">
            <v>8</v>
          </cell>
        </row>
        <row r="277">
          <cell r="A277" t="str">
            <v>Remaining Length:</v>
          </cell>
          <cell r="B277">
            <v>510</v>
          </cell>
          <cell r="C277">
            <v>0</v>
          </cell>
        </row>
        <row r="278">
          <cell r="A278" t="str">
            <v>Pull Number</v>
          </cell>
          <cell r="B278" t="str">
            <v>Length</v>
          </cell>
        </row>
        <row r="279">
          <cell r="A279">
            <v>294</v>
          </cell>
          <cell r="B279">
            <v>1090</v>
          </cell>
          <cell r="C279" t="str">
            <v>10C-14-6</v>
          </cell>
        </row>
        <row r="280">
          <cell r="A280">
            <v>322</v>
          </cell>
          <cell r="B280">
            <v>1085</v>
          </cell>
          <cell r="C280" t="str">
            <v>10C-14-6</v>
          </cell>
        </row>
        <row r="281">
          <cell r="A281">
            <v>314</v>
          </cell>
          <cell r="B281">
            <v>980</v>
          </cell>
          <cell r="C281" t="str">
            <v>10C-14-6</v>
          </cell>
        </row>
        <row r="282">
          <cell r="A282">
            <v>248</v>
          </cell>
          <cell r="B282">
            <v>895</v>
          </cell>
          <cell r="C282" t="str">
            <v>10C-14-6</v>
          </cell>
        </row>
        <row r="283">
          <cell r="A283">
            <v>372</v>
          </cell>
          <cell r="B283">
            <v>865</v>
          </cell>
          <cell r="C283" t="str">
            <v>10C-14-6</v>
          </cell>
        </row>
        <row r="284">
          <cell r="A284">
            <v>380</v>
          </cell>
          <cell r="B284">
            <v>770</v>
          </cell>
          <cell r="C284" t="str">
            <v>10C-14-6</v>
          </cell>
        </row>
        <row r="285">
          <cell r="A285">
            <v>741</v>
          </cell>
          <cell r="B285">
            <v>100</v>
          </cell>
          <cell r="C285" t="str">
            <v>10C-14-6</v>
          </cell>
        </row>
        <row r="286">
          <cell r="A286">
            <v>456</v>
          </cell>
          <cell r="B286">
            <v>540</v>
          </cell>
          <cell r="C286" t="str">
            <v>10C-14-6</v>
          </cell>
        </row>
        <row r="291">
          <cell r="A291" t="str">
            <v>BATCH #:</v>
          </cell>
          <cell r="B291">
            <v>2000334844</v>
          </cell>
        </row>
        <row r="292">
          <cell r="A292" t="str">
            <v>Reel ID:</v>
          </cell>
          <cell r="B292" t="str">
            <v>10C-14-7</v>
          </cell>
          <cell r="C292" t="str">
            <v>1114'                                                                          (TO BE NOW USED FOR LOCALS)</v>
          </cell>
        </row>
        <row r="293">
          <cell r="A293" t="str">
            <v>Cable Size:</v>
          </cell>
          <cell r="B293" t="str">
            <v>10C</v>
          </cell>
        </row>
        <row r="294">
          <cell r="A294" t="str">
            <v>Used Length:</v>
          </cell>
          <cell r="B294">
            <v>6255</v>
          </cell>
        </row>
        <row r="295">
          <cell r="A295" t="str">
            <v># of CABLES:</v>
          </cell>
          <cell r="B295">
            <v>14</v>
          </cell>
        </row>
        <row r="296">
          <cell r="A296" t="str">
            <v>Remaining Length:</v>
          </cell>
          <cell r="B296">
            <v>1114</v>
          </cell>
          <cell r="C296">
            <v>500</v>
          </cell>
        </row>
        <row r="297">
          <cell r="A297" t="str">
            <v>Pull Number</v>
          </cell>
          <cell r="B297" t="str">
            <v>Length</v>
          </cell>
        </row>
        <row r="298">
          <cell r="A298">
            <v>406</v>
          </cell>
          <cell r="B298">
            <v>760</v>
          </cell>
          <cell r="C298" t="str">
            <v>10C-14-7</v>
          </cell>
        </row>
        <row r="299">
          <cell r="A299">
            <v>418</v>
          </cell>
          <cell r="B299">
            <v>725</v>
          </cell>
          <cell r="C299" t="str">
            <v>10C-14-7</v>
          </cell>
        </row>
        <row r="300">
          <cell r="A300">
            <v>412</v>
          </cell>
          <cell r="B300">
            <v>710</v>
          </cell>
          <cell r="C300" t="str">
            <v>10C-14-7</v>
          </cell>
        </row>
        <row r="301">
          <cell r="A301">
            <v>438</v>
          </cell>
          <cell r="B301">
            <v>640</v>
          </cell>
          <cell r="C301" t="str">
            <v>10C-14-7</v>
          </cell>
        </row>
        <row r="302">
          <cell r="A302">
            <v>424</v>
          </cell>
          <cell r="B302">
            <v>600</v>
          </cell>
          <cell r="C302" t="str">
            <v>10C-14-7</v>
          </cell>
        </row>
        <row r="303">
          <cell r="A303">
            <v>444</v>
          </cell>
          <cell r="B303">
            <v>595</v>
          </cell>
          <cell r="C303" t="str">
            <v>10C-14-7</v>
          </cell>
        </row>
        <row r="304">
          <cell r="A304">
            <v>476</v>
          </cell>
          <cell r="B304">
            <v>580</v>
          </cell>
          <cell r="C304" t="str">
            <v>10C-14-7</v>
          </cell>
        </row>
        <row r="305">
          <cell r="A305">
            <v>450</v>
          </cell>
          <cell r="B305">
            <v>575</v>
          </cell>
          <cell r="C305" t="str">
            <v>10C-14-7</v>
          </cell>
        </row>
        <row r="306">
          <cell r="A306">
            <v>470</v>
          </cell>
          <cell r="B306">
            <v>570</v>
          </cell>
          <cell r="C306" t="str">
            <v>10C-14-7</v>
          </cell>
        </row>
        <row r="307">
          <cell r="A307">
            <v>2079</v>
          </cell>
          <cell r="B307">
            <v>100</v>
          </cell>
          <cell r="C307" t="str">
            <v>10C-14-7</v>
          </cell>
        </row>
        <row r="308">
          <cell r="A308">
            <v>2929</v>
          </cell>
          <cell r="B308">
            <v>100</v>
          </cell>
          <cell r="C308" t="str">
            <v>10C-14-7</v>
          </cell>
        </row>
        <row r="309">
          <cell r="A309">
            <v>2933</v>
          </cell>
          <cell r="B309">
            <v>100</v>
          </cell>
          <cell r="C309" t="str">
            <v>10C-14-7</v>
          </cell>
        </row>
        <row r="310">
          <cell r="A310">
            <v>2089</v>
          </cell>
          <cell r="B310">
            <v>100</v>
          </cell>
          <cell r="C310" t="str">
            <v>10C-14-7</v>
          </cell>
        </row>
        <row r="311">
          <cell r="A311">
            <v>2073</v>
          </cell>
          <cell r="B311">
            <v>100</v>
          </cell>
          <cell r="C311" t="str">
            <v>10C-14-7</v>
          </cell>
        </row>
        <row r="316">
          <cell r="A316" t="str">
            <v>BATCH #:</v>
          </cell>
          <cell r="B316">
            <v>2000372977</v>
          </cell>
        </row>
        <row r="317">
          <cell r="A317" t="str">
            <v>Reel ID:</v>
          </cell>
          <cell r="B317" t="str">
            <v>10C-14-8</v>
          </cell>
          <cell r="C317" t="str">
            <v>734'                                                                          (TO BE NOW USED FOR LOCALS)</v>
          </cell>
        </row>
        <row r="318">
          <cell r="A318" t="str">
            <v>Cable Size:</v>
          </cell>
          <cell r="B318" t="str">
            <v>10C</v>
          </cell>
        </row>
        <row r="319">
          <cell r="A319" t="str">
            <v>Used Length:</v>
          </cell>
          <cell r="B319">
            <v>5795</v>
          </cell>
        </row>
        <row r="320">
          <cell r="A320" t="str">
            <v># of CABLES:</v>
          </cell>
          <cell r="B320">
            <v>5</v>
          </cell>
        </row>
        <row r="321">
          <cell r="A321" t="str">
            <v>Remaining Length:</v>
          </cell>
          <cell r="B321">
            <v>734</v>
          </cell>
        </row>
        <row r="322">
          <cell r="A322" t="str">
            <v>Pull Number</v>
          </cell>
          <cell r="B322" t="str">
            <v>Length</v>
          </cell>
        </row>
        <row r="323">
          <cell r="A323">
            <v>916</v>
          </cell>
          <cell r="B323">
            <v>1245</v>
          </cell>
          <cell r="C323" t="str">
            <v>10C-14-8</v>
          </cell>
        </row>
        <row r="324">
          <cell r="A324">
            <v>926</v>
          </cell>
          <cell r="B324">
            <v>1225</v>
          </cell>
          <cell r="C324" t="str">
            <v>10C-14-8</v>
          </cell>
        </row>
        <row r="325">
          <cell r="A325">
            <v>958</v>
          </cell>
          <cell r="B325">
            <v>1105</v>
          </cell>
          <cell r="C325" t="str">
            <v>10C-14-8</v>
          </cell>
        </row>
        <row r="326">
          <cell r="A326">
            <v>1042</v>
          </cell>
          <cell r="B326">
            <v>1115</v>
          </cell>
          <cell r="C326" t="str">
            <v>10C-14-8</v>
          </cell>
        </row>
        <row r="327">
          <cell r="A327">
            <v>1038</v>
          </cell>
          <cell r="B327">
            <v>1105</v>
          </cell>
          <cell r="C327" t="str">
            <v>10C-14-8</v>
          </cell>
        </row>
        <row r="332">
          <cell r="A332" t="str">
            <v>BATCH #:</v>
          </cell>
          <cell r="B332">
            <v>2000372978</v>
          </cell>
        </row>
        <row r="333">
          <cell r="A333" t="str">
            <v>Reel ID:</v>
          </cell>
          <cell r="B333" t="str">
            <v>10C-14-9</v>
          </cell>
        </row>
        <row r="334">
          <cell r="A334" t="str">
            <v>Cable Size:</v>
          </cell>
          <cell r="B334" t="str">
            <v>10C</v>
          </cell>
        </row>
        <row r="335">
          <cell r="A335" t="str">
            <v>Used Length:</v>
          </cell>
          <cell r="B335">
            <v>8020</v>
          </cell>
        </row>
        <row r="336">
          <cell r="A336" t="str">
            <v># of CABLES:</v>
          </cell>
          <cell r="B336">
            <v>8</v>
          </cell>
        </row>
        <row r="337">
          <cell r="A337" t="str">
            <v>Remaining Length:</v>
          </cell>
          <cell r="B337">
            <v>6130</v>
          </cell>
        </row>
        <row r="338">
          <cell r="A338" t="str">
            <v>Pull Number</v>
          </cell>
          <cell r="B338" t="str">
            <v>Length</v>
          </cell>
        </row>
        <row r="339">
          <cell r="A339">
            <v>882</v>
          </cell>
          <cell r="B339">
            <v>995</v>
          </cell>
          <cell r="C339" t="str">
            <v>10C-14-9</v>
          </cell>
        </row>
        <row r="340">
          <cell r="A340">
            <v>886</v>
          </cell>
          <cell r="B340">
            <v>995</v>
          </cell>
          <cell r="C340" t="str">
            <v>10C-14-9</v>
          </cell>
        </row>
        <row r="341">
          <cell r="A341">
            <v>1034</v>
          </cell>
          <cell r="B341">
            <v>1035</v>
          </cell>
          <cell r="C341" t="str">
            <v>10C-14-9</v>
          </cell>
        </row>
        <row r="342">
          <cell r="A342">
            <v>1048</v>
          </cell>
          <cell r="B342">
            <v>1140</v>
          </cell>
          <cell r="C342" t="str">
            <v>10C-14-9</v>
          </cell>
        </row>
        <row r="343">
          <cell r="A343">
            <v>1030</v>
          </cell>
          <cell r="B343">
            <v>1015</v>
          </cell>
          <cell r="C343" t="str">
            <v>10C-14-9</v>
          </cell>
        </row>
        <row r="344">
          <cell r="A344">
            <v>1026</v>
          </cell>
          <cell r="B344">
            <v>1015</v>
          </cell>
          <cell r="C344" t="str">
            <v>10C-14-9</v>
          </cell>
        </row>
        <row r="345">
          <cell r="A345">
            <v>1022</v>
          </cell>
          <cell r="B345">
            <v>1015</v>
          </cell>
          <cell r="C345" t="str">
            <v>10C-14-9</v>
          </cell>
        </row>
        <row r="346">
          <cell r="A346">
            <v>748</v>
          </cell>
          <cell r="B346">
            <v>810</v>
          </cell>
          <cell r="C346" t="str">
            <v>10C-14-9</v>
          </cell>
        </row>
        <row r="351">
          <cell r="A351" t="str">
            <v>BATCH #:</v>
          </cell>
          <cell r="B351">
            <v>2000352652</v>
          </cell>
        </row>
        <row r="352">
          <cell r="A352" t="str">
            <v>Reel ID:</v>
          </cell>
          <cell r="B352" t="str">
            <v>10C-14-10</v>
          </cell>
        </row>
        <row r="353">
          <cell r="A353" t="str">
            <v>Cable Size:</v>
          </cell>
          <cell r="B353" t="str">
            <v>10C</v>
          </cell>
        </row>
        <row r="354">
          <cell r="A354" t="str">
            <v>Used Length:</v>
          </cell>
          <cell r="B354">
            <v>3905</v>
          </cell>
        </row>
        <row r="355">
          <cell r="A355" t="str">
            <v># of CABLES:</v>
          </cell>
          <cell r="B355">
            <v>5</v>
          </cell>
        </row>
        <row r="356">
          <cell r="A356" t="str">
            <v>Remaining Length:</v>
          </cell>
          <cell r="B356">
            <v>6412</v>
          </cell>
        </row>
        <row r="357">
          <cell r="A357" t="str">
            <v>Pull Number</v>
          </cell>
          <cell r="B357" t="str">
            <v>Length</v>
          </cell>
        </row>
        <row r="358">
          <cell r="A358">
            <v>630</v>
          </cell>
          <cell r="B358">
            <v>960</v>
          </cell>
          <cell r="C358" t="str">
            <v>10C-14-10</v>
          </cell>
        </row>
        <row r="359">
          <cell r="A359">
            <v>862</v>
          </cell>
          <cell r="B359">
            <v>925</v>
          </cell>
          <cell r="C359" t="str">
            <v>10C-14-10</v>
          </cell>
        </row>
        <row r="360">
          <cell r="A360">
            <v>1018</v>
          </cell>
          <cell r="B360">
            <v>905</v>
          </cell>
          <cell r="C360" t="str">
            <v>10C-14-10</v>
          </cell>
        </row>
        <row r="361">
          <cell r="A361">
            <v>866</v>
          </cell>
          <cell r="B361">
            <v>885</v>
          </cell>
          <cell r="C361" t="str">
            <v>10C-14-10</v>
          </cell>
        </row>
        <row r="362">
          <cell r="A362">
            <v>261</v>
          </cell>
          <cell r="B362">
            <v>230</v>
          </cell>
          <cell r="C362" t="str">
            <v>10C-14-10</v>
          </cell>
        </row>
        <row r="367">
          <cell r="A367" t="str">
            <v>BATCH #:</v>
          </cell>
          <cell r="B367">
            <v>2000372979</v>
          </cell>
        </row>
        <row r="368">
          <cell r="A368" t="str">
            <v>Reel ID:</v>
          </cell>
          <cell r="B368" t="str">
            <v>10C-14-11</v>
          </cell>
        </row>
        <row r="369">
          <cell r="A369" t="str">
            <v>Cable Size:</v>
          </cell>
          <cell r="B369" t="str">
            <v>10C</v>
          </cell>
        </row>
        <row r="370">
          <cell r="A370" t="str">
            <v>Used Length:</v>
          </cell>
          <cell r="B370">
            <v>5780</v>
          </cell>
        </row>
        <row r="371">
          <cell r="A371" t="str">
            <v># of CABLES:</v>
          </cell>
          <cell r="B371">
            <v>7</v>
          </cell>
        </row>
        <row r="372">
          <cell r="A372" t="str">
            <v>Remaining Length:</v>
          </cell>
          <cell r="B372">
            <v>6125</v>
          </cell>
        </row>
        <row r="373">
          <cell r="A373" t="str">
            <v>Pull Number</v>
          </cell>
          <cell r="B373" t="str">
            <v>Length</v>
          </cell>
        </row>
        <row r="374">
          <cell r="A374">
            <v>846</v>
          </cell>
          <cell r="B374">
            <v>875</v>
          </cell>
          <cell r="C374" t="str">
            <v>10C-14-11</v>
          </cell>
        </row>
        <row r="375">
          <cell r="A375">
            <v>1014</v>
          </cell>
          <cell r="B375">
            <v>850</v>
          </cell>
          <cell r="C375" t="str">
            <v>10C-14-11</v>
          </cell>
        </row>
        <row r="376">
          <cell r="A376">
            <v>946</v>
          </cell>
          <cell r="B376">
            <v>850</v>
          </cell>
          <cell r="C376" t="str">
            <v>10C-14-11</v>
          </cell>
        </row>
        <row r="377">
          <cell r="A377">
            <v>842</v>
          </cell>
          <cell r="B377">
            <v>805</v>
          </cell>
          <cell r="C377" t="str">
            <v>10C-14-11</v>
          </cell>
        </row>
        <row r="378">
          <cell r="A378">
            <v>752</v>
          </cell>
          <cell r="B378">
            <v>800</v>
          </cell>
          <cell r="C378" t="str">
            <v>10C-14-11</v>
          </cell>
        </row>
        <row r="379">
          <cell r="A379">
            <v>938</v>
          </cell>
          <cell r="B379">
            <v>800</v>
          </cell>
          <cell r="C379" t="str">
            <v>10C-14-11</v>
          </cell>
        </row>
        <row r="380">
          <cell r="A380">
            <v>942</v>
          </cell>
          <cell r="B380">
            <v>800</v>
          </cell>
          <cell r="C380" t="str">
            <v>10C-14-11</v>
          </cell>
        </row>
        <row r="385">
          <cell r="A385" t="str">
            <v>BATCH #:</v>
          </cell>
          <cell r="B385">
            <v>2000375415</v>
          </cell>
        </row>
        <row r="386">
          <cell r="A386" t="str">
            <v>Reel ID:</v>
          </cell>
          <cell r="B386" t="str">
            <v>10C-14-12</v>
          </cell>
        </row>
        <row r="387">
          <cell r="A387" t="str">
            <v>Cable Size:</v>
          </cell>
          <cell r="B387" t="str">
            <v>10C</v>
          </cell>
        </row>
        <row r="388">
          <cell r="A388" t="str">
            <v>Used Length:</v>
          </cell>
          <cell r="B388">
            <v>6000</v>
          </cell>
        </row>
        <row r="389">
          <cell r="A389" t="str">
            <v># of CABLES:</v>
          </cell>
          <cell r="B389">
            <v>17</v>
          </cell>
        </row>
        <row r="390">
          <cell r="A390" t="str">
            <v>Remaining Length:</v>
          </cell>
          <cell r="B390">
            <v>6149</v>
          </cell>
        </row>
        <row r="391">
          <cell r="A391" t="str">
            <v>Pull Number</v>
          </cell>
          <cell r="B391" t="str">
            <v>Length</v>
          </cell>
        </row>
        <row r="392">
          <cell r="A392">
            <v>898</v>
          </cell>
          <cell r="B392">
            <v>750</v>
          </cell>
          <cell r="C392" t="str">
            <v>10C-14-12</v>
          </cell>
        </row>
        <row r="393">
          <cell r="A393">
            <v>894</v>
          </cell>
          <cell r="B393">
            <v>690</v>
          </cell>
          <cell r="C393" t="str">
            <v>10C-14-12</v>
          </cell>
        </row>
        <row r="394">
          <cell r="A394">
            <v>704</v>
          </cell>
          <cell r="B394">
            <v>655</v>
          </cell>
          <cell r="C394" t="str">
            <v>10C-14-12</v>
          </cell>
        </row>
        <row r="395">
          <cell r="A395">
            <v>904</v>
          </cell>
          <cell r="B395">
            <v>630</v>
          </cell>
          <cell r="C395" t="str">
            <v>10C-14-12</v>
          </cell>
        </row>
        <row r="396">
          <cell r="A396">
            <v>908</v>
          </cell>
          <cell r="B396">
            <v>630</v>
          </cell>
          <cell r="C396" t="str">
            <v>10C-14-12</v>
          </cell>
        </row>
        <row r="397">
          <cell r="A397">
            <v>9</v>
          </cell>
          <cell r="B397">
            <v>200</v>
          </cell>
          <cell r="C397" t="str">
            <v>10C-14-12</v>
          </cell>
        </row>
        <row r="398">
          <cell r="A398">
            <v>55</v>
          </cell>
          <cell r="B398">
            <v>170</v>
          </cell>
          <cell r="C398" t="str">
            <v>10C-14-12</v>
          </cell>
        </row>
        <row r="399">
          <cell r="A399">
            <v>7</v>
          </cell>
          <cell r="B399">
            <v>160</v>
          </cell>
          <cell r="C399" t="str">
            <v>10C-14-12</v>
          </cell>
        </row>
        <row r="400">
          <cell r="A400">
            <v>5</v>
          </cell>
          <cell r="B400">
            <v>150</v>
          </cell>
          <cell r="C400" t="str">
            <v>10C-14-12</v>
          </cell>
        </row>
        <row r="401">
          <cell r="A401">
            <v>57</v>
          </cell>
          <cell r="B401">
            <v>150</v>
          </cell>
          <cell r="C401" t="str">
            <v>10C-14-12</v>
          </cell>
        </row>
        <row r="402">
          <cell r="A402">
            <v>53</v>
          </cell>
          <cell r="B402">
            <v>150</v>
          </cell>
          <cell r="C402" t="str">
            <v>10C-14-12</v>
          </cell>
        </row>
        <row r="403">
          <cell r="A403">
            <v>71</v>
          </cell>
          <cell r="B403">
            <v>100</v>
          </cell>
          <cell r="C403" t="str">
            <v>10C-14-12</v>
          </cell>
        </row>
        <row r="404">
          <cell r="A404">
            <v>911</v>
          </cell>
          <cell r="B404">
            <v>100</v>
          </cell>
          <cell r="C404" t="str">
            <v>10C-14-12</v>
          </cell>
        </row>
        <row r="405">
          <cell r="A405">
            <v>919</v>
          </cell>
          <cell r="B405">
            <v>100</v>
          </cell>
          <cell r="C405" t="str">
            <v>10C-14-12</v>
          </cell>
        </row>
        <row r="406">
          <cell r="A406">
            <v>1349</v>
          </cell>
          <cell r="B406">
            <v>250</v>
          </cell>
          <cell r="C406" t="str">
            <v>10C-14-12</v>
          </cell>
        </row>
        <row r="407">
          <cell r="A407">
            <v>196</v>
          </cell>
          <cell r="B407">
            <v>600</v>
          </cell>
          <cell r="C407" t="str">
            <v>10C-14-12</v>
          </cell>
        </row>
        <row r="408">
          <cell r="A408">
            <v>708</v>
          </cell>
          <cell r="B408">
            <v>515</v>
          </cell>
          <cell r="C408" t="str">
            <v>10C-14-12</v>
          </cell>
        </row>
        <row r="413">
          <cell r="A413" t="str">
            <v>BATCH #:</v>
          </cell>
          <cell r="B413">
            <v>2000334724</v>
          </cell>
        </row>
        <row r="414">
          <cell r="A414" t="str">
            <v>Reel ID:</v>
          </cell>
          <cell r="B414" t="str">
            <v>10C-14-13</v>
          </cell>
        </row>
        <row r="415">
          <cell r="A415" t="str">
            <v>Cable Size:</v>
          </cell>
          <cell r="B415" t="str">
            <v>10C</v>
          </cell>
        </row>
        <row r="416">
          <cell r="A416" t="str">
            <v>Used Length:</v>
          </cell>
          <cell r="B416">
            <v>5755</v>
          </cell>
        </row>
        <row r="417">
          <cell r="A417" t="str">
            <v># of CABLES:</v>
          </cell>
          <cell r="B417">
            <v>12</v>
          </cell>
        </row>
        <row r="418">
          <cell r="A418" t="str">
            <v>Remaining Length:</v>
          </cell>
          <cell r="B418">
            <v>6360</v>
          </cell>
        </row>
        <row r="419">
          <cell r="A419" t="str">
            <v>Pull Number</v>
          </cell>
          <cell r="B419" t="str">
            <v>Length</v>
          </cell>
        </row>
        <row r="420">
          <cell r="A420">
            <v>2350</v>
          </cell>
          <cell r="B420">
            <v>600</v>
          </cell>
          <cell r="C420" t="str">
            <v>10C-14-13</v>
          </cell>
        </row>
        <row r="421">
          <cell r="A421">
            <v>614</v>
          </cell>
          <cell r="B421">
            <v>595</v>
          </cell>
          <cell r="C421" t="str">
            <v>10C-14-13</v>
          </cell>
        </row>
        <row r="422">
          <cell r="A422">
            <v>826</v>
          </cell>
          <cell r="B422">
            <v>590</v>
          </cell>
          <cell r="C422" t="str">
            <v>10C-14-13</v>
          </cell>
        </row>
        <row r="423">
          <cell r="A423">
            <v>606</v>
          </cell>
          <cell r="B423">
            <v>570</v>
          </cell>
          <cell r="C423" t="str">
            <v>10C-14-13</v>
          </cell>
        </row>
        <row r="424">
          <cell r="A424">
            <v>778</v>
          </cell>
          <cell r="B424">
            <v>565</v>
          </cell>
          <cell r="C424" t="str">
            <v>10C-14-13</v>
          </cell>
        </row>
        <row r="425">
          <cell r="A425">
            <v>764</v>
          </cell>
          <cell r="B425">
            <v>565</v>
          </cell>
          <cell r="C425" t="str">
            <v>10C-14-13</v>
          </cell>
        </row>
        <row r="426">
          <cell r="A426">
            <v>820</v>
          </cell>
          <cell r="B426">
            <v>470</v>
          </cell>
          <cell r="C426" t="str">
            <v>10C-14-13</v>
          </cell>
        </row>
        <row r="427">
          <cell r="A427">
            <v>676</v>
          </cell>
          <cell r="B427">
            <v>450</v>
          </cell>
          <cell r="C427" t="str">
            <v>10C-14-13</v>
          </cell>
        </row>
        <row r="428">
          <cell r="A428">
            <v>814</v>
          </cell>
          <cell r="B428">
            <v>385</v>
          </cell>
          <cell r="C428" t="str">
            <v>10C-14-13</v>
          </cell>
        </row>
        <row r="429">
          <cell r="A429">
            <v>670</v>
          </cell>
          <cell r="B429">
            <v>340</v>
          </cell>
          <cell r="C429" t="str">
            <v>10C-14-13</v>
          </cell>
        </row>
        <row r="430">
          <cell r="A430">
            <v>808</v>
          </cell>
          <cell r="B430">
            <v>335</v>
          </cell>
          <cell r="C430" t="str">
            <v>10C-14-13</v>
          </cell>
        </row>
        <row r="431">
          <cell r="A431">
            <v>682</v>
          </cell>
          <cell r="B431">
            <v>290</v>
          </cell>
          <cell r="C431" t="str">
            <v>10C-14-13</v>
          </cell>
        </row>
        <row r="436">
          <cell r="A436" t="str">
            <v>BATCH #:</v>
          </cell>
          <cell r="B436">
            <v>2000375409</v>
          </cell>
          <cell r="C436" t="str">
            <v>378'                                                                          (TO BE NOW USED FOR LOCALS)</v>
          </cell>
        </row>
        <row r="437">
          <cell r="A437" t="str">
            <v>Reel ID:</v>
          </cell>
          <cell r="B437" t="str">
            <v>10C-14-14</v>
          </cell>
        </row>
        <row r="438">
          <cell r="A438" t="str">
            <v>Cable Size:</v>
          </cell>
          <cell r="B438" t="str">
            <v>10C</v>
          </cell>
        </row>
        <row r="439">
          <cell r="A439" t="str">
            <v>Used Length:</v>
          </cell>
          <cell r="B439">
            <v>6290</v>
          </cell>
        </row>
        <row r="440">
          <cell r="A440" t="str">
            <v># of CABLES:</v>
          </cell>
          <cell r="B440">
            <v>8</v>
          </cell>
        </row>
        <row r="441">
          <cell r="A441" t="str">
            <v>Remaining Length:</v>
          </cell>
          <cell r="B441">
            <v>678</v>
          </cell>
          <cell r="C441">
            <v>300</v>
          </cell>
        </row>
        <row r="442">
          <cell r="A442" t="str">
            <v>Pull Number</v>
          </cell>
          <cell r="B442" t="str">
            <v>Length</v>
          </cell>
        </row>
        <row r="443">
          <cell r="A443">
            <v>2126</v>
          </cell>
          <cell r="B443">
            <v>2280</v>
          </cell>
          <cell r="C443" t="str">
            <v>10C-14-14</v>
          </cell>
        </row>
        <row r="444">
          <cell r="A444">
            <v>2124</v>
          </cell>
          <cell r="B444">
            <v>2280</v>
          </cell>
          <cell r="C444" t="str">
            <v>10C-14-14</v>
          </cell>
        </row>
        <row r="445">
          <cell r="A445">
            <v>2188</v>
          </cell>
          <cell r="B445">
            <v>1230</v>
          </cell>
          <cell r="C445" t="str">
            <v>10C-14-14</v>
          </cell>
        </row>
        <row r="446">
          <cell r="A446">
            <v>3171</v>
          </cell>
          <cell r="B446">
            <v>100</v>
          </cell>
          <cell r="C446" t="str">
            <v>10C-14-14</v>
          </cell>
        </row>
        <row r="447">
          <cell r="A447">
            <v>3177</v>
          </cell>
          <cell r="B447">
            <v>100</v>
          </cell>
          <cell r="C447" t="str">
            <v>10C-14-14</v>
          </cell>
        </row>
        <row r="448">
          <cell r="A448">
            <v>2833</v>
          </cell>
          <cell r="B448">
            <v>100</v>
          </cell>
          <cell r="C448" t="str">
            <v>10C-14-14</v>
          </cell>
        </row>
        <row r="449">
          <cell r="A449">
            <v>2835</v>
          </cell>
          <cell r="B449">
            <v>100</v>
          </cell>
          <cell r="C449" t="str">
            <v>10C-14-14</v>
          </cell>
        </row>
        <row r="450">
          <cell r="A450">
            <v>2831</v>
          </cell>
          <cell r="B450">
            <v>100</v>
          </cell>
          <cell r="C450" t="str">
            <v>10C-14-14</v>
          </cell>
        </row>
        <row r="455">
          <cell r="A455" t="str">
            <v>BATCH #:</v>
          </cell>
          <cell r="B455">
            <v>2000334739</v>
          </cell>
        </row>
        <row r="456">
          <cell r="A456" t="str">
            <v>Reel ID:</v>
          </cell>
          <cell r="B456" t="str">
            <v>10C-14-15</v>
          </cell>
          <cell r="C456" t="str">
            <v>467'                                                                          (TO BE NOW USED FOR LOCALS)</v>
          </cell>
        </row>
        <row r="457">
          <cell r="A457" t="str">
            <v>Cable Size:</v>
          </cell>
          <cell r="B457" t="str">
            <v>10C</v>
          </cell>
        </row>
        <row r="458">
          <cell r="A458" t="str">
            <v>Used Length:</v>
          </cell>
          <cell r="B458">
            <v>5955</v>
          </cell>
        </row>
        <row r="459">
          <cell r="A459" t="str">
            <v># of CABLES:</v>
          </cell>
          <cell r="B459">
            <v>4</v>
          </cell>
        </row>
        <row r="460">
          <cell r="A460" t="str">
            <v>Remaining Length:</v>
          </cell>
          <cell r="B460">
            <v>467</v>
          </cell>
        </row>
        <row r="461">
          <cell r="A461" t="str">
            <v>Pull Number</v>
          </cell>
          <cell r="B461" t="str">
            <v>Length</v>
          </cell>
        </row>
        <row r="462">
          <cell r="A462">
            <v>2170</v>
          </cell>
          <cell r="B462">
            <v>1590</v>
          </cell>
          <cell r="C462" t="str">
            <v>10C-14-15</v>
          </cell>
        </row>
        <row r="463">
          <cell r="A463">
            <v>1052</v>
          </cell>
          <cell r="B463">
            <v>1575</v>
          </cell>
          <cell r="C463" t="str">
            <v>10C-14-15</v>
          </cell>
        </row>
        <row r="464">
          <cell r="A464">
            <v>2132</v>
          </cell>
          <cell r="B464">
            <v>1570</v>
          </cell>
          <cell r="C464" t="str">
            <v>10C-14-15</v>
          </cell>
        </row>
        <row r="465">
          <cell r="A465">
            <v>2022</v>
          </cell>
          <cell r="B465">
            <v>1220</v>
          </cell>
          <cell r="C465" t="str">
            <v>10C-14-15</v>
          </cell>
        </row>
        <row r="470">
          <cell r="A470" t="str">
            <v>BATCH #:</v>
          </cell>
          <cell r="B470">
            <v>2000334722</v>
          </cell>
        </row>
        <row r="471">
          <cell r="A471" t="str">
            <v>Reel ID:</v>
          </cell>
          <cell r="B471" t="str">
            <v>10C-14-16</v>
          </cell>
          <cell r="C471" t="str">
            <v>592'                                                                          (TO BE NOW USED FOR LOCALS)</v>
          </cell>
        </row>
        <row r="472">
          <cell r="A472" t="str">
            <v>Cable Size:</v>
          </cell>
          <cell r="B472" t="str">
            <v>10C</v>
          </cell>
        </row>
        <row r="473">
          <cell r="A473" t="str">
            <v>Used Length:</v>
          </cell>
          <cell r="B473">
            <v>5815</v>
          </cell>
        </row>
        <row r="474">
          <cell r="A474" t="str">
            <v># of CABLES:</v>
          </cell>
          <cell r="B474">
            <v>8</v>
          </cell>
        </row>
        <row r="475">
          <cell r="A475" t="str">
            <v>Remaining Length:</v>
          </cell>
          <cell r="B475">
            <v>812</v>
          </cell>
          <cell r="C475">
            <v>220</v>
          </cell>
        </row>
        <row r="476">
          <cell r="A476" t="str">
            <v>Pull Number</v>
          </cell>
          <cell r="B476" t="str">
            <v>Length</v>
          </cell>
        </row>
        <row r="477">
          <cell r="A477">
            <v>2232</v>
          </cell>
          <cell r="B477">
            <v>1180</v>
          </cell>
          <cell r="C477" t="str">
            <v>10C-14-16</v>
          </cell>
        </row>
        <row r="478">
          <cell r="A478">
            <v>2296</v>
          </cell>
          <cell r="B478">
            <v>1110</v>
          </cell>
          <cell r="C478" t="str">
            <v>10C-14-16</v>
          </cell>
        </row>
        <row r="479">
          <cell r="A479">
            <v>2290</v>
          </cell>
          <cell r="B479">
            <v>1060</v>
          </cell>
          <cell r="C479" t="str">
            <v>10C-14-16</v>
          </cell>
        </row>
        <row r="480">
          <cell r="A480">
            <v>2050</v>
          </cell>
          <cell r="B480">
            <v>720</v>
          </cell>
          <cell r="C480" t="str">
            <v>10C-14-16</v>
          </cell>
        </row>
        <row r="481">
          <cell r="A481">
            <v>2056</v>
          </cell>
          <cell r="B481">
            <v>715</v>
          </cell>
          <cell r="C481" t="str">
            <v>10C-14-16</v>
          </cell>
        </row>
        <row r="482">
          <cell r="A482">
            <v>2062</v>
          </cell>
          <cell r="B482">
            <v>710</v>
          </cell>
          <cell r="C482" t="str">
            <v>10C-14-16</v>
          </cell>
        </row>
        <row r="483">
          <cell r="A483">
            <v>3199</v>
          </cell>
          <cell r="B483">
            <v>100</v>
          </cell>
          <cell r="C483" t="str">
            <v>10C-14-16</v>
          </cell>
        </row>
        <row r="484">
          <cell r="A484">
            <v>2959</v>
          </cell>
          <cell r="B484">
            <v>220</v>
          </cell>
          <cell r="C484" t="str">
            <v>10C-14-16</v>
          </cell>
        </row>
        <row r="489">
          <cell r="A489" t="str">
            <v>BATCH #:</v>
          </cell>
          <cell r="B489">
            <v>2000334846</v>
          </cell>
        </row>
        <row r="490">
          <cell r="A490" t="str">
            <v>Reel ID:</v>
          </cell>
          <cell r="B490" t="str">
            <v>10C-14-17</v>
          </cell>
        </row>
        <row r="491">
          <cell r="A491" t="str">
            <v>Cable Size:</v>
          </cell>
          <cell r="B491" t="str">
            <v>10C</v>
          </cell>
        </row>
        <row r="492">
          <cell r="A492" t="str">
            <v>Used Length:</v>
          </cell>
          <cell r="B492">
            <v>6765</v>
          </cell>
        </row>
        <row r="493">
          <cell r="A493" t="str">
            <v># of CABLES:</v>
          </cell>
          <cell r="B493">
            <v>16</v>
          </cell>
        </row>
        <row r="494">
          <cell r="A494" t="str">
            <v>Remaining Length:</v>
          </cell>
          <cell r="B494">
            <v>559</v>
          </cell>
          <cell r="C494">
            <v>400</v>
          </cell>
        </row>
        <row r="495">
          <cell r="A495" t="str">
            <v>Pull Number</v>
          </cell>
          <cell r="B495" t="str">
            <v>Length</v>
          </cell>
        </row>
        <row r="496">
          <cell r="A496">
            <v>46</v>
          </cell>
          <cell r="B496">
            <v>2250</v>
          </cell>
          <cell r="C496" t="str">
            <v>10C-14-17</v>
          </cell>
        </row>
        <row r="497">
          <cell r="A497">
            <v>2313</v>
          </cell>
          <cell r="B497">
            <v>100</v>
          </cell>
          <cell r="C497" t="str">
            <v>10C-14-17</v>
          </cell>
        </row>
        <row r="498">
          <cell r="A498">
            <v>2315</v>
          </cell>
          <cell r="B498">
            <v>100</v>
          </cell>
          <cell r="C498" t="str">
            <v>10C-14-17</v>
          </cell>
        </row>
        <row r="499">
          <cell r="A499">
            <v>2317</v>
          </cell>
          <cell r="B499">
            <v>100</v>
          </cell>
          <cell r="C499" t="str">
            <v>10C-14-17</v>
          </cell>
        </row>
        <row r="500">
          <cell r="A500">
            <v>2323</v>
          </cell>
          <cell r="B500">
            <v>100</v>
          </cell>
          <cell r="C500" t="str">
            <v>10C-14-17</v>
          </cell>
        </row>
        <row r="501">
          <cell r="A501">
            <v>2034</v>
          </cell>
          <cell r="B501">
            <v>445</v>
          </cell>
          <cell r="C501" t="str">
            <v>10C-14-17</v>
          </cell>
        </row>
        <row r="502">
          <cell r="A502">
            <v>2312</v>
          </cell>
          <cell r="B502">
            <v>290</v>
          </cell>
          <cell r="C502" t="str">
            <v>10C-14-17</v>
          </cell>
        </row>
        <row r="503">
          <cell r="A503">
            <v>54</v>
          </cell>
          <cell r="B503">
            <v>2580</v>
          </cell>
          <cell r="C503" t="str">
            <v>10C-14-17</v>
          </cell>
        </row>
        <row r="504">
          <cell r="A504">
            <v>2969</v>
          </cell>
          <cell r="B504">
            <v>100</v>
          </cell>
          <cell r="C504" t="str">
            <v>10C-14-17</v>
          </cell>
        </row>
        <row r="505">
          <cell r="A505">
            <v>2989</v>
          </cell>
          <cell r="B505">
            <v>100</v>
          </cell>
          <cell r="C505" t="str">
            <v>10C-14-17</v>
          </cell>
        </row>
        <row r="506">
          <cell r="A506">
            <v>2999</v>
          </cell>
          <cell r="B506">
            <v>100</v>
          </cell>
          <cell r="C506" t="str">
            <v>10C-14-17</v>
          </cell>
        </row>
        <row r="507">
          <cell r="A507">
            <v>3239</v>
          </cell>
          <cell r="B507">
            <v>100</v>
          </cell>
          <cell r="C507" t="str">
            <v>10C-14-17</v>
          </cell>
        </row>
        <row r="508">
          <cell r="A508">
            <v>25</v>
          </cell>
          <cell r="B508">
            <v>120</v>
          </cell>
          <cell r="C508" t="str">
            <v>10C-14-17</v>
          </cell>
        </row>
        <row r="509">
          <cell r="A509">
            <v>35</v>
          </cell>
          <cell r="B509">
            <v>100</v>
          </cell>
          <cell r="C509" t="str">
            <v>10C-14-17</v>
          </cell>
        </row>
        <row r="510">
          <cell r="A510">
            <v>21</v>
          </cell>
          <cell r="B510">
            <v>90</v>
          </cell>
          <cell r="C510" t="str">
            <v>10C-14-17</v>
          </cell>
        </row>
        <row r="511">
          <cell r="A511">
            <v>287</v>
          </cell>
          <cell r="B511">
            <v>90</v>
          </cell>
          <cell r="C511" t="str">
            <v>10C-14-17</v>
          </cell>
        </row>
        <row r="516">
          <cell r="A516" t="str">
            <v>BATCH #:</v>
          </cell>
          <cell r="B516">
            <v>2000336449</v>
          </cell>
        </row>
        <row r="517">
          <cell r="A517" t="str">
            <v>Reel ID:</v>
          </cell>
          <cell r="B517" t="str">
            <v>10C-14-18</v>
          </cell>
        </row>
        <row r="518">
          <cell r="A518" t="str">
            <v>Cable Size:</v>
          </cell>
          <cell r="B518" t="str">
            <v>10C</v>
          </cell>
        </row>
        <row r="519">
          <cell r="A519" t="str">
            <v>Used Length:</v>
          </cell>
          <cell r="B519">
            <v>5560</v>
          </cell>
        </row>
        <row r="520">
          <cell r="A520" t="str">
            <v># of CABLES:</v>
          </cell>
          <cell r="B520">
            <v>17</v>
          </cell>
        </row>
        <row r="521">
          <cell r="A521" t="str">
            <v>Remaining Length:</v>
          </cell>
          <cell r="B521">
            <v>1603</v>
          </cell>
          <cell r="C521">
            <v>920</v>
          </cell>
        </row>
        <row r="522">
          <cell r="A522" t="str">
            <v>Pull Number</v>
          </cell>
          <cell r="B522" t="str">
            <v>Length</v>
          </cell>
        </row>
        <row r="523">
          <cell r="A523">
            <v>1082</v>
          </cell>
          <cell r="B523">
            <v>1525</v>
          </cell>
          <cell r="C523" t="str">
            <v>10C-14-18</v>
          </cell>
        </row>
        <row r="524">
          <cell r="A524">
            <v>2098</v>
          </cell>
          <cell r="B524">
            <v>705</v>
          </cell>
          <cell r="C524" t="str">
            <v>10C-14-18</v>
          </cell>
        </row>
        <row r="525">
          <cell r="A525">
            <v>2092</v>
          </cell>
          <cell r="B525">
            <v>705</v>
          </cell>
          <cell r="C525" t="str">
            <v>10C-14-18</v>
          </cell>
        </row>
        <row r="526">
          <cell r="A526">
            <v>2086</v>
          </cell>
          <cell r="B526">
            <v>690</v>
          </cell>
          <cell r="C526" t="str">
            <v>10C-14-18</v>
          </cell>
        </row>
        <row r="527">
          <cell r="A527">
            <v>2278</v>
          </cell>
          <cell r="B527">
            <v>615</v>
          </cell>
          <cell r="C527" t="str">
            <v>10C-14-18</v>
          </cell>
        </row>
        <row r="528">
          <cell r="A528">
            <v>3199</v>
          </cell>
          <cell r="B528">
            <v>100</v>
          </cell>
          <cell r="C528" t="str">
            <v>10C-14-18</v>
          </cell>
        </row>
        <row r="529">
          <cell r="A529">
            <v>3213</v>
          </cell>
          <cell r="B529">
            <v>100</v>
          </cell>
          <cell r="C529" t="str">
            <v>10C-14-18</v>
          </cell>
        </row>
        <row r="530">
          <cell r="A530">
            <v>2907</v>
          </cell>
          <cell r="B530">
            <v>100</v>
          </cell>
          <cell r="C530" t="str">
            <v>10C-14-18</v>
          </cell>
        </row>
        <row r="531">
          <cell r="A531">
            <v>2867</v>
          </cell>
          <cell r="B531">
            <v>100</v>
          </cell>
          <cell r="C531" t="str">
            <v>10C-14-18</v>
          </cell>
        </row>
        <row r="532">
          <cell r="A532">
            <v>921</v>
          </cell>
          <cell r="B532">
            <v>100</v>
          </cell>
          <cell r="C532" t="str">
            <v>10C-14-18</v>
          </cell>
        </row>
        <row r="533">
          <cell r="A533">
            <v>929</v>
          </cell>
          <cell r="B533">
            <v>100</v>
          </cell>
          <cell r="C533" t="str">
            <v>10C-14-18</v>
          </cell>
        </row>
        <row r="534">
          <cell r="A534">
            <v>933</v>
          </cell>
          <cell r="B534">
            <v>100</v>
          </cell>
          <cell r="C534" t="str">
            <v>10C-14-18</v>
          </cell>
        </row>
        <row r="535">
          <cell r="A535">
            <v>941</v>
          </cell>
          <cell r="B535">
            <v>100</v>
          </cell>
          <cell r="C535" t="str">
            <v>10C-14-18</v>
          </cell>
        </row>
        <row r="536">
          <cell r="A536">
            <v>945</v>
          </cell>
          <cell r="B536">
            <v>100</v>
          </cell>
          <cell r="C536" t="str">
            <v>10C-14-18</v>
          </cell>
        </row>
        <row r="537">
          <cell r="A537">
            <v>959</v>
          </cell>
          <cell r="B537">
            <v>100</v>
          </cell>
          <cell r="C537" t="str">
            <v>10C-14-18</v>
          </cell>
        </row>
        <row r="538">
          <cell r="A538">
            <v>2955</v>
          </cell>
          <cell r="B538">
            <v>220</v>
          </cell>
          <cell r="C538" t="str">
            <v>10C-14-18</v>
          </cell>
        </row>
        <row r="539">
          <cell r="A539">
            <v>2725</v>
          </cell>
          <cell r="B539">
            <v>100</v>
          </cell>
          <cell r="C539" t="str">
            <v>10C-14-18</v>
          </cell>
        </row>
        <row r="545">
          <cell r="A545" t="str">
            <v>Reel ID:</v>
          </cell>
          <cell r="B545" t="str">
            <v>10C-14-19</v>
          </cell>
        </row>
        <row r="546">
          <cell r="A546" t="str">
            <v>Cable Size:</v>
          </cell>
          <cell r="B546" t="str">
            <v>10C</v>
          </cell>
        </row>
        <row r="547">
          <cell r="A547" t="str">
            <v>Used Length:</v>
          </cell>
          <cell r="B547">
            <v>7310</v>
          </cell>
        </row>
        <row r="548">
          <cell r="A548" t="str">
            <v># of CABLES:</v>
          </cell>
          <cell r="B548">
            <v>37</v>
          </cell>
        </row>
        <row r="549">
          <cell r="A549" t="str">
            <v>Remaining Length:</v>
          </cell>
          <cell r="B549">
            <v>3326</v>
          </cell>
          <cell r="C549">
            <v>4245</v>
          </cell>
        </row>
        <row r="550">
          <cell r="A550" t="str">
            <v>Pull Number</v>
          </cell>
          <cell r="B550" t="str">
            <v>Length</v>
          </cell>
        </row>
        <row r="551">
          <cell r="A551">
            <v>729</v>
          </cell>
          <cell r="B551">
            <v>100</v>
          </cell>
          <cell r="C551" t="str">
            <v>10C-14-19</v>
          </cell>
        </row>
        <row r="552">
          <cell r="A552">
            <v>2337</v>
          </cell>
          <cell r="B552">
            <v>100</v>
          </cell>
          <cell r="C552" t="str">
            <v>10C-14-19</v>
          </cell>
        </row>
        <row r="553">
          <cell r="A553">
            <v>2339</v>
          </cell>
          <cell r="B553">
            <v>100</v>
          </cell>
          <cell r="C553" t="str">
            <v>10C-14-19</v>
          </cell>
        </row>
        <row r="554">
          <cell r="A554">
            <v>2341</v>
          </cell>
          <cell r="B554">
            <v>100</v>
          </cell>
          <cell r="C554" t="str">
            <v>10C-14-19</v>
          </cell>
        </row>
        <row r="555">
          <cell r="A555">
            <v>2345</v>
          </cell>
          <cell r="B555">
            <v>100</v>
          </cell>
          <cell r="C555" t="str">
            <v>10C-14-19</v>
          </cell>
        </row>
        <row r="556">
          <cell r="A556">
            <v>2909</v>
          </cell>
          <cell r="B556">
            <v>100</v>
          </cell>
          <cell r="C556" t="str">
            <v>10C-14-19</v>
          </cell>
        </row>
        <row r="557">
          <cell r="A557">
            <v>2855</v>
          </cell>
          <cell r="B557">
            <v>100</v>
          </cell>
          <cell r="C557" t="str">
            <v>10C-14-19</v>
          </cell>
        </row>
        <row r="558">
          <cell r="A558">
            <v>2857</v>
          </cell>
          <cell r="B558">
            <v>100</v>
          </cell>
          <cell r="C558" t="str">
            <v>10C-14-19</v>
          </cell>
        </row>
        <row r="559">
          <cell r="A559">
            <v>2859</v>
          </cell>
          <cell r="B559">
            <v>100</v>
          </cell>
          <cell r="C559" t="str">
            <v>10C-14-19</v>
          </cell>
        </row>
        <row r="560">
          <cell r="A560">
            <v>2861</v>
          </cell>
          <cell r="B560">
            <v>100</v>
          </cell>
          <cell r="C560" t="str">
            <v>10C-14-19</v>
          </cell>
        </row>
        <row r="561">
          <cell r="A561">
            <v>2873</v>
          </cell>
          <cell r="B561">
            <v>100</v>
          </cell>
          <cell r="C561" t="str">
            <v>10C-14-19</v>
          </cell>
        </row>
        <row r="562">
          <cell r="A562">
            <v>2887</v>
          </cell>
          <cell r="B562">
            <v>100</v>
          </cell>
          <cell r="C562" t="str">
            <v>10C-14-19</v>
          </cell>
        </row>
        <row r="563">
          <cell r="A563">
            <v>2889</v>
          </cell>
          <cell r="B563">
            <v>100</v>
          </cell>
          <cell r="C563" t="str">
            <v>10C-14-19</v>
          </cell>
        </row>
        <row r="564">
          <cell r="A564">
            <v>106</v>
          </cell>
          <cell r="B564">
            <v>1765</v>
          </cell>
          <cell r="C564" t="str">
            <v>10C-14-19</v>
          </cell>
        </row>
        <row r="565">
          <cell r="A565">
            <v>3305</v>
          </cell>
          <cell r="B565">
            <v>130</v>
          </cell>
          <cell r="C565" t="str">
            <v>10C-14-19</v>
          </cell>
        </row>
        <row r="566">
          <cell r="A566">
            <v>331</v>
          </cell>
          <cell r="B566">
            <v>100</v>
          </cell>
          <cell r="C566" t="str">
            <v>10C-14-19</v>
          </cell>
        </row>
        <row r="567">
          <cell r="A567">
            <v>277</v>
          </cell>
          <cell r="B567">
            <v>80</v>
          </cell>
          <cell r="C567" t="str">
            <v>10C-14-19</v>
          </cell>
        </row>
        <row r="568">
          <cell r="A568">
            <v>159</v>
          </cell>
          <cell r="B568">
            <v>70</v>
          </cell>
          <cell r="C568" t="str">
            <v>10C-14-19</v>
          </cell>
        </row>
        <row r="569">
          <cell r="A569">
            <v>243</v>
          </cell>
          <cell r="B569">
            <v>60</v>
          </cell>
          <cell r="C569" t="str">
            <v>10C-14-19</v>
          </cell>
        </row>
        <row r="570">
          <cell r="A570">
            <v>1375</v>
          </cell>
          <cell r="B570">
            <v>60</v>
          </cell>
          <cell r="C570" t="str">
            <v>10C-14-19</v>
          </cell>
        </row>
        <row r="571">
          <cell r="A571">
            <v>1387</v>
          </cell>
          <cell r="B571">
            <v>60</v>
          </cell>
          <cell r="C571" t="str">
            <v>10C-14-19</v>
          </cell>
        </row>
        <row r="572">
          <cell r="A572">
            <v>2291</v>
          </cell>
          <cell r="B572">
            <v>100</v>
          </cell>
          <cell r="C572" t="str">
            <v>10C-14-19</v>
          </cell>
        </row>
        <row r="573">
          <cell r="A573">
            <v>2295</v>
          </cell>
          <cell r="B573">
            <v>100</v>
          </cell>
          <cell r="C573" t="str">
            <v>10C-14-19</v>
          </cell>
        </row>
        <row r="574">
          <cell r="A574">
            <v>2877</v>
          </cell>
          <cell r="B574">
            <v>100</v>
          </cell>
          <cell r="C574" t="str">
            <v>10C-14-19</v>
          </cell>
        </row>
        <row r="575">
          <cell r="A575">
            <v>2711</v>
          </cell>
          <cell r="B575">
            <v>100</v>
          </cell>
          <cell r="C575" t="str">
            <v>10C-14-19</v>
          </cell>
        </row>
        <row r="576">
          <cell r="A576">
            <v>782</v>
          </cell>
          <cell r="B576">
            <v>395</v>
          </cell>
          <cell r="C576" t="str">
            <v>10C-14-19</v>
          </cell>
        </row>
        <row r="577">
          <cell r="A577">
            <v>788</v>
          </cell>
          <cell r="B577">
            <v>375</v>
          </cell>
          <cell r="C577" t="str">
            <v>10C-14-19</v>
          </cell>
        </row>
        <row r="578">
          <cell r="A578">
            <v>794</v>
          </cell>
          <cell r="B578">
            <v>275</v>
          </cell>
          <cell r="C578" t="str">
            <v>10C-14-19</v>
          </cell>
        </row>
        <row r="579">
          <cell r="A579">
            <v>759</v>
          </cell>
          <cell r="B579">
            <v>70</v>
          </cell>
          <cell r="C579" t="str">
            <v>10C-14-19</v>
          </cell>
        </row>
        <row r="580">
          <cell r="A580">
            <v>1443</v>
          </cell>
          <cell r="B580">
            <v>100</v>
          </cell>
          <cell r="C580" t="str">
            <v>10C-14-19</v>
          </cell>
        </row>
        <row r="581">
          <cell r="A581">
            <v>1973</v>
          </cell>
          <cell r="B581">
            <v>100</v>
          </cell>
          <cell r="C581" t="str">
            <v>10C-14-19</v>
          </cell>
        </row>
        <row r="582">
          <cell r="A582">
            <v>307</v>
          </cell>
          <cell r="B582">
            <v>70</v>
          </cell>
          <cell r="C582" t="str">
            <v>10C-14-19</v>
          </cell>
        </row>
        <row r="583">
          <cell r="A583">
            <v>295</v>
          </cell>
          <cell r="B583">
            <v>70</v>
          </cell>
          <cell r="C583" t="str">
            <v>10C-14-19</v>
          </cell>
        </row>
        <row r="584">
          <cell r="A584">
            <v>934</v>
          </cell>
          <cell r="B584">
            <v>790</v>
          </cell>
          <cell r="C584" t="str">
            <v>10C-14-19</v>
          </cell>
        </row>
        <row r="585">
          <cell r="A585">
            <v>724</v>
          </cell>
          <cell r="B585">
            <v>780</v>
          </cell>
          <cell r="C585" t="str">
            <v>10C-14-19</v>
          </cell>
        </row>
        <row r="586">
          <cell r="A586">
            <v>231</v>
          </cell>
          <cell r="B586">
            <v>200</v>
          </cell>
          <cell r="C586" t="str">
            <v>10C-14-19</v>
          </cell>
        </row>
        <row r="587">
          <cell r="A587">
            <v>1359</v>
          </cell>
          <cell r="B587">
            <v>60</v>
          </cell>
          <cell r="C587" t="str">
            <v>10C-14-19</v>
          </cell>
        </row>
        <row r="592">
          <cell r="A592" t="str">
            <v>BATCH #:</v>
          </cell>
          <cell r="B592">
            <v>2000375407</v>
          </cell>
        </row>
        <row r="593">
          <cell r="A593" t="str">
            <v>Reel ID:</v>
          </cell>
          <cell r="B593" t="str">
            <v>10C-14-20</v>
          </cell>
        </row>
        <row r="594">
          <cell r="A594" t="str">
            <v>Cable Size:</v>
          </cell>
          <cell r="B594" t="str">
            <v>10C</v>
          </cell>
        </row>
        <row r="595">
          <cell r="A595" t="str">
            <v>Used Length:</v>
          </cell>
          <cell r="B595">
            <v>3865</v>
          </cell>
        </row>
        <row r="596">
          <cell r="A596" t="str">
            <v># of CABLES:</v>
          </cell>
          <cell r="B596">
            <v>4</v>
          </cell>
        </row>
        <row r="597">
          <cell r="A597" t="str">
            <v>Remaining Length:</v>
          </cell>
          <cell r="B597">
            <v>955</v>
          </cell>
          <cell r="C597">
            <v>60</v>
          </cell>
        </row>
        <row r="598">
          <cell r="A598" t="str">
            <v>Pull Number</v>
          </cell>
          <cell r="B598" t="str">
            <v>Length</v>
          </cell>
        </row>
        <row r="599">
          <cell r="A599">
            <v>24</v>
          </cell>
          <cell r="B599">
            <v>2815</v>
          </cell>
          <cell r="C599" t="str">
            <v>10C-14-20</v>
          </cell>
        </row>
        <row r="600">
          <cell r="A600">
            <v>482</v>
          </cell>
          <cell r="B600">
            <v>520</v>
          </cell>
          <cell r="C600" t="str">
            <v>10C-14-20</v>
          </cell>
        </row>
        <row r="601">
          <cell r="A601">
            <v>488</v>
          </cell>
          <cell r="B601">
            <v>470</v>
          </cell>
          <cell r="C601" t="str">
            <v>10C-14-20</v>
          </cell>
        </row>
        <row r="602">
          <cell r="A602">
            <v>363</v>
          </cell>
          <cell r="B602">
            <v>60</v>
          </cell>
          <cell r="C602" t="str">
            <v>10C-14-20</v>
          </cell>
        </row>
        <row r="609">
          <cell r="A609" t="str">
            <v>BATCH #:</v>
          </cell>
          <cell r="B609">
            <v>2000342142</v>
          </cell>
        </row>
        <row r="610">
          <cell r="A610" t="str">
            <v>Reel ID:</v>
          </cell>
          <cell r="B610" t="str">
            <v>12C -14-1</v>
          </cell>
          <cell r="C610" t="str">
            <v>555'                                                                          (TO BE NOW USED FOR LOCALS)</v>
          </cell>
        </row>
        <row r="611">
          <cell r="A611" t="str">
            <v>Cable Size:</v>
          </cell>
          <cell r="B611" t="str">
            <v>12C</v>
          </cell>
        </row>
        <row r="612">
          <cell r="A612" t="str">
            <v>Used Length:</v>
          </cell>
          <cell r="B612">
            <v>4725</v>
          </cell>
        </row>
        <row r="613">
          <cell r="A613" t="str">
            <v># of CABLES:</v>
          </cell>
          <cell r="B613">
            <v>3</v>
          </cell>
        </row>
        <row r="614">
          <cell r="A614" t="str">
            <v>Remaining Length:</v>
          </cell>
          <cell r="B614">
            <v>555</v>
          </cell>
        </row>
        <row r="615">
          <cell r="A615" t="str">
            <v>Pull Number</v>
          </cell>
          <cell r="B615" t="str">
            <v>Length</v>
          </cell>
        </row>
        <row r="616">
          <cell r="A616">
            <v>114</v>
          </cell>
          <cell r="B616">
            <v>1950</v>
          </cell>
          <cell r="C616" t="str">
            <v>12C -14-1</v>
          </cell>
        </row>
        <row r="617">
          <cell r="A617">
            <v>108</v>
          </cell>
          <cell r="B617">
            <v>1765</v>
          </cell>
          <cell r="C617" t="str">
            <v>12C -14-1</v>
          </cell>
        </row>
        <row r="618">
          <cell r="A618">
            <v>148</v>
          </cell>
          <cell r="B618">
            <v>1010</v>
          </cell>
          <cell r="C618" t="str">
            <v>12C -14-1</v>
          </cell>
        </row>
        <row r="623">
          <cell r="A623" t="str">
            <v>BATCH #:</v>
          </cell>
          <cell r="B623">
            <v>2000351677</v>
          </cell>
        </row>
        <row r="624">
          <cell r="A624" t="str">
            <v>Reel ID:</v>
          </cell>
          <cell r="B624" t="str">
            <v>12C-14-2</v>
          </cell>
        </row>
        <row r="625">
          <cell r="A625" t="str">
            <v>Cable Size:</v>
          </cell>
          <cell r="B625" t="str">
            <v>12C</v>
          </cell>
        </row>
        <row r="626">
          <cell r="A626" t="str">
            <v>Used Length:</v>
          </cell>
          <cell r="B626">
            <v>5190</v>
          </cell>
        </row>
        <row r="627">
          <cell r="A627" t="str">
            <v># of CABLES:</v>
          </cell>
          <cell r="B627">
            <v>4</v>
          </cell>
        </row>
        <row r="628">
          <cell r="A628" t="str">
            <v>Remaining Length:</v>
          </cell>
          <cell r="B628">
            <v>5364</v>
          </cell>
        </row>
        <row r="629">
          <cell r="A629" t="str">
            <v>Pull Number</v>
          </cell>
          <cell r="B629" t="str">
            <v>Length</v>
          </cell>
        </row>
        <row r="630">
          <cell r="A630">
            <v>38</v>
          </cell>
          <cell r="B630">
            <v>2305</v>
          </cell>
          <cell r="C630" t="str">
            <v>12C-14-2</v>
          </cell>
        </row>
        <row r="631">
          <cell r="A631">
            <v>40</v>
          </cell>
          <cell r="B631">
            <v>2305</v>
          </cell>
          <cell r="C631" t="str">
            <v>12C-14-2</v>
          </cell>
        </row>
        <row r="632">
          <cell r="A632">
            <v>83</v>
          </cell>
          <cell r="B632">
            <v>170</v>
          </cell>
          <cell r="C632" t="str">
            <v>12C-14-2</v>
          </cell>
        </row>
        <row r="633">
          <cell r="A633">
            <v>81</v>
          </cell>
          <cell r="B633">
            <v>410</v>
          </cell>
          <cell r="C633" t="str">
            <v>12C-14-2</v>
          </cell>
        </row>
        <row r="638">
          <cell r="A638" t="str">
            <v>BATCH #:</v>
          </cell>
          <cell r="B638">
            <v>2000342134</v>
          </cell>
        </row>
        <row r="639">
          <cell r="A639" t="str">
            <v>Reel ID:</v>
          </cell>
          <cell r="B639" t="str">
            <v>12C-14-3</v>
          </cell>
        </row>
        <row r="640">
          <cell r="A640" t="str">
            <v>Cable Size:</v>
          </cell>
          <cell r="B640" t="str">
            <v>12C</v>
          </cell>
        </row>
        <row r="641">
          <cell r="A641" t="str">
            <v>Used Length:</v>
          </cell>
          <cell r="B641">
            <v>5425</v>
          </cell>
        </row>
        <row r="642">
          <cell r="A642" t="str">
            <v># of CABLES:</v>
          </cell>
          <cell r="B642">
            <v>14</v>
          </cell>
        </row>
        <row r="643">
          <cell r="A643" t="str">
            <v>Remaining Length:</v>
          </cell>
          <cell r="B643">
            <v>659</v>
          </cell>
          <cell r="C643">
            <v>140</v>
          </cell>
        </row>
        <row r="644">
          <cell r="A644" t="str">
            <v>Pull Number</v>
          </cell>
          <cell r="B644" t="str">
            <v>Length</v>
          </cell>
        </row>
        <row r="645">
          <cell r="A645">
            <v>394</v>
          </cell>
          <cell r="B645">
            <v>930</v>
          </cell>
          <cell r="C645" t="str">
            <v>12C-14-3</v>
          </cell>
        </row>
        <row r="646">
          <cell r="A646">
            <v>362</v>
          </cell>
          <cell r="B646">
            <v>665</v>
          </cell>
          <cell r="C646" t="str">
            <v>12C-14-3</v>
          </cell>
        </row>
        <row r="647">
          <cell r="A647">
            <v>360</v>
          </cell>
          <cell r="B647">
            <v>665</v>
          </cell>
          <cell r="C647" t="str">
            <v>12C-14-3</v>
          </cell>
        </row>
        <row r="648">
          <cell r="A648">
            <v>366</v>
          </cell>
          <cell r="B648">
            <v>665</v>
          </cell>
          <cell r="C648" t="str">
            <v>12C-14-3</v>
          </cell>
        </row>
        <row r="649">
          <cell r="A649">
            <v>368</v>
          </cell>
          <cell r="B649">
            <v>665</v>
          </cell>
          <cell r="C649" t="str">
            <v>12C-14-3</v>
          </cell>
        </row>
        <row r="650">
          <cell r="A650">
            <v>1064</v>
          </cell>
          <cell r="B650">
            <v>1275</v>
          </cell>
          <cell r="C650" t="str">
            <v>12C-14-3</v>
          </cell>
        </row>
        <row r="651">
          <cell r="A651">
            <v>369</v>
          </cell>
          <cell r="B651">
            <v>70</v>
          </cell>
          <cell r="C651" t="str">
            <v>12C-14-3</v>
          </cell>
        </row>
        <row r="652">
          <cell r="A652">
            <v>433</v>
          </cell>
          <cell r="B652">
            <v>70</v>
          </cell>
          <cell r="C652" t="str">
            <v>12C-14-3</v>
          </cell>
        </row>
        <row r="653">
          <cell r="A653">
            <v>435</v>
          </cell>
          <cell r="B653">
            <v>70</v>
          </cell>
          <cell r="C653" t="str">
            <v>12C-14-3</v>
          </cell>
        </row>
        <row r="654">
          <cell r="A654">
            <v>371</v>
          </cell>
          <cell r="B654">
            <v>70</v>
          </cell>
          <cell r="C654" t="str">
            <v>12C-14-3</v>
          </cell>
        </row>
        <row r="655">
          <cell r="A655">
            <v>379</v>
          </cell>
          <cell r="B655">
            <v>70</v>
          </cell>
          <cell r="C655" t="str">
            <v>12C-14-3</v>
          </cell>
        </row>
        <row r="656">
          <cell r="A656">
            <v>359</v>
          </cell>
          <cell r="B656">
            <v>70</v>
          </cell>
          <cell r="C656" t="str">
            <v>12C-14-3</v>
          </cell>
        </row>
        <row r="657">
          <cell r="A657">
            <v>437</v>
          </cell>
          <cell r="B657">
            <v>70</v>
          </cell>
          <cell r="C657" t="str">
            <v>12C-14-3</v>
          </cell>
        </row>
        <row r="658">
          <cell r="A658">
            <v>381</v>
          </cell>
          <cell r="B658">
            <v>70</v>
          </cell>
          <cell r="C658" t="str">
            <v>12C-14-3</v>
          </cell>
        </row>
        <row r="663">
          <cell r="A663" t="str">
            <v>BATCH #:</v>
          </cell>
          <cell r="B663">
            <v>2000342134</v>
          </cell>
        </row>
        <row r="664">
          <cell r="A664" t="str">
            <v>Reel ID:</v>
          </cell>
          <cell r="B664" t="str">
            <v>12C-14-4</v>
          </cell>
        </row>
        <row r="665">
          <cell r="A665" t="str">
            <v>Cable Size:</v>
          </cell>
          <cell r="B665" t="str">
            <v>12C</v>
          </cell>
        </row>
        <row r="666">
          <cell r="A666" t="str">
            <v>Used Length:</v>
          </cell>
          <cell r="B666">
            <v>7475</v>
          </cell>
        </row>
        <row r="667">
          <cell r="A667" t="str">
            <v># of CABLES:</v>
          </cell>
          <cell r="B667">
            <v>52</v>
          </cell>
        </row>
        <row r="668">
          <cell r="A668" t="str">
            <v>Remaining Length:</v>
          </cell>
          <cell r="B668">
            <v>653</v>
          </cell>
          <cell r="C668">
            <v>2550</v>
          </cell>
        </row>
        <row r="669">
          <cell r="A669" t="str">
            <v>Pull Number</v>
          </cell>
          <cell r="B669" t="str">
            <v>Length</v>
          </cell>
        </row>
        <row r="670">
          <cell r="A670">
            <v>725</v>
          </cell>
          <cell r="B670">
            <v>100</v>
          </cell>
          <cell r="C670" t="str">
            <v>12C-14-4</v>
          </cell>
        </row>
        <row r="671">
          <cell r="A671">
            <v>48</v>
          </cell>
          <cell r="B671">
            <v>2250</v>
          </cell>
          <cell r="C671" t="str">
            <v>12C-14-4</v>
          </cell>
        </row>
        <row r="672">
          <cell r="A672">
            <v>2781</v>
          </cell>
          <cell r="B672">
            <v>70</v>
          </cell>
          <cell r="C672" t="str">
            <v>12C-14-4</v>
          </cell>
        </row>
        <row r="673">
          <cell r="A673">
            <v>2821</v>
          </cell>
          <cell r="B673">
            <v>70</v>
          </cell>
          <cell r="C673" t="str">
            <v>12C-14-4</v>
          </cell>
        </row>
        <row r="674">
          <cell r="A674">
            <v>2785</v>
          </cell>
          <cell r="B674">
            <v>70</v>
          </cell>
          <cell r="C674" t="str">
            <v>12C-14-4</v>
          </cell>
        </row>
        <row r="675">
          <cell r="A675">
            <v>2819</v>
          </cell>
          <cell r="B675">
            <v>60</v>
          </cell>
          <cell r="C675" t="str">
            <v>12C-14-4</v>
          </cell>
        </row>
        <row r="676">
          <cell r="A676">
            <v>2783</v>
          </cell>
          <cell r="B676">
            <v>60</v>
          </cell>
          <cell r="C676" t="str">
            <v>12C-14-4</v>
          </cell>
        </row>
        <row r="677">
          <cell r="A677">
            <v>2116</v>
          </cell>
          <cell r="B677">
            <v>690</v>
          </cell>
          <cell r="C677" t="str">
            <v>12C-14-4</v>
          </cell>
        </row>
        <row r="678">
          <cell r="A678">
            <v>2264</v>
          </cell>
          <cell r="B678">
            <v>535</v>
          </cell>
          <cell r="C678" t="str">
            <v>12C-14-4</v>
          </cell>
        </row>
        <row r="679">
          <cell r="A679">
            <v>3209</v>
          </cell>
          <cell r="B679">
            <v>100</v>
          </cell>
          <cell r="C679" t="str">
            <v>12C-14-4</v>
          </cell>
        </row>
        <row r="680">
          <cell r="A680">
            <v>3193</v>
          </cell>
          <cell r="B680">
            <v>100</v>
          </cell>
          <cell r="C680" t="str">
            <v>12C-14-4</v>
          </cell>
        </row>
        <row r="681">
          <cell r="A681">
            <v>3167</v>
          </cell>
          <cell r="B681">
            <v>100</v>
          </cell>
          <cell r="C681" t="str">
            <v>12C-14-4</v>
          </cell>
        </row>
        <row r="682">
          <cell r="A682">
            <v>3173</v>
          </cell>
          <cell r="B682">
            <v>100</v>
          </cell>
          <cell r="C682" t="str">
            <v>12C-14-4</v>
          </cell>
        </row>
        <row r="683">
          <cell r="A683">
            <v>3191</v>
          </cell>
          <cell r="B683">
            <v>70</v>
          </cell>
          <cell r="C683" t="str">
            <v>12C-14-4</v>
          </cell>
        </row>
        <row r="684">
          <cell r="A684">
            <v>3249</v>
          </cell>
          <cell r="B684">
            <v>100</v>
          </cell>
          <cell r="C684" t="str">
            <v>12C-14-4</v>
          </cell>
        </row>
        <row r="685">
          <cell r="A685">
            <v>383</v>
          </cell>
          <cell r="B685">
            <v>70</v>
          </cell>
          <cell r="C685" t="str">
            <v>12C-14-4</v>
          </cell>
        </row>
        <row r="686">
          <cell r="A686">
            <v>373</v>
          </cell>
          <cell r="B686">
            <v>70</v>
          </cell>
          <cell r="C686" t="str">
            <v>12C-14-4</v>
          </cell>
        </row>
        <row r="687">
          <cell r="A687">
            <v>737</v>
          </cell>
          <cell r="B687">
            <v>100</v>
          </cell>
          <cell r="C687" t="str">
            <v>12C-14-4</v>
          </cell>
        </row>
        <row r="688">
          <cell r="A688">
            <v>387</v>
          </cell>
          <cell r="B688">
            <v>70</v>
          </cell>
          <cell r="C688" t="str">
            <v>12C-14-4</v>
          </cell>
        </row>
        <row r="689">
          <cell r="A689">
            <v>375</v>
          </cell>
          <cell r="B689">
            <v>70</v>
          </cell>
          <cell r="C689" t="str">
            <v>12C-14-4</v>
          </cell>
        </row>
        <row r="690">
          <cell r="A690">
            <v>377</v>
          </cell>
          <cell r="B690">
            <v>70</v>
          </cell>
          <cell r="C690" t="str">
            <v>12C-14-4</v>
          </cell>
        </row>
        <row r="691">
          <cell r="A691">
            <v>67</v>
          </cell>
          <cell r="B691">
            <v>140</v>
          </cell>
          <cell r="C691" t="str">
            <v>12C-14-4</v>
          </cell>
        </row>
        <row r="692">
          <cell r="A692">
            <v>65</v>
          </cell>
          <cell r="B692">
            <v>120</v>
          </cell>
          <cell r="C692" t="str">
            <v>12C-14-4</v>
          </cell>
        </row>
        <row r="693">
          <cell r="A693">
            <v>1</v>
          </cell>
          <cell r="B693">
            <v>90</v>
          </cell>
          <cell r="C693" t="str">
            <v>12C-14-4</v>
          </cell>
        </row>
        <row r="694">
          <cell r="A694">
            <v>3243</v>
          </cell>
          <cell r="B694">
            <v>100</v>
          </cell>
          <cell r="C694" t="str">
            <v>12C-14-4</v>
          </cell>
        </row>
        <row r="695">
          <cell r="A695">
            <v>2737</v>
          </cell>
          <cell r="B695">
            <v>100</v>
          </cell>
          <cell r="C695" t="str">
            <v>12C-14-4</v>
          </cell>
        </row>
        <row r="696">
          <cell r="A696">
            <v>2947</v>
          </cell>
          <cell r="B696">
            <v>70</v>
          </cell>
          <cell r="C696" t="str">
            <v>12C-14-4</v>
          </cell>
        </row>
        <row r="697">
          <cell r="A697">
            <v>2963</v>
          </cell>
          <cell r="B697">
            <v>70</v>
          </cell>
          <cell r="C697" t="str">
            <v>12C-14-4</v>
          </cell>
        </row>
        <row r="698">
          <cell r="A698">
            <v>3025</v>
          </cell>
          <cell r="B698">
            <v>70</v>
          </cell>
          <cell r="C698" t="str">
            <v>12C-14-4</v>
          </cell>
        </row>
        <row r="699">
          <cell r="A699">
            <v>3027</v>
          </cell>
          <cell r="B699">
            <v>70</v>
          </cell>
          <cell r="C699" t="str">
            <v>12C-14-4</v>
          </cell>
        </row>
        <row r="700">
          <cell r="A700">
            <v>2085</v>
          </cell>
          <cell r="B700">
            <v>100</v>
          </cell>
          <cell r="C700" t="str">
            <v>12C-14-4</v>
          </cell>
        </row>
        <row r="701">
          <cell r="A701">
            <v>2839</v>
          </cell>
          <cell r="B701">
            <v>100</v>
          </cell>
          <cell r="C701" t="str">
            <v>12C-14-4</v>
          </cell>
        </row>
        <row r="702">
          <cell r="A702">
            <v>2863</v>
          </cell>
          <cell r="B702">
            <v>100</v>
          </cell>
          <cell r="C702" t="str">
            <v>12C-14-4</v>
          </cell>
        </row>
        <row r="703">
          <cell r="A703">
            <v>2985</v>
          </cell>
          <cell r="B703">
            <v>100</v>
          </cell>
          <cell r="C703" t="str">
            <v>12C-14-4</v>
          </cell>
        </row>
        <row r="704">
          <cell r="A704">
            <v>2953</v>
          </cell>
          <cell r="B704">
            <v>70</v>
          </cell>
          <cell r="C704" t="str">
            <v>12C-14-4</v>
          </cell>
        </row>
        <row r="705">
          <cell r="A705">
            <v>2957</v>
          </cell>
          <cell r="B705">
            <v>70</v>
          </cell>
          <cell r="C705" t="str">
            <v>12C-14-4</v>
          </cell>
        </row>
        <row r="706">
          <cell r="A706">
            <v>2961</v>
          </cell>
          <cell r="B706">
            <v>70</v>
          </cell>
          <cell r="C706" t="str">
            <v>12C-14-4</v>
          </cell>
        </row>
        <row r="707">
          <cell r="A707">
            <v>3029</v>
          </cell>
          <cell r="B707">
            <v>70</v>
          </cell>
          <cell r="C707" t="str">
            <v>12C-14-4</v>
          </cell>
        </row>
        <row r="708">
          <cell r="A708">
            <v>455</v>
          </cell>
          <cell r="B708">
            <v>70</v>
          </cell>
          <cell r="C708" t="str">
            <v>12C-14-4</v>
          </cell>
        </row>
        <row r="709">
          <cell r="A709">
            <v>457</v>
          </cell>
          <cell r="B709">
            <v>60</v>
          </cell>
          <cell r="C709" t="str">
            <v>12C-14-4</v>
          </cell>
        </row>
        <row r="710">
          <cell r="A710">
            <v>753</v>
          </cell>
          <cell r="B710">
            <v>80</v>
          </cell>
          <cell r="C710" t="str">
            <v>12C-14-4</v>
          </cell>
        </row>
        <row r="711">
          <cell r="A711">
            <v>751</v>
          </cell>
          <cell r="B711">
            <v>70</v>
          </cell>
          <cell r="C711" t="str">
            <v>12C-14-4</v>
          </cell>
        </row>
        <row r="712">
          <cell r="A712">
            <v>347</v>
          </cell>
          <cell r="B712">
            <v>80</v>
          </cell>
          <cell r="C712" t="str">
            <v>12C-14-4</v>
          </cell>
        </row>
        <row r="713">
          <cell r="A713">
            <v>337</v>
          </cell>
          <cell r="B713">
            <v>70</v>
          </cell>
          <cell r="C713" t="str">
            <v>12C-14-4</v>
          </cell>
        </row>
        <row r="714">
          <cell r="A714">
            <v>1355</v>
          </cell>
          <cell r="B714">
            <v>60</v>
          </cell>
          <cell r="C714" t="str">
            <v>12C-14-4</v>
          </cell>
        </row>
        <row r="715">
          <cell r="A715">
            <v>1437</v>
          </cell>
          <cell r="B715">
            <v>100</v>
          </cell>
          <cell r="C715" t="str">
            <v>12C-14-4</v>
          </cell>
        </row>
        <row r="716">
          <cell r="A716">
            <v>1967</v>
          </cell>
          <cell r="B716">
            <v>100</v>
          </cell>
          <cell r="C716" t="str">
            <v>12C-14-4</v>
          </cell>
        </row>
        <row r="717">
          <cell r="A717">
            <v>291</v>
          </cell>
          <cell r="B717">
            <v>70</v>
          </cell>
          <cell r="C717" t="str">
            <v>12C-14-4</v>
          </cell>
        </row>
        <row r="718">
          <cell r="A718">
            <v>301</v>
          </cell>
          <cell r="B718">
            <v>70</v>
          </cell>
          <cell r="C718" t="str">
            <v>12C-14-4</v>
          </cell>
        </row>
        <row r="719">
          <cell r="A719">
            <v>1409</v>
          </cell>
          <cell r="B719">
            <v>70</v>
          </cell>
          <cell r="C719" t="str">
            <v>12C-14-4</v>
          </cell>
        </row>
        <row r="720">
          <cell r="A720">
            <v>1411</v>
          </cell>
          <cell r="B720">
            <v>70</v>
          </cell>
          <cell r="C720" t="str">
            <v>12C-14-4</v>
          </cell>
        </row>
        <row r="721">
          <cell r="A721">
            <v>1413</v>
          </cell>
          <cell r="B721">
            <v>70</v>
          </cell>
          <cell r="C721" t="str">
            <v>12C-14-4</v>
          </cell>
        </row>
        <row r="726">
          <cell r="A726" t="str">
            <v>BATCH #:</v>
          </cell>
          <cell r="B726">
            <v>2000351696</v>
          </cell>
        </row>
        <row r="727">
          <cell r="A727" t="str">
            <v>Reel ID:</v>
          </cell>
          <cell r="B727" t="str">
            <v>12C-14-5</v>
          </cell>
        </row>
        <row r="728">
          <cell r="A728" t="str">
            <v>Cable Size:</v>
          </cell>
          <cell r="B728" t="str">
            <v>12C</v>
          </cell>
        </row>
        <row r="729">
          <cell r="A729" t="str">
            <v>Used Length:</v>
          </cell>
          <cell r="B729">
            <v>2000</v>
          </cell>
        </row>
        <row r="730">
          <cell r="A730" t="str">
            <v># of CABLES:</v>
          </cell>
          <cell r="B730">
            <v>26</v>
          </cell>
        </row>
        <row r="731">
          <cell r="A731" t="str">
            <v>Remaining Length:</v>
          </cell>
          <cell r="B731">
            <v>5235</v>
          </cell>
        </row>
        <row r="732">
          <cell r="A732" t="str">
            <v>Pull Number</v>
          </cell>
          <cell r="B732" t="str">
            <v>Length</v>
          </cell>
        </row>
        <row r="733">
          <cell r="A733">
            <v>3299</v>
          </cell>
          <cell r="B733">
            <v>150</v>
          </cell>
          <cell r="C733" t="str">
            <v>12C-14-5</v>
          </cell>
        </row>
        <row r="734">
          <cell r="A734">
            <v>335</v>
          </cell>
          <cell r="B734">
            <v>110</v>
          </cell>
          <cell r="C734" t="str">
            <v>12C-14-5</v>
          </cell>
        </row>
        <row r="735">
          <cell r="A735">
            <v>17</v>
          </cell>
          <cell r="B735">
            <v>90</v>
          </cell>
          <cell r="C735" t="str">
            <v>12C-14-5</v>
          </cell>
        </row>
        <row r="736">
          <cell r="A736">
            <v>275</v>
          </cell>
          <cell r="B736">
            <v>90</v>
          </cell>
          <cell r="C736" t="str">
            <v>12C-14-5</v>
          </cell>
        </row>
        <row r="737">
          <cell r="A737">
            <v>165</v>
          </cell>
          <cell r="B737">
            <v>70</v>
          </cell>
          <cell r="C737" t="str">
            <v>12C-14-5</v>
          </cell>
        </row>
        <row r="738">
          <cell r="A738">
            <v>249</v>
          </cell>
          <cell r="B738">
            <v>70</v>
          </cell>
          <cell r="C738" t="str">
            <v>12C-14-5</v>
          </cell>
        </row>
        <row r="739">
          <cell r="A739">
            <v>1383</v>
          </cell>
          <cell r="B739">
            <v>70</v>
          </cell>
          <cell r="C739" t="str">
            <v>12C-14-5</v>
          </cell>
        </row>
        <row r="740">
          <cell r="A740">
            <v>1379</v>
          </cell>
          <cell r="B740">
            <v>60</v>
          </cell>
          <cell r="C740" t="str">
            <v>12C-14-5</v>
          </cell>
        </row>
        <row r="741">
          <cell r="A741">
            <v>133</v>
          </cell>
          <cell r="B741">
            <v>80</v>
          </cell>
          <cell r="C741" t="str">
            <v>12C-14-5</v>
          </cell>
        </row>
        <row r="742">
          <cell r="A742">
            <v>203</v>
          </cell>
          <cell r="B742">
            <v>70</v>
          </cell>
          <cell r="C742" t="str">
            <v>12C-14-5</v>
          </cell>
        </row>
        <row r="743">
          <cell r="A743">
            <v>437</v>
          </cell>
          <cell r="B743">
            <v>70</v>
          </cell>
          <cell r="C743" t="str">
            <v>12C-14-5</v>
          </cell>
        </row>
        <row r="744">
          <cell r="A744">
            <v>223</v>
          </cell>
          <cell r="B744">
            <v>70</v>
          </cell>
          <cell r="C744" t="str">
            <v>12C-14-5</v>
          </cell>
        </row>
        <row r="745">
          <cell r="A745">
            <v>441</v>
          </cell>
          <cell r="B745">
            <v>70</v>
          </cell>
          <cell r="C745" t="str">
            <v>12C-14-5</v>
          </cell>
        </row>
        <row r="746">
          <cell r="A746">
            <v>1415</v>
          </cell>
          <cell r="B746">
            <v>60</v>
          </cell>
          <cell r="C746" t="str">
            <v>12C-14-5</v>
          </cell>
        </row>
        <row r="747">
          <cell r="A747">
            <v>1433</v>
          </cell>
          <cell r="B747">
            <v>60</v>
          </cell>
          <cell r="C747" t="str">
            <v>12C-14-5</v>
          </cell>
        </row>
        <row r="748">
          <cell r="A748">
            <v>1453</v>
          </cell>
          <cell r="B748">
            <v>60</v>
          </cell>
          <cell r="C748" t="str">
            <v>12C-14-5</v>
          </cell>
        </row>
        <row r="749">
          <cell r="A749">
            <v>1953</v>
          </cell>
          <cell r="B749">
            <v>60</v>
          </cell>
          <cell r="C749" t="str">
            <v>12C-14-5</v>
          </cell>
        </row>
        <row r="750">
          <cell r="A750">
            <v>1455</v>
          </cell>
          <cell r="B750">
            <v>60</v>
          </cell>
          <cell r="C750" t="str">
            <v>12C-14-5</v>
          </cell>
        </row>
        <row r="751">
          <cell r="A751">
            <v>1457</v>
          </cell>
          <cell r="B751">
            <v>60</v>
          </cell>
          <cell r="C751" t="str">
            <v>12C-14-5</v>
          </cell>
        </row>
        <row r="752">
          <cell r="A752">
            <v>1459</v>
          </cell>
          <cell r="B752">
            <v>60</v>
          </cell>
          <cell r="C752" t="str">
            <v>12C-14-5</v>
          </cell>
        </row>
        <row r="753">
          <cell r="A753">
            <v>197</v>
          </cell>
          <cell r="B753">
            <v>80</v>
          </cell>
          <cell r="C753" t="str">
            <v>12C-14-5</v>
          </cell>
        </row>
        <row r="754">
          <cell r="A754">
            <v>185</v>
          </cell>
          <cell r="B754">
            <v>70</v>
          </cell>
          <cell r="C754" t="str">
            <v>12C-14-5</v>
          </cell>
        </row>
        <row r="755">
          <cell r="A755">
            <v>145</v>
          </cell>
          <cell r="B755">
            <v>60</v>
          </cell>
          <cell r="C755" t="str">
            <v>12C-14-5</v>
          </cell>
        </row>
        <row r="756">
          <cell r="A756">
            <v>281</v>
          </cell>
          <cell r="B756">
            <v>100</v>
          </cell>
          <cell r="C756" t="str">
            <v>12C-14-5</v>
          </cell>
        </row>
        <row r="757">
          <cell r="A757">
            <v>895</v>
          </cell>
          <cell r="B757">
            <v>100</v>
          </cell>
          <cell r="C757" t="str">
            <v>12C-14-5</v>
          </cell>
        </row>
        <row r="758">
          <cell r="A758">
            <v>953</v>
          </cell>
          <cell r="B758">
            <v>100</v>
          </cell>
          <cell r="C758" t="str">
            <v>12C-14-5</v>
          </cell>
        </row>
        <row r="763">
          <cell r="A763" t="str">
            <v>BATCH #:</v>
          </cell>
          <cell r="B763">
            <v>2000340371</v>
          </cell>
        </row>
        <row r="764">
          <cell r="A764" t="str">
            <v>Reel ID:</v>
          </cell>
          <cell r="B764" t="str">
            <v>12C-14-6</v>
          </cell>
        </row>
        <row r="765">
          <cell r="A765" t="str">
            <v>Cable Size:</v>
          </cell>
          <cell r="B765" t="str">
            <v>12C</v>
          </cell>
        </row>
        <row r="766">
          <cell r="A766" t="str">
            <v>Used Length:</v>
          </cell>
          <cell r="B766">
            <v>2150</v>
          </cell>
        </row>
        <row r="767">
          <cell r="A767" t="str">
            <v># of CABLES:</v>
          </cell>
          <cell r="B767">
            <v>3</v>
          </cell>
        </row>
        <row r="768">
          <cell r="A768" t="str">
            <v>Remaining Length:</v>
          </cell>
          <cell r="B768">
            <v>319</v>
          </cell>
          <cell r="C768">
            <v>200</v>
          </cell>
        </row>
        <row r="769">
          <cell r="A769" t="str">
            <v>Pull Number</v>
          </cell>
          <cell r="B769" t="str">
            <v>Length</v>
          </cell>
        </row>
        <row r="770">
          <cell r="A770">
            <v>116</v>
          </cell>
          <cell r="B770">
            <v>1950</v>
          </cell>
          <cell r="C770" t="str">
            <v>12C -14-6</v>
          </cell>
        </row>
        <row r="771">
          <cell r="A771">
            <v>2721</v>
          </cell>
          <cell r="B771">
            <v>100</v>
          </cell>
          <cell r="C771" t="str">
            <v>12C-14-6</v>
          </cell>
        </row>
        <row r="772">
          <cell r="A772">
            <v>2707</v>
          </cell>
          <cell r="B772">
            <v>100</v>
          </cell>
          <cell r="C772" t="str">
            <v>12C-14-6</v>
          </cell>
        </row>
        <row r="779">
          <cell r="A779" t="str">
            <v>BATCH #:</v>
          </cell>
          <cell r="B779">
            <v>2000349478</v>
          </cell>
        </row>
        <row r="780">
          <cell r="A780" t="str">
            <v>Reel ID:</v>
          </cell>
          <cell r="B780" t="str">
            <v>14C-14-1</v>
          </cell>
        </row>
        <row r="781">
          <cell r="A781" t="str">
            <v>Cable Size:</v>
          </cell>
          <cell r="B781" t="str">
            <v>14C</v>
          </cell>
        </row>
        <row r="782">
          <cell r="A782" t="str">
            <v>Used Length:</v>
          </cell>
          <cell r="B782">
            <v>4585</v>
          </cell>
        </row>
        <row r="783">
          <cell r="A783" t="str">
            <v># of CABLES:</v>
          </cell>
          <cell r="B783">
            <v>5</v>
          </cell>
        </row>
        <row r="784">
          <cell r="A784" t="str">
            <v>Remaining Length:</v>
          </cell>
          <cell r="B784">
            <v>759</v>
          </cell>
          <cell r="C784">
            <v>565</v>
          </cell>
        </row>
        <row r="785">
          <cell r="A785" t="str">
            <v>Pull Number</v>
          </cell>
          <cell r="B785" t="str">
            <v>Length</v>
          </cell>
        </row>
        <row r="786">
          <cell r="A786">
            <v>2310</v>
          </cell>
          <cell r="B786">
            <v>1140</v>
          </cell>
          <cell r="C786" t="str">
            <v>14C-14-1</v>
          </cell>
        </row>
        <row r="787">
          <cell r="A787">
            <v>2114</v>
          </cell>
          <cell r="B787">
            <v>690</v>
          </cell>
          <cell r="C787" t="str">
            <v>14C-14-1</v>
          </cell>
        </row>
        <row r="788">
          <cell r="A788">
            <v>2000</v>
          </cell>
          <cell r="B788">
            <v>1525</v>
          </cell>
          <cell r="C788" t="str">
            <v>14C-14-1</v>
          </cell>
        </row>
        <row r="789">
          <cell r="A789">
            <v>370</v>
          </cell>
          <cell r="B789">
            <v>665</v>
          </cell>
          <cell r="C789" t="str">
            <v>14C-14-1</v>
          </cell>
        </row>
        <row r="790">
          <cell r="A790">
            <v>776</v>
          </cell>
          <cell r="B790">
            <v>565</v>
          </cell>
          <cell r="C790" t="str">
            <v>14C-14-1</v>
          </cell>
        </row>
        <row r="795">
          <cell r="A795" t="str">
            <v>BATCH #:</v>
          </cell>
          <cell r="B795">
            <v>2000348837</v>
          </cell>
        </row>
        <row r="796">
          <cell r="A796" t="str">
            <v>Reel ID:</v>
          </cell>
          <cell r="B796" t="str">
            <v>14C - EXTRA</v>
          </cell>
        </row>
        <row r="797">
          <cell r="A797" t="str">
            <v>Cable Size:</v>
          </cell>
          <cell r="B797" t="str">
            <v>14C</v>
          </cell>
        </row>
        <row r="798">
          <cell r="A798" t="str">
            <v>Used Length:</v>
          </cell>
          <cell r="B798">
            <v>0</v>
          </cell>
        </row>
        <row r="799">
          <cell r="A799" t="str">
            <v># of CABLES:</v>
          </cell>
          <cell r="B799">
            <v>0</v>
          </cell>
        </row>
        <row r="800">
          <cell r="A800" t="str">
            <v>Remaining Length:</v>
          </cell>
          <cell r="B800">
            <v>1000</v>
          </cell>
        </row>
        <row r="809">
          <cell r="A809" t="str">
            <v>BATCH #:</v>
          </cell>
          <cell r="B809">
            <v>2000385284</v>
          </cell>
        </row>
        <row r="810">
          <cell r="A810" t="str">
            <v>Reel ID:</v>
          </cell>
          <cell r="B810" t="str">
            <v>19C-14-1</v>
          </cell>
          <cell r="C810" t="str">
            <v>324'</v>
          </cell>
        </row>
        <row r="811">
          <cell r="A811" t="str">
            <v>Cable Size:</v>
          </cell>
          <cell r="B811" t="str">
            <v>19C</v>
          </cell>
        </row>
        <row r="812">
          <cell r="A812" t="str">
            <v>Used Length:</v>
          </cell>
          <cell r="B812">
            <v>3825</v>
          </cell>
        </row>
        <row r="813">
          <cell r="A813" t="str">
            <v># of CABLES:</v>
          </cell>
          <cell r="B813">
            <v>3</v>
          </cell>
        </row>
        <row r="814">
          <cell r="A814" t="str">
            <v>Remaining Length:</v>
          </cell>
          <cell r="B814">
            <v>324</v>
          </cell>
          <cell r="C814">
            <v>0</v>
          </cell>
        </row>
        <row r="815">
          <cell r="A815" t="str">
            <v>Pull Number</v>
          </cell>
          <cell r="B815" t="str">
            <v>Length</v>
          </cell>
        </row>
        <row r="816">
          <cell r="A816">
            <v>1060</v>
          </cell>
          <cell r="B816">
            <v>1275</v>
          </cell>
          <cell r="C816" t="str">
            <v>19C-14-1</v>
          </cell>
        </row>
        <row r="817">
          <cell r="A817">
            <v>1062</v>
          </cell>
          <cell r="B817">
            <v>1275</v>
          </cell>
          <cell r="C817" t="str">
            <v>19C-14-1</v>
          </cell>
        </row>
        <row r="818">
          <cell r="A818">
            <v>1068</v>
          </cell>
          <cell r="B818">
            <v>1275</v>
          </cell>
          <cell r="C818" t="str">
            <v>19C-14-1</v>
          </cell>
        </row>
        <row r="823">
          <cell r="A823" t="str">
            <v>BATCH #:</v>
          </cell>
          <cell r="B823">
            <v>2000384339</v>
          </cell>
        </row>
        <row r="824">
          <cell r="A824" t="str">
            <v>Reel ID:</v>
          </cell>
          <cell r="B824" t="str">
            <v>19C-14-2</v>
          </cell>
        </row>
        <row r="825">
          <cell r="A825" t="str">
            <v>Cable Size:</v>
          </cell>
          <cell r="B825" t="str">
            <v>19C</v>
          </cell>
        </row>
        <row r="826">
          <cell r="A826" t="str">
            <v>Used Length:</v>
          </cell>
          <cell r="B826">
            <v>4475</v>
          </cell>
        </row>
        <row r="827">
          <cell r="A827" t="str">
            <v># of CABLES:</v>
          </cell>
          <cell r="B827">
            <v>3</v>
          </cell>
        </row>
        <row r="828">
          <cell r="A828" t="str">
            <v>Remaining Length:</v>
          </cell>
          <cell r="B828">
            <v>4730</v>
          </cell>
        </row>
        <row r="829">
          <cell r="A829" t="str">
            <v>Pull Number</v>
          </cell>
          <cell r="B829" t="str">
            <v>Length</v>
          </cell>
        </row>
        <row r="830">
          <cell r="A830">
            <v>506</v>
          </cell>
          <cell r="B830">
            <v>1955</v>
          </cell>
          <cell r="C830" t="str">
            <v>19C-14-2</v>
          </cell>
        </row>
        <row r="831">
          <cell r="A831">
            <v>508</v>
          </cell>
          <cell r="B831">
            <v>1955</v>
          </cell>
          <cell r="C831" t="str">
            <v>19C-14-2</v>
          </cell>
        </row>
        <row r="832">
          <cell r="A832">
            <v>766</v>
          </cell>
          <cell r="B832">
            <v>565</v>
          </cell>
          <cell r="C832" t="str">
            <v>19C-14-2</v>
          </cell>
        </row>
        <row r="837">
          <cell r="A837" t="str">
            <v>BATCH #:</v>
          </cell>
          <cell r="B837">
            <v>2000384692</v>
          </cell>
          <cell r="C837" t="str">
            <v>COMPLETED</v>
          </cell>
        </row>
        <row r="838">
          <cell r="A838" t="str">
            <v>Reel ID:</v>
          </cell>
          <cell r="B838" t="str">
            <v>19C-14-3</v>
          </cell>
        </row>
        <row r="839">
          <cell r="A839" t="str">
            <v>Cable Size:</v>
          </cell>
          <cell r="B839" t="str">
            <v>19C</v>
          </cell>
        </row>
        <row r="840">
          <cell r="A840" t="str">
            <v>Used Length:</v>
          </cell>
          <cell r="B840">
            <v>3575</v>
          </cell>
        </row>
        <row r="841">
          <cell r="A841" t="str">
            <v># of CABLES:</v>
          </cell>
          <cell r="B841">
            <v>2</v>
          </cell>
        </row>
        <row r="842">
          <cell r="A842" t="str">
            <v>Remaining Length:</v>
          </cell>
          <cell r="B842">
            <v>-4</v>
          </cell>
          <cell r="C842">
            <v>0</v>
          </cell>
        </row>
        <row r="843">
          <cell r="A843" t="str">
            <v>Pull Number</v>
          </cell>
          <cell r="B843" t="str">
            <v>Length</v>
          </cell>
        </row>
        <row r="844">
          <cell r="A844">
            <v>2</v>
          </cell>
          <cell r="B844">
            <v>2300</v>
          </cell>
          <cell r="C844" t="str">
            <v>19C-14-3</v>
          </cell>
        </row>
        <row r="845">
          <cell r="A845">
            <v>1070</v>
          </cell>
          <cell r="B845">
            <v>1275</v>
          </cell>
          <cell r="C845" t="str">
            <v>19C-14-3</v>
          </cell>
        </row>
        <row r="849">
          <cell r="A849" t="str">
            <v>BATCH #:</v>
          </cell>
          <cell r="B849">
            <v>2000385282</v>
          </cell>
        </row>
        <row r="850">
          <cell r="A850" t="str">
            <v>Reel ID:</v>
          </cell>
          <cell r="B850" t="str">
            <v>19C-14-4</v>
          </cell>
          <cell r="C850" t="str">
            <v>279'</v>
          </cell>
        </row>
        <row r="851">
          <cell r="A851" t="str">
            <v>Cable Size:</v>
          </cell>
          <cell r="B851" t="str">
            <v>19C</v>
          </cell>
        </row>
        <row r="852">
          <cell r="A852" t="str">
            <v>Used Length:</v>
          </cell>
          <cell r="B852">
            <v>2300</v>
          </cell>
        </row>
        <row r="853">
          <cell r="A853" t="str">
            <v># of CABLES:</v>
          </cell>
          <cell r="B853">
            <v>1</v>
          </cell>
        </row>
        <row r="854">
          <cell r="A854" t="str">
            <v>Remaining Length:</v>
          </cell>
          <cell r="B854">
            <v>279</v>
          </cell>
        </row>
        <row r="855">
          <cell r="A855" t="str">
            <v>Pull Number</v>
          </cell>
          <cell r="B855" t="str">
            <v>Length</v>
          </cell>
        </row>
        <row r="856">
          <cell r="A856">
            <v>4</v>
          </cell>
          <cell r="B856">
            <v>2300</v>
          </cell>
          <cell r="C856" t="str">
            <v>19C-14-4</v>
          </cell>
        </row>
        <row r="861">
          <cell r="A861" t="str">
            <v>BATCH #:</v>
          </cell>
          <cell r="B861">
            <v>2000471506</v>
          </cell>
        </row>
        <row r="862">
          <cell r="A862" t="str">
            <v>Reel ID:</v>
          </cell>
          <cell r="B862" t="str">
            <v>19C-14-5</v>
          </cell>
          <cell r="C862" t="str">
            <v>474'</v>
          </cell>
        </row>
        <row r="863">
          <cell r="A863" t="str">
            <v>Cable Size:</v>
          </cell>
          <cell r="B863" t="str">
            <v>19C</v>
          </cell>
        </row>
        <row r="864">
          <cell r="A864" t="str">
            <v>Used Length:</v>
          </cell>
          <cell r="B864">
            <v>2300</v>
          </cell>
        </row>
        <row r="865">
          <cell r="A865" t="str">
            <v># of CABLES:</v>
          </cell>
          <cell r="B865">
            <v>1</v>
          </cell>
        </row>
        <row r="866">
          <cell r="A866" t="str">
            <v>Remaining Length:</v>
          </cell>
          <cell r="B866">
            <v>474</v>
          </cell>
        </row>
        <row r="867">
          <cell r="A867" t="str">
            <v>Pull Number</v>
          </cell>
          <cell r="B867" t="str">
            <v>Length</v>
          </cell>
        </row>
        <row r="868">
          <cell r="A868">
            <v>6</v>
          </cell>
          <cell r="B868">
            <v>2300</v>
          </cell>
          <cell r="C868" t="str">
            <v>19C-14-5</v>
          </cell>
        </row>
        <row r="873">
          <cell r="A873" t="str">
            <v>BATCH #:</v>
          </cell>
          <cell r="B873">
            <v>2000385725</v>
          </cell>
        </row>
        <row r="874">
          <cell r="A874" t="str">
            <v>Reel ID:</v>
          </cell>
          <cell r="B874" t="str">
            <v>19C-14-6</v>
          </cell>
          <cell r="C874" t="str">
            <v>ORIGINAL PULLS COMPLETED</v>
          </cell>
        </row>
        <row r="875">
          <cell r="A875" t="str">
            <v>Cable Size:</v>
          </cell>
          <cell r="B875" t="str">
            <v>19C</v>
          </cell>
        </row>
        <row r="876">
          <cell r="A876" t="str">
            <v>Used Length:</v>
          </cell>
          <cell r="B876">
            <v>4075</v>
          </cell>
        </row>
        <row r="877">
          <cell r="A877" t="str">
            <v># of CABLES:</v>
          </cell>
          <cell r="B877">
            <v>4</v>
          </cell>
        </row>
        <row r="878">
          <cell r="A878" t="str">
            <v>Remaining Length:</v>
          </cell>
          <cell r="B878">
            <v>946</v>
          </cell>
          <cell r="C878">
            <v>565</v>
          </cell>
        </row>
        <row r="879">
          <cell r="A879" t="str">
            <v>Pull Number</v>
          </cell>
          <cell r="B879" t="str">
            <v>Length</v>
          </cell>
        </row>
        <row r="880">
          <cell r="A880">
            <v>8</v>
          </cell>
          <cell r="B880">
            <v>1170</v>
          </cell>
          <cell r="C880" t="str">
            <v>19C-14-6</v>
          </cell>
        </row>
        <row r="881">
          <cell r="A881">
            <v>10</v>
          </cell>
          <cell r="B881">
            <v>1170</v>
          </cell>
          <cell r="C881" t="str">
            <v>19C-14-6</v>
          </cell>
        </row>
        <row r="882">
          <cell r="A882">
            <v>12</v>
          </cell>
          <cell r="B882">
            <v>1170</v>
          </cell>
          <cell r="C882" t="str">
            <v>19C-14-6</v>
          </cell>
        </row>
        <row r="883">
          <cell r="A883">
            <v>758</v>
          </cell>
          <cell r="B883">
            <v>565</v>
          </cell>
          <cell r="C883" t="str">
            <v>19C-14-6</v>
          </cell>
        </row>
        <row r="888">
          <cell r="A888" t="str">
            <v>BATCH #:</v>
          </cell>
          <cell r="B888">
            <v>2000406376</v>
          </cell>
        </row>
        <row r="889">
          <cell r="A889" t="str">
            <v>Reel ID:</v>
          </cell>
          <cell r="B889" t="str">
            <v>19C-14-7</v>
          </cell>
          <cell r="C889" t="str">
            <v>245'</v>
          </cell>
        </row>
        <row r="890">
          <cell r="A890" t="str">
            <v>Cable Size:</v>
          </cell>
          <cell r="B890" t="str">
            <v>19C</v>
          </cell>
        </row>
        <row r="891">
          <cell r="A891" t="str">
            <v>Used Length:</v>
          </cell>
          <cell r="B891">
            <v>2980</v>
          </cell>
        </row>
        <row r="892">
          <cell r="A892" t="str">
            <v># of CABLES:</v>
          </cell>
          <cell r="B892">
            <v>3</v>
          </cell>
        </row>
        <row r="893">
          <cell r="A893" t="str">
            <v>Remaining Length:</v>
          </cell>
          <cell r="B893">
            <v>245</v>
          </cell>
          <cell r="C893">
            <v>0</v>
          </cell>
        </row>
        <row r="894">
          <cell r="A894" t="str">
            <v>Pull Number</v>
          </cell>
          <cell r="B894" t="str">
            <v>Length</v>
          </cell>
        </row>
        <row r="895">
          <cell r="A895" t="str">
            <v>12A</v>
          </cell>
          <cell r="B895">
            <v>1170</v>
          </cell>
          <cell r="C895" t="str">
            <v>19C-14-7</v>
          </cell>
        </row>
        <row r="896">
          <cell r="A896">
            <v>2262</v>
          </cell>
          <cell r="B896">
            <v>535</v>
          </cell>
          <cell r="C896" t="str">
            <v>19C-14-7</v>
          </cell>
        </row>
        <row r="897">
          <cell r="A897">
            <v>1072</v>
          </cell>
          <cell r="B897">
            <v>1275</v>
          </cell>
          <cell r="C897" t="str">
            <v>19C-14-7</v>
          </cell>
        </row>
        <row r="902">
          <cell r="A902" t="str">
            <v>BATCH #:</v>
          </cell>
          <cell r="B902">
            <v>2000385942</v>
          </cell>
        </row>
        <row r="903">
          <cell r="A903" t="str">
            <v>Reel ID:</v>
          </cell>
          <cell r="B903" t="str">
            <v>19C-14-8</v>
          </cell>
          <cell r="C903" t="str">
            <v>710'</v>
          </cell>
        </row>
        <row r="904">
          <cell r="A904" t="str">
            <v>Cable Size:</v>
          </cell>
          <cell r="B904" t="str">
            <v>19C</v>
          </cell>
        </row>
        <row r="905">
          <cell r="A905" t="str">
            <v>Used Length:</v>
          </cell>
          <cell r="B905">
            <v>3690</v>
          </cell>
        </row>
        <row r="906">
          <cell r="A906" t="str">
            <v># of CABLES:</v>
          </cell>
          <cell r="B906">
            <v>3</v>
          </cell>
        </row>
        <row r="907">
          <cell r="A907" t="str">
            <v>Remaining Length:</v>
          </cell>
          <cell r="B907">
            <v>710</v>
          </cell>
          <cell r="C907">
            <v>0</v>
          </cell>
        </row>
        <row r="908">
          <cell r="A908" t="str">
            <v>Pull Number</v>
          </cell>
          <cell r="B908" t="str">
            <v>Length</v>
          </cell>
        </row>
        <row r="909">
          <cell r="A909">
            <v>1074</v>
          </cell>
          <cell r="B909">
            <v>1275</v>
          </cell>
          <cell r="C909" t="str">
            <v>19C-14-8</v>
          </cell>
        </row>
        <row r="910">
          <cell r="A910">
            <v>1076</v>
          </cell>
          <cell r="B910">
            <v>1275</v>
          </cell>
          <cell r="C910" t="str">
            <v>19C-14-8</v>
          </cell>
        </row>
        <row r="911">
          <cell r="A911">
            <v>2304</v>
          </cell>
          <cell r="B911">
            <v>1140</v>
          </cell>
          <cell r="C911" t="str">
            <v>19C-14-8</v>
          </cell>
        </row>
        <row r="917">
          <cell r="A917" t="str">
            <v>BATCH #:</v>
          </cell>
          <cell r="B917">
            <v>2000384693</v>
          </cell>
        </row>
        <row r="918">
          <cell r="A918" t="str">
            <v>Reel ID:</v>
          </cell>
          <cell r="B918" t="str">
            <v>19C-14-9</v>
          </cell>
        </row>
        <row r="919">
          <cell r="A919" t="str">
            <v>Cable Size:</v>
          </cell>
          <cell r="B919" t="str">
            <v>19C</v>
          </cell>
        </row>
        <row r="920">
          <cell r="A920" t="str">
            <v>Used Length:</v>
          </cell>
          <cell r="B920">
            <v>3400</v>
          </cell>
        </row>
        <row r="921">
          <cell r="A921" t="str">
            <v># of CABLES:</v>
          </cell>
          <cell r="B921">
            <v>5</v>
          </cell>
        </row>
        <row r="922">
          <cell r="A922" t="str">
            <v>Remaining Length:</v>
          </cell>
          <cell r="B922">
            <v>2356</v>
          </cell>
          <cell r="C922">
            <v>2260</v>
          </cell>
        </row>
        <row r="923">
          <cell r="A923" t="str">
            <v>Pull Number</v>
          </cell>
          <cell r="B923" t="str">
            <v>Length</v>
          </cell>
        </row>
        <row r="924">
          <cell r="A924">
            <v>2306</v>
          </cell>
          <cell r="B924">
            <v>1140</v>
          </cell>
          <cell r="C924" t="str">
            <v>19C-14-9</v>
          </cell>
        </row>
        <row r="925">
          <cell r="A925">
            <v>768</v>
          </cell>
          <cell r="B925">
            <v>565</v>
          </cell>
          <cell r="C925" t="str">
            <v>19C-14-9</v>
          </cell>
        </row>
        <row r="926">
          <cell r="A926">
            <v>770</v>
          </cell>
          <cell r="B926">
            <v>565</v>
          </cell>
          <cell r="C926" t="str">
            <v>19C-14-9</v>
          </cell>
        </row>
        <row r="927">
          <cell r="A927">
            <v>772</v>
          </cell>
          <cell r="B927">
            <v>565</v>
          </cell>
          <cell r="C927" t="str">
            <v>19C-14-9</v>
          </cell>
        </row>
        <row r="928">
          <cell r="A928">
            <v>760</v>
          </cell>
          <cell r="B928">
            <v>565</v>
          </cell>
          <cell r="C928" t="str">
            <v>19C-14-9</v>
          </cell>
        </row>
        <row r="933">
          <cell r="A933" t="str">
            <v>BATCH #:</v>
          </cell>
          <cell r="B933">
            <v>2000386066</v>
          </cell>
        </row>
        <row r="934">
          <cell r="A934" t="str">
            <v>Reel ID:</v>
          </cell>
          <cell r="B934" t="str">
            <v>19C-14-10</v>
          </cell>
          <cell r="C934" t="str">
            <v>252'</v>
          </cell>
        </row>
        <row r="935">
          <cell r="A935" t="str">
            <v>Cable Size:</v>
          </cell>
          <cell r="B935" t="str">
            <v>19C</v>
          </cell>
        </row>
        <row r="936">
          <cell r="A936" t="str">
            <v>Used Length:</v>
          </cell>
          <cell r="B936">
            <v>4120</v>
          </cell>
        </row>
        <row r="937">
          <cell r="A937" t="str">
            <v># of CABLES:</v>
          </cell>
          <cell r="B937">
            <v>2</v>
          </cell>
        </row>
        <row r="938">
          <cell r="A938" t="str">
            <v>Remaining Length:</v>
          </cell>
          <cell r="B938">
            <v>252</v>
          </cell>
        </row>
        <row r="939">
          <cell r="A939" t="str">
            <v>Pull Number</v>
          </cell>
          <cell r="B939" t="str">
            <v>Length</v>
          </cell>
        </row>
        <row r="940">
          <cell r="A940">
            <v>2338</v>
          </cell>
          <cell r="B940">
            <v>2060</v>
          </cell>
          <cell r="C940" t="str">
            <v>19C-14-10</v>
          </cell>
        </row>
        <row r="941">
          <cell r="A941">
            <v>2340</v>
          </cell>
          <cell r="B941">
            <v>2060</v>
          </cell>
          <cell r="C941" t="str">
            <v>19C-14-10</v>
          </cell>
        </row>
        <row r="946">
          <cell r="A946" t="str">
            <v>BATCH #:</v>
          </cell>
          <cell r="B946">
            <v>2000396705</v>
          </cell>
        </row>
        <row r="947">
          <cell r="A947" t="str">
            <v>Reel ID:</v>
          </cell>
          <cell r="B947" t="str">
            <v>19C-14-11</v>
          </cell>
          <cell r="C947" t="str">
            <v>555'</v>
          </cell>
        </row>
        <row r="948">
          <cell r="A948" t="str">
            <v>Cable Size:</v>
          </cell>
          <cell r="B948" t="str">
            <v>19C</v>
          </cell>
        </row>
        <row r="949">
          <cell r="A949" t="str">
            <v>Used Length:</v>
          </cell>
          <cell r="B949">
            <v>3585</v>
          </cell>
        </row>
        <row r="950">
          <cell r="A950" t="str">
            <v># of CABLES:</v>
          </cell>
          <cell r="B950">
            <v>2</v>
          </cell>
        </row>
        <row r="951">
          <cell r="A951" t="str">
            <v>Remaining Length:</v>
          </cell>
          <cell r="B951">
            <v>555</v>
          </cell>
          <cell r="C951">
            <v>0</v>
          </cell>
        </row>
        <row r="952">
          <cell r="A952" t="str">
            <v>Pull Number</v>
          </cell>
          <cell r="B952" t="str">
            <v>Length</v>
          </cell>
        </row>
        <row r="953">
          <cell r="A953">
            <v>2342</v>
          </cell>
          <cell r="B953">
            <v>2060</v>
          </cell>
          <cell r="C953" t="str">
            <v>19C-14-11</v>
          </cell>
        </row>
        <row r="954">
          <cell r="A954">
            <v>1090</v>
          </cell>
          <cell r="B954">
            <v>1525</v>
          </cell>
          <cell r="C954" t="str">
            <v>19C-14-11</v>
          </cell>
        </row>
        <row r="959">
          <cell r="A959" t="str">
            <v>BATCH #:</v>
          </cell>
          <cell r="B959">
            <v>2000384688</v>
          </cell>
        </row>
        <row r="960">
          <cell r="A960" t="str">
            <v>Reel ID:</v>
          </cell>
          <cell r="B960" t="str">
            <v>19C-14-12</v>
          </cell>
        </row>
        <row r="961">
          <cell r="A961" t="str">
            <v>Cable Size:</v>
          </cell>
          <cell r="B961" t="str">
            <v>19C</v>
          </cell>
        </row>
        <row r="962">
          <cell r="A962" t="str">
            <v>Used Length:</v>
          </cell>
          <cell r="B962">
            <v>3615</v>
          </cell>
        </row>
        <row r="963">
          <cell r="A963" t="str">
            <v># of CABLES:</v>
          </cell>
          <cell r="B963">
            <v>3</v>
          </cell>
        </row>
        <row r="964">
          <cell r="A964" t="str">
            <v>Remaining Length:</v>
          </cell>
          <cell r="B964">
            <v>942</v>
          </cell>
          <cell r="C964">
            <v>565</v>
          </cell>
        </row>
        <row r="965">
          <cell r="A965" t="str">
            <v>Pull Number</v>
          </cell>
          <cell r="B965" t="str">
            <v>Length</v>
          </cell>
        </row>
        <row r="966">
          <cell r="A966">
            <v>1092</v>
          </cell>
          <cell r="B966">
            <v>1525</v>
          </cell>
          <cell r="C966" t="str">
            <v>19C-14-12</v>
          </cell>
        </row>
        <row r="967">
          <cell r="A967">
            <v>1098</v>
          </cell>
          <cell r="B967">
            <v>1525</v>
          </cell>
          <cell r="C967" t="str">
            <v>19C-14-12</v>
          </cell>
        </row>
        <row r="968">
          <cell r="A968">
            <v>762</v>
          </cell>
          <cell r="B968">
            <v>565</v>
          </cell>
          <cell r="C968" t="str">
            <v>19C-14-12</v>
          </cell>
        </row>
        <row r="975">
          <cell r="A975" t="str">
            <v>Reel ID:</v>
          </cell>
          <cell r="B975" t="str">
            <v>25C-14-1</v>
          </cell>
        </row>
        <row r="976">
          <cell r="A976" t="str">
            <v>Cable Size:</v>
          </cell>
          <cell r="B976" t="str">
            <v>25C</v>
          </cell>
        </row>
        <row r="977">
          <cell r="A977" t="str">
            <v>Used Length:</v>
          </cell>
          <cell r="B977">
            <v>3060</v>
          </cell>
        </row>
        <row r="978">
          <cell r="A978" t="str">
            <v># of CABLES:</v>
          </cell>
          <cell r="B978">
            <v>44</v>
          </cell>
        </row>
        <row r="979">
          <cell r="A979" t="str">
            <v>Remaining Length:</v>
          </cell>
        </row>
        <row r="980">
          <cell r="A980" t="str">
            <v>Pull Number</v>
          </cell>
          <cell r="B980" t="str">
            <v>Length</v>
          </cell>
        </row>
        <row r="981">
          <cell r="A981">
            <v>103</v>
          </cell>
          <cell r="B981">
            <v>70</v>
          </cell>
          <cell r="C981" t="str">
            <v>25C-14-1</v>
          </cell>
        </row>
        <row r="982">
          <cell r="A982">
            <v>2287</v>
          </cell>
          <cell r="B982">
            <v>70</v>
          </cell>
          <cell r="C982" t="str">
            <v>25C-14-1</v>
          </cell>
        </row>
        <row r="983">
          <cell r="A983">
            <v>2331</v>
          </cell>
          <cell r="B983">
            <v>70</v>
          </cell>
          <cell r="C983" t="str">
            <v>25C-14-1</v>
          </cell>
        </row>
        <row r="984">
          <cell r="A984">
            <v>2289</v>
          </cell>
          <cell r="B984">
            <v>70</v>
          </cell>
          <cell r="C984" t="str">
            <v>25C-14-1</v>
          </cell>
        </row>
        <row r="985">
          <cell r="A985">
            <v>1347</v>
          </cell>
          <cell r="B985">
            <v>70</v>
          </cell>
          <cell r="C985" t="str">
            <v>25C-14-1</v>
          </cell>
        </row>
        <row r="986">
          <cell r="A986">
            <v>1381</v>
          </cell>
          <cell r="B986">
            <v>70</v>
          </cell>
          <cell r="C986" t="str">
            <v>25C-14-1</v>
          </cell>
        </row>
        <row r="987">
          <cell r="A987">
            <v>255</v>
          </cell>
          <cell r="B987">
            <v>70</v>
          </cell>
          <cell r="C987" t="str">
            <v>25C-14-1</v>
          </cell>
        </row>
        <row r="988">
          <cell r="A988">
            <v>257</v>
          </cell>
          <cell r="B988">
            <v>70</v>
          </cell>
          <cell r="C988" t="str">
            <v>25C-14-1</v>
          </cell>
        </row>
        <row r="989">
          <cell r="A989">
            <v>317</v>
          </cell>
          <cell r="B989">
            <v>70</v>
          </cell>
          <cell r="C989" t="str">
            <v>25C-14-1</v>
          </cell>
        </row>
        <row r="990">
          <cell r="A990">
            <v>251</v>
          </cell>
          <cell r="B990">
            <v>70</v>
          </cell>
          <cell r="C990" t="str">
            <v>25C-14-1</v>
          </cell>
        </row>
        <row r="991">
          <cell r="A991">
            <v>431</v>
          </cell>
          <cell r="B991">
            <v>70</v>
          </cell>
          <cell r="C991" t="str">
            <v>25C-14-1</v>
          </cell>
        </row>
        <row r="992">
          <cell r="A992">
            <v>265</v>
          </cell>
          <cell r="B992">
            <v>180</v>
          </cell>
          <cell r="C992" t="str">
            <v>25C-14-1</v>
          </cell>
        </row>
        <row r="993">
          <cell r="A993">
            <v>229</v>
          </cell>
          <cell r="B993">
            <v>70</v>
          </cell>
          <cell r="C993" t="str">
            <v>25C-14-1</v>
          </cell>
        </row>
        <row r="994">
          <cell r="A994">
            <v>233</v>
          </cell>
          <cell r="B994">
            <v>70</v>
          </cell>
          <cell r="C994" t="str">
            <v>25C-14-1</v>
          </cell>
        </row>
        <row r="995">
          <cell r="A995">
            <v>263</v>
          </cell>
          <cell r="B995">
            <v>70</v>
          </cell>
          <cell r="C995" t="str">
            <v>25C-14-1</v>
          </cell>
        </row>
        <row r="996">
          <cell r="A996">
            <v>1365</v>
          </cell>
          <cell r="B996">
            <v>70</v>
          </cell>
          <cell r="C996" t="str">
            <v>25C-14-1</v>
          </cell>
        </row>
        <row r="997">
          <cell r="A997">
            <v>1515</v>
          </cell>
          <cell r="B997">
            <v>70</v>
          </cell>
          <cell r="C997" t="str">
            <v>25C-14-1</v>
          </cell>
        </row>
        <row r="998">
          <cell r="A998">
            <v>1517</v>
          </cell>
          <cell r="B998">
            <v>70</v>
          </cell>
          <cell r="C998" t="str">
            <v>25C-14-1</v>
          </cell>
        </row>
        <row r="999">
          <cell r="A999">
            <v>1519</v>
          </cell>
          <cell r="B999">
            <v>70</v>
          </cell>
          <cell r="C999" t="str">
            <v>25C-14-1</v>
          </cell>
        </row>
        <row r="1000">
          <cell r="A1000">
            <v>1521</v>
          </cell>
          <cell r="B1000">
            <v>70</v>
          </cell>
          <cell r="C1000" t="str">
            <v>25C-14-1</v>
          </cell>
        </row>
        <row r="1001">
          <cell r="A1001">
            <v>1655</v>
          </cell>
          <cell r="B1001">
            <v>70</v>
          </cell>
          <cell r="C1001" t="str">
            <v>25C-14-1</v>
          </cell>
        </row>
        <row r="1002">
          <cell r="A1002">
            <v>1657</v>
          </cell>
          <cell r="B1002">
            <v>70</v>
          </cell>
          <cell r="C1002" t="str">
            <v>25C-14-1</v>
          </cell>
        </row>
        <row r="1003">
          <cell r="A1003">
            <v>1659</v>
          </cell>
          <cell r="B1003">
            <v>70</v>
          </cell>
          <cell r="C1003" t="str">
            <v>25C-14-1</v>
          </cell>
        </row>
        <row r="1004">
          <cell r="A1004">
            <v>1485</v>
          </cell>
          <cell r="B1004">
            <v>60</v>
          </cell>
          <cell r="C1004" t="str">
            <v>25C-14-1</v>
          </cell>
        </row>
        <row r="1005">
          <cell r="A1005">
            <v>1487</v>
          </cell>
          <cell r="B1005">
            <v>60</v>
          </cell>
          <cell r="C1005" t="str">
            <v>25C-14-1</v>
          </cell>
        </row>
        <row r="1006">
          <cell r="A1006">
            <v>1489</v>
          </cell>
          <cell r="B1006">
            <v>60</v>
          </cell>
          <cell r="C1006" t="str">
            <v>25C-14-1</v>
          </cell>
        </row>
        <row r="1007">
          <cell r="A1007">
            <v>111</v>
          </cell>
          <cell r="B1007">
            <v>70</v>
          </cell>
          <cell r="C1007" t="str">
            <v>25C-14-1</v>
          </cell>
        </row>
        <row r="1008">
          <cell r="A1008">
            <v>151</v>
          </cell>
          <cell r="B1008">
            <v>70</v>
          </cell>
          <cell r="C1008" t="str">
            <v>25C-14-1</v>
          </cell>
        </row>
        <row r="1009">
          <cell r="A1009">
            <v>117</v>
          </cell>
          <cell r="B1009">
            <v>70</v>
          </cell>
          <cell r="C1009" t="str">
            <v>25C-14-1</v>
          </cell>
        </row>
        <row r="1010">
          <cell r="A1010">
            <v>105</v>
          </cell>
          <cell r="B1010">
            <v>70</v>
          </cell>
          <cell r="C1010" t="str">
            <v>25C-14-1</v>
          </cell>
        </row>
        <row r="1011">
          <cell r="A1011">
            <v>115</v>
          </cell>
          <cell r="B1011">
            <v>70</v>
          </cell>
          <cell r="C1011" t="str">
            <v>25C-14-1</v>
          </cell>
        </row>
        <row r="1012">
          <cell r="A1012">
            <v>1407</v>
          </cell>
          <cell r="B1012">
            <v>70</v>
          </cell>
          <cell r="C1012" t="str">
            <v>25C-14-1</v>
          </cell>
        </row>
        <row r="1013">
          <cell r="A1013">
            <v>1723</v>
          </cell>
          <cell r="B1013">
            <v>70</v>
          </cell>
          <cell r="C1013" t="str">
            <v>25C-14-1</v>
          </cell>
        </row>
        <row r="1014">
          <cell r="A1014">
            <v>1689</v>
          </cell>
          <cell r="B1014">
            <v>60</v>
          </cell>
          <cell r="C1014" t="str">
            <v>25C-14-1</v>
          </cell>
        </row>
        <row r="1015">
          <cell r="A1015">
            <v>1403</v>
          </cell>
          <cell r="B1015">
            <v>60</v>
          </cell>
          <cell r="C1015" t="str">
            <v>25C-14-1</v>
          </cell>
        </row>
        <row r="1016">
          <cell r="A1016">
            <v>1691</v>
          </cell>
          <cell r="B1016">
            <v>60</v>
          </cell>
          <cell r="C1016" t="str">
            <v>25C-14-1</v>
          </cell>
        </row>
        <row r="1017">
          <cell r="A1017">
            <v>1405</v>
          </cell>
          <cell r="B1017">
            <v>60</v>
          </cell>
          <cell r="C1017" t="str">
            <v>25C-14-1</v>
          </cell>
        </row>
        <row r="1018">
          <cell r="A1018">
            <v>1693</v>
          </cell>
          <cell r="B1018">
            <v>60</v>
          </cell>
          <cell r="C1018" t="str">
            <v>25C-14-1</v>
          </cell>
        </row>
        <row r="1019">
          <cell r="A1019">
            <v>1725</v>
          </cell>
          <cell r="B1019">
            <v>60</v>
          </cell>
          <cell r="C1019" t="str">
            <v>25C-14-1</v>
          </cell>
        </row>
        <row r="1020">
          <cell r="A1020">
            <v>1727</v>
          </cell>
          <cell r="B1020">
            <v>60</v>
          </cell>
          <cell r="C1020" t="str">
            <v>25C-14-1</v>
          </cell>
        </row>
        <row r="1021">
          <cell r="A1021">
            <v>2269</v>
          </cell>
          <cell r="B1021">
            <v>60</v>
          </cell>
          <cell r="C1021" t="str">
            <v>25C-14-1</v>
          </cell>
        </row>
        <row r="1022">
          <cell r="A1022">
            <v>2271</v>
          </cell>
          <cell r="B1022">
            <v>60</v>
          </cell>
          <cell r="C1022" t="str">
            <v>25C-14-1</v>
          </cell>
        </row>
        <row r="1023">
          <cell r="A1023">
            <v>2067</v>
          </cell>
          <cell r="B1023">
            <v>60</v>
          </cell>
          <cell r="C1023" t="str">
            <v>25C-14-1</v>
          </cell>
        </row>
        <row r="1024">
          <cell r="A1024">
            <v>415</v>
          </cell>
          <cell r="B1024">
            <v>70</v>
          </cell>
          <cell r="C1024" t="str">
            <v>25C-14-1</v>
          </cell>
        </row>
        <row r="1029">
          <cell r="A1029" t="str">
            <v>BATCH #:</v>
          </cell>
          <cell r="B1029">
            <v>2000309573</v>
          </cell>
        </row>
        <row r="1030">
          <cell r="A1030" t="str">
            <v>Reel ID:</v>
          </cell>
          <cell r="B1030" t="str">
            <v>1C#2 - 1</v>
          </cell>
        </row>
        <row r="1031">
          <cell r="A1031" t="str">
            <v>Cable Size:</v>
          </cell>
          <cell r="B1031" t="str">
            <v>1C#2</v>
          </cell>
        </row>
        <row r="1032">
          <cell r="A1032" t="str">
            <v>Used Length:</v>
          </cell>
          <cell r="B1032">
            <v>3760</v>
          </cell>
        </row>
        <row r="1033">
          <cell r="A1033" t="str">
            <v># of CABLES:</v>
          </cell>
          <cell r="B1033">
            <v>51</v>
          </cell>
        </row>
        <row r="1034">
          <cell r="A1034" t="str">
            <v>Remaining Length:</v>
          </cell>
          <cell r="B1034">
            <v>4268</v>
          </cell>
          <cell r="C1034">
            <v>2920</v>
          </cell>
        </row>
        <row r="1035">
          <cell r="A1035" t="str">
            <v>Pull Number</v>
          </cell>
          <cell r="B1035" t="str">
            <v>Length</v>
          </cell>
        </row>
        <row r="1036">
          <cell r="A1036">
            <v>1325</v>
          </cell>
          <cell r="B1036">
            <v>70</v>
          </cell>
          <cell r="C1036" t="str">
            <v>1C#2 - 1</v>
          </cell>
        </row>
        <row r="1037">
          <cell r="A1037">
            <v>1307</v>
          </cell>
          <cell r="B1037">
            <v>60</v>
          </cell>
          <cell r="C1037" t="str">
            <v>1C#2 - 1</v>
          </cell>
        </row>
        <row r="1038">
          <cell r="A1038">
            <v>3151</v>
          </cell>
          <cell r="B1038">
            <v>70</v>
          </cell>
          <cell r="C1038" t="str">
            <v>1C#2 - 1</v>
          </cell>
        </row>
        <row r="1039">
          <cell r="A1039">
            <v>3121</v>
          </cell>
          <cell r="B1039">
            <v>70</v>
          </cell>
          <cell r="C1039" t="str">
            <v>1C#2 - 1</v>
          </cell>
        </row>
        <row r="1040">
          <cell r="A1040">
            <v>1293</v>
          </cell>
          <cell r="B1040">
            <v>60</v>
          </cell>
          <cell r="C1040" t="str">
            <v>1C#2 - 1</v>
          </cell>
        </row>
        <row r="1041">
          <cell r="A1041">
            <v>3131</v>
          </cell>
          <cell r="B1041">
            <v>60</v>
          </cell>
          <cell r="C1041" t="str">
            <v>1C#2 - 1</v>
          </cell>
        </row>
        <row r="1042">
          <cell r="A1042">
            <v>1313</v>
          </cell>
          <cell r="B1042">
            <v>60</v>
          </cell>
          <cell r="C1042" t="str">
            <v>1C#2 - 1</v>
          </cell>
        </row>
        <row r="1043">
          <cell r="A1043">
            <v>1153</v>
          </cell>
          <cell r="B1043">
            <v>60</v>
          </cell>
          <cell r="C1043" t="str">
            <v>1C#2 - 1</v>
          </cell>
        </row>
        <row r="1044">
          <cell r="A1044">
            <v>1183</v>
          </cell>
          <cell r="B1044">
            <v>70</v>
          </cell>
          <cell r="C1044" t="str">
            <v>1C#2 - 1</v>
          </cell>
        </row>
        <row r="1045">
          <cell r="A1045">
            <v>1211</v>
          </cell>
          <cell r="B1045">
            <v>70</v>
          </cell>
          <cell r="C1045" t="str">
            <v>1C#2 - 1</v>
          </cell>
        </row>
        <row r="1046">
          <cell r="A1046">
            <v>1197</v>
          </cell>
          <cell r="B1046">
            <v>60</v>
          </cell>
          <cell r="C1046" t="str">
            <v>1C#2 - 1</v>
          </cell>
        </row>
        <row r="1047">
          <cell r="A1047">
            <v>1169</v>
          </cell>
          <cell r="B1047">
            <v>70</v>
          </cell>
          <cell r="C1047" t="str">
            <v>1C#2 - 1</v>
          </cell>
        </row>
        <row r="1048">
          <cell r="A1048">
            <v>531</v>
          </cell>
          <cell r="B1048">
            <v>60</v>
          </cell>
          <cell r="C1048" t="str">
            <v>1C#2 - 1</v>
          </cell>
        </row>
        <row r="1049">
          <cell r="A1049">
            <v>1105</v>
          </cell>
          <cell r="B1049">
            <v>80</v>
          </cell>
          <cell r="C1049" t="str">
            <v>1C#2 - 1</v>
          </cell>
        </row>
        <row r="1050">
          <cell r="A1050">
            <v>977</v>
          </cell>
          <cell r="B1050">
            <v>70</v>
          </cell>
          <cell r="C1050" t="str">
            <v>1C#2 - 1</v>
          </cell>
        </row>
        <row r="1051">
          <cell r="A1051">
            <v>1119</v>
          </cell>
          <cell r="B1051">
            <v>70</v>
          </cell>
          <cell r="C1051" t="str">
            <v>1C#2 - 1</v>
          </cell>
        </row>
        <row r="1052">
          <cell r="A1052">
            <v>1079</v>
          </cell>
          <cell r="B1052">
            <v>70</v>
          </cell>
          <cell r="C1052" t="str">
            <v>1C#2 - 1</v>
          </cell>
        </row>
        <row r="1053">
          <cell r="A1053">
            <v>1133</v>
          </cell>
          <cell r="B1053">
            <v>70</v>
          </cell>
          <cell r="C1053" t="str">
            <v>1C#2 - 1</v>
          </cell>
        </row>
        <row r="1054">
          <cell r="A1054">
            <v>1037</v>
          </cell>
          <cell r="B1054">
            <v>60</v>
          </cell>
          <cell r="C1054" t="str">
            <v>1C#2 - 1</v>
          </cell>
        </row>
        <row r="1055">
          <cell r="A1055">
            <v>1091</v>
          </cell>
          <cell r="B1055">
            <v>60</v>
          </cell>
          <cell r="C1055" t="str">
            <v>1C#2 - 1</v>
          </cell>
        </row>
        <row r="1056">
          <cell r="A1056">
            <v>985</v>
          </cell>
          <cell r="B1056">
            <v>50</v>
          </cell>
          <cell r="C1056" t="str">
            <v>1C#2 - 1</v>
          </cell>
        </row>
        <row r="1057">
          <cell r="A1057">
            <v>1279</v>
          </cell>
          <cell r="B1057">
            <v>80</v>
          </cell>
          <cell r="C1057" t="str">
            <v>1C#2 - 1</v>
          </cell>
        </row>
        <row r="1058">
          <cell r="A1058">
            <v>1249</v>
          </cell>
          <cell r="B1058">
            <v>80</v>
          </cell>
          <cell r="C1058" t="str">
            <v>1C#2 - 1</v>
          </cell>
        </row>
        <row r="1059">
          <cell r="A1059">
            <v>1263</v>
          </cell>
          <cell r="B1059">
            <v>70</v>
          </cell>
          <cell r="C1059" t="str">
            <v>1C#2 - 1</v>
          </cell>
        </row>
        <row r="1060">
          <cell r="A1060">
            <v>1339</v>
          </cell>
          <cell r="B1060">
            <v>60</v>
          </cell>
          <cell r="C1060" t="str">
            <v>1C#2 - 1</v>
          </cell>
        </row>
        <row r="1061">
          <cell r="A1061">
            <v>3109</v>
          </cell>
          <cell r="B1061">
            <v>100</v>
          </cell>
          <cell r="C1061" t="str">
            <v>1C#2 - 1</v>
          </cell>
        </row>
        <row r="1062">
          <cell r="A1062">
            <v>3103</v>
          </cell>
          <cell r="B1062">
            <v>100</v>
          </cell>
          <cell r="C1062" t="str">
            <v>1C#2 - 1</v>
          </cell>
        </row>
        <row r="1063">
          <cell r="A1063">
            <v>3069</v>
          </cell>
          <cell r="B1063">
            <v>80</v>
          </cell>
          <cell r="C1063" t="str">
            <v>1C#2 - 1</v>
          </cell>
        </row>
        <row r="1064">
          <cell r="A1064">
            <v>3075</v>
          </cell>
          <cell r="B1064">
            <v>80</v>
          </cell>
          <cell r="C1064" t="str">
            <v>1C#2 - 1</v>
          </cell>
        </row>
        <row r="1065">
          <cell r="A1065">
            <v>3111</v>
          </cell>
          <cell r="B1065">
            <v>80</v>
          </cell>
          <cell r="C1065" t="str">
            <v>1C#2 - 1</v>
          </cell>
        </row>
        <row r="1066">
          <cell r="A1066">
            <v>3093</v>
          </cell>
          <cell r="B1066">
            <v>80</v>
          </cell>
          <cell r="C1066" t="str">
            <v>1C#2 - 1</v>
          </cell>
        </row>
        <row r="1067">
          <cell r="A1067">
            <v>3095</v>
          </cell>
          <cell r="B1067">
            <v>80</v>
          </cell>
          <cell r="C1067" t="str">
            <v>1C#2 - 1</v>
          </cell>
        </row>
        <row r="1068">
          <cell r="A1068">
            <v>3063</v>
          </cell>
          <cell r="B1068">
            <v>70</v>
          </cell>
          <cell r="C1068" t="str">
            <v>1C#2 - 1</v>
          </cell>
        </row>
        <row r="1069">
          <cell r="A1069">
            <v>3145</v>
          </cell>
          <cell r="B1069">
            <v>70</v>
          </cell>
          <cell r="C1069" t="str">
            <v>1C#2 - 1</v>
          </cell>
        </row>
        <row r="1070">
          <cell r="A1070">
            <v>3127</v>
          </cell>
          <cell r="B1070">
            <v>70</v>
          </cell>
          <cell r="C1070" t="str">
            <v>1C#2 - 1</v>
          </cell>
        </row>
        <row r="1071">
          <cell r="A1071">
            <v>3113</v>
          </cell>
          <cell r="B1071">
            <v>70</v>
          </cell>
          <cell r="C1071" t="str">
            <v>1C#2 - 1</v>
          </cell>
        </row>
        <row r="1072">
          <cell r="A1072">
            <v>3083</v>
          </cell>
          <cell r="B1072">
            <v>70</v>
          </cell>
          <cell r="C1072" t="str">
            <v>1C#2 - 1</v>
          </cell>
        </row>
        <row r="1073">
          <cell r="A1073">
            <v>3085</v>
          </cell>
          <cell r="B1073">
            <v>60</v>
          </cell>
          <cell r="C1073" t="str">
            <v>1C#2 - 1</v>
          </cell>
        </row>
        <row r="1074">
          <cell r="A1074">
            <v>3053</v>
          </cell>
          <cell r="B1074">
            <v>60</v>
          </cell>
          <cell r="C1074" t="str">
            <v>1C#2 - 1</v>
          </cell>
        </row>
        <row r="1075">
          <cell r="A1075">
            <v>3045</v>
          </cell>
          <cell r="B1075">
            <v>60</v>
          </cell>
          <cell r="C1075" t="str">
            <v>1C#2 - 1</v>
          </cell>
        </row>
        <row r="1076">
          <cell r="A1076">
            <v>3137</v>
          </cell>
          <cell r="B1076">
            <v>60</v>
          </cell>
          <cell r="C1076" t="str">
            <v>1C#2 - 1</v>
          </cell>
        </row>
        <row r="1077">
          <cell r="A1077">
            <v>3061</v>
          </cell>
          <cell r="B1077">
            <v>50</v>
          </cell>
          <cell r="C1077" t="str">
            <v>1C#2 - 1</v>
          </cell>
        </row>
        <row r="1078">
          <cell r="A1078">
            <v>511</v>
          </cell>
          <cell r="B1078">
            <v>70</v>
          </cell>
          <cell r="C1078" t="str">
            <v>1C#2 - 1</v>
          </cell>
        </row>
        <row r="1079">
          <cell r="A1079">
            <v>521</v>
          </cell>
          <cell r="B1079">
            <v>70</v>
          </cell>
          <cell r="C1079" t="str">
            <v>1C#2 - 1</v>
          </cell>
        </row>
        <row r="1080">
          <cell r="A1080">
            <v>553</v>
          </cell>
          <cell r="B1080">
            <v>60</v>
          </cell>
          <cell r="C1080" t="str">
            <v>1C#2 - 1</v>
          </cell>
        </row>
        <row r="1081">
          <cell r="A1081">
            <v>583</v>
          </cell>
          <cell r="B1081">
            <v>60</v>
          </cell>
          <cell r="C1081" t="str">
            <v>1C#2 - 1</v>
          </cell>
        </row>
        <row r="1082">
          <cell r="A1082">
            <v>573</v>
          </cell>
          <cell r="B1082">
            <v>60</v>
          </cell>
          <cell r="C1082" t="str">
            <v>1C#2 - 1</v>
          </cell>
        </row>
        <row r="1083">
          <cell r="A1083">
            <v>539</v>
          </cell>
          <cell r="B1083">
            <v>60</v>
          </cell>
          <cell r="C1083" t="str">
            <v>1C#2 - 1</v>
          </cell>
        </row>
        <row r="1084">
          <cell r="A1084">
            <v>1051</v>
          </cell>
          <cell r="B1084">
            <v>360</v>
          </cell>
          <cell r="C1084" t="str">
            <v>1C#2 - 1</v>
          </cell>
        </row>
        <row r="1085">
          <cell r="A1085">
            <v>1217</v>
          </cell>
          <cell r="B1085">
            <v>60</v>
          </cell>
          <cell r="C1085" t="str">
            <v>1C#2 - 1</v>
          </cell>
        </row>
        <row r="1086">
          <cell r="A1086">
            <v>1065</v>
          </cell>
          <cell r="B1086">
            <v>60</v>
          </cell>
          <cell r="C1086" t="str">
            <v>1C#2 - 1</v>
          </cell>
        </row>
        <row r="1091">
          <cell r="A1091" t="str">
            <v>BATCH #:</v>
          </cell>
          <cell r="B1091">
            <v>2000309611</v>
          </cell>
        </row>
        <row r="1092">
          <cell r="A1092" t="str">
            <v>Reel ID:</v>
          </cell>
          <cell r="B1092" t="str">
            <v>1C#2 - 2</v>
          </cell>
        </row>
        <row r="1093">
          <cell r="A1093" t="str">
            <v>Cable Size:</v>
          </cell>
          <cell r="B1093" t="str">
            <v>1C#2</v>
          </cell>
        </row>
        <row r="1094">
          <cell r="A1094" t="str">
            <v>Used Length:</v>
          </cell>
          <cell r="B1094">
            <v>1210</v>
          </cell>
        </row>
        <row r="1095">
          <cell r="A1095" t="str">
            <v># of CABLES</v>
          </cell>
          <cell r="B1095">
            <v>20</v>
          </cell>
        </row>
        <row r="1096">
          <cell r="A1096" t="str">
            <v>Remaining Length:</v>
          </cell>
          <cell r="B1096">
            <v>1572</v>
          </cell>
          <cell r="C1096">
            <v>1140</v>
          </cell>
        </row>
        <row r="1097">
          <cell r="A1097" t="str">
            <v>Pull Number</v>
          </cell>
          <cell r="B1097" t="str">
            <v>Length</v>
          </cell>
        </row>
        <row r="1098">
          <cell r="A1098">
            <v>1235</v>
          </cell>
          <cell r="B1098">
            <v>70</v>
          </cell>
          <cell r="C1098" t="str">
            <v>1C#2 - 2</v>
          </cell>
        </row>
        <row r="1099">
          <cell r="A1099">
            <v>1001</v>
          </cell>
          <cell r="B1099">
            <v>60</v>
          </cell>
          <cell r="C1099" t="str">
            <v>1C#2 - 2</v>
          </cell>
        </row>
        <row r="1100">
          <cell r="A1100">
            <v>1007</v>
          </cell>
          <cell r="B1100">
            <v>60</v>
          </cell>
          <cell r="C1100" t="str">
            <v>1C#2 - 2</v>
          </cell>
        </row>
        <row r="1101">
          <cell r="A1101">
            <v>593</v>
          </cell>
          <cell r="B1101">
            <v>60</v>
          </cell>
          <cell r="C1101" t="str">
            <v>1C#2 - 2</v>
          </cell>
        </row>
        <row r="1102">
          <cell r="A1102">
            <v>3523</v>
          </cell>
          <cell r="B1102">
            <v>60</v>
          </cell>
          <cell r="C1102" t="str">
            <v>1C#2 - 2</v>
          </cell>
        </row>
        <row r="1103">
          <cell r="A1103">
            <v>1223</v>
          </cell>
          <cell r="B1103">
            <v>60</v>
          </cell>
          <cell r="C1103" t="str">
            <v>1C#2 - 2</v>
          </cell>
        </row>
        <row r="1104">
          <cell r="A1104">
            <v>1009</v>
          </cell>
          <cell r="B1104">
            <v>60</v>
          </cell>
          <cell r="C1104" t="str">
            <v>1C#2 - 2</v>
          </cell>
        </row>
        <row r="1105">
          <cell r="A1105">
            <v>1167</v>
          </cell>
          <cell r="B1105">
            <v>60</v>
          </cell>
          <cell r="C1105" t="str">
            <v>1C#2 - 2</v>
          </cell>
        </row>
        <row r="1106">
          <cell r="A1106">
            <v>1159</v>
          </cell>
          <cell r="B1106">
            <v>60</v>
          </cell>
          <cell r="C1106" t="str">
            <v>1C#2 - 2</v>
          </cell>
        </row>
        <row r="1107">
          <cell r="A1107">
            <v>1181</v>
          </cell>
          <cell r="B1107">
            <v>60</v>
          </cell>
          <cell r="C1107" t="str">
            <v>1C#2 - 2</v>
          </cell>
        </row>
        <row r="1108">
          <cell r="A1108">
            <v>1195</v>
          </cell>
          <cell r="B1108">
            <v>60</v>
          </cell>
          <cell r="C1108" t="str">
            <v>1C#2 - 2</v>
          </cell>
        </row>
        <row r="1109">
          <cell r="A1109">
            <v>1209</v>
          </cell>
          <cell r="B1109">
            <v>60</v>
          </cell>
          <cell r="C1109" t="str">
            <v>1C#2 - 2</v>
          </cell>
        </row>
        <row r="1110">
          <cell r="A1110">
            <v>3533</v>
          </cell>
          <cell r="B1110">
            <v>60</v>
          </cell>
          <cell r="C1110" t="str">
            <v>1C#2 - 2</v>
          </cell>
        </row>
        <row r="1111">
          <cell r="A1111">
            <v>617</v>
          </cell>
          <cell r="B1111">
            <v>60</v>
          </cell>
          <cell r="C1111" t="str">
            <v>1C#2 - 2</v>
          </cell>
        </row>
        <row r="1112">
          <cell r="A1112">
            <v>1031</v>
          </cell>
          <cell r="B1112">
            <v>60</v>
          </cell>
          <cell r="C1112" t="str">
            <v>1C#2 - 2</v>
          </cell>
        </row>
        <row r="1113">
          <cell r="A1113">
            <v>1025</v>
          </cell>
          <cell r="B1113">
            <v>60</v>
          </cell>
          <cell r="C1113" t="str">
            <v>1C#2 - 2</v>
          </cell>
        </row>
        <row r="1114">
          <cell r="A1114">
            <v>995</v>
          </cell>
          <cell r="B1114">
            <v>60</v>
          </cell>
          <cell r="C1114" t="str">
            <v>1C#2 - 2</v>
          </cell>
        </row>
        <row r="1115">
          <cell r="A1115">
            <v>989</v>
          </cell>
          <cell r="B1115">
            <v>60</v>
          </cell>
          <cell r="C1115" t="str">
            <v>1C#2 - 2</v>
          </cell>
        </row>
        <row r="1116">
          <cell r="A1116">
            <v>1017</v>
          </cell>
          <cell r="B1116">
            <v>60</v>
          </cell>
          <cell r="C1116" t="str">
            <v>1C#2 - 2</v>
          </cell>
        </row>
        <row r="1117">
          <cell r="A1117">
            <v>1237</v>
          </cell>
          <cell r="B1117">
            <v>60</v>
          </cell>
          <cell r="C1117" t="str">
            <v>1C#2 - 2</v>
          </cell>
        </row>
        <row r="1118">
          <cell r="A1118">
            <v>1291</v>
          </cell>
          <cell r="B1118">
            <v>60</v>
          </cell>
          <cell r="C1118" t="str">
            <v>1C#2 - 1</v>
          </cell>
        </row>
        <row r="1119">
          <cell r="A1119">
            <v>1311</v>
          </cell>
          <cell r="B1119">
            <v>60</v>
          </cell>
          <cell r="C1119" t="str">
            <v>1C#2 - 1</v>
          </cell>
        </row>
        <row r="1120">
          <cell r="A1120">
            <v>1305</v>
          </cell>
          <cell r="B1120">
            <v>60</v>
          </cell>
          <cell r="C1120" t="str">
            <v>1C#2 - 1</v>
          </cell>
        </row>
        <row r="1121">
          <cell r="A1121">
            <v>3499</v>
          </cell>
          <cell r="B1121">
            <v>100</v>
          </cell>
          <cell r="C1121" t="str">
            <v>1C#2 - 1</v>
          </cell>
        </row>
        <row r="1122">
          <cell r="A1122">
            <v>3551</v>
          </cell>
          <cell r="B1122">
            <v>70</v>
          </cell>
          <cell r="C1122" t="str">
            <v>1C#2 - 1</v>
          </cell>
        </row>
        <row r="1123">
          <cell r="A1123">
            <v>1043</v>
          </cell>
          <cell r="B1123">
            <v>60</v>
          </cell>
          <cell r="C1123" t="str">
            <v>1C#2 - 1</v>
          </cell>
        </row>
        <row r="1124">
          <cell r="A1124">
            <v>1277</v>
          </cell>
          <cell r="B1124">
            <v>60</v>
          </cell>
          <cell r="C1124" t="str">
            <v>1C#2 - 1</v>
          </cell>
        </row>
        <row r="1125">
          <cell r="A1125">
            <v>1085</v>
          </cell>
          <cell r="B1125">
            <v>50</v>
          </cell>
          <cell r="C1125" t="str">
            <v>1C#2 - 1</v>
          </cell>
        </row>
        <row r="1126">
          <cell r="A1126">
            <v>1125</v>
          </cell>
          <cell r="B1126">
            <v>60</v>
          </cell>
          <cell r="C1126" t="str">
            <v>1C#2 - 1</v>
          </cell>
        </row>
        <row r="1127">
          <cell r="A1127">
            <v>1139</v>
          </cell>
          <cell r="B1127">
            <v>60</v>
          </cell>
          <cell r="C1127" t="str">
            <v>1C#2 - 1</v>
          </cell>
        </row>
        <row r="1128">
          <cell r="A1128">
            <v>1341</v>
          </cell>
          <cell r="B1128">
            <v>60</v>
          </cell>
          <cell r="C1128" t="str">
            <v>1C#2 - 1</v>
          </cell>
        </row>
        <row r="1129">
          <cell r="A1129">
            <v>1097</v>
          </cell>
          <cell r="B1129">
            <v>70</v>
          </cell>
          <cell r="C1129" t="str">
            <v>1C#2 - 1</v>
          </cell>
        </row>
        <row r="1130">
          <cell r="A1130">
            <v>1265</v>
          </cell>
          <cell r="B1130">
            <v>60</v>
          </cell>
          <cell r="C1130" t="str">
            <v>1C#2 - 1</v>
          </cell>
        </row>
        <row r="1131">
          <cell r="A1131">
            <v>1327</v>
          </cell>
          <cell r="B1131">
            <v>60</v>
          </cell>
          <cell r="C1131" t="str">
            <v>1C#2 - 1</v>
          </cell>
        </row>
        <row r="1132">
          <cell r="A1132">
            <v>1251</v>
          </cell>
          <cell r="B1132">
            <v>60</v>
          </cell>
          <cell r="C1132" t="str">
            <v>1C#2 - 1</v>
          </cell>
        </row>
        <row r="1133">
          <cell r="A1133">
            <v>3491</v>
          </cell>
          <cell r="B1133">
            <v>60</v>
          </cell>
          <cell r="C1133" t="str">
            <v>1C#2 - 1</v>
          </cell>
        </row>
        <row r="1134">
          <cell r="A1134">
            <v>3513</v>
          </cell>
          <cell r="B1134">
            <v>60</v>
          </cell>
          <cell r="C1134" t="str">
            <v>1C#2 - 1</v>
          </cell>
        </row>
        <row r="1135">
          <cell r="A1135">
            <v>3561</v>
          </cell>
          <cell r="B1135">
            <v>60</v>
          </cell>
          <cell r="C1135" t="str">
            <v>1C#2 - 1</v>
          </cell>
        </row>
        <row r="1136">
          <cell r="A1136">
            <v>1145</v>
          </cell>
          <cell r="B1136">
            <v>60</v>
          </cell>
          <cell r="C1136" t="str">
            <v>1C#2 - 1</v>
          </cell>
        </row>
        <row r="1137">
          <cell r="A1137">
            <v>3477</v>
          </cell>
          <cell r="B1137">
            <v>60</v>
          </cell>
          <cell r="C1137" t="str">
            <v>1C#2 - 1</v>
          </cell>
        </row>
        <row r="1138">
          <cell r="A1138">
            <v>1057</v>
          </cell>
          <cell r="B1138">
            <v>60</v>
          </cell>
          <cell r="C1138" t="str">
            <v>1C#2 - 1</v>
          </cell>
        </row>
        <row r="1139">
          <cell r="A1139">
            <v>1111</v>
          </cell>
          <cell r="B1139">
            <v>90</v>
          </cell>
          <cell r="C1139" t="str">
            <v>1C#2 - 1</v>
          </cell>
        </row>
        <row r="1140">
          <cell r="A1140">
            <v>1075</v>
          </cell>
          <cell r="B1140">
            <v>60</v>
          </cell>
          <cell r="C1140" t="str">
            <v>1C#2 - 1</v>
          </cell>
        </row>
        <row r="1147">
          <cell r="A1147">
            <v>20263493</v>
          </cell>
          <cell r="C1147" t="str">
            <v>COMPLETED</v>
          </cell>
        </row>
        <row r="1148">
          <cell r="A1148" t="str">
            <v>BATCH #:</v>
          </cell>
          <cell r="B1148">
            <v>2000275052</v>
          </cell>
        </row>
        <row r="1149">
          <cell r="A1149" t="str">
            <v>Reel ID:</v>
          </cell>
          <cell r="B1149" t="str">
            <v>1C-1/0 - 1</v>
          </cell>
        </row>
        <row r="1150">
          <cell r="A1150" t="str">
            <v>Cable Size:</v>
          </cell>
          <cell r="B1150" t="str">
            <v>1C-1/0</v>
          </cell>
        </row>
        <row r="1151">
          <cell r="A1151" t="str">
            <v>Used Length:</v>
          </cell>
          <cell r="B1151">
            <v>1140</v>
          </cell>
        </row>
        <row r="1152">
          <cell r="A1152" t="str">
            <v># of CABLES:</v>
          </cell>
          <cell r="B1152">
            <v>1</v>
          </cell>
        </row>
        <row r="1153">
          <cell r="A1153" t="str">
            <v>Remaining Length:</v>
          </cell>
          <cell r="B1153">
            <v>2</v>
          </cell>
        </row>
        <row r="1154">
          <cell r="A1154" t="str">
            <v>Pull Number</v>
          </cell>
          <cell r="B1154" t="str">
            <v>Length</v>
          </cell>
        </row>
        <row r="1155">
          <cell r="A1155">
            <v>2302</v>
          </cell>
          <cell r="B1155">
            <v>1140</v>
          </cell>
          <cell r="C1155" t="str">
            <v>1C-1/0 - 1</v>
          </cell>
        </row>
        <row r="1160">
          <cell r="A1160">
            <v>20263493</v>
          </cell>
          <cell r="C1160" t="str">
            <v>COMPLETED</v>
          </cell>
        </row>
        <row r="1161">
          <cell r="A1161" t="str">
            <v>BATCH #:</v>
          </cell>
          <cell r="B1161">
            <v>2000275074</v>
          </cell>
        </row>
        <row r="1162">
          <cell r="A1162" t="str">
            <v>Reel ID:</v>
          </cell>
          <cell r="B1162" t="str">
            <v>1C-1/0 - 2</v>
          </cell>
        </row>
        <row r="1163">
          <cell r="A1163" t="str">
            <v>Cable Size:</v>
          </cell>
          <cell r="B1163" t="str">
            <v>1C-1/0</v>
          </cell>
        </row>
        <row r="1164">
          <cell r="A1164" t="str">
            <v>Used Length:</v>
          </cell>
          <cell r="B1164">
            <v>1140</v>
          </cell>
        </row>
        <row r="1165">
          <cell r="A1165" t="str">
            <v># of CABLES:</v>
          </cell>
          <cell r="B1165">
            <v>1</v>
          </cell>
        </row>
        <row r="1166">
          <cell r="A1166" t="str">
            <v>Remaining Length:</v>
          </cell>
          <cell r="B1166">
            <v>0</v>
          </cell>
        </row>
        <row r="1167">
          <cell r="A1167" t="str">
            <v>Pull Number</v>
          </cell>
          <cell r="B1167" t="str">
            <v>Length</v>
          </cell>
        </row>
        <row r="1168">
          <cell r="A1168" t="str">
            <v>2302A</v>
          </cell>
          <cell r="B1168">
            <v>1140</v>
          </cell>
          <cell r="C1168" t="str">
            <v>1C-1/0 - 2</v>
          </cell>
        </row>
        <row r="1175">
          <cell r="A1175">
            <v>20264007</v>
          </cell>
        </row>
        <row r="1176">
          <cell r="A1176" t="str">
            <v>BATCH #:</v>
          </cell>
          <cell r="B1176">
            <v>2000258561</v>
          </cell>
        </row>
        <row r="1177">
          <cell r="A1177" t="str">
            <v>Reel ID:</v>
          </cell>
          <cell r="B1177" t="str">
            <v>1C-2/0 - 1</v>
          </cell>
        </row>
        <row r="1178">
          <cell r="A1178" t="str">
            <v>Cable Size:</v>
          </cell>
          <cell r="B1178" t="str">
            <v>1C-2/0</v>
          </cell>
        </row>
        <row r="1179">
          <cell r="A1179" t="str">
            <v>Used Length:</v>
          </cell>
          <cell r="B1179">
            <v>3680</v>
          </cell>
        </row>
        <row r="1180">
          <cell r="A1180" t="str">
            <v># of CABLES:</v>
          </cell>
          <cell r="B1180">
            <v>4</v>
          </cell>
        </row>
        <row r="1181">
          <cell r="A1181" t="str">
            <v>Remaining Length:</v>
          </cell>
          <cell r="B1181">
            <v>1051</v>
          </cell>
          <cell r="C1181">
            <v>1130</v>
          </cell>
        </row>
        <row r="1182">
          <cell r="A1182" t="str">
            <v>Pull Number</v>
          </cell>
          <cell r="B1182" t="str">
            <v>Length</v>
          </cell>
        </row>
        <row r="1183">
          <cell r="A1183">
            <v>1058</v>
          </cell>
          <cell r="B1183">
            <v>1275</v>
          </cell>
          <cell r="C1183" t="str">
            <v>1C-2/0 - 1</v>
          </cell>
        </row>
        <row r="1184">
          <cell r="A1184" t="str">
            <v>1058A</v>
          </cell>
          <cell r="B1184">
            <v>1275</v>
          </cell>
          <cell r="C1184" t="str">
            <v>1C-2/0 - 1</v>
          </cell>
        </row>
        <row r="1185">
          <cell r="A1185">
            <v>756</v>
          </cell>
          <cell r="B1185">
            <v>565</v>
          </cell>
          <cell r="C1185" t="str">
            <v>1C-2/0 - 1</v>
          </cell>
        </row>
        <row r="1186">
          <cell r="A1186" t="str">
            <v>756A</v>
          </cell>
          <cell r="B1186">
            <v>565</v>
          </cell>
          <cell r="C1186" t="str">
            <v>1C-2/0 - 1</v>
          </cell>
        </row>
        <row r="1195">
          <cell r="A1195" t="str">
            <v>BATCH #:</v>
          </cell>
          <cell r="B1195">
            <v>2000277367</v>
          </cell>
          <cell r="C1195" t="str">
            <v>FINISHED</v>
          </cell>
        </row>
        <row r="1196">
          <cell r="A1196" t="str">
            <v>Reel ID:</v>
          </cell>
          <cell r="B1196" t="str">
            <v>1C-4/0 - 1</v>
          </cell>
        </row>
        <row r="1197">
          <cell r="A1197" t="str">
            <v>Cable Size:</v>
          </cell>
          <cell r="B1197" t="str">
            <v>1C-4/0</v>
          </cell>
        </row>
        <row r="1198">
          <cell r="A1198" t="str">
            <v>Used Length:</v>
          </cell>
          <cell r="B1198">
            <v>7940</v>
          </cell>
        </row>
        <row r="1199">
          <cell r="A1199" t="str">
            <v># of CABLES:</v>
          </cell>
          <cell r="B1199">
            <v>4</v>
          </cell>
        </row>
        <row r="1200">
          <cell r="A1200" t="str">
            <v>Remaining Length:</v>
          </cell>
          <cell r="B1200">
            <v>28</v>
          </cell>
          <cell r="C1200">
            <v>0</v>
          </cell>
        </row>
        <row r="1201">
          <cell r="A1201" t="str">
            <v>Pull Number</v>
          </cell>
          <cell r="B1201" t="str">
            <v>Length</v>
          </cell>
        </row>
        <row r="1202">
          <cell r="A1202">
            <v>2004</v>
          </cell>
          <cell r="B1202">
            <v>1985</v>
          </cell>
          <cell r="C1202" t="str">
            <v>1C-4/0 - 1</v>
          </cell>
        </row>
        <row r="1203">
          <cell r="A1203" t="str">
            <v>2004A</v>
          </cell>
          <cell r="B1203">
            <v>1985</v>
          </cell>
          <cell r="C1203" t="str">
            <v>1C-4/0 - 1</v>
          </cell>
        </row>
        <row r="1204">
          <cell r="A1204">
            <v>2008</v>
          </cell>
          <cell r="B1204">
            <v>1985</v>
          </cell>
          <cell r="C1204" t="str">
            <v>1C-4/0 - 1</v>
          </cell>
        </row>
        <row r="1205">
          <cell r="A1205" t="str">
            <v>2008A</v>
          </cell>
          <cell r="B1205">
            <v>1985</v>
          </cell>
          <cell r="C1205" t="str">
            <v>1C-4/0 - 1</v>
          </cell>
        </row>
        <row r="1210">
          <cell r="A1210" t="str">
            <v>BATCH #:</v>
          </cell>
          <cell r="B1210">
            <v>2000279478</v>
          </cell>
        </row>
        <row r="1211">
          <cell r="A1211" t="str">
            <v>Reel ID:</v>
          </cell>
          <cell r="B1211" t="str">
            <v>1C-4/0 - 2</v>
          </cell>
        </row>
        <row r="1212">
          <cell r="A1212" t="str">
            <v>Cable Size:</v>
          </cell>
          <cell r="B1212" t="str">
            <v>1C-4/0</v>
          </cell>
        </row>
        <row r="1213">
          <cell r="A1213" t="str">
            <v>Used Length:</v>
          </cell>
          <cell r="B1213">
            <v>7690</v>
          </cell>
        </row>
        <row r="1214">
          <cell r="A1214" t="str">
            <v># of CABLES:</v>
          </cell>
          <cell r="B1214">
            <v>8</v>
          </cell>
        </row>
        <row r="1215">
          <cell r="A1215" t="str">
            <v>Remaining Length:</v>
          </cell>
          <cell r="B1215">
            <v>756</v>
          </cell>
          <cell r="C1215">
            <v>360</v>
          </cell>
        </row>
        <row r="1216">
          <cell r="A1216" t="str">
            <v>Pull Number</v>
          </cell>
          <cell r="B1216" t="str">
            <v>Length</v>
          </cell>
        </row>
        <row r="1217">
          <cell r="A1217">
            <v>31</v>
          </cell>
          <cell r="B1217">
            <v>865</v>
          </cell>
          <cell r="C1217" t="str">
            <v>1C-4/0 - 2</v>
          </cell>
        </row>
        <row r="1218">
          <cell r="A1218" t="str">
            <v>31A</v>
          </cell>
          <cell r="B1218">
            <v>865</v>
          </cell>
          <cell r="C1218" t="str">
            <v>1C-4/0 - 2</v>
          </cell>
        </row>
        <row r="1219">
          <cell r="A1219">
            <v>1056</v>
          </cell>
          <cell r="B1219">
            <v>1275</v>
          </cell>
          <cell r="C1219" t="str">
            <v>1C-4/0 - 2</v>
          </cell>
        </row>
        <row r="1220">
          <cell r="A1220" t="str">
            <v>1056A</v>
          </cell>
          <cell r="B1220">
            <v>1275</v>
          </cell>
          <cell r="C1220" t="str">
            <v>1C-4/0 - 2</v>
          </cell>
        </row>
        <row r="1221">
          <cell r="A1221">
            <v>1084</v>
          </cell>
          <cell r="B1221">
            <v>1525</v>
          </cell>
          <cell r="C1221" t="str">
            <v>1C-4/0 - 2</v>
          </cell>
        </row>
        <row r="1222">
          <cell r="A1222" t="str">
            <v>1084A</v>
          </cell>
          <cell r="B1222">
            <v>1525</v>
          </cell>
          <cell r="C1222" t="str">
            <v>1C-4/0 - 2</v>
          </cell>
        </row>
        <row r="1223">
          <cell r="A1223">
            <v>47</v>
          </cell>
          <cell r="B1223">
            <v>180</v>
          </cell>
          <cell r="C1223" t="str">
            <v>1C-4/0 - 2</v>
          </cell>
        </row>
        <row r="1224">
          <cell r="A1224" t="str">
            <v>47A</v>
          </cell>
          <cell r="B1224">
            <v>180</v>
          </cell>
          <cell r="C1224" t="str">
            <v>1C-4/0 - 2</v>
          </cell>
        </row>
        <row r="1229">
          <cell r="A1229" t="str">
            <v>BATCH #:</v>
          </cell>
          <cell r="B1229">
            <v>2000277588</v>
          </cell>
        </row>
        <row r="1230">
          <cell r="A1230" t="str">
            <v>Reel ID:</v>
          </cell>
          <cell r="B1230" t="str">
            <v>1C-4/0 - 3</v>
          </cell>
        </row>
        <row r="1231">
          <cell r="A1231" t="str">
            <v>Cable Size:</v>
          </cell>
          <cell r="B1231" t="str">
            <v>1C-4/0</v>
          </cell>
        </row>
        <row r="1232">
          <cell r="A1232" t="str">
            <v>Used Length:</v>
          </cell>
          <cell r="B1232">
            <v>6160</v>
          </cell>
        </row>
        <row r="1233">
          <cell r="A1233" t="str">
            <v># of CABLES:</v>
          </cell>
          <cell r="B1233">
            <v>8</v>
          </cell>
        </row>
        <row r="1234">
          <cell r="A1234" t="str">
            <v>Remaining Length:</v>
          </cell>
          <cell r="B1234">
            <v>1650</v>
          </cell>
          <cell r="C1234">
            <v>830</v>
          </cell>
        </row>
        <row r="1235">
          <cell r="A1235" t="str">
            <v>Pull Number</v>
          </cell>
          <cell r="B1235" t="str">
            <v>Length</v>
          </cell>
        </row>
        <row r="1236">
          <cell r="A1236">
            <v>75</v>
          </cell>
          <cell r="B1236">
            <v>625</v>
          </cell>
          <cell r="C1236" t="str">
            <v>1C-4/0 - 3</v>
          </cell>
        </row>
        <row r="1237">
          <cell r="A1237" t="str">
            <v>75A</v>
          </cell>
          <cell r="B1237">
            <v>625</v>
          </cell>
          <cell r="C1237" t="str">
            <v>1C-4/0 - 3</v>
          </cell>
        </row>
        <row r="1238">
          <cell r="A1238">
            <v>43</v>
          </cell>
          <cell r="B1238">
            <v>350</v>
          </cell>
          <cell r="C1238" t="str">
            <v>1C-4/0 - 3</v>
          </cell>
        </row>
        <row r="1239">
          <cell r="A1239" t="str">
            <v>43A</v>
          </cell>
          <cell r="B1239">
            <v>350</v>
          </cell>
          <cell r="C1239" t="str">
            <v>1C-4/0 - 3</v>
          </cell>
        </row>
        <row r="1240">
          <cell r="A1240">
            <v>171</v>
          </cell>
          <cell r="B1240">
            <v>1350</v>
          </cell>
          <cell r="C1240" t="str">
            <v>1C-4/0 - 3</v>
          </cell>
        </row>
        <row r="1241">
          <cell r="A1241" t="str">
            <v>171A</v>
          </cell>
          <cell r="B1241">
            <v>1350</v>
          </cell>
          <cell r="C1241" t="str">
            <v>1C-4/0 - 3</v>
          </cell>
        </row>
        <row r="1242">
          <cell r="A1242">
            <v>234</v>
          </cell>
          <cell r="B1242">
            <v>680</v>
          </cell>
          <cell r="C1242" t="str">
            <v>1C-4/0 - 3</v>
          </cell>
        </row>
        <row r="1243">
          <cell r="A1243">
            <v>15</v>
          </cell>
          <cell r="B1243">
            <v>830</v>
          </cell>
          <cell r="C1243" t="str">
            <v>1C-4/0 - 3</v>
          </cell>
        </row>
        <row r="1248">
          <cell r="A1248" t="str">
            <v>BATCH #:</v>
          </cell>
          <cell r="B1248">
            <v>2000277587</v>
          </cell>
        </row>
        <row r="1249">
          <cell r="A1249" t="str">
            <v>Reel ID:</v>
          </cell>
          <cell r="B1249" t="str">
            <v>1C-4/0 - 4</v>
          </cell>
        </row>
        <row r="1250">
          <cell r="A1250" t="str">
            <v>Cable Size:</v>
          </cell>
          <cell r="B1250" t="str">
            <v>1C-4/0</v>
          </cell>
        </row>
        <row r="1251">
          <cell r="A1251" t="str">
            <v>Used Length:</v>
          </cell>
          <cell r="B1251">
            <v>4780</v>
          </cell>
        </row>
        <row r="1252">
          <cell r="A1252" t="str">
            <v># of CABLES:</v>
          </cell>
          <cell r="B1252">
            <v>5</v>
          </cell>
        </row>
        <row r="1253">
          <cell r="A1253" t="str">
            <v>Remaining Length:</v>
          </cell>
          <cell r="B1253">
            <v>4532</v>
          </cell>
          <cell r="C1253">
            <v>4100</v>
          </cell>
        </row>
        <row r="1254">
          <cell r="A1254" t="str">
            <v>Pull Number</v>
          </cell>
          <cell r="B1254" t="str">
            <v>Length</v>
          </cell>
        </row>
        <row r="1255">
          <cell r="A1255" t="str">
            <v>234A</v>
          </cell>
          <cell r="B1255">
            <v>680</v>
          </cell>
          <cell r="C1255" t="str">
            <v>1C-4/0 - 4</v>
          </cell>
        </row>
        <row r="1256">
          <cell r="A1256">
            <v>61</v>
          </cell>
          <cell r="B1256">
            <v>825</v>
          </cell>
          <cell r="C1256" t="str">
            <v>1C-4/0 - 4</v>
          </cell>
        </row>
        <row r="1257">
          <cell r="A1257" t="str">
            <v>61A</v>
          </cell>
          <cell r="B1257">
            <v>825</v>
          </cell>
          <cell r="C1257" t="str">
            <v>1C-4/0 - 4</v>
          </cell>
        </row>
        <row r="1258">
          <cell r="A1258">
            <v>173</v>
          </cell>
          <cell r="B1258">
            <v>1225</v>
          </cell>
          <cell r="C1258" t="str">
            <v>1C-4/0 - 4</v>
          </cell>
        </row>
        <row r="1259">
          <cell r="A1259" t="str">
            <v>173A</v>
          </cell>
          <cell r="B1259">
            <v>1225</v>
          </cell>
          <cell r="C1259" t="str">
            <v>1C-4/0 - 4</v>
          </cell>
        </row>
        <row r="1264">
          <cell r="A1264" t="str">
            <v>BATCH #:</v>
          </cell>
          <cell r="B1264">
            <v>2000330420</v>
          </cell>
        </row>
        <row r="1265">
          <cell r="A1265" t="str">
            <v>Reel ID:</v>
          </cell>
          <cell r="B1265" t="str">
            <v>1C-4/0 - 5</v>
          </cell>
        </row>
        <row r="1266">
          <cell r="A1266" t="str">
            <v>Cable Size:</v>
          </cell>
          <cell r="B1266" t="str">
            <v>1C-4/0</v>
          </cell>
        </row>
        <row r="1267">
          <cell r="A1267" t="str">
            <v>Used Length:</v>
          </cell>
          <cell r="B1267">
            <v>2190</v>
          </cell>
        </row>
        <row r="1268">
          <cell r="A1268" t="str">
            <v># of CABLES:</v>
          </cell>
          <cell r="B1268">
            <v>3</v>
          </cell>
        </row>
        <row r="1269">
          <cell r="A1269" t="str">
            <v>Remaining Length:</v>
          </cell>
          <cell r="B1269">
            <v>1116</v>
          </cell>
          <cell r="C1269">
            <v>830</v>
          </cell>
        </row>
        <row r="1270">
          <cell r="A1270" t="str">
            <v>Pull Number</v>
          </cell>
          <cell r="B1270" t="str">
            <v>Length</v>
          </cell>
        </row>
        <row r="1271">
          <cell r="A1271">
            <v>236</v>
          </cell>
          <cell r="B1271">
            <v>680</v>
          </cell>
          <cell r="C1271" t="str">
            <v>1C-4/0 - 5</v>
          </cell>
        </row>
        <row r="1272">
          <cell r="A1272" t="str">
            <v>236A</v>
          </cell>
          <cell r="B1272">
            <v>680</v>
          </cell>
          <cell r="C1272" t="str">
            <v>1C-4/0 - 5</v>
          </cell>
        </row>
        <row r="1273">
          <cell r="A1273" t="str">
            <v>15A</v>
          </cell>
          <cell r="B1273">
            <v>830</v>
          </cell>
          <cell r="C1273" t="str">
            <v>1C-4/0 - 5</v>
          </cell>
        </row>
        <row r="1280">
          <cell r="A1280">
            <v>20263492</v>
          </cell>
        </row>
        <row r="1281">
          <cell r="A1281" t="str">
            <v>BATCH #:</v>
          </cell>
          <cell r="B1281">
            <v>2000255261</v>
          </cell>
        </row>
        <row r="1282">
          <cell r="A1282" t="str">
            <v>Reel ID:</v>
          </cell>
          <cell r="B1282" t="str">
            <v>1C#4 - 1</v>
          </cell>
        </row>
        <row r="1283">
          <cell r="A1283" t="str">
            <v>Cable Size:</v>
          </cell>
          <cell r="B1283" t="str">
            <v>1C#4</v>
          </cell>
        </row>
        <row r="1284">
          <cell r="A1284" t="str">
            <v>Used Length:</v>
          </cell>
          <cell r="B1284">
            <v>940</v>
          </cell>
        </row>
        <row r="1285">
          <cell r="A1285" t="str">
            <v># of CABLES:</v>
          </cell>
          <cell r="B1285">
            <v>6</v>
          </cell>
        </row>
        <row r="1286">
          <cell r="A1286" t="str">
            <v>Remaining Length:</v>
          </cell>
          <cell r="B1286">
            <v>1020</v>
          </cell>
        </row>
        <row r="1287">
          <cell r="A1287" t="str">
            <v>Pull Number</v>
          </cell>
          <cell r="B1287" t="str">
            <v>Length</v>
          </cell>
        </row>
        <row r="1288">
          <cell r="A1288">
            <v>609</v>
          </cell>
          <cell r="B1288">
            <v>250</v>
          </cell>
          <cell r="C1288" t="str">
            <v>1C#4 - 1</v>
          </cell>
        </row>
        <row r="1289">
          <cell r="A1289">
            <v>711</v>
          </cell>
          <cell r="B1289">
            <v>250</v>
          </cell>
          <cell r="C1289" t="str">
            <v>1C#4 - 1</v>
          </cell>
        </row>
        <row r="1290">
          <cell r="A1290">
            <v>715</v>
          </cell>
          <cell r="B1290">
            <v>110</v>
          </cell>
          <cell r="C1290" t="str">
            <v>1C#4 - 1</v>
          </cell>
        </row>
        <row r="1291">
          <cell r="A1291">
            <v>717</v>
          </cell>
          <cell r="B1291">
            <v>110</v>
          </cell>
          <cell r="C1291" t="str">
            <v>1C#4 - 1</v>
          </cell>
        </row>
        <row r="1292">
          <cell r="A1292">
            <v>721</v>
          </cell>
          <cell r="B1292">
            <v>110</v>
          </cell>
          <cell r="C1292" t="str">
            <v>1C#4 - 1</v>
          </cell>
        </row>
        <row r="1293">
          <cell r="A1293">
            <v>723</v>
          </cell>
          <cell r="B1293">
            <v>110</v>
          </cell>
          <cell r="C1293" t="str">
            <v>1C#4 - 1</v>
          </cell>
        </row>
        <row r="1300">
          <cell r="A1300" t="str">
            <v>BATCH #:</v>
          </cell>
          <cell r="B1300">
            <v>2000292826</v>
          </cell>
        </row>
        <row r="1301">
          <cell r="A1301" t="str">
            <v>Reel ID:</v>
          </cell>
          <cell r="B1301" t="str">
            <v>1C#6 - 1</v>
          </cell>
        </row>
        <row r="1302">
          <cell r="A1302" t="str">
            <v>Cable Size:</v>
          </cell>
          <cell r="B1302" t="str">
            <v>1C#6</v>
          </cell>
        </row>
        <row r="1303">
          <cell r="A1303" t="str">
            <v>Used Length:</v>
          </cell>
          <cell r="B1303">
            <v>6250</v>
          </cell>
        </row>
        <row r="1304">
          <cell r="A1304" t="str">
            <v># of CABLES:</v>
          </cell>
          <cell r="B1304">
            <v>25</v>
          </cell>
        </row>
        <row r="1305">
          <cell r="A1305" t="str">
            <v>Remaining Length:</v>
          </cell>
          <cell r="B1305">
            <v>8788</v>
          </cell>
        </row>
        <row r="1306">
          <cell r="A1306" t="str">
            <v>Pull Number</v>
          </cell>
          <cell r="B1306" t="str">
            <v>Length</v>
          </cell>
        </row>
        <row r="1307">
          <cell r="A1307">
            <v>459</v>
          </cell>
          <cell r="B1307">
            <v>250</v>
          </cell>
          <cell r="C1307" t="str">
            <v>1C#6 - 1</v>
          </cell>
        </row>
        <row r="1308">
          <cell r="A1308">
            <v>465</v>
          </cell>
          <cell r="B1308">
            <v>250</v>
          </cell>
          <cell r="C1308" t="str">
            <v>1C#6 - 1</v>
          </cell>
        </row>
        <row r="1309">
          <cell r="A1309">
            <v>467</v>
          </cell>
          <cell r="B1309">
            <v>250</v>
          </cell>
          <cell r="C1309" t="str">
            <v>1C#6 - 1</v>
          </cell>
        </row>
        <row r="1310">
          <cell r="A1310">
            <v>469</v>
          </cell>
          <cell r="B1310">
            <v>250</v>
          </cell>
          <cell r="C1310" t="str">
            <v>1C#6 - 1</v>
          </cell>
        </row>
        <row r="1311">
          <cell r="A1311">
            <v>471</v>
          </cell>
          <cell r="B1311">
            <v>250</v>
          </cell>
          <cell r="C1311" t="str">
            <v>1C#6 - 1</v>
          </cell>
        </row>
        <row r="1312">
          <cell r="A1312">
            <v>473</v>
          </cell>
          <cell r="B1312">
            <v>250</v>
          </cell>
          <cell r="C1312" t="str">
            <v>1C#6 - 1</v>
          </cell>
        </row>
        <row r="1313">
          <cell r="A1313">
            <v>475</v>
          </cell>
          <cell r="B1313">
            <v>250</v>
          </cell>
          <cell r="C1313" t="str">
            <v>1C#6 - 1</v>
          </cell>
        </row>
        <row r="1314">
          <cell r="A1314">
            <v>477</v>
          </cell>
          <cell r="B1314">
            <v>250</v>
          </cell>
          <cell r="C1314" t="str">
            <v>1C#6 - 1</v>
          </cell>
        </row>
        <row r="1315">
          <cell r="A1315">
            <v>479</v>
          </cell>
          <cell r="B1315">
            <v>250</v>
          </cell>
          <cell r="C1315" t="str">
            <v>1C#6 - 1</v>
          </cell>
        </row>
        <row r="1316">
          <cell r="A1316">
            <v>481</v>
          </cell>
          <cell r="B1316">
            <v>250</v>
          </cell>
          <cell r="C1316" t="str">
            <v>1C#6 - 1</v>
          </cell>
        </row>
        <row r="1317">
          <cell r="A1317">
            <v>483</v>
          </cell>
          <cell r="B1317">
            <v>250</v>
          </cell>
          <cell r="C1317" t="str">
            <v>1C#6 - 1</v>
          </cell>
        </row>
        <row r="1318">
          <cell r="A1318">
            <v>485</v>
          </cell>
          <cell r="B1318">
            <v>250</v>
          </cell>
          <cell r="C1318" t="str">
            <v>1C#6 - 1</v>
          </cell>
        </row>
        <row r="1319">
          <cell r="A1319">
            <v>487</v>
          </cell>
          <cell r="B1319">
            <v>250</v>
          </cell>
          <cell r="C1319" t="str">
            <v>1C#6 - 1</v>
          </cell>
        </row>
        <row r="1320">
          <cell r="A1320">
            <v>491</v>
          </cell>
          <cell r="B1320">
            <v>250</v>
          </cell>
          <cell r="C1320" t="str">
            <v>1C#6 - 1</v>
          </cell>
        </row>
        <row r="1321">
          <cell r="A1321">
            <v>493</v>
          </cell>
          <cell r="B1321">
            <v>250</v>
          </cell>
          <cell r="C1321" t="str">
            <v>1C#6 - 1</v>
          </cell>
        </row>
        <row r="1322">
          <cell r="A1322">
            <v>495</v>
          </cell>
          <cell r="B1322">
            <v>250</v>
          </cell>
          <cell r="C1322" t="str">
            <v>1C#6 - 1</v>
          </cell>
        </row>
        <row r="1323">
          <cell r="A1323">
            <v>497</v>
          </cell>
          <cell r="B1323">
            <v>250</v>
          </cell>
          <cell r="C1323" t="str">
            <v>1C#6 - 1</v>
          </cell>
        </row>
        <row r="1324">
          <cell r="A1324">
            <v>499</v>
          </cell>
          <cell r="B1324">
            <v>250</v>
          </cell>
          <cell r="C1324" t="str">
            <v>1C#6 - 1</v>
          </cell>
        </row>
        <row r="1325">
          <cell r="A1325">
            <v>501</v>
          </cell>
          <cell r="B1325">
            <v>250</v>
          </cell>
          <cell r="C1325" t="str">
            <v>1C#6 - 1</v>
          </cell>
        </row>
        <row r="1326">
          <cell r="A1326">
            <v>503</v>
          </cell>
          <cell r="B1326">
            <v>250</v>
          </cell>
          <cell r="C1326" t="str">
            <v>1C#6 - 1</v>
          </cell>
        </row>
        <row r="1327">
          <cell r="A1327">
            <v>505</v>
          </cell>
          <cell r="B1327">
            <v>250</v>
          </cell>
          <cell r="C1327" t="str">
            <v>1C#6 - 1</v>
          </cell>
        </row>
        <row r="1328">
          <cell r="A1328">
            <v>507</v>
          </cell>
          <cell r="B1328">
            <v>250</v>
          </cell>
          <cell r="C1328" t="str">
            <v>1C#6 - 1</v>
          </cell>
        </row>
        <row r="1329">
          <cell r="A1329">
            <v>509</v>
          </cell>
          <cell r="B1329">
            <v>250</v>
          </cell>
          <cell r="C1329" t="str">
            <v>1C#6 - 1</v>
          </cell>
        </row>
        <row r="1330">
          <cell r="A1330">
            <v>601</v>
          </cell>
          <cell r="B1330">
            <v>250</v>
          </cell>
          <cell r="C1330" t="str">
            <v>1C#6 - 1</v>
          </cell>
        </row>
        <row r="1331">
          <cell r="A1331">
            <v>603</v>
          </cell>
          <cell r="B1331">
            <v>250</v>
          </cell>
          <cell r="C1331" t="str">
            <v>1C#6 - 1</v>
          </cell>
        </row>
        <row r="1336">
          <cell r="A1336" t="str">
            <v>BATCH #:</v>
          </cell>
          <cell r="B1336">
            <v>2000290557</v>
          </cell>
        </row>
        <row r="1337">
          <cell r="A1337" t="str">
            <v>Reel ID:</v>
          </cell>
          <cell r="B1337" t="str">
            <v>1C#6 - 2</v>
          </cell>
        </row>
        <row r="1338">
          <cell r="A1338" t="str">
            <v>Cable Size:</v>
          </cell>
          <cell r="B1338" t="str">
            <v>1C#6</v>
          </cell>
        </row>
        <row r="1339">
          <cell r="A1339" t="str">
            <v>Used Length:</v>
          </cell>
          <cell r="B1339">
            <v>10250</v>
          </cell>
        </row>
        <row r="1340">
          <cell r="A1340" t="str">
            <v># of CABLES:</v>
          </cell>
          <cell r="B1340">
            <v>88</v>
          </cell>
        </row>
        <row r="1341">
          <cell r="A1341" t="str">
            <v>Remaining Length:</v>
          </cell>
          <cell r="B1341">
            <v>6448</v>
          </cell>
          <cell r="C1341">
            <v>6240</v>
          </cell>
        </row>
        <row r="1342">
          <cell r="A1342" t="str">
            <v>Pull Number</v>
          </cell>
          <cell r="B1342" t="str">
            <v>Length</v>
          </cell>
        </row>
        <row r="1343">
          <cell r="A1343">
            <v>2645</v>
          </cell>
          <cell r="B1343">
            <v>100</v>
          </cell>
          <cell r="C1343" t="str">
            <v>1C#6 - 2</v>
          </cell>
        </row>
        <row r="1344">
          <cell r="A1344" t="str">
            <v>2645A</v>
          </cell>
          <cell r="B1344">
            <v>100</v>
          </cell>
          <cell r="C1344" t="str">
            <v>1C#6 - 2</v>
          </cell>
        </row>
        <row r="1345">
          <cell r="A1345">
            <v>2653</v>
          </cell>
          <cell r="B1345">
            <v>100</v>
          </cell>
          <cell r="C1345" t="str">
            <v>1C#6 - 2</v>
          </cell>
        </row>
        <row r="1346">
          <cell r="A1346" t="str">
            <v>2653A</v>
          </cell>
          <cell r="B1346">
            <v>100</v>
          </cell>
          <cell r="C1346" t="str">
            <v>1C#6 - 2</v>
          </cell>
        </row>
        <row r="1347">
          <cell r="A1347">
            <v>2569</v>
          </cell>
          <cell r="B1347">
            <v>100</v>
          </cell>
          <cell r="C1347" t="str">
            <v>1C#6 - 2</v>
          </cell>
        </row>
        <row r="1348">
          <cell r="A1348" t="str">
            <v>2569A</v>
          </cell>
          <cell r="B1348">
            <v>100</v>
          </cell>
          <cell r="C1348" t="str">
            <v>1C#6 - 2</v>
          </cell>
        </row>
        <row r="1349">
          <cell r="A1349">
            <v>2595</v>
          </cell>
          <cell r="B1349">
            <v>100</v>
          </cell>
          <cell r="C1349" t="str">
            <v>1C#6 - 2</v>
          </cell>
        </row>
        <row r="1350">
          <cell r="A1350" t="str">
            <v>2595A</v>
          </cell>
          <cell r="B1350">
            <v>100</v>
          </cell>
          <cell r="C1350" t="str">
            <v>1C#6 - 2</v>
          </cell>
        </row>
        <row r="1351">
          <cell r="A1351">
            <v>2577</v>
          </cell>
          <cell r="B1351">
            <v>100</v>
          </cell>
          <cell r="C1351" t="str">
            <v>1C#6 - 2</v>
          </cell>
        </row>
        <row r="1352">
          <cell r="A1352" t="str">
            <v>2577A</v>
          </cell>
          <cell r="B1352">
            <v>100</v>
          </cell>
          <cell r="C1352" t="str">
            <v>1C#6 - 2</v>
          </cell>
        </row>
        <row r="1353">
          <cell r="A1353">
            <v>2583</v>
          </cell>
          <cell r="B1353">
            <v>100</v>
          </cell>
          <cell r="C1353" t="str">
            <v>1C#6 - 2</v>
          </cell>
        </row>
        <row r="1354">
          <cell r="A1354" t="str">
            <v>2583A</v>
          </cell>
          <cell r="B1354">
            <v>100</v>
          </cell>
          <cell r="C1354" t="str">
            <v>1C#6 - 2</v>
          </cell>
        </row>
        <row r="1355">
          <cell r="A1355">
            <v>2499</v>
          </cell>
          <cell r="B1355">
            <v>100</v>
          </cell>
          <cell r="C1355" t="str">
            <v>1C#6 - 2</v>
          </cell>
        </row>
        <row r="1356">
          <cell r="A1356" t="str">
            <v>2499A</v>
          </cell>
          <cell r="B1356">
            <v>100</v>
          </cell>
          <cell r="C1356" t="str">
            <v>1C#6 - 2</v>
          </cell>
        </row>
        <row r="1357">
          <cell r="A1357">
            <v>2511</v>
          </cell>
          <cell r="B1357">
            <v>100</v>
          </cell>
          <cell r="C1357" t="str">
            <v>1C#6 - 2</v>
          </cell>
        </row>
        <row r="1358">
          <cell r="A1358" t="str">
            <v>2511A</v>
          </cell>
          <cell r="B1358">
            <v>100</v>
          </cell>
          <cell r="C1358" t="str">
            <v>1C#6 - 2</v>
          </cell>
        </row>
        <row r="1359">
          <cell r="A1359">
            <v>2493</v>
          </cell>
          <cell r="B1359">
            <v>100</v>
          </cell>
          <cell r="C1359" t="str">
            <v>1C#6 - 2</v>
          </cell>
        </row>
        <row r="1360">
          <cell r="A1360" t="str">
            <v>2493A</v>
          </cell>
          <cell r="B1360">
            <v>100</v>
          </cell>
          <cell r="C1360" t="str">
            <v>1C#6 - 2</v>
          </cell>
        </row>
        <row r="1361">
          <cell r="A1361">
            <v>2487</v>
          </cell>
          <cell r="B1361">
            <v>465</v>
          </cell>
          <cell r="C1361" t="str">
            <v>1C#6 - 2</v>
          </cell>
        </row>
        <row r="1362">
          <cell r="A1362" t="str">
            <v>2487A</v>
          </cell>
          <cell r="B1362">
            <v>465</v>
          </cell>
          <cell r="C1362" t="str">
            <v>1C#6 - 2</v>
          </cell>
        </row>
        <row r="1363">
          <cell r="A1363">
            <v>2241</v>
          </cell>
          <cell r="B1363">
            <v>325</v>
          </cell>
          <cell r="C1363" t="str">
            <v>1C#6 - 2</v>
          </cell>
        </row>
        <row r="1364">
          <cell r="A1364" t="str">
            <v>2241A</v>
          </cell>
          <cell r="B1364">
            <v>325</v>
          </cell>
          <cell r="C1364" t="str">
            <v>1C#6 - 2</v>
          </cell>
        </row>
        <row r="1365">
          <cell r="A1365">
            <v>2179</v>
          </cell>
          <cell r="B1365">
            <v>315</v>
          </cell>
          <cell r="C1365" t="str">
            <v>1C#6 - 2</v>
          </cell>
        </row>
        <row r="1366">
          <cell r="A1366" t="str">
            <v>2179A</v>
          </cell>
          <cell r="B1366">
            <v>315</v>
          </cell>
          <cell r="C1366" t="str">
            <v>1C#6 - 2</v>
          </cell>
        </row>
        <row r="1367">
          <cell r="A1367">
            <v>981</v>
          </cell>
          <cell r="B1367">
            <v>70</v>
          </cell>
          <cell r="C1367" t="str">
            <v>1C#6 - 2</v>
          </cell>
        </row>
        <row r="1368">
          <cell r="A1368">
            <v>979</v>
          </cell>
          <cell r="B1368">
            <v>70</v>
          </cell>
          <cell r="C1368" t="str">
            <v>1C#6 - 2</v>
          </cell>
        </row>
        <row r="1369">
          <cell r="A1369">
            <v>2007</v>
          </cell>
          <cell r="B1369">
            <v>100</v>
          </cell>
          <cell r="C1369" t="str">
            <v>1C#6 - 2</v>
          </cell>
        </row>
        <row r="1370">
          <cell r="A1370" t="str">
            <v>2007A</v>
          </cell>
          <cell r="B1370">
            <v>100</v>
          </cell>
          <cell r="C1370" t="str">
            <v>1C#6 - 2</v>
          </cell>
        </row>
        <row r="1371">
          <cell r="A1371">
            <v>2013</v>
          </cell>
          <cell r="B1371">
            <v>100</v>
          </cell>
          <cell r="C1371" t="str">
            <v>1C#6 - 2</v>
          </cell>
        </row>
        <row r="1372">
          <cell r="A1372" t="str">
            <v>2013A</v>
          </cell>
          <cell r="B1372">
            <v>100</v>
          </cell>
          <cell r="C1372" t="str">
            <v>1C#6 - 2</v>
          </cell>
        </row>
        <row r="1373">
          <cell r="A1373">
            <v>2019</v>
          </cell>
          <cell r="B1373">
            <v>100</v>
          </cell>
          <cell r="C1373" t="str">
            <v>1C#6 - 2</v>
          </cell>
        </row>
        <row r="1374">
          <cell r="A1374" t="str">
            <v>2019A</v>
          </cell>
          <cell r="B1374">
            <v>100</v>
          </cell>
          <cell r="C1374" t="str">
            <v>1C#6 - 2</v>
          </cell>
        </row>
        <row r="1375">
          <cell r="A1375">
            <v>3055</v>
          </cell>
          <cell r="B1375">
            <v>100</v>
          </cell>
          <cell r="C1375" t="str">
            <v>1C#6 - 2</v>
          </cell>
        </row>
        <row r="1376">
          <cell r="A1376">
            <v>3065</v>
          </cell>
          <cell r="B1376">
            <v>100</v>
          </cell>
          <cell r="C1376" t="str">
            <v>1C#6 - 2</v>
          </cell>
        </row>
        <row r="1377">
          <cell r="A1377">
            <v>3087</v>
          </cell>
          <cell r="B1377">
            <v>100</v>
          </cell>
          <cell r="C1377" t="str">
            <v>1C#6 - 2</v>
          </cell>
        </row>
        <row r="1378">
          <cell r="A1378">
            <v>3135</v>
          </cell>
          <cell r="B1378">
            <v>100</v>
          </cell>
          <cell r="C1378" t="str">
            <v>1C#6 - 2</v>
          </cell>
        </row>
        <row r="1379">
          <cell r="A1379">
            <v>3133</v>
          </cell>
          <cell r="B1379">
            <v>100</v>
          </cell>
          <cell r="C1379" t="str">
            <v>1C#6 - 2</v>
          </cell>
        </row>
        <row r="1380">
          <cell r="A1380">
            <v>3149</v>
          </cell>
          <cell r="B1380">
            <v>100</v>
          </cell>
          <cell r="C1380" t="str">
            <v>1C#6 - 2</v>
          </cell>
        </row>
        <row r="1381">
          <cell r="A1381">
            <v>3147</v>
          </cell>
          <cell r="B1381">
            <v>100</v>
          </cell>
          <cell r="C1381" t="str">
            <v>1C#6 - 2</v>
          </cell>
        </row>
        <row r="1382">
          <cell r="A1382">
            <v>3155</v>
          </cell>
          <cell r="B1382">
            <v>100</v>
          </cell>
          <cell r="C1382" t="str">
            <v>1C#6 - 2</v>
          </cell>
        </row>
        <row r="1383">
          <cell r="A1383">
            <v>3153</v>
          </cell>
          <cell r="B1383">
            <v>100</v>
          </cell>
          <cell r="C1383" t="str">
            <v>1C#6 - 2</v>
          </cell>
        </row>
        <row r="1384">
          <cell r="A1384">
            <v>3125</v>
          </cell>
          <cell r="B1384">
            <v>100</v>
          </cell>
          <cell r="C1384" t="str">
            <v>1C#6 - 2</v>
          </cell>
        </row>
        <row r="1385">
          <cell r="A1385">
            <v>3123</v>
          </cell>
          <cell r="B1385">
            <v>100</v>
          </cell>
          <cell r="C1385" t="str">
            <v>1C#6 - 2</v>
          </cell>
        </row>
        <row r="1386">
          <cell r="A1386">
            <v>3117</v>
          </cell>
          <cell r="B1386">
            <v>100</v>
          </cell>
          <cell r="C1386" t="str">
            <v>1C#6 - 2</v>
          </cell>
        </row>
        <row r="1387">
          <cell r="A1387">
            <v>3115</v>
          </cell>
          <cell r="B1387">
            <v>100</v>
          </cell>
          <cell r="C1387" t="str">
            <v>1C#6 - 2</v>
          </cell>
        </row>
        <row r="1388">
          <cell r="A1388">
            <v>3107</v>
          </cell>
          <cell r="B1388">
            <v>100</v>
          </cell>
          <cell r="C1388" t="str">
            <v>1C#6 - 2</v>
          </cell>
        </row>
        <row r="1389">
          <cell r="A1389">
            <v>3105</v>
          </cell>
          <cell r="B1389">
            <v>100</v>
          </cell>
          <cell r="C1389" t="str">
            <v>1C#6 - 2</v>
          </cell>
        </row>
        <row r="1390">
          <cell r="A1390">
            <v>3099</v>
          </cell>
          <cell r="B1390">
            <v>100</v>
          </cell>
          <cell r="C1390" t="str">
            <v>1C#6 - 2</v>
          </cell>
        </row>
        <row r="1391">
          <cell r="A1391">
            <v>3097</v>
          </cell>
          <cell r="B1391">
            <v>100</v>
          </cell>
          <cell r="C1391" t="str">
            <v>1C#6 - 2</v>
          </cell>
        </row>
        <row r="1392">
          <cell r="A1392">
            <v>3067</v>
          </cell>
          <cell r="B1392">
            <v>100</v>
          </cell>
          <cell r="C1392" t="str">
            <v>1C#6 - 2</v>
          </cell>
        </row>
        <row r="1393">
          <cell r="A1393">
            <v>3141</v>
          </cell>
          <cell r="B1393">
            <v>100</v>
          </cell>
          <cell r="C1393" t="str">
            <v>1C#6 - 2</v>
          </cell>
        </row>
        <row r="1394">
          <cell r="A1394">
            <v>3089</v>
          </cell>
          <cell r="B1394">
            <v>100</v>
          </cell>
          <cell r="C1394" t="str">
            <v>1C#6 - 2</v>
          </cell>
        </row>
        <row r="1395">
          <cell r="A1395">
            <v>3047</v>
          </cell>
          <cell r="B1395">
            <v>100</v>
          </cell>
          <cell r="C1395" t="str">
            <v>1C#6 - 2</v>
          </cell>
        </row>
        <row r="1396">
          <cell r="A1396">
            <v>3139</v>
          </cell>
          <cell r="B1396">
            <v>100</v>
          </cell>
          <cell r="C1396" t="str">
            <v>1C#6 - 2</v>
          </cell>
        </row>
        <row r="1397">
          <cell r="A1397">
            <v>3049</v>
          </cell>
          <cell r="B1397">
            <v>100</v>
          </cell>
          <cell r="C1397" t="str">
            <v>1C#6 - 2</v>
          </cell>
        </row>
        <row r="1398">
          <cell r="A1398">
            <v>3057</v>
          </cell>
          <cell r="B1398">
            <v>100</v>
          </cell>
          <cell r="C1398" t="str">
            <v>1C#6 - 2</v>
          </cell>
        </row>
        <row r="1399">
          <cell r="A1399">
            <v>3071</v>
          </cell>
          <cell r="B1399">
            <v>100</v>
          </cell>
          <cell r="C1399" t="str">
            <v>1C#6 - 2</v>
          </cell>
        </row>
        <row r="1400">
          <cell r="A1400">
            <v>3073</v>
          </cell>
          <cell r="B1400">
            <v>100</v>
          </cell>
          <cell r="C1400" t="str">
            <v>1C#6 - 2</v>
          </cell>
        </row>
        <row r="1401">
          <cell r="A1401">
            <v>3077</v>
          </cell>
          <cell r="B1401">
            <v>100</v>
          </cell>
          <cell r="C1401" t="str">
            <v>1C#6 - 2</v>
          </cell>
        </row>
        <row r="1402">
          <cell r="A1402">
            <v>3079</v>
          </cell>
          <cell r="B1402">
            <v>100</v>
          </cell>
          <cell r="C1402" t="str">
            <v>1C#6 - 2</v>
          </cell>
        </row>
        <row r="1403">
          <cell r="A1403">
            <v>2153</v>
          </cell>
          <cell r="B1403">
            <v>100</v>
          </cell>
          <cell r="C1403" t="str">
            <v>1C#6 - 2</v>
          </cell>
        </row>
        <row r="1404">
          <cell r="A1404" t="str">
            <v>2153A</v>
          </cell>
          <cell r="B1404">
            <v>100</v>
          </cell>
          <cell r="C1404" t="str">
            <v>1C#6 - 2</v>
          </cell>
        </row>
        <row r="1405">
          <cell r="A1405">
            <v>2263</v>
          </cell>
          <cell r="B1405">
            <v>100</v>
          </cell>
          <cell r="C1405" t="str">
            <v>1C#6 - 2</v>
          </cell>
        </row>
        <row r="1406">
          <cell r="A1406" t="str">
            <v>2263A</v>
          </cell>
          <cell r="B1406">
            <v>100</v>
          </cell>
          <cell r="C1406" t="str">
            <v>1C#6 - 2</v>
          </cell>
        </row>
        <row r="1407">
          <cell r="A1407">
            <v>2407</v>
          </cell>
          <cell r="B1407">
            <v>100</v>
          </cell>
          <cell r="C1407" t="str">
            <v>1C#6 - 2</v>
          </cell>
        </row>
        <row r="1408">
          <cell r="A1408" t="str">
            <v>2407A</v>
          </cell>
          <cell r="B1408">
            <v>100</v>
          </cell>
          <cell r="C1408" t="str">
            <v>1C#6 - 2</v>
          </cell>
        </row>
        <row r="1409">
          <cell r="A1409">
            <v>2415</v>
          </cell>
          <cell r="B1409">
            <v>100</v>
          </cell>
          <cell r="C1409" t="str">
            <v>1C#6 - 2</v>
          </cell>
        </row>
        <row r="1410">
          <cell r="A1410" t="str">
            <v>2415A</v>
          </cell>
          <cell r="B1410">
            <v>100</v>
          </cell>
          <cell r="C1410" t="str">
            <v>1C#6 - 2</v>
          </cell>
        </row>
        <row r="1411">
          <cell r="A1411">
            <v>2253</v>
          </cell>
          <cell r="B1411">
            <v>100</v>
          </cell>
          <cell r="C1411" t="str">
            <v>1C#6 - 2</v>
          </cell>
        </row>
        <row r="1412">
          <cell r="A1412" t="str">
            <v>2253A</v>
          </cell>
          <cell r="B1412">
            <v>100</v>
          </cell>
          <cell r="C1412" t="str">
            <v>1C#6 - 2</v>
          </cell>
        </row>
        <row r="1413">
          <cell r="A1413">
            <v>2247</v>
          </cell>
          <cell r="B1413">
            <v>100</v>
          </cell>
          <cell r="C1413" t="str">
            <v>1C#6 - 2</v>
          </cell>
        </row>
        <row r="1414">
          <cell r="A1414" t="str">
            <v>2247A</v>
          </cell>
          <cell r="B1414">
            <v>100</v>
          </cell>
          <cell r="C1414" t="str">
            <v>1C#6 - 2</v>
          </cell>
        </row>
        <row r="1415">
          <cell r="A1415">
            <v>2237</v>
          </cell>
          <cell r="B1415">
            <v>100</v>
          </cell>
          <cell r="C1415" t="str">
            <v>1C#6 - 2</v>
          </cell>
        </row>
        <row r="1416">
          <cell r="A1416" t="str">
            <v>2237A</v>
          </cell>
          <cell r="B1416">
            <v>100</v>
          </cell>
          <cell r="C1416" t="str">
            <v>1C#6 - 2</v>
          </cell>
        </row>
        <row r="1417">
          <cell r="A1417">
            <v>2173</v>
          </cell>
          <cell r="B1417">
            <v>100</v>
          </cell>
          <cell r="C1417" t="str">
            <v>1C#6 - 2</v>
          </cell>
        </row>
        <row r="1418">
          <cell r="A1418" t="str">
            <v>2173A</v>
          </cell>
          <cell r="B1418">
            <v>100</v>
          </cell>
          <cell r="C1418" t="str">
            <v>1C#6 - 2</v>
          </cell>
        </row>
        <row r="1419">
          <cell r="A1419">
            <v>2163</v>
          </cell>
          <cell r="B1419">
            <v>100</v>
          </cell>
          <cell r="C1419" t="str">
            <v>1C#6 - 2</v>
          </cell>
        </row>
        <row r="1420">
          <cell r="A1420" t="str">
            <v>2163A</v>
          </cell>
          <cell r="B1420">
            <v>100</v>
          </cell>
          <cell r="C1420" t="str">
            <v>1C#6 - 2</v>
          </cell>
        </row>
        <row r="1421">
          <cell r="A1421">
            <v>2159</v>
          </cell>
          <cell r="B1421">
            <v>100</v>
          </cell>
          <cell r="C1421" t="str">
            <v>1C#6 - 2</v>
          </cell>
        </row>
        <row r="1422">
          <cell r="A1422" t="str">
            <v>2159A</v>
          </cell>
          <cell r="B1422">
            <v>100</v>
          </cell>
          <cell r="C1422" t="str">
            <v>1C#6 - 2</v>
          </cell>
        </row>
        <row r="1423">
          <cell r="A1423">
            <v>2483</v>
          </cell>
          <cell r="B1423">
            <v>100</v>
          </cell>
          <cell r="C1423" t="str">
            <v>1C#6 - 2</v>
          </cell>
        </row>
        <row r="1424">
          <cell r="A1424" t="str">
            <v>2483A</v>
          </cell>
          <cell r="B1424">
            <v>100</v>
          </cell>
          <cell r="C1424" t="str">
            <v>1C#6 - 2</v>
          </cell>
        </row>
        <row r="1425">
          <cell r="A1425">
            <v>2027</v>
          </cell>
          <cell r="B1425">
            <v>100</v>
          </cell>
          <cell r="C1425" t="str">
            <v>1C#6 - 2</v>
          </cell>
        </row>
        <row r="1426">
          <cell r="A1426" t="str">
            <v>2027A</v>
          </cell>
          <cell r="B1426">
            <v>100</v>
          </cell>
          <cell r="C1426" t="str">
            <v>1C#6 - 2</v>
          </cell>
        </row>
        <row r="1427">
          <cell r="A1427">
            <v>1303</v>
          </cell>
          <cell r="B1427">
            <v>70</v>
          </cell>
          <cell r="C1427" t="str">
            <v>1C#6 - 2</v>
          </cell>
        </row>
        <row r="1428">
          <cell r="A1428">
            <v>1315</v>
          </cell>
          <cell r="B1428">
            <v>80</v>
          </cell>
          <cell r="C1428" t="str">
            <v>1C#6 - 2</v>
          </cell>
        </row>
        <row r="1429">
          <cell r="A1429">
            <v>1317</v>
          </cell>
          <cell r="B1429">
            <v>80</v>
          </cell>
          <cell r="C1429" t="str">
            <v>1C#6 - 2</v>
          </cell>
        </row>
        <row r="1430">
          <cell r="A1430">
            <v>1301</v>
          </cell>
          <cell r="B1430">
            <v>70</v>
          </cell>
          <cell r="C1430" t="str">
            <v>1C#6 - 2</v>
          </cell>
        </row>
        <row r="1435">
          <cell r="A1435" t="str">
            <v>BATCH #:</v>
          </cell>
          <cell r="B1435">
            <v>2000290556</v>
          </cell>
        </row>
        <row r="1436">
          <cell r="A1436" t="str">
            <v>Reel ID:</v>
          </cell>
          <cell r="B1436" t="str">
            <v>1C#6 - 3</v>
          </cell>
        </row>
        <row r="1437">
          <cell r="A1437" t="str">
            <v>Cable Size:</v>
          </cell>
          <cell r="B1437" t="str">
            <v>1C#6</v>
          </cell>
        </row>
        <row r="1438">
          <cell r="A1438" t="str">
            <v>Used Length:</v>
          </cell>
          <cell r="B1438">
            <v>11090</v>
          </cell>
        </row>
        <row r="1439">
          <cell r="A1439" t="str">
            <v># of CABLES:</v>
          </cell>
          <cell r="B1439">
            <v>91</v>
          </cell>
        </row>
        <row r="1440">
          <cell r="A1440" t="str">
            <v>Remaining Length:</v>
          </cell>
          <cell r="B1440">
            <v>6742</v>
          </cell>
          <cell r="C1440">
            <v>8690</v>
          </cell>
        </row>
        <row r="1441">
          <cell r="A1441" t="str">
            <v>Pull Number</v>
          </cell>
          <cell r="B1441" t="str">
            <v>Length</v>
          </cell>
        </row>
        <row r="1442">
          <cell r="A1442">
            <v>316</v>
          </cell>
          <cell r="B1442">
            <v>1200</v>
          </cell>
          <cell r="C1442" t="str">
            <v>1C#6 - 3</v>
          </cell>
        </row>
        <row r="1443">
          <cell r="A1443" t="str">
            <v>316A</v>
          </cell>
          <cell r="B1443">
            <v>1200</v>
          </cell>
          <cell r="C1443" t="str">
            <v>1C#6 - 3</v>
          </cell>
        </row>
        <row r="1444">
          <cell r="A1444">
            <v>1221</v>
          </cell>
          <cell r="B1444">
            <v>80</v>
          </cell>
          <cell r="C1444" t="str">
            <v>1C#6 - 3</v>
          </cell>
        </row>
        <row r="1445">
          <cell r="A1445">
            <v>1219</v>
          </cell>
          <cell r="B1445">
            <v>80</v>
          </cell>
          <cell r="C1445" t="str">
            <v>1C#6 - 3</v>
          </cell>
        </row>
        <row r="1446">
          <cell r="A1446">
            <v>1149</v>
          </cell>
          <cell r="B1446">
            <v>140</v>
          </cell>
          <cell r="C1446" t="str">
            <v>1C#6 - 3</v>
          </cell>
        </row>
        <row r="1447">
          <cell r="A1447">
            <v>1147</v>
          </cell>
          <cell r="B1447">
            <v>140</v>
          </cell>
          <cell r="C1447" t="str">
            <v>1C#6 - 3</v>
          </cell>
        </row>
        <row r="1448">
          <cell r="A1448">
            <v>561</v>
          </cell>
          <cell r="B1448">
            <v>110</v>
          </cell>
          <cell r="C1448" t="str">
            <v>1C#6 - 3</v>
          </cell>
        </row>
        <row r="1449">
          <cell r="A1449">
            <v>563</v>
          </cell>
          <cell r="B1449">
            <v>110</v>
          </cell>
          <cell r="C1449" t="str">
            <v>1C#6 - 3</v>
          </cell>
        </row>
        <row r="1450">
          <cell r="A1450">
            <v>569</v>
          </cell>
          <cell r="B1450">
            <v>110</v>
          </cell>
          <cell r="C1450" t="str">
            <v>1C#6 - 3</v>
          </cell>
        </row>
        <row r="1451">
          <cell r="A1451">
            <v>567</v>
          </cell>
          <cell r="B1451">
            <v>110</v>
          </cell>
          <cell r="C1451" t="str">
            <v>1C#6 - 3</v>
          </cell>
        </row>
        <row r="1452">
          <cell r="A1452">
            <v>555</v>
          </cell>
          <cell r="B1452">
            <v>90</v>
          </cell>
          <cell r="C1452" t="str">
            <v>1C#6 - 3</v>
          </cell>
        </row>
        <row r="1453">
          <cell r="A1453">
            <v>557</v>
          </cell>
          <cell r="B1453">
            <v>90</v>
          </cell>
          <cell r="C1453" t="str">
            <v>1C#6 - 3</v>
          </cell>
        </row>
        <row r="1454">
          <cell r="A1454">
            <v>515</v>
          </cell>
          <cell r="B1454">
            <v>90</v>
          </cell>
          <cell r="C1454" t="str">
            <v>1C#6 - 3</v>
          </cell>
        </row>
        <row r="1455">
          <cell r="A1455">
            <v>513</v>
          </cell>
          <cell r="B1455">
            <v>90</v>
          </cell>
          <cell r="C1455" t="str">
            <v>1C#6 - 3</v>
          </cell>
        </row>
        <row r="1456">
          <cell r="A1456">
            <v>537</v>
          </cell>
          <cell r="B1456">
            <v>80</v>
          </cell>
          <cell r="C1456" t="str">
            <v>1C#6 - 3</v>
          </cell>
        </row>
        <row r="1457">
          <cell r="A1457">
            <v>535</v>
          </cell>
          <cell r="B1457">
            <v>80</v>
          </cell>
          <cell r="C1457" t="str">
            <v>1C#6 - 3</v>
          </cell>
        </row>
        <row r="1458">
          <cell r="A1458">
            <v>575</v>
          </cell>
          <cell r="B1458">
            <v>80</v>
          </cell>
          <cell r="C1458" t="str">
            <v>1C#6 - 3</v>
          </cell>
        </row>
        <row r="1459">
          <cell r="A1459">
            <v>577</v>
          </cell>
          <cell r="B1459">
            <v>80</v>
          </cell>
          <cell r="C1459" t="str">
            <v>1C#6 - 3</v>
          </cell>
        </row>
        <row r="1460">
          <cell r="A1460">
            <v>587</v>
          </cell>
          <cell r="B1460">
            <v>70</v>
          </cell>
          <cell r="C1460" t="str">
            <v>1C#6 - 3</v>
          </cell>
        </row>
        <row r="1461">
          <cell r="A1461">
            <v>523</v>
          </cell>
          <cell r="B1461">
            <v>70</v>
          </cell>
          <cell r="C1461" t="str">
            <v>1C#6 - 3</v>
          </cell>
        </row>
        <row r="1462">
          <cell r="A1462">
            <v>525</v>
          </cell>
          <cell r="B1462">
            <v>70</v>
          </cell>
          <cell r="C1462" t="str">
            <v>1C#6 - 3</v>
          </cell>
        </row>
        <row r="1463">
          <cell r="A1463">
            <v>585</v>
          </cell>
          <cell r="B1463">
            <v>70</v>
          </cell>
          <cell r="C1463" t="str">
            <v>1C#6 - 3</v>
          </cell>
        </row>
        <row r="1464">
          <cell r="A1464">
            <v>1035</v>
          </cell>
          <cell r="B1464">
            <v>70</v>
          </cell>
          <cell r="C1464" t="str">
            <v>1C#6 - 3</v>
          </cell>
        </row>
        <row r="1465">
          <cell r="A1465">
            <v>1033</v>
          </cell>
          <cell r="B1465">
            <v>70</v>
          </cell>
          <cell r="C1465" t="str">
            <v>1C#6 - 3</v>
          </cell>
        </row>
        <row r="1466">
          <cell r="A1466">
            <v>1205</v>
          </cell>
          <cell r="B1466">
            <v>90</v>
          </cell>
          <cell r="C1466" t="str">
            <v>1C#6 - 3</v>
          </cell>
        </row>
        <row r="1467">
          <cell r="A1467">
            <v>1207</v>
          </cell>
          <cell r="B1467">
            <v>90</v>
          </cell>
          <cell r="C1467" t="str">
            <v>1C#6 - 3</v>
          </cell>
        </row>
        <row r="1468">
          <cell r="A1468">
            <v>1213</v>
          </cell>
          <cell r="B1468">
            <v>80</v>
          </cell>
          <cell r="C1468" t="str">
            <v>1C#6 - 3</v>
          </cell>
        </row>
        <row r="1469">
          <cell r="A1469">
            <v>1215</v>
          </cell>
          <cell r="B1469">
            <v>80</v>
          </cell>
          <cell r="C1469" t="str">
            <v>1C#6 - 3</v>
          </cell>
        </row>
        <row r="1470">
          <cell r="A1470">
            <v>1201</v>
          </cell>
          <cell r="B1470">
            <v>80</v>
          </cell>
          <cell r="C1470" t="str">
            <v>1C#6 - 3</v>
          </cell>
        </row>
        <row r="1471">
          <cell r="A1471">
            <v>1193</v>
          </cell>
          <cell r="B1471">
            <v>80</v>
          </cell>
          <cell r="C1471" t="str">
            <v>1C#6 - 3</v>
          </cell>
        </row>
        <row r="1472">
          <cell r="A1472">
            <v>1191</v>
          </cell>
          <cell r="B1472">
            <v>80</v>
          </cell>
          <cell r="C1472" t="str">
            <v>1C#6 - 3</v>
          </cell>
        </row>
        <row r="1473">
          <cell r="A1473">
            <v>1199</v>
          </cell>
          <cell r="B1473">
            <v>80</v>
          </cell>
          <cell r="C1473" t="str">
            <v>1C#6 - 3</v>
          </cell>
        </row>
        <row r="1474">
          <cell r="A1474">
            <v>1179</v>
          </cell>
          <cell r="B1474">
            <v>100</v>
          </cell>
          <cell r="C1474" t="str">
            <v>1C#6 - 3</v>
          </cell>
        </row>
        <row r="1475">
          <cell r="A1475">
            <v>1177</v>
          </cell>
          <cell r="B1475">
            <v>100</v>
          </cell>
          <cell r="C1475" t="str">
            <v>1C#6 - 3</v>
          </cell>
        </row>
        <row r="1476">
          <cell r="A1476">
            <v>1185</v>
          </cell>
          <cell r="B1476">
            <v>60</v>
          </cell>
          <cell r="C1476" t="str">
            <v>1C#6 - 3</v>
          </cell>
        </row>
        <row r="1477">
          <cell r="A1477">
            <v>1187</v>
          </cell>
          <cell r="B1477">
            <v>60</v>
          </cell>
          <cell r="C1477" t="str">
            <v>1C#6 - 3</v>
          </cell>
        </row>
        <row r="1478">
          <cell r="A1478">
            <v>1171</v>
          </cell>
          <cell r="B1478">
            <v>100</v>
          </cell>
          <cell r="C1478" t="str">
            <v>1C#6 - 3</v>
          </cell>
        </row>
        <row r="1479">
          <cell r="A1479">
            <v>1173</v>
          </cell>
          <cell r="B1479">
            <v>100</v>
          </cell>
          <cell r="C1479" t="str">
            <v>1C#6 - 3</v>
          </cell>
        </row>
        <row r="1480">
          <cell r="A1480">
            <v>1161</v>
          </cell>
          <cell r="B1480">
            <v>80</v>
          </cell>
          <cell r="C1480" t="str">
            <v>1C#6 - 3</v>
          </cell>
        </row>
        <row r="1481">
          <cell r="A1481">
            <v>1067</v>
          </cell>
          <cell r="B1481">
            <v>70</v>
          </cell>
          <cell r="C1481" t="str">
            <v>1C#6 - 3</v>
          </cell>
        </row>
        <row r="1482">
          <cell r="A1482">
            <v>1069</v>
          </cell>
          <cell r="B1482">
            <v>70</v>
          </cell>
          <cell r="C1482" t="str">
            <v>1C#6 - 3</v>
          </cell>
        </row>
        <row r="1483">
          <cell r="A1483">
            <v>1053</v>
          </cell>
          <cell r="B1483">
            <v>70</v>
          </cell>
          <cell r="C1483" t="str">
            <v>1C#6 - 3</v>
          </cell>
        </row>
        <row r="1484">
          <cell r="A1484">
            <v>1055</v>
          </cell>
          <cell r="B1484">
            <v>70</v>
          </cell>
          <cell r="C1484" t="str">
            <v>1C#6 - 3</v>
          </cell>
        </row>
        <row r="1485">
          <cell r="A1485">
            <v>1059</v>
          </cell>
          <cell r="B1485">
            <v>180</v>
          </cell>
          <cell r="C1485" t="str">
            <v>1C#6 - 3</v>
          </cell>
        </row>
        <row r="1486">
          <cell r="A1486">
            <v>1061</v>
          </cell>
          <cell r="B1486">
            <v>160</v>
          </cell>
          <cell r="C1486" t="str">
            <v>1C#6 - 3</v>
          </cell>
        </row>
        <row r="1487">
          <cell r="A1487">
            <v>1157</v>
          </cell>
          <cell r="B1487">
            <v>110</v>
          </cell>
          <cell r="C1487" t="str">
            <v>1C#6 - 3</v>
          </cell>
        </row>
        <row r="1488">
          <cell r="A1488">
            <v>1155</v>
          </cell>
          <cell r="B1488">
            <v>110</v>
          </cell>
          <cell r="C1488" t="str">
            <v>1C#6 - 3</v>
          </cell>
        </row>
        <row r="1489">
          <cell r="A1489">
            <v>1113</v>
          </cell>
          <cell r="B1489">
            <v>100</v>
          </cell>
          <cell r="C1489" t="str">
            <v>1C#6 - 3</v>
          </cell>
        </row>
        <row r="1490">
          <cell r="A1490">
            <v>1115</v>
          </cell>
          <cell r="B1490">
            <v>100</v>
          </cell>
          <cell r="C1490" t="str">
            <v>1C#6 - 3</v>
          </cell>
        </row>
        <row r="1491">
          <cell r="A1491">
            <v>1121</v>
          </cell>
          <cell r="B1491">
            <v>70</v>
          </cell>
          <cell r="C1491" t="str">
            <v>1C#6 - 3</v>
          </cell>
        </row>
        <row r="1492">
          <cell r="A1492">
            <v>1123</v>
          </cell>
          <cell r="B1492">
            <v>70</v>
          </cell>
          <cell r="C1492" t="str">
            <v>1C#6 - 3</v>
          </cell>
        </row>
        <row r="1493">
          <cell r="A1493">
            <v>1095</v>
          </cell>
          <cell r="B1493">
            <v>70</v>
          </cell>
          <cell r="C1493" t="str">
            <v>1C#6 - 3</v>
          </cell>
        </row>
        <row r="1494">
          <cell r="A1494">
            <v>1093</v>
          </cell>
          <cell r="B1494">
            <v>70</v>
          </cell>
          <cell r="C1494" t="str">
            <v>1C#6 - 3</v>
          </cell>
        </row>
        <row r="1495">
          <cell r="A1495">
            <v>1047</v>
          </cell>
          <cell r="B1495">
            <v>70</v>
          </cell>
          <cell r="C1495" t="str">
            <v>1C#6 - 3</v>
          </cell>
        </row>
        <row r="1496">
          <cell r="A1496">
            <v>1045</v>
          </cell>
          <cell r="B1496">
            <v>70</v>
          </cell>
          <cell r="C1496" t="str">
            <v>1C#6 - 3</v>
          </cell>
        </row>
        <row r="1497">
          <cell r="A1497">
            <v>1135</v>
          </cell>
          <cell r="B1497">
            <v>70</v>
          </cell>
          <cell r="C1497" t="str">
            <v>1C#6 - 3</v>
          </cell>
        </row>
        <row r="1498">
          <cell r="A1498">
            <v>1137</v>
          </cell>
          <cell r="B1498">
            <v>70</v>
          </cell>
          <cell r="C1498" t="str">
            <v>1C#6 - 3</v>
          </cell>
        </row>
        <row r="1499">
          <cell r="A1499">
            <v>489</v>
          </cell>
          <cell r="B1499">
            <v>250</v>
          </cell>
          <cell r="C1499" t="str">
            <v>1C#6 - 3</v>
          </cell>
        </row>
        <row r="1500">
          <cell r="A1500">
            <v>463</v>
          </cell>
          <cell r="B1500">
            <v>250</v>
          </cell>
          <cell r="C1500" t="str">
            <v>1C#6 - 3</v>
          </cell>
        </row>
        <row r="1501">
          <cell r="A1501">
            <v>607</v>
          </cell>
          <cell r="B1501">
            <v>250</v>
          </cell>
          <cell r="C1501" t="str">
            <v>1C#6 - 3</v>
          </cell>
        </row>
        <row r="1502">
          <cell r="A1502">
            <v>605</v>
          </cell>
          <cell r="B1502">
            <v>250</v>
          </cell>
          <cell r="C1502" t="str">
            <v>1C#6 - 3</v>
          </cell>
        </row>
        <row r="1503">
          <cell r="A1503">
            <v>461</v>
          </cell>
          <cell r="B1503">
            <v>250</v>
          </cell>
          <cell r="C1503" t="str">
            <v>1C#6 - 3</v>
          </cell>
        </row>
        <row r="1504">
          <cell r="A1504">
            <v>1143</v>
          </cell>
          <cell r="B1504">
            <v>110</v>
          </cell>
          <cell r="C1504" t="str">
            <v>1C#6 - 3</v>
          </cell>
        </row>
        <row r="1505">
          <cell r="A1505">
            <v>1141</v>
          </cell>
          <cell r="B1505">
            <v>110</v>
          </cell>
          <cell r="C1505" t="str">
            <v>1C#6 - 3</v>
          </cell>
        </row>
        <row r="1506">
          <cell r="A1506">
            <v>1039</v>
          </cell>
          <cell r="B1506">
            <v>100</v>
          </cell>
          <cell r="C1506" t="str">
            <v>1C#6 - 3</v>
          </cell>
        </row>
        <row r="1507">
          <cell r="A1507">
            <v>1041</v>
          </cell>
          <cell r="B1507">
            <v>100</v>
          </cell>
          <cell r="C1507" t="str">
            <v>1C#6 - 3</v>
          </cell>
        </row>
        <row r="1508">
          <cell r="A1508">
            <v>1099</v>
          </cell>
          <cell r="B1508">
            <v>100</v>
          </cell>
          <cell r="C1508" t="str">
            <v>1C#6 - 3</v>
          </cell>
        </row>
        <row r="1509">
          <cell r="A1509">
            <v>1101</v>
          </cell>
          <cell r="B1509">
            <v>100</v>
          </cell>
          <cell r="C1509" t="str">
            <v>1C#6 - 3</v>
          </cell>
        </row>
        <row r="1510">
          <cell r="A1510">
            <v>1127</v>
          </cell>
          <cell r="B1510">
            <v>90</v>
          </cell>
          <cell r="C1510" t="str">
            <v>1C#6 - 3</v>
          </cell>
        </row>
        <row r="1511">
          <cell r="A1511">
            <v>1129</v>
          </cell>
          <cell r="B1511">
            <v>90</v>
          </cell>
          <cell r="C1511" t="str">
            <v>1C#6 - 3</v>
          </cell>
        </row>
        <row r="1512">
          <cell r="A1512">
            <v>1087</v>
          </cell>
          <cell r="B1512">
            <v>90</v>
          </cell>
          <cell r="C1512" t="str">
            <v>1C#6 - 3</v>
          </cell>
        </row>
        <row r="1513">
          <cell r="A1513">
            <v>1107</v>
          </cell>
          <cell r="B1513">
            <v>90</v>
          </cell>
          <cell r="C1513" t="str">
            <v>1C#6 - 3</v>
          </cell>
        </row>
        <row r="1514">
          <cell r="A1514">
            <v>1109</v>
          </cell>
          <cell r="B1514">
            <v>90</v>
          </cell>
          <cell r="C1514" t="str">
            <v>1C#6 - 3</v>
          </cell>
        </row>
        <row r="1515">
          <cell r="A1515">
            <v>1089</v>
          </cell>
          <cell r="B1515">
            <v>90</v>
          </cell>
          <cell r="C1515" t="str">
            <v>1C#6 - 3</v>
          </cell>
        </row>
        <row r="1516">
          <cell r="A1516">
            <v>1081</v>
          </cell>
          <cell r="B1516">
            <v>80</v>
          </cell>
          <cell r="C1516" t="str">
            <v>1C#6 - 3</v>
          </cell>
        </row>
        <row r="1517">
          <cell r="A1517">
            <v>1083</v>
          </cell>
          <cell r="B1517">
            <v>80</v>
          </cell>
          <cell r="C1517" t="str">
            <v>1C#6 - 3</v>
          </cell>
        </row>
        <row r="1518">
          <cell r="A1518">
            <v>1295</v>
          </cell>
          <cell r="B1518">
            <v>100</v>
          </cell>
          <cell r="C1518" t="str">
            <v>1C#6 - 3</v>
          </cell>
        </row>
        <row r="1519">
          <cell r="A1519">
            <v>1297</v>
          </cell>
          <cell r="B1519">
            <v>100</v>
          </cell>
          <cell r="C1519" t="str">
            <v>1C#6 - 3</v>
          </cell>
        </row>
        <row r="1520">
          <cell r="A1520">
            <v>1289</v>
          </cell>
          <cell r="B1520">
            <v>100</v>
          </cell>
          <cell r="C1520" t="str">
            <v>1C#6 - 3</v>
          </cell>
        </row>
        <row r="1521">
          <cell r="A1521">
            <v>1287</v>
          </cell>
          <cell r="B1521">
            <v>100</v>
          </cell>
          <cell r="C1521" t="str">
            <v>1C#6 - 3</v>
          </cell>
        </row>
        <row r="1522">
          <cell r="A1522">
            <v>1323</v>
          </cell>
          <cell r="B1522">
            <v>80</v>
          </cell>
          <cell r="C1522" t="str">
            <v>1C#6 - 3</v>
          </cell>
        </row>
        <row r="1523">
          <cell r="A1523">
            <v>1321</v>
          </cell>
          <cell r="B1523">
            <v>80</v>
          </cell>
          <cell r="C1523" t="str">
            <v>1C#6 - 3</v>
          </cell>
        </row>
        <row r="1524">
          <cell r="A1524">
            <v>1329</v>
          </cell>
          <cell r="B1524">
            <v>70</v>
          </cell>
          <cell r="C1524" t="str">
            <v>1C#6 - 3</v>
          </cell>
        </row>
        <row r="1525">
          <cell r="A1525">
            <v>1331</v>
          </cell>
          <cell r="B1525">
            <v>70</v>
          </cell>
          <cell r="C1525" t="str">
            <v>1C#6 - 3</v>
          </cell>
        </row>
        <row r="1526">
          <cell r="A1526">
            <v>1343</v>
          </cell>
          <cell r="B1526">
            <v>90</v>
          </cell>
          <cell r="C1526" t="str">
            <v>1C#6 - 3</v>
          </cell>
        </row>
        <row r="1527">
          <cell r="A1527">
            <v>1345</v>
          </cell>
          <cell r="B1527">
            <v>90</v>
          </cell>
          <cell r="C1527" t="str">
            <v>1C#6 - 3</v>
          </cell>
        </row>
        <row r="1528">
          <cell r="A1528">
            <v>1337</v>
          </cell>
          <cell r="B1528">
            <v>60</v>
          </cell>
          <cell r="C1528" t="str">
            <v>1C#6 - 3</v>
          </cell>
        </row>
        <row r="1529">
          <cell r="A1529">
            <v>1335</v>
          </cell>
          <cell r="B1529">
            <v>60</v>
          </cell>
          <cell r="C1529" t="str">
            <v>1C#6 - 3</v>
          </cell>
        </row>
        <row r="1530">
          <cell r="A1530">
            <v>1225</v>
          </cell>
          <cell r="B1530">
            <v>100</v>
          </cell>
          <cell r="C1530" t="str">
            <v>1C#6 - 3</v>
          </cell>
        </row>
        <row r="1531">
          <cell r="A1531">
            <v>1227</v>
          </cell>
          <cell r="B1531">
            <v>100</v>
          </cell>
          <cell r="C1531" t="str">
            <v>1C#6 - 3</v>
          </cell>
        </row>
        <row r="1532">
          <cell r="A1532">
            <v>1163</v>
          </cell>
          <cell r="B1532">
            <v>80</v>
          </cell>
          <cell r="C1532" t="str">
            <v>1C#6 - 3</v>
          </cell>
        </row>
        <row r="1537">
          <cell r="A1537" t="str">
            <v>BATCH #:</v>
          </cell>
          <cell r="B1537">
            <v>2000290177</v>
          </cell>
        </row>
        <row r="1538">
          <cell r="A1538" t="str">
            <v>Reel ID:</v>
          </cell>
          <cell r="B1538" t="str">
            <v>1C#6 - 4</v>
          </cell>
        </row>
        <row r="1539">
          <cell r="A1539" t="str">
            <v>Cable Size:</v>
          </cell>
          <cell r="B1539" t="str">
            <v>1C#6</v>
          </cell>
        </row>
        <row r="1540">
          <cell r="A1540" t="str">
            <v>Used Length:</v>
          </cell>
          <cell r="B1540">
            <v>3200</v>
          </cell>
        </row>
        <row r="1541">
          <cell r="A1541" t="str">
            <v># of CABLES:</v>
          </cell>
          <cell r="B1541">
            <v>38</v>
          </cell>
        </row>
        <row r="1542">
          <cell r="A1542" t="str">
            <v>Remaining Length:</v>
          </cell>
          <cell r="B1542">
            <v>4838</v>
          </cell>
        </row>
        <row r="1543">
          <cell r="A1543" t="str">
            <v>Pull Number</v>
          </cell>
          <cell r="B1543" t="str">
            <v>Length</v>
          </cell>
        </row>
        <row r="1544">
          <cell r="A1544">
            <v>999</v>
          </cell>
          <cell r="B1544">
            <v>80</v>
          </cell>
          <cell r="C1544" t="str">
            <v>1C#6 - 4</v>
          </cell>
        </row>
        <row r="1545">
          <cell r="A1545">
            <v>1231</v>
          </cell>
          <cell r="B1545">
            <v>80</v>
          </cell>
          <cell r="C1545" t="str">
            <v>1C#6 - 4</v>
          </cell>
        </row>
        <row r="1546">
          <cell r="A1546">
            <v>1233</v>
          </cell>
          <cell r="B1546">
            <v>80</v>
          </cell>
          <cell r="C1546" t="str">
            <v>1C#6 - 4</v>
          </cell>
        </row>
        <row r="1547">
          <cell r="A1547">
            <v>997</v>
          </cell>
          <cell r="B1547">
            <v>80</v>
          </cell>
          <cell r="C1547" t="str">
            <v>1C#6 - 4</v>
          </cell>
        </row>
        <row r="1548">
          <cell r="A1548">
            <v>1019</v>
          </cell>
          <cell r="B1548">
            <v>70</v>
          </cell>
          <cell r="C1548" t="str">
            <v>1C#6 - 4</v>
          </cell>
        </row>
        <row r="1549">
          <cell r="A1549">
            <v>1013</v>
          </cell>
          <cell r="B1549">
            <v>70</v>
          </cell>
          <cell r="C1549" t="str">
            <v>1C#6 - 4</v>
          </cell>
        </row>
        <row r="1550">
          <cell r="A1550">
            <v>1021</v>
          </cell>
          <cell r="B1550">
            <v>70</v>
          </cell>
          <cell r="C1550" t="str">
            <v>1C#6 - 4</v>
          </cell>
        </row>
        <row r="1551">
          <cell r="A1551">
            <v>991</v>
          </cell>
          <cell r="B1551">
            <v>70</v>
          </cell>
          <cell r="C1551" t="str">
            <v>1C#6 - 4</v>
          </cell>
        </row>
        <row r="1552">
          <cell r="A1552">
            <v>993</v>
          </cell>
          <cell r="B1552">
            <v>70</v>
          </cell>
          <cell r="C1552" t="str">
            <v>1C#6 - 4</v>
          </cell>
        </row>
        <row r="1553">
          <cell r="A1553">
            <v>1011</v>
          </cell>
          <cell r="B1553">
            <v>70</v>
          </cell>
          <cell r="C1553" t="str">
            <v>1C#6 - 4</v>
          </cell>
        </row>
        <row r="1554">
          <cell r="A1554">
            <v>1029</v>
          </cell>
          <cell r="B1554">
            <v>70</v>
          </cell>
          <cell r="C1554" t="str">
            <v>1C#6 - 4</v>
          </cell>
        </row>
        <row r="1555">
          <cell r="A1555">
            <v>1027</v>
          </cell>
          <cell r="B1555">
            <v>70</v>
          </cell>
          <cell r="C1555" t="str">
            <v>1C#6 - 4</v>
          </cell>
        </row>
        <row r="1556">
          <cell r="A1556">
            <v>613</v>
          </cell>
          <cell r="B1556">
            <v>90</v>
          </cell>
          <cell r="C1556" t="str">
            <v>1C#6 - 4</v>
          </cell>
        </row>
        <row r="1557">
          <cell r="A1557">
            <v>611</v>
          </cell>
          <cell r="B1557">
            <v>90</v>
          </cell>
          <cell r="C1557" t="str">
            <v>1C#6 - 4</v>
          </cell>
        </row>
        <row r="1558">
          <cell r="A1558">
            <v>1241</v>
          </cell>
          <cell r="B1558">
            <v>120</v>
          </cell>
          <cell r="C1558" t="str">
            <v>1C#6 - 4</v>
          </cell>
        </row>
        <row r="1559">
          <cell r="A1559">
            <v>1239</v>
          </cell>
          <cell r="B1559">
            <v>120</v>
          </cell>
          <cell r="C1559" t="str">
            <v>1C#6 - 4</v>
          </cell>
        </row>
        <row r="1560">
          <cell r="A1560">
            <v>619</v>
          </cell>
          <cell r="B1560">
            <v>60</v>
          </cell>
          <cell r="C1560" t="str">
            <v>1C#6 - 4</v>
          </cell>
        </row>
        <row r="1561">
          <cell r="A1561">
            <v>1275</v>
          </cell>
          <cell r="B1561">
            <v>100</v>
          </cell>
          <cell r="C1561" t="str">
            <v>1C#6 - 4</v>
          </cell>
        </row>
        <row r="1562">
          <cell r="A1562">
            <v>1273</v>
          </cell>
          <cell r="B1562">
            <v>100</v>
          </cell>
          <cell r="C1562" t="str">
            <v>1C#6 - 4</v>
          </cell>
        </row>
        <row r="1563">
          <cell r="A1563">
            <v>1281</v>
          </cell>
          <cell r="B1563">
            <v>90</v>
          </cell>
          <cell r="C1563" t="str">
            <v>1C#6 - 4</v>
          </cell>
        </row>
        <row r="1564">
          <cell r="A1564">
            <v>1283</v>
          </cell>
          <cell r="B1564">
            <v>90</v>
          </cell>
          <cell r="C1564" t="str">
            <v>1C#6 - 4</v>
          </cell>
        </row>
        <row r="1565">
          <cell r="A1565">
            <v>1267</v>
          </cell>
          <cell r="B1565">
            <v>110</v>
          </cell>
          <cell r="C1565" t="str">
            <v>1C#6 - 4</v>
          </cell>
        </row>
        <row r="1566">
          <cell r="A1566">
            <v>1269</v>
          </cell>
          <cell r="B1566">
            <v>110</v>
          </cell>
          <cell r="C1566" t="str">
            <v>1C#6 - 4</v>
          </cell>
        </row>
        <row r="1567">
          <cell r="A1567">
            <v>1247</v>
          </cell>
          <cell r="B1567">
            <v>100</v>
          </cell>
          <cell r="C1567" t="str">
            <v>1C#6 - 4</v>
          </cell>
        </row>
        <row r="1568">
          <cell r="A1568">
            <v>1253</v>
          </cell>
          <cell r="B1568">
            <v>100</v>
          </cell>
          <cell r="C1568" t="str">
            <v>1C#6 - 4</v>
          </cell>
        </row>
        <row r="1569">
          <cell r="A1569">
            <v>1255</v>
          </cell>
          <cell r="B1569">
            <v>100</v>
          </cell>
          <cell r="C1569" t="str">
            <v>1C#6 - 4</v>
          </cell>
        </row>
        <row r="1570">
          <cell r="A1570">
            <v>1261</v>
          </cell>
          <cell r="B1570">
            <v>70</v>
          </cell>
          <cell r="C1570" t="str">
            <v>1C#6 - 4</v>
          </cell>
        </row>
        <row r="1571">
          <cell r="A1571">
            <v>1259</v>
          </cell>
          <cell r="B1571">
            <v>70</v>
          </cell>
          <cell r="C1571" t="str">
            <v>1C#6 - 4</v>
          </cell>
        </row>
        <row r="1572">
          <cell r="A1572">
            <v>1245</v>
          </cell>
          <cell r="B1572">
            <v>100</v>
          </cell>
          <cell r="C1572" t="str">
            <v>1C#6 - 4</v>
          </cell>
        </row>
        <row r="1573">
          <cell r="A1573">
            <v>547</v>
          </cell>
          <cell r="B1573">
            <v>120</v>
          </cell>
          <cell r="C1573" t="str">
            <v>1C#6 - 4</v>
          </cell>
        </row>
        <row r="1574">
          <cell r="A1574">
            <v>549</v>
          </cell>
          <cell r="B1574">
            <v>120</v>
          </cell>
          <cell r="C1574" t="str">
            <v>1C#6 - 4</v>
          </cell>
        </row>
        <row r="1575">
          <cell r="A1575">
            <v>541</v>
          </cell>
          <cell r="B1575">
            <v>70</v>
          </cell>
          <cell r="C1575" t="str">
            <v>1C#6 - 4</v>
          </cell>
        </row>
        <row r="1576">
          <cell r="A1576">
            <v>543</v>
          </cell>
          <cell r="B1576">
            <v>70</v>
          </cell>
          <cell r="C1576" t="str">
            <v>1C#6 - 4</v>
          </cell>
        </row>
        <row r="1577">
          <cell r="A1577">
            <v>1005</v>
          </cell>
          <cell r="B1577">
            <v>70</v>
          </cell>
          <cell r="C1577" t="str">
            <v>1C#6 - 4</v>
          </cell>
        </row>
        <row r="1578">
          <cell r="A1578">
            <v>1003</v>
          </cell>
          <cell r="B1578">
            <v>70</v>
          </cell>
          <cell r="C1578" t="str">
            <v>1C#6 - 4</v>
          </cell>
        </row>
        <row r="1579">
          <cell r="A1579">
            <v>597</v>
          </cell>
          <cell r="B1579">
            <v>60</v>
          </cell>
          <cell r="C1579" t="str">
            <v>1C#6 - 4</v>
          </cell>
        </row>
        <row r="1580">
          <cell r="A1580">
            <v>595</v>
          </cell>
          <cell r="B1580">
            <v>60</v>
          </cell>
          <cell r="C1580" t="str">
            <v>1C#6 - 4</v>
          </cell>
        </row>
        <row r="1581">
          <cell r="A1581">
            <v>621</v>
          </cell>
          <cell r="B1581">
            <v>60</v>
          </cell>
          <cell r="C1581" t="str">
            <v>1C#6 - 4</v>
          </cell>
        </row>
        <row r="1588">
          <cell r="A1588" t="str">
            <v>BATCH #:</v>
          </cell>
          <cell r="B1588">
            <v>2000288130</v>
          </cell>
        </row>
        <row r="1589">
          <cell r="A1589" t="str">
            <v>Reel ID:</v>
          </cell>
          <cell r="B1589" t="str">
            <v>1C#9 - 1</v>
          </cell>
        </row>
        <row r="1590">
          <cell r="A1590" t="str">
            <v>Cable Size:</v>
          </cell>
          <cell r="B1590" t="str">
            <v>1C#9</v>
          </cell>
        </row>
        <row r="1591">
          <cell r="A1591" t="str">
            <v>Used Length:</v>
          </cell>
          <cell r="B1591">
            <v>11030</v>
          </cell>
        </row>
        <row r="1592">
          <cell r="A1592" t="str">
            <v># of CABLES:</v>
          </cell>
          <cell r="B1592">
            <v>108</v>
          </cell>
        </row>
        <row r="1593">
          <cell r="A1593" t="str">
            <v>Remaining Length:</v>
          </cell>
          <cell r="B1593">
            <v>8090</v>
          </cell>
          <cell r="C1593">
            <v>8030</v>
          </cell>
        </row>
        <row r="1594">
          <cell r="A1594" t="str">
            <v>Pull Number</v>
          </cell>
          <cell r="B1594" t="str">
            <v>Length</v>
          </cell>
        </row>
        <row r="1595">
          <cell r="A1595">
            <v>2255</v>
          </cell>
          <cell r="B1595">
            <v>100</v>
          </cell>
          <cell r="C1595" t="str">
            <v>1C#9 - 1</v>
          </cell>
        </row>
        <row r="1596">
          <cell r="A1596" t="str">
            <v>2255A</v>
          </cell>
          <cell r="B1596">
            <v>100</v>
          </cell>
          <cell r="C1596" t="str">
            <v>1C#9 - 1</v>
          </cell>
        </row>
        <row r="1597">
          <cell r="A1597">
            <v>2267</v>
          </cell>
          <cell r="B1597">
            <v>100</v>
          </cell>
          <cell r="C1597" t="str">
            <v>1C#9 - 1</v>
          </cell>
        </row>
        <row r="1598">
          <cell r="A1598" t="str">
            <v>2267A</v>
          </cell>
          <cell r="B1598">
            <v>100</v>
          </cell>
          <cell r="C1598" t="str">
            <v>1C#9 - 1</v>
          </cell>
        </row>
        <row r="1599">
          <cell r="A1599">
            <v>2501</v>
          </cell>
          <cell r="B1599">
            <v>100</v>
          </cell>
          <cell r="C1599" t="str">
            <v>1C#9 - 1</v>
          </cell>
        </row>
        <row r="1600">
          <cell r="A1600" t="str">
            <v>2501A</v>
          </cell>
          <cell r="B1600">
            <v>100</v>
          </cell>
          <cell r="C1600" t="str">
            <v>1C#9 - 1</v>
          </cell>
        </row>
        <row r="1601">
          <cell r="A1601">
            <v>813</v>
          </cell>
          <cell r="B1601">
            <v>100</v>
          </cell>
          <cell r="C1601" t="str">
            <v>1C#9 - 1</v>
          </cell>
        </row>
        <row r="1602">
          <cell r="A1602" t="str">
            <v>813A</v>
          </cell>
          <cell r="B1602">
            <v>100</v>
          </cell>
          <cell r="C1602" t="str">
            <v>1C#9 - 1</v>
          </cell>
        </row>
        <row r="1603">
          <cell r="A1603">
            <v>1951</v>
          </cell>
          <cell r="B1603">
            <v>100</v>
          </cell>
          <cell r="C1603" t="str">
            <v>1C#9 - 1</v>
          </cell>
        </row>
        <row r="1604">
          <cell r="A1604" t="str">
            <v>1951A</v>
          </cell>
          <cell r="B1604">
            <v>100</v>
          </cell>
          <cell r="C1604" t="str">
            <v>1C#9 - 1</v>
          </cell>
        </row>
        <row r="1605">
          <cell r="A1605">
            <v>1741</v>
          </cell>
          <cell r="B1605">
            <v>100</v>
          </cell>
          <cell r="C1605" t="str">
            <v>1C#9 - 1</v>
          </cell>
        </row>
        <row r="1606">
          <cell r="A1606" t="str">
            <v>1741A</v>
          </cell>
          <cell r="B1606">
            <v>100</v>
          </cell>
          <cell r="C1606" t="str">
            <v>1C#9 - 1</v>
          </cell>
        </row>
        <row r="1607">
          <cell r="A1607">
            <v>2285</v>
          </cell>
          <cell r="B1607">
            <v>100</v>
          </cell>
          <cell r="C1607" t="str">
            <v>1C#9 - 1</v>
          </cell>
        </row>
        <row r="1608">
          <cell r="A1608" t="str">
            <v>2285A</v>
          </cell>
          <cell r="B1608">
            <v>100</v>
          </cell>
          <cell r="C1608" t="str">
            <v>1C#9 - 1</v>
          </cell>
        </row>
        <row r="1609">
          <cell r="A1609">
            <v>2527</v>
          </cell>
          <cell r="B1609">
            <v>100</v>
          </cell>
          <cell r="C1609" t="str">
            <v>1C#9 - 1</v>
          </cell>
        </row>
        <row r="1610">
          <cell r="A1610" t="str">
            <v>2527A</v>
          </cell>
          <cell r="B1610">
            <v>100</v>
          </cell>
          <cell r="C1610" t="str">
            <v>1C#9 - 1</v>
          </cell>
        </row>
        <row r="1611">
          <cell r="A1611">
            <v>2517</v>
          </cell>
          <cell r="B1611">
            <v>100</v>
          </cell>
          <cell r="C1611" t="str">
            <v>1C#9 - 1</v>
          </cell>
        </row>
        <row r="1612">
          <cell r="A1612" t="str">
            <v>2517A</v>
          </cell>
          <cell r="B1612">
            <v>100</v>
          </cell>
          <cell r="C1612" t="str">
            <v>1C#9 - 1</v>
          </cell>
        </row>
        <row r="1613">
          <cell r="A1613">
            <v>1729</v>
          </cell>
          <cell r="B1613">
            <v>100</v>
          </cell>
          <cell r="C1613" t="str">
            <v>1C#9 - 1</v>
          </cell>
        </row>
        <row r="1614">
          <cell r="A1614" t="str">
            <v>1729A</v>
          </cell>
          <cell r="B1614">
            <v>100</v>
          </cell>
          <cell r="C1614" t="str">
            <v>1C#9 - 1</v>
          </cell>
        </row>
        <row r="1615">
          <cell r="A1615">
            <v>1719</v>
          </cell>
          <cell r="B1615">
            <v>100</v>
          </cell>
          <cell r="C1615" t="str">
            <v>1C#9 - 1</v>
          </cell>
        </row>
        <row r="1616">
          <cell r="A1616" t="str">
            <v>1719A</v>
          </cell>
          <cell r="B1616">
            <v>100</v>
          </cell>
          <cell r="C1616" t="str">
            <v>1C#9 - 1</v>
          </cell>
        </row>
        <row r="1617">
          <cell r="A1617">
            <v>1717</v>
          </cell>
          <cell r="B1617">
            <v>100</v>
          </cell>
          <cell r="C1617" t="str">
            <v>1C#9 - 1</v>
          </cell>
        </row>
        <row r="1618">
          <cell r="A1618" t="str">
            <v>1717A</v>
          </cell>
          <cell r="B1618">
            <v>100</v>
          </cell>
          <cell r="C1618" t="str">
            <v>1C#9 - 1</v>
          </cell>
        </row>
        <row r="1619">
          <cell r="A1619">
            <v>1705</v>
          </cell>
          <cell r="B1619">
            <v>100</v>
          </cell>
          <cell r="C1619" t="str">
            <v>1C#9 - 1</v>
          </cell>
        </row>
        <row r="1620">
          <cell r="A1620" t="str">
            <v>1705A</v>
          </cell>
          <cell r="B1620">
            <v>100</v>
          </cell>
          <cell r="C1620" t="str">
            <v>1C#9 - 1</v>
          </cell>
        </row>
        <row r="1621">
          <cell r="A1621">
            <v>2443</v>
          </cell>
          <cell r="B1621">
            <v>100</v>
          </cell>
          <cell r="C1621" t="str">
            <v>1C#9 - 1</v>
          </cell>
        </row>
        <row r="1622">
          <cell r="A1622" t="str">
            <v>2443A</v>
          </cell>
          <cell r="B1622">
            <v>100</v>
          </cell>
          <cell r="C1622" t="str">
            <v>1C#9 - 1</v>
          </cell>
        </row>
        <row r="1623">
          <cell r="A1623">
            <v>1695</v>
          </cell>
          <cell r="B1623">
            <v>100</v>
          </cell>
          <cell r="C1623" t="str">
            <v>1C#9 - 1</v>
          </cell>
        </row>
        <row r="1624">
          <cell r="A1624" t="str">
            <v>1695A</v>
          </cell>
          <cell r="B1624">
            <v>100</v>
          </cell>
          <cell r="C1624" t="str">
            <v>1C#9 - 1</v>
          </cell>
        </row>
        <row r="1625">
          <cell r="A1625">
            <v>2847</v>
          </cell>
          <cell r="B1625">
            <v>100</v>
          </cell>
          <cell r="C1625" t="str">
            <v>1C#9 - 1</v>
          </cell>
        </row>
        <row r="1626">
          <cell r="A1626" t="str">
            <v>2847A</v>
          </cell>
          <cell r="B1626">
            <v>100</v>
          </cell>
          <cell r="C1626" t="str">
            <v>1C#9 - 1</v>
          </cell>
        </row>
        <row r="1627">
          <cell r="A1627">
            <v>2853</v>
          </cell>
          <cell r="B1627">
            <v>100</v>
          </cell>
          <cell r="C1627" t="str">
            <v>1C#9 - 1</v>
          </cell>
        </row>
        <row r="1628">
          <cell r="A1628" t="str">
            <v>2853A</v>
          </cell>
          <cell r="B1628">
            <v>100</v>
          </cell>
          <cell r="C1628" t="str">
            <v>1C#9 - 1</v>
          </cell>
        </row>
        <row r="1629">
          <cell r="A1629">
            <v>3307</v>
          </cell>
          <cell r="B1629">
            <v>145</v>
          </cell>
          <cell r="C1629" t="str">
            <v>1C#9 - 1</v>
          </cell>
        </row>
        <row r="1630">
          <cell r="A1630" t="str">
            <v>3307A</v>
          </cell>
          <cell r="B1630">
            <v>145</v>
          </cell>
          <cell r="C1630" t="str">
            <v>1C#9 - 1</v>
          </cell>
        </row>
        <row r="1631">
          <cell r="A1631">
            <v>325</v>
          </cell>
          <cell r="B1631">
            <v>120</v>
          </cell>
          <cell r="C1631" t="str">
            <v>1C#9 - 1</v>
          </cell>
        </row>
        <row r="1632">
          <cell r="A1632" t="str">
            <v>1369A</v>
          </cell>
          <cell r="B1632">
            <v>120</v>
          </cell>
          <cell r="C1632" t="str">
            <v>1C#9 - 1</v>
          </cell>
        </row>
        <row r="1633">
          <cell r="A1633">
            <v>1367</v>
          </cell>
          <cell r="B1633">
            <v>120</v>
          </cell>
          <cell r="C1633" t="str">
            <v>1C#9 - 1</v>
          </cell>
        </row>
        <row r="1634">
          <cell r="A1634" t="str">
            <v>1367A</v>
          </cell>
          <cell r="B1634">
            <v>120</v>
          </cell>
          <cell r="C1634" t="str">
            <v>1C#9 - 1</v>
          </cell>
        </row>
        <row r="1635">
          <cell r="A1635">
            <v>323</v>
          </cell>
          <cell r="B1635">
            <v>120</v>
          </cell>
          <cell r="C1635" t="str">
            <v>1C#9 - 1</v>
          </cell>
        </row>
        <row r="1636">
          <cell r="A1636" t="str">
            <v>325A</v>
          </cell>
          <cell r="B1636">
            <v>120</v>
          </cell>
          <cell r="C1636" t="str">
            <v>1C#9 - 1</v>
          </cell>
        </row>
        <row r="1637">
          <cell r="A1637" t="str">
            <v>323A</v>
          </cell>
          <cell r="B1637">
            <v>120</v>
          </cell>
          <cell r="C1637" t="str">
            <v>1C#9 - 1</v>
          </cell>
        </row>
        <row r="1638">
          <cell r="A1638">
            <v>2551</v>
          </cell>
          <cell r="B1638">
            <v>100</v>
          </cell>
          <cell r="C1638" t="str">
            <v>1C#9 - 1</v>
          </cell>
        </row>
        <row r="1639">
          <cell r="A1639" t="str">
            <v>2551A</v>
          </cell>
          <cell r="B1639">
            <v>100</v>
          </cell>
          <cell r="C1639" t="str">
            <v>1C#9 - 1</v>
          </cell>
        </row>
        <row r="1640">
          <cell r="A1640">
            <v>2557</v>
          </cell>
          <cell r="B1640">
            <v>100</v>
          </cell>
          <cell r="C1640" t="str">
            <v>1C#9 - 1</v>
          </cell>
        </row>
        <row r="1641">
          <cell r="A1641" t="str">
            <v>2557A</v>
          </cell>
          <cell r="B1641">
            <v>100</v>
          </cell>
          <cell r="C1641" t="str">
            <v>1C#9 - 1</v>
          </cell>
        </row>
        <row r="1642">
          <cell r="A1642" t="str">
            <v>2545A</v>
          </cell>
          <cell r="B1642">
            <v>100</v>
          </cell>
          <cell r="C1642" t="str">
            <v>1C#9 - 1</v>
          </cell>
        </row>
        <row r="1643">
          <cell r="A1643" t="str">
            <v>2659A</v>
          </cell>
          <cell r="B1643">
            <v>100</v>
          </cell>
          <cell r="C1643" t="str">
            <v>1C#9 - 1</v>
          </cell>
        </row>
        <row r="1644">
          <cell r="A1644">
            <v>2545</v>
          </cell>
          <cell r="B1644">
            <v>100</v>
          </cell>
          <cell r="C1644" t="str">
            <v>1C#9 - 1</v>
          </cell>
        </row>
        <row r="1645">
          <cell r="A1645" t="str">
            <v>2543A</v>
          </cell>
          <cell r="B1645">
            <v>100</v>
          </cell>
          <cell r="C1645" t="str">
            <v>1C#9 - 1</v>
          </cell>
        </row>
        <row r="1646">
          <cell r="A1646">
            <v>2543</v>
          </cell>
          <cell r="B1646">
            <v>100</v>
          </cell>
          <cell r="C1646" t="str">
            <v>1C#9 - 1</v>
          </cell>
        </row>
        <row r="1647">
          <cell r="A1647">
            <v>2659</v>
          </cell>
          <cell r="B1647">
            <v>100</v>
          </cell>
          <cell r="C1647" t="str">
            <v>1C#9 - 1</v>
          </cell>
        </row>
        <row r="1648">
          <cell r="A1648">
            <v>2559</v>
          </cell>
          <cell r="B1648">
            <v>100</v>
          </cell>
          <cell r="C1648" t="str">
            <v>1C#9 - 1</v>
          </cell>
        </row>
        <row r="1649">
          <cell r="A1649" t="str">
            <v>2559A</v>
          </cell>
          <cell r="B1649">
            <v>100</v>
          </cell>
          <cell r="C1649" t="str">
            <v>1C#9 - 1</v>
          </cell>
        </row>
        <row r="1650">
          <cell r="A1650">
            <v>2273</v>
          </cell>
          <cell r="B1650">
            <v>100</v>
          </cell>
          <cell r="C1650" t="str">
            <v>1C#9 - 1</v>
          </cell>
        </row>
        <row r="1651">
          <cell r="A1651" t="str">
            <v>2565A</v>
          </cell>
          <cell r="B1651">
            <v>100</v>
          </cell>
          <cell r="C1651" t="str">
            <v>1C#9 - 1</v>
          </cell>
        </row>
        <row r="1652">
          <cell r="A1652" t="str">
            <v>2641A</v>
          </cell>
          <cell r="B1652">
            <v>100</v>
          </cell>
          <cell r="C1652" t="str">
            <v>1C#9 - 1</v>
          </cell>
        </row>
        <row r="1653">
          <cell r="A1653">
            <v>2641</v>
          </cell>
          <cell r="B1653">
            <v>100</v>
          </cell>
          <cell r="C1653" t="str">
            <v>1C#9 - 1</v>
          </cell>
        </row>
        <row r="1654">
          <cell r="A1654" t="str">
            <v>2635A</v>
          </cell>
          <cell r="B1654">
            <v>100</v>
          </cell>
          <cell r="C1654" t="str">
            <v>1C#9 - 1</v>
          </cell>
        </row>
        <row r="1655">
          <cell r="A1655">
            <v>2635</v>
          </cell>
          <cell r="B1655">
            <v>100</v>
          </cell>
          <cell r="C1655" t="str">
            <v>1C#9 - 1</v>
          </cell>
        </row>
        <row r="1656">
          <cell r="A1656" t="str">
            <v>2629A</v>
          </cell>
          <cell r="B1656">
            <v>100</v>
          </cell>
          <cell r="C1656" t="str">
            <v>1C#9 - 1</v>
          </cell>
        </row>
        <row r="1657">
          <cell r="A1657">
            <v>2629</v>
          </cell>
          <cell r="B1657">
            <v>100</v>
          </cell>
          <cell r="C1657" t="str">
            <v>1C#9 - 1</v>
          </cell>
        </row>
        <row r="1658">
          <cell r="A1658" t="str">
            <v>2627A</v>
          </cell>
          <cell r="B1658">
            <v>100</v>
          </cell>
          <cell r="C1658" t="str">
            <v>1C#9 - 1</v>
          </cell>
        </row>
        <row r="1659">
          <cell r="A1659">
            <v>2565</v>
          </cell>
          <cell r="B1659">
            <v>100</v>
          </cell>
          <cell r="C1659" t="str">
            <v>1C#9 - 1</v>
          </cell>
        </row>
        <row r="1660">
          <cell r="A1660">
            <v>2627</v>
          </cell>
          <cell r="B1660">
            <v>100</v>
          </cell>
          <cell r="C1660" t="str">
            <v>1C#9 - 1</v>
          </cell>
        </row>
        <row r="1661">
          <cell r="A1661">
            <v>2611</v>
          </cell>
          <cell r="B1661">
            <v>100</v>
          </cell>
          <cell r="C1661" t="str">
            <v>1C#9 - 1</v>
          </cell>
        </row>
        <row r="1662">
          <cell r="A1662" t="str">
            <v>2621A</v>
          </cell>
          <cell r="B1662">
            <v>100</v>
          </cell>
          <cell r="C1662" t="str">
            <v>1C#9 - 1</v>
          </cell>
        </row>
        <row r="1663">
          <cell r="A1663">
            <v>2621</v>
          </cell>
          <cell r="B1663">
            <v>100</v>
          </cell>
          <cell r="C1663" t="str">
            <v>1C#9 - 1</v>
          </cell>
        </row>
        <row r="1664">
          <cell r="A1664" t="str">
            <v>2619A</v>
          </cell>
          <cell r="B1664">
            <v>100</v>
          </cell>
          <cell r="C1664" t="str">
            <v>1C#9 - 1</v>
          </cell>
        </row>
        <row r="1665">
          <cell r="A1665">
            <v>2619</v>
          </cell>
          <cell r="B1665">
            <v>100</v>
          </cell>
          <cell r="C1665" t="str">
            <v>1C#9 - 1</v>
          </cell>
        </row>
        <row r="1666">
          <cell r="A1666" t="str">
            <v>2273A</v>
          </cell>
          <cell r="B1666">
            <v>100</v>
          </cell>
          <cell r="C1666" t="str">
            <v>1C#9 - 1</v>
          </cell>
        </row>
        <row r="1667">
          <cell r="A1667" t="str">
            <v>2601A</v>
          </cell>
          <cell r="B1667">
            <v>100</v>
          </cell>
          <cell r="C1667" t="str">
            <v>1C#9 - 1</v>
          </cell>
        </row>
        <row r="1668">
          <cell r="A1668">
            <v>2601</v>
          </cell>
          <cell r="B1668">
            <v>100</v>
          </cell>
          <cell r="C1668" t="str">
            <v>1C#9 - 1</v>
          </cell>
        </row>
        <row r="1669">
          <cell r="A1669" t="str">
            <v>2611A</v>
          </cell>
          <cell r="B1669">
            <v>100</v>
          </cell>
          <cell r="C1669" t="str">
            <v>1C#9 - 1</v>
          </cell>
        </row>
        <row r="1670">
          <cell r="A1670">
            <v>2479</v>
          </cell>
          <cell r="B1670">
            <v>100</v>
          </cell>
          <cell r="C1670" t="str">
            <v>1C#9 - 1</v>
          </cell>
        </row>
        <row r="1671">
          <cell r="A1671" t="str">
            <v>2433A</v>
          </cell>
          <cell r="B1671">
            <v>100</v>
          </cell>
          <cell r="C1671" t="str">
            <v>1C#9 - 1</v>
          </cell>
        </row>
        <row r="1672">
          <cell r="A1672">
            <v>2433</v>
          </cell>
          <cell r="B1672">
            <v>100</v>
          </cell>
          <cell r="C1672" t="str">
            <v>1C#9 - 1</v>
          </cell>
        </row>
        <row r="1673">
          <cell r="A1673" t="str">
            <v>2481A</v>
          </cell>
          <cell r="B1673">
            <v>100</v>
          </cell>
          <cell r="C1673" t="str">
            <v>1C#9 - 1</v>
          </cell>
        </row>
        <row r="1674">
          <cell r="A1674" t="str">
            <v>1687A</v>
          </cell>
          <cell r="B1674">
            <v>100</v>
          </cell>
          <cell r="C1674" t="str">
            <v>1C#9 - 1</v>
          </cell>
        </row>
        <row r="1675">
          <cell r="A1675">
            <v>1687</v>
          </cell>
          <cell r="B1675">
            <v>100</v>
          </cell>
          <cell r="C1675" t="str">
            <v>1C#9 - 1</v>
          </cell>
        </row>
        <row r="1676">
          <cell r="A1676">
            <v>2575</v>
          </cell>
          <cell r="B1676">
            <v>100</v>
          </cell>
          <cell r="C1676" t="str">
            <v>1C#9 - 1</v>
          </cell>
        </row>
        <row r="1677">
          <cell r="A1677" t="str">
            <v>2575A</v>
          </cell>
          <cell r="B1677">
            <v>100</v>
          </cell>
          <cell r="C1677" t="str">
            <v>1C#9 - 1</v>
          </cell>
        </row>
        <row r="1678">
          <cell r="A1678">
            <v>1369</v>
          </cell>
          <cell r="B1678">
            <v>100</v>
          </cell>
          <cell r="C1678" t="str">
            <v>1C#9 - 1</v>
          </cell>
        </row>
        <row r="1679">
          <cell r="A1679">
            <v>2451</v>
          </cell>
          <cell r="B1679">
            <v>100</v>
          </cell>
          <cell r="C1679" t="str">
            <v>1C#9 - 1</v>
          </cell>
        </row>
        <row r="1680">
          <cell r="A1680" t="str">
            <v>2585A</v>
          </cell>
          <cell r="B1680">
            <v>100</v>
          </cell>
          <cell r="C1680" t="str">
            <v>1C#9 - 1</v>
          </cell>
        </row>
        <row r="1681">
          <cell r="A1681">
            <v>2591</v>
          </cell>
          <cell r="B1681">
            <v>100</v>
          </cell>
          <cell r="C1681" t="str">
            <v>1C#9 - 1</v>
          </cell>
        </row>
        <row r="1682">
          <cell r="A1682" t="str">
            <v>2591A</v>
          </cell>
          <cell r="B1682">
            <v>100</v>
          </cell>
          <cell r="C1682" t="str">
            <v>1C#9 - 1</v>
          </cell>
        </row>
        <row r="1683">
          <cell r="A1683">
            <v>2643</v>
          </cell>
          <cell r="B1683">
            <v>100</v>
          </cell>
          <cell r="C1683" t="str">
            <v>1C#9 - 1</v>
          </cell>
        </row>
        <row r="1684">
          <cell r="A1684" t="str">
            <v>2643A</v>
          </cell>
          <cell r="B1684">
            <v>100</v>
          </cell>
          <cell r="C1684" t="str">
            <v>1C#9 - 1</v>
          </cell>
        </row>
        <row r="1685">
          <cell r="A1685">
            <v>2651</v>
          </cell>
          <cell r="B1685">
            <v>100</v>
          </cell>
          <cell r="C1685" t="str">
            <v>1C#9 - 1</v>
          </cell>
        </row>
        <row r="1686">
          <cell r="A1686" t="str">
            <v>2651A</v>
          </cell>
          <cell r="B1686">
            <v>100</v>
          </cell>
          <cell r="C1686" t="str">
            <v>1C#9 - 1</v>
          </cell>
        </row>
        <row r="1687">
          <cell r="A1687">
            <v>2585</v>
          </cell>
          <cell r="B1687">
            <v>100</v>
          </cell>
          <cell r="C1687" t="str">
            <v>1C#9 - 1</v>
          </cell>
        </row>
        <row r="1688">
          <cell r="A1688" t="str">
            <v>2479A</v>
          </cell>
          <cell r="B1688">
            <v>100</v>
          </cell>
          <cell r="C1688" t="str">
            <v>1C#9 - 1</v>
          </cell>
        </row>
        <row r="1689">
          <cell r="A1689" t="str">
            <v>2451A</v>
          </cell>
          <cell r="B1689">
            <v>100</v>
          </cell>
          <cell r="C1689" t="str">
            <v>1C#9 - 1</v>
          </cell>
        </row>
        <row r="1690">
          <cell r="A1690" t="str">
            <v>2453A</v>
          </cell>
          <cell r="B1690">
            <v>100</v>
          </cell>
          <cell r="C1690" t="str">
            <v>1C#9 - 1</v>
          </cell>
        </row>
        <row r="1691">
          <cell r="A1691" t="str">
            <v>1555A</v>
          </cell>
          <cell r="B1691">
            <v>100</v>
          </cell>
          <cell r="C1691" t="str">
            <v>1C#9 - 1</v>
          </cell>
        </row>
        <row r="1692">
          <cell r="A1692">
            <v>1555</v>
          </cell>
          <cell r="B1692">
            <v>100</v>
          </cell>
          <cell r="C1692" t="str">
            <v>1C#9 - 1</v>
          </cell>
        </row>
        <row r="1693">
          <cell r="A1693">
            <v>2567</v>
          </cell>
          <cell r="B1693">
            <v>100</v>
          </cell>
          <cell r="C1693" t="str">
            <v>1C#9 - 1</v>
          </cell>
        </row>
        <row r="1694">
          <cell r="A1694" t="str">
            <v>2567A</v>
          </cell>
          <cell r="B1694">
            <v>100</v>
          </cell>
          <cell r="C1694" t="str">
            <v>1C#9 - 1</v>
          </cell>
        </row>
        <row r="1695">
          <cell r="A1695">
            <v>2507</v>
          </cell>
          <cell r="B1695">
            <v>100</v>
          </cell>
          <cell r="C1695" t="str">
            <v>1C#9 - 1</v>
          </cell>
        </row>
        <row r="1696">
          <cell r="A1696" t="str">
            <v>2507A</v>
          </cell>
          <cell r="B1696">
            <v>100</v>
          </cell>
          <cell r="C1696" t="str">
            <v>1C#9 - 1</v>
          </cell>
        </row>
        <row r="1697">
          <cell r="A1697">
            <v>2481</v>
          </cell>
          <cell r="B1697">
            <v>100</v>
          </cell>
          <cell r="C1697" t="str">
            <v>1C#9 - 1</v>
          </cell>
        </row>
        <row r="1698">
          <cell r="A1698" t="str">
            <v>2473A</v>
          </cell>
          <cell r="B1698">
            <v>100</v>
          </cell>
          <cell r="C1698" t="str">
            <v>1C#9 - 1</v>
          </cell>
        </row>
        <row r="1699">
          <cell r="A1699">
            <v>2473</v>
          </cell>
          <cell r="B1699">
            <v>100</v>
          </cell>
          <cell r="C1699" t="str">
            <v>1C#9 - 1</v>
          </cell>
        </row>
        <row r="1700">
          <cell r="A1700" t="str">
            <v>2467A</v>
          </cell>
          <cell r="B1700">
            <v>100</v>
          </cell>
          <cell r="C1700" t="str">
            <v>1C#9 - 1</v>
          </cell>
        </row>
        <row r="1701">
          <cell r="A1701">
            <v>2453</v>
          </cell>
          <cell r="B1701">
            <v>100</v>
          </cell>
          <cell r="C1701" t="str">
            <v>1C#9 - 1</v>
          </cell>
        </row>
        <row r="1702">
          <cell r="A1702">
            <v>2467</v>
          </cell>
          <cell r="B1702">
            <v>100</v>
          </cell>
          <cell r="C1702" t="str">
            <v>1C#9 - 1</v>
          </cell>
        </row>
        <row r="1707">
          <cell r="A1707" t="str">
            <v>BATCH #:</v>
          </cell>
          <cell r="B1707">
            <v>2000288143</v>
          </cell>
        </row>
        <row r="1708">
          <cell r="A1708" t="str">
            <v>Reel ID:</v>
          </cell>
          <cell r="B1708" t="str">
            <v>1C#9 - 2</v>
          </cell>
        </row>
        <row r="1709">
          <cell r="A1709" t="str">
            <v>Cable Size:</v>
          </cell>
          <cell r="B1709" t="str">
            <v>1C#9</v>
          </cell>
        </row>
        <row r="1710">
          <cell r="A1710" t="str">
            <v>Used Length:</v>
          </cell>
          <cell r="B1710">
            <v>13350</v>
          </cell>
        </row>
        <row r="1711">
          <cell r="A1711" t="str">
            <v># of CABLES:</v>
          </cell>
          <cell r="B1711">
            <v>140</v>
          </cell>
        </row>
        <row r="1712">
          <cell r="A1712" t="str">
            <v>Remaining Length:</v>
          </cell>
          <cell r="B1712">
            <v>7169</v>
          </cell>
          <cell r="C1712">
            <v>9800</v>
          </cell>
        </row>
        <row r="1713">
          <cell r="A1713" t="str">
            <v>Pull Number</v>
          </cell>
          <cell r="B1713" t="str">
            <v>Length</v>
          </cell>
        </row>
        <row r="1714">
          <cell r="A1714">
            <v>3179</v>
          </cell>
          <cell r="B1714">
            <v>100</v>
          </cell>
          <cell r="C1714" t="str">
            <v>1C#9 - 2</v>
          </cell>
        </row>
        <row r="1715">
          <cell r="A1715" t="str">
            <v>3179A</v>
          </cell>
          <cell r="B1715">
            <v>100</v>
          </cell>
          <cell r="C1715" t="str">
            <v>1C#9 - 2</v>
          </cell>
        </row>
        <row r="1716">
          <cell r="A1716">
            <v>3185</v>
          </cell>
          <cell r="B1716">
            <v>100</v>
          </cell>
          <cell r="C1716" t="str">
            <v>1C#9 - 2</v>
          </cell>
        </row>
        <row r="1717">
          <cell r="A1717" t="str">
            <v>3185A</v>
          </cell>
          <cell r="B1717">
            <v>100</v>
          </cell>
          <cell r="C1717" t="str">
            <v>1C#9 - 2</v>
          </cell>
        </row>
        <row r="1718">
          <cell r="A1718">
            <v>391</v>
          </cell>
          <cell r="B1718">
            <v>60</v>
          </cell>
          <cell r="C1718" t="str">
            <v>1C#9 - 2</v>
          </cell>
        </row>
        <row r="1719">
          <cell r="A1719" t="str">
            <v>391A</v>
          </cell>
          <cell r="B1719">
            <v>60</v>
          </cell>
          <cell r="C1719" t="str">
            <v>1C#9 - 2</v>
          </cell>
        </row>
        <row r="1720">
          <cell r="A1720">
            <v>401</v>
          </cell>
          <cell r="B1720">
            <v>50</v>
          </cell>
          <cell r="C1720" t="str">
            <v>1C#9 - 2</v>
          </cell>
        </row>
        <row r="1721">
          <cell r="A1721" t="str">
            <v>401A</v>
          </cell>
          <cell r="B1721">
            <v>50</v>
          </cell>
          <cell r="C1721" t="str">
            <v>1C#9 - 2</v>
          </cell>
        </row>
        <row r="1722">
          <cell r="A1722">
            <v>3311</v>
          </cell>
          <cell r="B1722">
            <v>60</v>
          </cell>
          <cell r="C1722" t="str">
            <v>1C#9 - 2</v>
          </cell>
        </row>
        <row r="1723">
          <cell r="A1723" t="str">
            <v>3311A</v>
          </cell>
          <cell r="B1723">
            <v>60</v>
          </cell>
          <cell r="C1723" t="str">
            <v>1C#9 - 2</v>
          </cell>
        </row>
        <row r="1724">
          <cell r="A1724">
            <v>405</v>
          </cell>
          <cell r="B1724">
            <v>50</v>
          </cell>
          <cell r="C1724" t="str">
            <v>1C#9 - 2</v>
          </cell>
        </row>
        <row r="1725">
          <cell r="A1725" t="str">
            <v>405A</v>
          </cell>
          <cell r="B1725">
            <v>50</v>
          </cell>
          <cell r="C1725" t="str">
            <v>1C#9 - 2</v>
          </cell>
        </row>
        <row r="1726">
          <cell r="A1726">
            <v>419</v>
          </cell>
          <cell r="B1726">
            <v>60</v>
          </cell>
          <cell r="C1726" t="str">
            <v>1C#9 - 2</v>
          </cell>
        </row>
        <row r="1727">
          <cell r="A1727" t="str">
            <v>419A</v>
          </cell>
          <cell r="B1727">
            <v>60</v>
          </cell>
          <cell r="C1727" t="str">
            <v>1C#9 - 2</v>
          </cell>
        </row>
        <row r="1728">
          <cell r="A1728">
            <v>393</v>
          </cell>
          <cell r="B1728">
            <v>100</v>
          </cell>
          <cell r="C1728" t="str">
            <v>1C#9 - 2</v>
          </cell>
        </row>
        <row r="1729">
          <cell r="A1729" t="str">
            <v>393A</v>
          </cell>
          <cell r="B1729">
            <v>100</v>
          </cell>
          <cell r="C1729" t="str">
            <v>1C#9 - 2</v>
          </cell>
        </row>
        <row r="1730">
          <cell r="A1730">
            <v>407</v>
          </cell>
          <cell r="B1730">
            <v>65</v>
          </cell>
          <cell r="C1730" t="str">
            <v>1C#9 - 2</v>
          </cell>
        </row>
        <row r="1731">
          <cell r="A1731" t="str">
            <v>407A</v>
          </cell>
          <cell r="B1731">
            <v>65</v>
          </cell>
          <cell r="C1731" t="str">
            <v>1C#9 - 2</v>
          </cell>
        </row>
        <row r="1732">
          <cell r="A1732">
            <v>423</v>
          </cell>
          <cell r="B1732">
            <v>65</v>
          </cell>
          <cell r="C1732" t="str">
            <v>1C#9 - 2</v>
          </cell>
        </row>
        <row r="1733">
          <cell r="A1733" t="str">
            <v>423A</v>
          </cell>
          <cell r="B1733">
            <v>65</v>
          </cell>
          <cell r="C1733" t="str">
            <v>1C#9 - 2</v>
          </cell>
        </row>
        <row r="1734">
          <cell r="A1734">
            <v>429</v>
          </cell>
          <cell r="B1734">
            <v>65</v>
          </cell>
          <cell r="C1734" t="str">
            <v>1C#9 - 2</v>
          </cell>
        </row>
        <row r="1735">
          <cell r="A1735" t="str">
            <v>429A</v>
          </cell>
          <cell r="B1735">
            <v>65</v>
          </cell>
          <cell r="C1735" t="str">
            <v>1C#9 - 2</v>
          </cell>
        </row>
        <row r="1736">
          <cell r="A1736">
            <v>831</v>
          </cell>
          <cell r="B1736">
            <v>100</v>
          </cell>
          <cell r="C1736" t="str">
            <v>1C#9 - 2</v>
          </cell>
        </row>
        <row r="1737">
          <cell r="A1737" t="str">
            <v>831A</v>
          </cell>
          <cell r="B1737">
            <v>100</v>
          </cell>
          <cell r="C1737" t="str">
            <v>1C#9 - 2</v>
          </cell>
        </row>
        <row r="1738">
          <cell r="A1738">
            <v>843</v>
          </cell>
          <cell r="B1738">
            <v>100</v>
          </cell>
          <cell r="C1738" t="str">
            <v>1C#9 - 2</v>
          </cell>
        </row>
        <row r="1739">
          <cell r="A1739" t="str">
            <v>843A</v>
          </cell>
          <cell r="B1739">
            <v>100</v>
          </cell>
          <cell r="C1739" t="str">
            <v>1C#9 - 2</v>
          </cell>
        </row>
        <row r="1740">
          <cell r="A1740">
            <v>857</v>
          </cell>
          <cell r="B1740">
            <v>100</v>
          </cell>
          <cell r="C1740" t="str">
            <v>1C#9 - 2</v>
          </cell>
        </row>
        <row r="1741">
          <cell r="A1741" t="str">
            <v>857A</v>
          </cell>
          <cell r="B1741">
            <v>100</v>
          </cell>
          <cell r="C1741" t="str">
            <v>1C#9 - 2</v>
          </cell>
        </row>
        <row r="1742">
          <cell r="A1742">
            <v>863</v>
          </cell>
          <cell r="B1742">
            <v>100</v>
          </cell>
          <cell r="C1742" t="str">
            <v>1C#9 - 2</v>
          </cell>
        </row>
        <row r="1743">
          <cell r="A1743" t="str">
            <v>863A</v>
          </cell>
          <cell r="B1743">
            <v>100</v>
          </cell>
          <cell r="C1743" t="str">
            <v>1C#9 - 2</v>
          </cell>
        </row>
        <row r="1744">
          <cell r="A1744">
            <v>847</v>
          </cell>
          <cell r="B1744">
            <v>100</v>
          </cell>
          <cell r="C1744" t="str">
            <v>1C#9 - 2</v>
          </cell>
        </row>
        <row r="1745">
          <cell r="A1745" t="str">
            <v>847A</v>
          </cell>
          <cell r="B1745">
            <v>100</v>
          </cell>
          <cell r="C1745" t="str">
            <v>1C#9 - 2</v>
          </cell>
        </row>
        <row r="1746">
          <cell r="A1746">
            <v>849</v>
          </cell>
          <cell r="B1746">
            <v>100</v>
          </cell>
          <cell r="C1746" t="str">
            <v>1C#9 - 2</v>
          </cell>
        </row>
        <row r="1747">
          <cell r="A1747" t="str">
            <v>849A</v>
          </cell>
          <cell r="B1747">
            <v>100</v>
          </cell>
          <cell r="C1747" t="str">
            <v>1C#9 - 2</v>
          </cell>
        </row>
        <row r="1748">
          <cell r="A1748">
            <v>887</v>
          </cell>
          <cell r="B1748">
            <v>100</v>
          </cell>
          <cell r="C1748" t="str">
            <v>1C#9 - 2</v>
          </cell>
        </row>
        <row r="1749">
          <cell r="A1749" t="str">
            <v>887A</v>
          </cell>
          <cell r="B1749">
            <v>100</v>
          </cell>
          <cell r="C1749" t="str">
            <v>1C#9 - 2</v>
          </cell>
        </row>
        <row r="1750">
          <cell r="A1750">
            <v>889</v>
          </cell>
          <cell r="B1750">
            <v>100</v>
          </cell>
          <cell r="C1750" t="str">
            <v>1C#9 - 2</v>
          </cell>
        </row>
        <row r="1751">
          <cell r="A1751" t="str">
            <v>889A</v>
          </cell>
          <cell r="B1751">
            <v>100</v>
          </cell>
          <cell r="C1751" t="str">
            <v>1C#9 - 2</v>
          </cell>
        </row>
        <row r="1752">
          <cell r="A1752">
            <v>891</v>
          </cell>
          <cell r="B1752">
            <v>100</v>
          </cell>
          <cell r="C1752" t="str">
            <v>1C#9 - 2</v>
          </cell>
        </row>
        <row r="1753">
          <cell r="A1753" t="str">
            <v>891A</v>
          </cell>
          <cell r="B1753">
            <v>100</v>
          </cell>
          <cell r="C1753" t="str">
            <v>1C#9 - 2</v>
          </cell>
        </row>
        <row r="1754">
          <cell r="A1754">
            <v>893</v>
          </cell>
          <cell r="B1754">
            <v>100</v>
          </cell>
          <cell r="C1754" t="str">
            <v>1C#9 - 2</v>
          </cell>
        </row>
        <row r="1755">
          <cell r="A1755" t="str">
            <v>893A</v>
          </cell>
          <cell r="B1755">
            <v>100</v>
          </cell>
          <cell r="C1755" t="str">
            <v>1C#9 - 2</v>
          </cell>
        </row>
        <row r="1756">
          <cell r="A1756">
            <v>1683</v>
          </cell>
          <cell r="B1756">
            <v>100</v>
          </cell>
          <cell r="C1756" t="str">
            <v>1C#9 - 2</v>
          </cell>
        </row>
        <row r="1757">
          <cell r="A1757">
            <v>2491</v>
          </cell>
          <cell r="B1757">
            <v>100</v>
          </cell>
          <cell r="C1757" t="str">
            <v>1C#9 - 2</v>
          </cell>
        </row>
        <row r="1758">
          <cell r="A1758" t="str">
            <v>2491A</v>
          </cell>
          <cell r="B1758">
            <v>100</v>
          </cell>
          <cell r="C1758" t="str">
            <v>1C#9 - 2</v>
          </cell>
        </row>
        <row r="1759">
          <cell r="A1759">
            <v>439</v>
          </cell>
          <cell r="B1759">
            <v>60</v>
          </cell>
          <cell r="C1759" t="str">
            <v>1C#9 - 2</v>
          </cell>
        </row>
        <row r="1760">
          <cell r="A1760" t="str">
            <v>439A</v>
          </cell>
          <cell r="B1760">
            <v>60</v>
          </cell>
          <cell r="C1760" t="str">
            <v>1C#9 - 2</v>
          </cell>
        </row>
        <row r="1761">
          <cell r="A1761">
            <v>853</v>
          </cell>
          <cell r="B1761">
            <v>100</v>
          </cell>
          <cell r="C1761" t="str">
            <v>1C#9 - 2</v>
          </cell>
        </row>
        <row r="1762">
          <cell r="A1762" t="str">
            <v>853A</v>
          </cell>
          <cell r="B1762">
            <v>100</v>
          </cell>
          <cell r="C1762" t="str">
            <v>1C#9 - 2</v>
          </cell>
        </row>
        <row r="1763">
          <cell r="A1763">
            <v>385</v>
          </cell>
          <cell r="B1763">
            <v>60</v>
          </cell>
          <cell r="C1763" t="str">
            <v>1C#9 - 2</v>
          </cell>
        </row>
        <row r="1764">
          <cell r="A1764" t="str">
            <v>385A</v>
          </cell>
          <cell r="B1764">
            <v>60</v>
          </cell>
          <cell r="C1764" t="str">
            <v>1C#9 - 2</v>
          </cell>
        </row>
        <row r="1765">
          <cell r="A1765">
            <v>823</v>
          </cell>
          <cell r="B1765">
            <v>100</v>
          </cell>
          <cell r="C1765" t="str">
            <v>1C#9 - 2</v>
          </cell>
        </row>
        <row r="1766">
          <cell r="A1766" t="str">
            <v>823A</v>
          </cell>
          <cell r="B1766">
            <v>100</v>
          </cell>
          <cell r="C1766" t="str">
            <v>1C#9 - 2</v>
          </cell>
        </row>
        <row r="1767">
          <cell r="A1767">
            <v>2713</v>
          </cell>
          <cell r="B1767">
            <v>100</v>
          </cell>
          <cell r="C1767" t="str">
            <v>1C#9 - 2</v>
          </cell>
        </row>
        <row r="1768">
          <cell r="A1768" t="str">
            <v>2713A</v>
          </cell>
          <cell r="B1768">
            <v>100</v>
          </cell>
          <cell r="C1768" t="str">
            <v>1C#9 - 2</v>
          </cell>
        </row>
        <row r="1769">
          <cell r="A1769" t="str">
            <v>1673A</v>
          </cell>
          <cell r="B1769">
            <v>100</v>
          </cell>
          <cell r="C1769" t="str">
            <v>1C#9 - 2</v>
          </cell>
        </row>
        <row r="1770">
          <cell r="A1770">
            <v>1673</v>
          </cell>
          <cell r="B1770">
            <v>100</v>
          </cell>
          <cell r="C1770" t="str">
            <v>1C#9 - 2</v>
          </cell>
        </row>
        <row r="1771">
          <cell r="A1771">
            <v>851</v>
          </cell>
          <cell r="B1771">
            <v>100</v>
          </cell>
          <cell r="C1771" t="str">
            <v>1C#9 - 2</v>
          </cell>
        </row>
        <row r="1772">
          <cell r="A1772" t="str">
            <v>851A</v>
          </cell>
          <cell r="B1772">
            <v>100</v>
          </cell>
          <cell r="C1772" t="str">
            <v>1C#9 - 2</v>
          </cell>
        </row>
        <row r="1773">
          <cell r="A1773">
            <v>2717</v>
          </cell>
          <cell r="B1773">
            <v>100</v>
          </cell>
          <cell r="C1773" t="str">
            <v>1C#9 - 2</v>
          </cell>
        </row>
        <row r="1774">
          <cell r="A1774" t="str">
            <v>2717A</v>
          </cell>
          <cell r="B1774">
            <v>100</v>
          </cell>
          <cell r="C1774" t="str">
            <v>1C#9 - 2</v>
          </cell>
        </row>
        <row r="1775">
          <cell r="A1775">
            <v>877</v>
          </cell>
          <cell r="B1775">
            <v>100</v>
          </cell>
          <cell r="C1775" t="str">
            <v>1C#9 - 2</v>
          </cell>
        </row>
        <row r="1776">
          <cell r="A1776" t="str">
            <v>877A</v>
          </cell>
          <cell r="B1776">
            <v>100</v>
          </cell>
          <cell r="C1776" t="str">
            <v>1C#9 - 2</v>
          </cell>
        </row>
        <row r="1777">
          <cell r="A1777" t="str">
            <v>1683A</v>
          </cell>
          <cell r="B1777">
            <v>100</v>
          </cell>
          <cell r="C1777" t="str">
            <v>1C#9 - 2</v>
          </cell>
        </row>
        <row r="1778">
          <cell r="A1778" t="str">
            <v>1661A</v>
          </cell>
          <cell r="B1778">
            <v>100</v>
          </cell>
          <cell r="C1778" t="str">
            <v>1C#9 - 2</v>
          </cell>
        </row>
        <row r="1779">
          <cell r="A1779">
            <v>1661</v>
          </cell>
          <cell r="B1779">
            <v>100</v>
          </cell>
          <cell r="C1779" t="str">
            <v>1C#9 - 2</v>
          </cell>
        </row>
        <row r="1780">
          <cell r="A1780">
            <v>885</v>
          </cell>
          <cell r="B1780">
            <v>100</v>
          </cell>
          <cell r="C1780" t="str">
            <v>1C#9 - 2</v>
          </cell>
        </row>
        <row r="1781">
          <cell r="A1781" t="str">
            <v>885A</v>
          </cell>
          <cell r="B1781">
            <v>100</v>
          </cell>
          <cell r="C1781" t="str">
            <v>1C#9 - 2</v>
          </cell>
        </row>
        <row r="1782">
          <cell r="A1782">
            <v>2425</v>
          </cell>
          <cell r="B1782">
            <v>100</v>
          </cell>
          <cell r="C1782" t="str">
            <v>1C#9 - 2</v>
          </cell>
        </row>
        <row r="1783">
          <cell r="A1783">
            <v>2397</v>
          </cell>
          <cell r="B1783">
            <v>100</v>
          </cell>
          <cell r="C1783" t="str">
            <v>1C#9 - 2</v>
          </cell>
        </row>
        <row r="1784">
          <cell r="A1784" t="str">
            <v>2397A</v>
          </cell>
          <cell r="B1784">
            <v>100</v>
          </cell>
          <cell r="C1784" t="str">
            <v>1C#9 - 2</v>
          </cell>
        </row>
        <row r="1785">
          <cell r="A1785">
            <v>765</v>
          </cell>
          <cell r="B1785">
            <v>85</v>
          </cell>
          <cell r="C1785" t="str">
            <v>1C#9 - 2</v>
          </cell>
        </row>
        <row r="1786">
          <cell r="A1786" t="str">
            <v>765A</v>
          </cell>
          <cell r="B1786">
            <v>85</v>
          </cell>
          <cell r="C1786" t="str">
            <v>1C#9 - 2</v>
          </cell>
        </row>
        <row r="1787">
          <cell r="A1787">
            <v>767</v>
          </cell>
          <cell r="B1787">
            <v>70</v>
          </cell>
          <cell r="C1787" t="str">
            <v>1C#9 - 2</v>
          </cell>
        </row>
        <row r="1788">
          <cell r="A1788" t="str">
            <v>767A</v>
          </cell>
          <cell r="B1788">
            <v>70</v>
          </cell>
          <cell r="C1788" t="str">
            <v>1C#9 - 2</v>
          </cell>
        </row>
        <row r="1789">
          <cell r="A1789">
            <v>2403</v>
          </cell>
          <cell r="B1789">
            <v>100</v>
          </cell>
          <cell r="C1789" t="str">
            <v>1C#9 - 2</v>
          </cell>
        </row>
        <row r="1790">
          <cell r="A1790" t="str">
            <v>2403A</v>
          </cell>
          <cell r="B1790">
            <v>100</v>
          </cell>
          <cell r="C1790" t="str">
            <v>1C#9 - 2</v>
          </cell>
        </row>
        <row r="1791">
          <cell r="A1791" t="str">
            <v>2425A</v>
          </cell>
          <cell r="B1791">
            <v>100</v>
          </cell>
          <cell r="C1791" t="str">
            <v>1C#9 - 2</v>
          </cell>
        </row>
        <row r="1792">
          <cell r="A1792" t="str">
            <v>1491A</v>
          </cell>
          <cell r="B1792">
            <v>100</v>
          </cell>
          <cell r="C1792" t="str">
            <v>1C#9 - 2</v>
          </cell>
        </row>
        <row r="1793">
          <cell r="A1793">
            <v>1491</v>
          </cell>
          <cell r="B1793">
            <v>100</v>
          </cell>
          <cell r="C1793" t="str">
            <v>1C#9 - 2</v>
          </cell>
        </row>
        <row r="1794">
          <cell r="A1794" t="str">
            <v>1363A</v>
          </cell>
          <cell r="B1794">
            <v>100</v>
          </cell>
          <cell r="C1794" t="str">
            <v>1C#9 - 2</v>
          </cell>
        </row>
        <row r="1795">
          <cell r="A1795">
            <v>1363</v>
          </cell>
          <cell r="B1795">
            <v>100</v>
          </cell>
          <cell r="C1795" t="str">
            <v>1C#9 - 2</v>
          </cell>
        </row>
        <row r="1796">
          <cell r="A1796" t="str">
            <v>1361A</v>
          </cell>
          <cell r="B1796">
            <v>100</v>
          </cell>
          <cell r="C1796" t="str">
            <v>1C#9 - 2</v>
          </cell>
        </row>
        <row r="1797">
          <cell r="A1797">
            <v>1361</v>
          </cell>
          <cell r="B1797">
            <v>100</v>
          </cell>
          <cell r="C1797" t="str">
            <v>1C#9 - 2</v>
          </cell>
        </row>
        <row r="1798">
          <cell r="A1798">
            <v>2695</v>
          </cell>
          <cell r="B1798">
            <v>100</v>
          </cell>
          <cell r="C1798" t="str">
            <v>1C#9 - 2</v>
          </cell>
        </row>
        <row r="1799">
          <cell r="A1799" t="str">
            <v>2695A</v>
          </cell>
          <cell r="B1799">
            <v>100</v>
          </cell>
          <cell r="C1799" t="str">
            <v>1C#9 - 2</v>
          </cell>
        </row>
        <row r="1800">
          <cell r="A1800">
            <v>2939</v>
          </cell>
          <cell r="B1800">
            <v>100</v>
          </cell>
          <cell r="C1800" t="str">
            <v>1C#9 - 2</v>
          </cell>
        </row>
        <row r="1801">
          <cell r="A1801" t="str">
            <v>2939A</v>
          </cell>
          <cell r="B1801">
            <v>100</v>
          </cell>
          <cell r="C1801" t="str">
            <v>1C#9 - 2</v>
          </cell>
        </row>
        <row r="1802">
          <cell r="A1802">
            <v>2945</v>
          </cell>
          <cell r="B1802">
            <v>100</v>
          </cell>
          <cell r="C1802" t="str">
            <v>1C#9 - 2</v>
          </cell>
        </row>
        <row r="1803">
          <cell r="A1803" t="str">
            <v>2945A</v>
          </cell>
          <cell r="B1803">
            <v>100</v>
          </cell>
          <cell r="C1803" t="str">
            <v>1C#9 - 2</v>
          </cell>
        </row>
        <row r="1804">
          <cell r="A1804">
            <v>3039</v>
          </cell>
          <cell r="B1804">
            <v>100</v>
          </cell>
          <cell r="C1804" t="str">
            <v>1C#9 - 2</v>
          </cell>
        </row>
        <row r="1805">
          <cell r="A1805" t="str">
            <v>3039A</v>
          </cell>
          <cell r="B1805">
            <v>100</v>
          </cell>
          <cell r="C1805" t="str">
            <v>1C#9 - 2</v>
          </cell>
        </row>
        <row r="1806">
          <cell r="A1806">
            <v>3041</v>
          </cell>
          <cell r="B1806">
            <v>100</v>
          </cell>
          <cell r="C1806" t="str">
            <v>1C#9 - 2</v>
          </cell>
        </row>
        <row r="1807">
          <cell r="A1807" t="str">
            <v>3041A</v>
          </cell>
          <cell r="B1807">
            <v>100</v>
          </cell>
          <cell r="C1807" t="str">
            <v>1C#9 - 2</v>
          </cell>
        </row>
        <row r="1808">
          <cell r="A1808" t="str">
            <v>707A</v>
          </cell>
          <cell r="B1808">
            <v>100</v>
          </cell>
          <cell r="C1808" t="str">
            <v>1C#9 - 2</v>
          </cell>
        </row>
        <row r="1809">
          <cell r="A1809">
            <v>707</v>
          </cell>
          <cell r="B1809">
            <v>100</v>
          </cell>
          <cell r="C1809" t="str">
            <v>1C#9 - 2</v>
          </cell>
        </row>
        <row r="1810">
          <cell r="A1810" t="str">
            <v>2413A</v>
          </cell>
          <cell r="B1810">
            <v>100</v>
          </cell>
          <cell r="C1810" t="str">
            <v>1C#9 - 2</v>
          </cell>
        </row>
        <row r="1811">
          <cell r="A1811">
            <v>2413</v>
          </cell>
          <cell r="B1811">
            <v>100</v>
          </cell>
          <cell r="C1811" t="str">
            <v>1C#9 - 2</v>
          </cell>
        </row>
        <row r="1812">
          <cell r="A1812" t="str">
            <v>2405A</v>
          </cell>
          <cell r="B1812">
            <v>100</v>
          </cell>
          <cell r="C1812" t="str">
            <v>1C#9 - 2</v>
          </cell>
        </row>
        <row r="1813">
          <cell r="A1813">
            <v>2405</v>
          </cell>
          <cell r="B1813">
            <v>100</v>
          </cell>
          <cell r="C1813" t="str">
            <v>1C#9 - 2</v>
          </cell>
        </row>
        <row r="1814">
          <cell r="A1814" t="str">
            <v>2245A</v>
          </cell>
          <cell r="B1814">
            <v>100</v>
          </cell>
          <cell r="C1814" t="str">
            <v>1C#9 - 2</v>
          </cell>
        </row>
        <row r="1815">
          <cell r="A1815">
            <v>2245</v>
          </cell>
          <cell r="B1815">
            <v>100</v>
          </cell>
          <cell r="C1815" t="str">
            <v>1C#9 - 2</v>
          </cell>
        </row>
        <row r="1816">
          <cell r="A1816" t="str">
            <v>2235A</v>
          </cell>
          <cell r="B1816">
            <v>100</v>
          </cell>
          <cell r="C1816" t="str">
            <v>1C#9 - 2</v>
          </cell>
        </row>
        <row r="1817">
          <cell r="A1817">
            <v>2235</v>
          </cell>
          <cell r="B1817">
            <v>100</v>
          </cell>
          <cell r="C1817" t="str">
            <v>1C#9 - 2</v>
          </cell>
        </row>
        <row r="1818">
          <cell r="A1818" t="str">
            <v>2949A</v>
          </cell>
          <cell r="B1818">
            <v>100</v>
          </cell>
          <cell r="C1818" t="str">
            <v>1C#9 - 2</v>
          </cell>
        </row>
        <row r="1819">
          <cell r="A1819">
            <v>2949</v>
          </cell>
          <cell r="B1819">
            <v>100</v>
          </cell>
          <cell r="C1819" t="str">
            <v>1C#9 - 2</v>
          </cell>
        </row>
        <row r="1820">
          <cell r="A1820" t="str">
            <v>2175A</v>
          </cell>
          <cell r="B1820">
            <v>100</v>
          </cell>
          <cell r="C1820" t="str">
            <v>1C#9 - 2</v>
          </cell>
        </row>
        <row r="1821">
          <cell r="A1821">
            <v>2175</v>
          </cell>
          <cell r="B1821">
            <v>100</v>
          </cell>
          <cell r="C1821" t="str">
            <v>1C#9 - 2</v>
          </cell>
        </row>
        <row r="1822">
          <cell r="A1822" t="str">
            <v>2161A</v>
          </cell>
          <cell r="B1822">
            <v>100</v>
          </cell>
          <cell r="C1822" t="str">
            <v>1C#9 - 2</v>
          </cell>
        </row>
        <row r="1823">
          <cell r="A1823">
            <v>2161</v>
          </cell>
          <cell r="B1823">
            <v>100</v>
          </cell>
          <cell r="C1823" t="str">
            <v>1C#9 - 2</v>
          </cell>
        </row>
        <row r="1824">
          <cell r="A1824" t="str">
            <v>2151A</v>
          </cell>
          <cell r="B1824">
            <v>100</v>
          </cell>
          <cell r="C1824" t="str">
            <v>1C#9 - 2</v>
          </cell>
        </row>
        <row r="1825">
          <cell r="A1825">
            <v>2151</v>
          </cell>
          <cell r="B1825">
            <v>100</v>
          </cell>
          <cell r="C1825" t="str">
            <v>1C#9 - 2</v>
          </cell>
        </row>
        <row r="1826">
          <cell r="A1826">
            <v>2679</v>
          </cell>
          <cell r="B1826">
            <v>100</v>
          </cell>
          <cell r="C1826" t="str">
            <v>1C#9 - 2</v>
          </cell>
        </row>
        <row r="1827">
          <cell r="A1827" t="str">
            <v>2679A</v>
          </cell>
          <cell r="B1827">
            <v>100</v>
          </cell>
          <cell r="C1827" t="str">
            <v>1C#9 - 2</v>
          </cell>
        </row>
        <row r="1828">
          <cell r="A1828">
            <v>2091</v>
          </cell>
          <cell r="B1828">
            <v>100</v>
          </cell>
          <cell r="C1828" t="str">
            <v>1C#9 - 2</v>
          </cell>
        </row>
        <row r="1829">
          <cell r="A1829" t="str">
            <v>2091A</v>
          </cell>
          <cell r="B1829">
            <v>100</v>
          </cell>
          <cell r="C1829" t="str">
            <v>1C#9 - 2</v>
          </cell>
        </row>
        <row r="1830">
          <cell r="A1830">
            <v>2093</v>
          </cell>
          <cell r="B1830">
            <v>100</v>
          </cell>
          <cell r="C1830" t="str">
            <v>1C#9 - 2</v>
          </cell>
        </row>
        <row r="1831">
          <cell r="A1831" t="str">
            <v>2093A</v>
          </cell>
          <cell r="B1831">
            <v>100</v>
          </cell>
          <cell r="C1831" t="str">
            <v>1C#9 - 2</v>
          </cell>
        </row>
        <row r="1832">
          <cell r="A1832">
            <v>1523</v>
          </cell>
          <cell r="B1832">
            <v>100</v>
          </cell>
          <cell r="C1832" t="str">
            <v>1C#9 - 2</v>
          </cell>
        </row>
        <row r="1833">
          <cell r="A1833" t="str">
            <v>89A</v>
          </cell>
          <cell r="B1833">
            <v>185</v>
          </cell>
          <cell r="C1833" t="str">
            <v>1C#9 - 2</v>
          </cell>
        </row>
        <row r="1834">
          <cell r="A1834">
            <v>89</v>
          </cell>
          <cell r="B1834">
            <v>185</v>
          </cell>
          <cell r="C1834" t="str">
            <v>1C#9 - 2</v>
          </cell>
        </row>
        <row r="1835">
          <cell r="A1835">
            <v>3309</v>
          </cell>
          <cell r="B1835">
            <v>145</v>
          </cell>
          <cell r="C1835" t="str">
            <v>1C#9 - 2</v>
          </cell>
        </row>
        <row r="1836">
          <cell r="A1836" t="str">
            <v>3309A</v>
          </cell>
          <cell r="B1836">
            <v>145</v>
          </cell>
          <cell r="C1836" t="str">
            <v>1C#9 - 2</v>
          </cell>
        </row>
        <row r="1837">
          <cell r="A1837">
            <v>99</v>
          </cell>
          <cell r="B1837">
            <v>145</v>
          </cell>
          <cell r="C1837" t="str">
            <v>1C#9 - 2</v>
          </cell>
        </row>
        <row r="1838">
          <cell r="A1838" t="str">
            <v>99A</v>
          </cell>
          <cell r="B1838">
            <v>145</v>
          </cell>
          <cell r="C1838" t="str">
            <v>1C#9 - 2</v>
          </cell>
        </row>
        <row r="1839">
          <cell r="A1839">
            <v>29</v>
          </cell>
          <cell r="B1839">
            <v>100</v>
          </cell>
          <cell r="C1839" t="str">
            <v>1C#9 - 2</v>
          </cell>
        </row>
        <row r="1840">
          <cell r="A1840" t="str">
            <v>29A</v>
          </cell>
          <cell r="B1840">
            <v>100</v>
          </cell>
          <cell r="C1840" t="str">
            <v>1C#9 - 2</v>
          </cell>
        </row>
        <row r="1841">
          <cell r="A1841">
            <v>1527</v>
          </cell>
          <cell r="B1841">
            <v>100</v>
          </cell>
          <cell r="C1841" t="str">
            <v>1C#9 - 2</v>
          </cell>
        </row>
        <row r="1842">
          <cell r="A1842" t="str">
            <v>1527A</v>
          </cell>
          <cell r="B1842">
            <v>100</v>
          </cell>
          <cell r="C1842" t="str">
            <v>1C#9 - 2</v>
          </cell>
        </row>
        <row r="1843">
          <cell r="A1843" t="str">
            <v>37A</v>
          </cell>
          <cell r="B1843">
            <v>90</v>
          </cell>
          <cell r="C1843" t="str">
            <v>1C#9 - 2</v>
          </cell>
        </row>
        <row r="1844">
          <cell r="A1844">
            <v>37</v>
          </cell>
          <cell r="B1844">
            <v>90</v>
          </cell>
          <cell r="C1844" t="str">
            <v>1C#9 - 2</v>
          </cell>
        </row>
        <row r="1845">
          <cell r="A1845" t="str">
            <v>41A</v>
          </cell>
          <cell r="B1845">
            <v>90</v>
          </cell>
          <cell r="C1845" t="str">
            <v>1C#9 - 2</v>
          </cell>
        </row>
        <row r="1846">
          <cell r="A1846">
            <v>41</v>
          </cell>
          <cell r="B1846">
            <v>90</v>
          </cell>
          <cell r="C1846" t="str">
            <v>1C#9 - 2</v>
          </cell>
        </row>
        <row r="1847">
          <cell r="A1847" t="str">
            <v>27A</v>
          </cell>
          <cell r="B1847">
            <v>70</v>
          </cell>
          <cell r="C1847" t="str">
            <v>1C#9 - 2</v>
          </cell>
        </row>
        <row r="1848">
          <cell r="A1848">
            <v>27</v>
          </cell>
          <cell r="B1848">
            <v>70</v>
          </cell>
          <cell r="C1848" t="str">
            <v>1C#9 - 2</v>
          </cell>
        </row>
        <row r="1849">
          <cell r="A1849">
            <v>905</v>
          </cell>
          <cell r="B1849">
            <v>100</v>
          </cell>
          <cell r="C1849" t="str">
            <v>1C#9 - 2</v>
          </cell>
        </row>
        <row r="1850">
          <cell r="A1850" t="str">
            <v>969A</v>
          </cell>
          <cell r="B1850">
            <v>100</v>
          </cell>
          <cell r="C1850" t="str">
            <v>1C#9 - 2</v>
          </cell>
        </row>
        <row r="1851">
          <cell r="A1851">
            <v>969</v>
          </cell>
          <cell r="B1851">
            <v>100</v>
          </cell>
          <cell r="C1851" t="str">
            <v>1C#9 - 2</v>
          </cell>
        </row>
        <row r="1852">
          <cell r="A1852" t="str">
            <v>957A</v>
          </cell>
          <cell r="B1852">
            <v>100</v>
          </cell>
          <cell r="C1852" t="str">
            <v>1C#9 - 2</v>
          </cell>
        </row>
        <row r="1853">
          <cell r="A1853">
            <v>957</v>
          </cell>
          <cell r="B1853">
            <v>100</v>
          </cell>
          <cell r="C1853" t="str">
            <v>1C#9 - 2</v>
          </cell>
        </row>
        <row r="1858">
          <cell r="A1858" t="str">
            <v>BATCH #:</v>
          </cell>
          <cell r="B1858">
            <v>2000288137</v>
          </cell>
          <cell r="C1858" t="str">
            <v>COMPLETED</v>
          </cell>
        </row>
        <row r="1859">
          <cell r="A1859" t="str">
            <v>Reel ID:</v>
          </cell>
          <cell r="B1859" t="str">
            <v>1C#9 - 3</v>
          </cell>
        </row>
        <row r="1860">
          <cell r="A1860" t="str">
            <v>Cable Size:</v>
          </cell>
          <cell r="B1860" t="str">
            <v>1C#9</v>
          </cell>
        </row>
        <row r="1861">
          <cell r="A1861" t="str">
            <v>Used Length:</v>
          </cell>
          <cell r="B1861">
            <v>14490</v>
          </cell>
        </row>
        <row r="1862">
          <cell r="A1862" t="str">
            <v># of CABLES:</v>
          </cell>
          <cell r="B1862">
            <v>144</v>
          </cell>
        </row>
        <row r="1863">
          <cell r="A1863" t="str">
            <v>Remaining Length:</v>
          </cell>
          <cell r="B1863">
            <v>15</v>
          </cell>
          <cell r="C1863">
            <v>0</v>
          </cell>
        </row>
        <row r="1864">
          <cell r="A1864" t="str">
            <v>Pull Number</v>
          </cell>
          <cell r="B1864" t="str">
            <v>Length</v>
          </cell>
        </row>
        <row r="1865">
          <cell r="A1865">
            <v>2327</v>
          </cell>
          <cell r="B1865">
            <v>170</v>
          </cell>
          <cell r="C1865" t="str">
            <v>1C#9 - 3</v>
          </cell>
        </row>
        <row r="1866">
          <cell r="A1866" t="str">
            <v>2327A</v>
          </cell>
          <cell r="B1866">
            <v>170</v>
          </cell>
          <cell r="C1866" t="str">
            <v>1C#9 - 3</v>
          </cell>
        </row>
        <row r="1867">
          <cell r="A1867">
            <v>2789</v>
          </cell>
          <cell r="B1867">
            <v>100</v>
          </cell>
          <cell r="C1867" t="str">
            <v>1C#9 - 3</v>
          </cell>
        </row>
        <row r="1868">
          <cell r="A1868" t="str">
            <v>2789A</v>
          </cell>
          <cell r="B1868">
            <v>100</v>
          </cell>
          <cell r="C1868" t="str">
            <v>1C#9 - 3</v>
          </cell>
        </row>
        <row r="1869">
          <cell r="A1869">
            <v>2793</v>
          </cell>
          <cell r="B1869">
            <v>100</v>
          </cell>
          <cell r="C1869" t="str">
            <v>1C#9 - 3</v>
          </cell>
        </row>
        <row r="1870">
          <cell r="A1870" t="str">
            <v>2793A</v>
          </cell>
          <cell r="B1870">
            <v>100</v>
          </cell>
          <cell r="C1870" t="str">
            <v>1C#9 - 3</v>
          </cell>
        </row>
        <row r="1871">
          <cell r="A1871">
            <v>2787</v>
          </cell>
          <cell r="B1871">
            <v>100</v>
          </cell>
          <cell r="C1871" t="str">
            <v>1C#9 - 3</v>
          </cell>
        </row>
        <row r="1872">
          <cell r="A1872" t="str">
            <v>2787A</v>
          </cell>
          <cell r="B1872">
            <v>100</v>
          </cell>
          <cell r="C1872" t="str">
            <v>1C#9 - 3</v>
          </cell>
        </row>
        <row r="1873">
          <cell r="A1873">
            <v>2773</v>
          </cell>
          <cell r="B1873">
            <v>100</v>
          </cell>
          <cell r="C1873" t="str">
            <v>1C#9 - 3</v>
          </cell>
        </row>
        <row r="1874">
          <cell r="A1874" t="str">
            <v>2773A</v>
          </cell>
          <cell r="B1874">
            <v>100</v>
          </cell>
          <cell r="C1874" t="str">
            <v>1C#9 - 3</v>
          </cell>
        </row>
        <row r="1875">
          <cell r="A1875">
            <v>2755</v>
          </cell>
          <cell r="B1875">
            <v>100</v>
          </cell>
          <cell r="C1875" t="str">
            <v>1C#9 - 3</v>
          </cell>
        </row>
        <row r="1876">
          <cell r="A1876" t="str">
            <v>2755A</v>
          </cell>
          <cell r="B1876">
            <v>100</v>
          </cell>
          <cell r="C1876" t="str">
            <v>1C#9 - 3</v>
          </cell>
        </row>
        <row r="1877">
          <cell r="A1877">
            <v>2765</v>
          </cell>
          <cell r="B1877">
            <v>100</v>
          </cell>
          <cell r="C1877" t="str">
            <v>1C#9 - 3</v>
          </cell>
        </row>
        <row r="1878">
          <cell r="A1878" t="str">
            <v>2765A</v>
          </cell>
          <cell r="B1878">
            <v>100</v>
          </cell>
          <cell r="C1878" t="str">
            <v>1C#9 - 3</v>
          </cell>
        </row>
        <row r="1879">
          <cell r="A1879">
            <v>2801</v>
          </cell>
          <cell r="B1879">
            <v>100</v>
          </cell>
          <cell r="C1879" t="str">
            <v>1C#9 - 3</v>
          </cell>
        </row>
        <row r="1880">
          <cell r="A1880" t="str">
            <v>2801A</v>
          </cell>
          <cell r="B1880">
            <v>100</v>
          </cell>
          <cell r="C1880" t="str">
            <v>1C#9 - 3</v>
          </cell>
        </row>
        <row r="1881">
          <cell r="A1881">
            <v>2757</v>
          </cell>
          <cell r="B1881">
            <v>100</v>
          </cell>
          <cell r="C1881" t="str">
            <v>1C#9 - 3</v>
          </cell>
        </row>
        <row r="1882">
          <cell r="A1882" t="str">
            <v>2757A</v>
          </cell>
          <cell r="B1882">
            <v>100</v>
          </cell>
          <cell r="C1882" t="str">
            <v>1C#9 - 3</v>
          </cell>
        </row>
        <row r="1883">
          <cell r="A1883">
            <v>2751</v>
          </cell>
          <cell r="B1883">
            <v>100</v>
          </cell>
          <cell r="C1883" t="str">
            <v>1C#9 - 3</v>
          </cell>
        </row>
        <row r="1884">
          <cell r="A1884" t="str">
            <v>2751A</v>
          </cell>
          <cell r="B1884">
            <v>100</v>
          </cell>
          <cell r="C1884" t="str">
            <v>1C#9 - 3</v>
          </cell>
        </row>
        <row r="1885">
          <cell r="A1885">
            <v>3259</v>
          </cell>
          <cell r="B1885">
            <v>100</v>
          </cell>
          <cell r="C1885" t="str">
            <v>1C#9 - 3</v>
          </cell>
        </row>
        <row r="1886">
          <cell r="A1886" t="str">
            <v>3259A</v>
          </cell>
          <cell r="B1886">
            <v>100</v>
          </cell>
          <cell r="C1886" t="str">
            <v>1C#9 - 3</v>
          </cell>
        </row>
        <row r="1887">
          <cell r="A1887">
            <v>3261</v>
          </cell>
          <cell r="B1887">
            <v>100</v>
          </cell>
          <cell r="C1887" t="str">
            <v>1C#9 - 3</v>
          </cell>
        </row>
        <row r="1888">
          <cell r="A1888" t="str">
            <v>3261A</v>
          </cell>
          <cell r="B1888">
            <v>100</v>
          </cell>
          <cell r="C1888" t="str">
            <v>1C#9 - 3</v>
          </cell>
        </row>
        <row r="1889">
          <cell r="A1889">
            <v>2753</v>
          </cell>
          <cell r="B1889">
            <v>100</v>
          </cell>
          <cell r="C1889" t="str">
            <v>1C#9 - 3</v>
          </cell>
        </row>
        <row r="1890">
          <cell r="A1890" t="str">
            <v>2753A</v>
          </cell>
          <cell r="B1890">
            <v>100</v>
          </cell>
          <cell r="C1890" t="str">
            <v>1C#9 - 3</v>
          </cell>
        </row>
        <row r="1891">
          <cell r="A1891">
            <v>3219</v>
          </cell>
          <cell r="B1891">
            <v>100</v>
          </cell>
          <cell r="C1891" t="str">
            <v>1C#9 - 3</v>
          </cell>
        </row>
        <row r="1892">
          <cell r="A1892" t="str">
            <v>3219A</v>
          </cell>
          <cell r="B1892">
            <v>100</v>
          </cell>
          <cell r="C1892" t="str">
            <v>1C#9 - 3</v>
          </cell>
        </row>
        <row r="1893">
          <cell r="A1893">
            <v>3225</v>
          </cell>
          <cell r="B1893">
            <v>100</v>
          </cell>
          <cell r="C1893" t="str">
            <v>1C#9 - 3</v>
          </cell>
        </row>
        <row r="1894">
          <cell r="A1894" t="str">
            <v>3225A</v>
          </cell>
          <cell r="B1894">
            <v>100</v>
          </cell>
          <cell r="C1894" t="str">
            <v>1C#9 - 3</v>
          </cell>
        </row>
        <row r="1895">
          <cell r="A1895">
            <v>2923</v>
          </cell>
          <cell r="B1895">
            <v>100</v>
          </cell>
          <cell r="C1895" t="str">
            <v>1C#9 - 3</v>
          </cell>
        </row>
        <row r="1896">
          <cell r="A1896" t="str">
            <v>2923A</v>
          </cell>
          <cell r="B1896">
            <v>100</v>
          </cell>
          <cell r="C1896" t="str">
            <v>1C#9 - 3</v>
          </cell>
        </row>
        <row r="1897">
          <cell r="A1897">
            <v>2951</v>
          </cell>
          <cell r="B1897">
            <v>100</v>
          </cell>
          <cell r="C1897" t="str">
            <v>1C#9 - 3</v>
          </cell>
        </row>
        <row r="1898">
          <cell r="A1898" t="str">
            <v>2951A</v>
          </cell>
          <cell r="B1898">
            <v>100</v>
          </cell>
          <cell r="C1898" t="str">
            <v>1C#9 - 3</v>
          </cell>
        </row>
        <row r="1899">
          <cell r="A1899">
            <v>2917</v>
          </cell>
          <cell r="B1899">
            <v>100</v>
          </cell>
          <cell r="C1899" t="str">
            <v>1C#9 - 3</v>
          </cell>
        </row>
        <row r="1900">
          <cell r="A1900" t="str">
            <v>2917A</v>
          </cell>
          <cell r="B1900">
            <v>100</v>
          </cell>
          <cell r="C1900" t="str">
            <v>1C#9 - 3</v>
          </cell>
        </row>
        <row r="1901">
          <cell r="A1901">
            <v>2921</v>
          </cell>
          <cell r="B1901">
            <v>100</v>
          </cell>
          <cell r="C1901" t="str">
            <v>1C#9 - 3</v>
          </cell>
        </row>
        <row r="1902">
          <cell r="A1902" t="str">
            <v>2921A</v>
          </cell>
          <cell r="B1902">
            <v>100</v>
          </cell>
          <cell r="C1902" t="str">
            <v>1C#9 - 3</v>
          </cell>
        </row>
        <row r="1903">
          <cell r="A1903" t="str">
            <v>3013A</v>
          </cell>
          <cell r="B1903">
            <v>100</v>
          </cell>
          <cell r="C1903" t="str">
            <v>1C#9 - 3</v>
          </cell>
        </row>
        <row r="1904">
          <cell r="A1904">
            <v>3013</v>
          </cell>
          <cell r="B1904">
            <v>100</v>
          </cell>
          <cell r="C1904" t="str">
            <v>1C#9 - 3</v>
          </cell>
        </row>
        <row r="1905">
          <cell r="A1905">
            <v>3205</v>
          </cell>
          <cell r="B1905">
            <v>100</v>
          </cell>
          <cell r="C1905" t="str">
            <v>1C#9 - 3</v>
          </cell>
        </row>
        <row r="1906">
          <cell r="A1906" t="str">
            <v>3205A</v>
          </cell>
          <cell r="B1906">
            <v>100</v>
          </cell>
          <cell r="C1906" t="str">
            <v>1C#9 - 3</v>
          </cell>
        </row>
        <row r="1907">
          <cell r="A1907">
            <v>3207</v>
          </cell>
          <cell r="B1907">
            <v>100</v>
          </cell>
          <cell r="C1907" t="str">
            <v>1C#9 - 3</v>
          </cell>
        </row>
        <row r="1908">
          <cell r="A1908" t="str">
            <v>3207A</v>
          </cell>
          <cell r="B1908">
            <v>100</v>
          </cell>
          <cell r="C1908" t="str">
            <v>1C#9 - 3</v>
          </cell>
        </row>
        <row r="1909">
          <cell r="A1909">
            <v>2681</v>
          </cell>
          <cell r="B1909">
            <v>100</v>
          </cell>
          <cell r="C1909" t="str">
            <v>1C#9 - 3</v>
          </cell>
        </row>
        <row r="1910">
          <cell r="A1910" t="str">
            <v>2681A</v>
          </cell>
          <cell r="B1910">
            <v>100</v>
          </cell>
          <cell r="C1910" t="str">
            <v>1C#9 - 3</v>
          </cell>
        </row>
        <row r="1911">
          <cell r="A1911">
            <v>3017</v>
          </cell>
          <cell r="B1911">
            <v>100</v>
          </cell>
          <cell r="C1911" t="str">
            <v>1C#9 - 3</v>
          </cell>
        </row>
        <row r="1912">
          <cell r="A1912" t="str">
            <v>3017A</v>
          </cell>
          <cell r="B1912">
            <v>100</v>
          </cell>
          <cell r="C1912" t="str">
            <v>1C#9 - 3</v>
          </cell>
        </row>
        <row r="1913">
          <cell r="A1913">
            <v>3019</v>
          </cell>
          <cell r="B1913">
            <v>100</v>
          </cell>
          <cell r="C1913" t="str">
            <v>1C#9 - 3</v>
          </cell>
        </row>
        <row r="1914">
          <cell r="A1914" t="str">
            <v>3019A</v>
          </cell>
          <cell r="B1914">
            <v>100</v>
          </cell>
          <cell r="C1914" t="str">
            <v>1C#9 - 3</v>
          </cell>
        </row>
        <row r="1915">
          <cell r="A1915">
            <v>2791</v>
          </cell>
          <cell r="B1915">
            <v>100</v>
          </cell>
          <cell r="C1915" t="str">
            <v>1C#9 - 3</v>
          </cell>
        </row>
        <row r="1916">
          <cell r="A1916" t="str">
            <v>2791A</v>
          </cell>
          <cell r="B1916">
            <v>100</v>
          </cell>
          <cell r="C1916" t="str">
            <v>1C#9 - 3</v>
          </cell>
        </row>
        <row r="1917">
          <cell r="A1917">
            <v>3235</v>
          </cell>
          <cell r="B1917">
            <v>100</v>
          </cell>
          <cell r="C1917" t="str">
            <v>1C#9 - 3</v>
          </cell>
        </row>
        <row r="1918">
          <cell r="A1918" t="str">
            <v>3235A</v>
          </cell>
          <cell r="B1918">
            <v>100</v>
          </cell>
          <cell r="C1918" t="str">
            <v>1C#9 - 3</v>
          </cell>
        </row>
        <row r="1919">
          <cell r="A1919">
            <v>3237</v>
          </cell>
          <cell r="B1919">
            <v>100</v>
          </cell>
          <cell r="C1919" t="str">
            <v>1C#9 - 3</v>
          </cell>
        </row>
        <row r="1920">
          <cell r="A1920" t="str">
            <v>3237A</v>
          </cell>
          <cell r="B1920">
            <v>100</v>
          </cell>
          <cell r="C1920" t="str">
            <v>1C#9 - 3</v>
          </cell>
        </row>
        <row r="1921">
          <cell r="A1921">
            <v>2809</v>
          </cell>
          <cell r="B1921">
            <v>100</v>
          </cell>
          <cell r="C1921" t="str">
            <v>1C#9 - 3</v>
          </cell>
        </row>
        <row r="1922">
          <cell r="A1922" t="str">
            <v>2809A</v>
          </cell>
          <cell r="B1922">
            <v>100</v>
          </cell>
          <cell r="C1922" t="str">
            <v>1C#9 - 3</v>
          </cell>
        </row>
        <row r="1923">
          <cell r="A1923">
            <v>3165</v>
          </cell>
          <cell r="B1923">
            <v>100</v>
          </cell>
          <cell r="C1923" t="str">
            <v>1C#9 - 3</v>
          </cell>
        </row>
        <row r="1924">
          <cell r="A1924" t="str">
            <v>3165A</v>
          </cell>
          <cell r="B1924">
            <v>100</v>
          </cell>
          <cell r="C1924" t="str">
            <v>1C#9 - 3</v>
          </cell>
        </row>
        <row r="1925">
          <cell r="A1925">
            <v>3005</v>
          </cell>
          <cell r="B1925">
            <v>100</v>
          </cell>
          <cell r="C1925" t="str">
            <v>1C#9 - 3</v>
          </cell>
        </row>
        <row r="1926">
          <cell r="A1926" t="str">
            <v>3005A</v>
          </cell>
          <cell r="B1926">
            <v>100</v>
          </cell>
          <cell r="C1926" t="str">
            <v>1C#9 - 3</v>
          </cell>
        </row>
        <row r="1927">
          <cell r="A1927">
            <v>2747</v>
          </cell>
          <cell r="B1927">
            <v>100</v>
          </cell>
          <cell r="C1927" t="str">
            <v>1C#9 - 3</v>
          </cell>
        </row>
        <row r="1928">
          <cell r="A1928" t="str">
            <v>2747A</v>
          </cell>
          <cell r="B1928">
            <v>100</v>
          </cell>
          <cell r="C1928" t="str">
            <v>1C#9 - 3</v>
          </cell>
        </row>
        <row r="1929">
          <cell r="A1929">
            <v>2813</v>
          </cell>
          <cell r="B1929">
            <v>100</v>
          </cell>
          <cell r="C1929" t="str">
            <v>1C#9 - 3</v>
          </cell>
        </row>
        <row r="1930">
          <cell r="A1930" t="str">
            <v>2813A</v>
          </cell>
          <cell r="B1930">
            <v>100</v>
          </cell>
          <cell r="C1930" t="str">
            <v>1C#9 - 3</v>
          </cell>
        </row>
        <row r="1931">
          <cell r="A1931">
            <v>2749</v>
          </cell>
          <cell r="B1931">
            <v>100</v>
          </cell>
          <cell r="C1931" t="str">
            <v>1C#9 - 3</v>
          </cell>
        </row>
        <row r="1932">
          <cell r="A1932" t="str">
            <v>2749A</v>
          </cell>
          <cell r="B1932">
            <v>100</v>
          </cell>
          <cell r="C1932" t="str">
            <v>1C#9 - 3</v>
          </cell>
        </row>
        <row r="1933">
          <cell r="A1933">
            <v>3011</v>
          </cell>
          <cell r="B1933">
            <v>100</v>
          </cell>
          <cell r="C1933" t="str">
            <v>1C#9 - 3</v>
          </cell>
        </row>
        <row r="1934">
          <cell r="A1934" t="str">
            <v>3011A</v>
          </cell>
          <cell r="B1934">
            <v>100</v>
          </cell>
          <cell r="C1934" t="str">
            <v>1C#9 - 3</v>
          </cell>
        </row>
        <row r="1935">
          <cell r="A1935">
            <v>2899</v>
          </cell>
          <cell r="B1935">
            <v>100</v>
          </cell>
          <cell r="C1935" t="str">
            <v>1C#9 - 3</v>
          </cell>
        </row>
        <row r="1936">
          <cell r="A1936" t="str">
            <v>2899A</v>
          </cell>
          <cell r="B1936">
            <v>100</v>
          </cell>
          <cell r="C1936" t="str">
            <v>1C#9 - 3</v>
          </cell>
        </row>
        <row r="1937">
          <cell r="A1937">
            <v>2729</v>
          </cell>
          <cell r="B1937">
            <v>100</v>
          </cell>
          <cell r="C1937" t="str">
            <v>1C#9 - 3</v>
          </cell>
        </row>
        <row r="1938">
          <cell r="A1938" t="str">
            <v>2729A</v>
          </cell>
          <cell r="B1938">
            <v>100</v>
          </cell>
          <cell r="C1938" t="str">
            <v>1C#9 - 3</v>
          </cell>
        </row>
        <row r="1939">
          <cell r="A1939">
            <v>2733</v>
          </cell>
          <cell r="B1939">
            <v>100</v>
          </cell>
          <cell r="C1939" t="str">
            <v>1C#9 - 3</v>
          </cell>
        </row>
        <row r="1940">
          <cell r="A1940" t="str">
            <v>2733A</v>
          </cell>
          <cell r="B1940">
            <v>100</v>
          </cell>
          <cell r="C1940" t="str">
            <v>1C#9 - 3</v>
          </cell>
        </row>
        <row r="1941">
          <cell r="A1941">
            <v>2301</v>
          </cell>
          <cell r="B1941">
            <v>100</v>
          </cell>
          <cell r="C1941" t="str">
            <v>1C#9 - 3</v>
          </cell>
        </row>
        <row r="1942">
          <cell r="A1942" t="str">
            <v>2301A</v>
          </cell>
          <cell r="B1942">
            <v>100</v>
          </cell>
          <cell r="C1942" t="str">
            <v>1C#9 - 3</v>
          </cell>
        </row>
        <row r="1943">
          <cell r="A1943">
            <v>2303</v>
          </cell>
          <cell r="B1943">
            <v>100</v>
          </cell>
          <cell r="C1943" t="str">
            <v>1C#9 - 3</v>
          </cell>
        </row>
        <row r="1944">
          <cell r="A1944" t="str">
            <v>2303A</v>
          </cell>
          <cell r="B1944">
            <v>100</v>
          </cell>
          <cell r="C1944" t="str">
            <v>1C#9 - 3</v>
          </cell>
        </row>
        <row r="1945">
          <cell r="A1945">
            <v>2891</v>
          </cell>
          <cell r="B1945">
            <v>155</v>
          </cell>
          <cell r="C1945" t="str">
            <v>1C#9 - 3</v>
          </cell>
        </row>
        <row r="1946">
          <cell r="A1946" t="str">
            <v>2891A</v>
          </cell>
          <cell r="B1946">
            <v>155</v>
          </cell>
          <cell r="C1946" t="str">
            <v>1C#9 - 3</v>
          </cell>
        </row>
        <row r="1947">
          <cell r="A1947">
            <v>2353</v>
          </cell>
          <cell r="B1947">
            <v>100</v>
          </cell>
          <cell r="C1947" t="str">
            <v>1C#9 - 3</v>
          </cell>
        </row>
        <row r="1948">
          <cell r="A1948" t="str">
            <v>2353A</v>
          </cell>
          <cell r="B1948">
            <v>100</v>
          </cell>
          <cell r="C1948" t="str">
            <v>1C#9 - 3</v>
          </cell>
        </row>
        <row r="1949">
          <cell r="A1949">
            <v>1995</v>
          </cell>
          <cell r="B1949">
            <v>100</v>
          </cell>
          <cell r="C1949" t="str">
            <v>1C#9 - 3</v>
          </cell>
        </row>
        <row r="1950">
          <cell r="A1950" t="str">
            <v>1995A</v>
          </cell>
          <cell r="B1950">
            <v>100</v>
          </cell>
          <cell r="C1950" t="str">
            <v>1C#9 - 3</v>
          </cell>
        </row>
        <row r="1951">
          <cell r="A1951">
            <v>1993</v>
          </cell>
          <cell r="B1951">
            <v>100</v>
          </cell>
          <cell r="C1951" t="str">
            <v>1C#9 - 3</v>
          </cell>
        </row>
        <row r="1952">
          <cell r="A1952" t="str">
            <v>1993A</v>
          </cell>
          <cell r="B1952">
            <v>100</v>
          </cell>
          <cell r="C1952" t="str">
            <v>1C#9 - 3</v>
          </cell>
        </row>
        <row r="1953">
          <cell r="A1953">
            <v>2035</v>
          </cell>
          <cell r="B1953">
            <v>100</v>
          </cell>
          <cell r="C1953" t="str">
            <v>1C#9 - 3</v>
          </cell>
        </row>
        <row r="1954">
          <cell r="A1954" t="str">
            <v>2035A</v>
          </cell>
          <cell r="B1954">
            <v>100</v>
          </cell>
          <cell r="C1954" t="str">
            <v>1C#9 - 3</v>
          </cell>
        </row>
        <row r="1955">
          <cell r="A1955">
            <v>2033</v>
          </cell>
          <cell r="B1955">
            <v>100</v>
          </cell>
          <cell r="C1955" t="str">
            <v>1C#9 - 3</v>
          </cell>
        </row>
        <row r="1956">
          <cell r="A1956" t="str">
            <v>2033A</v>
          </cell>
          <cell r="B1956">
            <v>100</v>
          </cell>
          <cell r="C1956" t="str">
            <v>1C#9 - 3</v>
          </cell>
        </row>
        <row r="1957">
          <cell r="A1957">
            <v>2043</v>
          </cell>
          <cell r="B1957">
            <v>100</v>
          </cell>
          <cell r="C1957" t="str">
            <v>1C#9 - 3</v>
          </cell>
        </row>
        <row r="1958">
          <cell r="A1958" t="str">
            <v>2043A</v>
          </cell>
          <cell r="B1958">
            <v>100</v>
          </cell>
          <cell r="C1958" t="str">
            <v>1C#9 - 3</v>
          </cell>
        </row>
        <row r="1959">
          <cell r="A1959">
            <v>2041</v>
          </cell>
          <cell r="B1959">
            <v>100</v>
          </cell>
          <cell r="C1959" t="str">
            <v>1C#9 - 3</v>
          </cell>
        </row>
        <row r="1960">
          <cell r="A1960" t="str">
            <v>2041A</v>
          </cell>
          <cell r="B1960">
            <v>100</v>
          </cell>
          <cell r="C1960" t="str">
            <v>1C#9 - 3</v>
          </cell>
        </row>
        <row r="1961">
          <cell r="A1961">
            <v>2055</v>
          </cell>
          <cell r="B1961">
            <v>100</v>
          </cell>
          <cell r="C1961" t="str">
            <v>1C#9 - 3</v>
          </cell>
        </row>
        <row r="1962">
          <cell r="A1962" t="str">
            <v>2055A</v>
          </cell>
          <cell r="B1962">
            <v>100</v>
          </cell>
          <cell r="C1962" t="str">
            <v>1C#9 - 3</v>
          </cell>
        </row>
        <row r="1963">
          <cell r="A1963">
            <v>2053</v>
          </cell>
          <cell r="B1963">
            <v>100</v>
          </cell>
          <cell r="C1963" t="str">
            <v>1C#9 - 3</v>
          </cell>
        </row>
        <row r="1964">
          <cell r="A1964" t="str">
            <v>2053A</v>
          </cell>
          <cell r="B1964">
            <v>100</v>
          </cell>
          <cell r="C1964" t="str">
            <v>1C#9 - 3</v>
          </cell>
        </row>
        <row r="1965">
          <cell r="A1965">
            <v>2129</v>
          </cell>
          <cell r="B1965">
            <v>100</v>
          </cell>
          <cell r="C1965" t="str">
            <v>1C#9 - 3</v>
          </cell>
        </row>
        <row r="1966">
          <cell r="A1966" t="str">
            <v>2129A</v>
          </cell>
          <cell r="B1966">
            <v>100</v>
          </cell>
          <cell r="C1966" t="str">
            <v>1C#9 - 3</v>
          </cell>
        </row>
        <row r="1967">
          <cell r="A1967">
            <v>2127</v>
          </cell>
          <cell r="B1967">
            <v>100</v>
          </cell>
          <cell r="C1967" t="str">
            <v>1C#9 - 3</v>
          </cell>
        </row>
        <row r="1968">
          <cell r="A1968" t="str">
            <v>2127A</v>
          </cell>
          <cell r="B1968">
            <v>100</v>
          </cell>
          <cell r="C1968" t="str">
            <v>1C#9 - 3</v>
          </cell>
        </row>
        <row r="1969">
          <cell r="A1969">
            <v>2121</v>
          </cell>
          <cell r="B1969">
            <v>100</v>
          </cell>
          <cell r="C1969" t="str">
            <v>1C#9 - 3</v>
          </cell>
        </row>
        <row r="1970">
          <cell r="A1970" t="str">
            <v>2121A</v>
          </cell>
          <cell r="B1970">
            <v>100</v>
          </cell>
          <cell r="C1970" t="str">
            <v>1C#9 - 3</v>
          </cell>
        </row>
        <row r="1971">
          <cell r="A1971">
            <v>2119</v>
          </cell>
          <cell r="B1971">
            <v>100</v>
          </cell>
          <cell r="C1971" t="str">
            <v>1C#9 - 3</v>
          </cell>
        </row>
        <row r="1972">
          <cell r="A1972" t="str">
            <v>2119A</v>
          </cell>
          <cell r="B1972">
            <v>100</v>
          </cell>
          <cell r="C1972" t="str">
            <v>1C#9 - 3</v>
          </cell>
        </row>
        <row r="1973">
          <cell r="A1973">
            <v>2139</v>
          </cell>
          <cell r="B1973">
            <v>100</v>
          </cell>
          <cell r="C1973" t="str">
            <v>1C#9 - 3</v>
          </cell>
        </row>
        <row r="1974">
          <cell r="A1974" t="str">
            <v>2139A</v>
          </cell>
          <cell r="B1974">
            <v>100</v>
          </cell>
          <cell r="C1974" t="str">
            <v>1C#9 - 3</v>
          </cell>
        </row>
        <row r="1975">
          <cell r="A1975">
            <v>2141</v>
          </cell>
          <cell r="B1975">
            <v>100</v>
          </cell>
          <cell r="C1975" t="str">
            <v>1C#9 - 3</v>
          </cell>
        </row>
        <row r="1976">
          <cell r="A1976" t="str">
            <v>2141A</v>
          </cell>
          <cell r="B1976">
            <v>100</v>
          </cell>
          <cell r="C1976" t="str">
            <v>1C#9 - 3</v>
          </cell>
        </row>
        <row r="1977">
          <cell r="A1977">
            <v>2149</v>
          </cell>
          <cell r="B1977">
            <v>100</v>
          </cell>
          <cell r="C1977" t="str">
            <v>1C#9 - 3</v>
          </cell>
        </row>
        <row r="1978">
          <cell r="A1978" t="str">
            <v>2149A</v>
          </cell>
          <cell r="B1978">
            <v>100</v>
          </cell>
          <cell r="C1978" t="str">
            <v>1C#9 - 3</v>
          </cell>
        </row>
        <row r="1979">
          <cell r="A1979">
            <v>2147</v>
          </cell>
          <cell r="B1979">
            <v>100</v>
          </cell>
          <cell r="C1979" t="str">
            <v>1C#9 - 3</v>
          </cell>
        </row>
        <row r="1980">
          <cell r="A1980" t="str">
            <v>2147A</v>
          </cell>
          <cell r="B1980">
            <v>100</v>
          </cell>
          <cell r="C1980" t="str">
            <v>1C#9 - 3</v>
          </cell>
        </row>
        <row r="1981">
          <cell r="A1981">
            <v>2203</v>
          </cell>
          <cell r="B1981">
            <v>100</v>
          </cell>
          <cell r="C1981" t="str">
            <v>1C#9 - 3</v>
          </cell>
        </row>
        <row r="1982">
          <cell r="A1982" t="str">
            <v>2203A</v>
          </cell>
          <cell r="B1982">
            <v>100</v>
          </cell>
          <cell r="C1982" t="str">
            <v>1C#9 - 3</v>
          </cell>
        </row>
        <row r="1983">
          <cell r="A1983">
            <v>2205</v>
          </cell>
          <cell r="B1983">
            <v>100</v>
          </cell>
          <cell r="C1983" t="str">
            <v>1C#9 - 3</v>
          </cell>
        </row>
        <row r="1984">
          <cell r="A1984" t="str">
            <v>2205A</v>
          </cell>
          <cell r="B1984">
            <v>100</v>
          </cell>
          <cell r="C1984" t="str">
            <v>1C#9 - 3</v>
          </cell>
        </row>
        <row r="1985">
          <cell r="A1985">
            <v>2213</v>
          </cell>
          <cell r="B1985">
            <v>100</v>
          </cell>
          <cell r="C1985" t="str">
            <v>1C#9 - 3</v>
          </cell>
        </row>
        <row r="1986">
          <cell r="A1986" t="str">
            <v>2213A</v>
          </cell>
          <cell r="B1986">
            <v>100</v>
          </cell>
          <cell r="C1986" t="str">
            <v>1C#9 - 3</v>
          </cell>
        </row>
        <row r="1987">
          <cell r="A1987">
            <v>2211</v>
          </cell>
          <cell r="B1987">
            <v>100</v>
          </cell>
          <cell r="C1987" t="str">
            <v>1C#9 - 3</v>
          </cell>
        </row>
        <row r="1988">
          <cell r="A1988" t="str">
            <v>2211A</v>
          </cell>
          <cell r="B1988">
            <v>100</v>
          </cell>
          <cell r="C1988" t="str">
            <v>1C#9 - 3</v>
          </cell>
        </row>
        <row r="1989">
          <cell r="A1989">
            <v>2225</v>
          </cell>
          <cell r="B1989">
            <v>100</v>
          </cell>
          <cell r="C1989" t="str">
            <v>1C#9 - 3</v>
          </cell>
        </row>
        <row r="1990">
          <cell r="A1990" t="str">
            <v>2225A</v>
          </cell>
          <cell r="B1990">
            <v>100</v>
          </cell>
          <cell r="C1990" t="str">
            <v>1C#9 - 3</v>
          </cell>
        </row>
        <row r="1991">
          <cell r="A1991">
            <v>2223</v>
          </cell>
          <cell r="B1991">
            <v>100</v>
          </cell>
          <cell r="C1991" t="str">
            <v>1C#9 - 3</v>
          </cell>
        </row>
        <row r="1992">
          <cell r="A1992" t="str">
            <v>2223A</v>
          </cell>
          <cell r="B1992">
            <v>100</v>
          </cell>
          <cell r="C1992" t="str">
            <v>1C#9 - 3</v>
          </cell>
        </row>
        <row r="1993">
          <cell r="A1993">
            <v>2233</v>
          </cell>
          <cell r="B1993">
            <v>100</v>
          </cell>
          <cell r="C1993" t="str">
            <v>1C#9 - 3</v>
          </cell>
        </row>
        <row r="1994">
          <cell r="A1994" t="str">
            <v>2233A</v>
          </cell>
          <cell r="B1994">
            <v>100</v>
          </cell>
          <cell r="C1994" t="str">
            <v>1C#9 - 3</v>
          </cell>
        </row>
        <row r="1995">
          <cell r="A1995">
            <v>2231</v>
          </cell>
          <cell r="B1995">
            <v>100</v>
          </cell>
          <cell r="C1995" t="str">
            <v>1C#9 - 3</v>
          </cell>
        </row>
        <row r="1996">
          <cell r="A1996" t="str">
            <v>2231A</v>
          </cell>
          <cell r="B1996">
            <v>100</v>
          </cell>
          <cell r="C1996" t="str">
            <v>1C#9 - 3</v>
          </cell>
        </row>
        <row r="1997">
          <cell r="A1997">
            <v>1071</v>
          </cell>
          <cell r="B1997">
            <v>60</v>
          </cell>
          <cell r="C1997" t="str">
            <v>1C#9 - 3</v>
          </cell>
        </row>
        <row r="1998">
          <cell r="A1998" t="str">
            <v>1071A</v>
          </cell>
          <cell r="B1998">
            <v>60</v>
          </cell>
          <cell r="C1998" t="str">
            <v>1C#9 - 3</v>
          </cell>
        </row>
        <row r="1999">
          <cell r="A1999">
            <v>2375</v>
          </cell>
          <cell r="B1999">
            <v>60</v>
          </cell>
          <cell r="C1999" t="str">
            <v>1C#9 - 3</v>
          </cell>
        </row>
        <row r="2000">
          <cell r="A2000" t="str">
            <v>2375A</v>
          </cell>
          <cell r="B2000">
            <v>60</v>
          </cell>
          <cell r="C2000" t="str">
            <v>1C#9 - 3</v>
          </cell>
        </row>
        <row r="2001">
          <cell r="A2001">
            <v>2383</v>
          </cell>
          <cell r="B2001">
            <v>100</v>
          </cell>
          <cell r="C2001" t="str">
            <v>1C#9 - 3</v>
          </cell>
        </row>
        <row r="2002">
          <cell r="A2002" t="str">
            <v>2383A</v>
          </cell>
          <cell r="B2002">
            <v>100</v>
          </cell>
          <cell r="C2002" t="str">
            <v>1C#9 - 3</v>
          </cell>
        </row>
        <row r="2003">
          <cell r="A2003">
            <v>2381</v>
          </cell>
          <cell r="B2003">
            <v>100</v>
          </cell>
          <cell r="C2003" t="str">
            <v>1C#9 - 3</v>
          </cell>
        </row>
        <row r="2004">
          <cell r="A2004" t="str">
            <v>2381A</v>
          </cell>
          <cell r="B2004">
            <v>100</v>
          </cell>
          <cell r="C2004" t="str">
            <v>1C#9 - 3</v>
          </cell>
        </row>
        <row r="2005">
          <cell r="A2005">
            <v>2393</v>
          </cell>
          <cell r="B2005">
            <v>100</v>
          </cell>
          <cell r="C2005" t="str">
            <v>1C#9 - 3</v>
          </cell>
        </row>
        <row r="2006">
          <cell r="A2006" t="str">
            <v>2393A</v>
          </cell>
          <cell r="B2006">
            <v>100</v>
          </cell>
          <cell r="C2006" t="str">
            <v>1C#9 - 3</v>
          </cell>
        </row>
        <row r="2007">
          <cell r="A2007">
            <v>2395</v>
          </cell>
          <cell r="B2007">
            <v>100</v>
          </cell>
          <cell r="C2007" t="str">
            <v>1C#9 - 3</v>
          </cell>
        </row>
        <row r="2008">
          <cell r="A2008" t="str">
            <v>2395A</v>
          </cell>
          <cell r="B2008">
            <v>100</v>
          </cell>
          <cell r="C2008" t="str">
            <v>1C#9 - 3</v>
          </cell>
        </row>
        <row r="2013">
          <cell r="A2013" t="str">
            <v>BATCH #:</v>
          </cell>
          <cell r="B2013">
            <v>2000288140</v>
          </cell>
        </row>
        <row r="2014">
          <cell r="A2014" t="str">
            <v>Reel ID:</v>
          </cell>
          <cell r="B2014" t="str">
            <v>1C#9 - 4</v>
          </cell>
        </row>
        <row r="2015">
          <cell r="A2015" t="str">
            <v>Cable Size:</v>
          </cell>
          <cell r="B2015" t="str">
            <v>1C#9</v>
          </cell>
        </row>
        <row r="2016">
          <cell r="A2016" t="str">
            <v>Used Length:</v>
          </cell>
          <cell r="B2016">
            <v>4700</v>
          </cell>
        </row>
        <row r="2017">
          <cell r="A2017" t="str">
            <v># of CABLES:</v>
          </cell>
          <cell r="B2017">
            <v>41</v>
          </cell>
        </row>
        <row r="2018">
          <cell r="A2018" t="str">
            <v>Remaining Length:</v>
          </cell>
          <cell r="B2018">
            <v>9998</v>
          </cell>
          <cell r="C2018">
            <v>4700</v>
          </cell>
        </row>
        <row r="2019">
          <cell r="A2019" t="str">
            <v>Pull Number</v>
          </cell>
          <cell r="B2019" t="str">
            <v>Length</v>
          </cell>
        </row>
        <row r="2020">
          <cell r="A2020">
            <v>49</v>
          </cell>
          <cell r="B2020">
            <v>160</v>
          </cell>
          <cell r="C2020" t="str">
            <v>1C#9 - 4</v>
          </cell>
        </row>
        <row r="2021">
          <cell r="A2021" t="str">
            <v>49A</v>
          </cell>
          <cell r="B2021">
            <v>160</v>
          </cell>
          <cell r="C2021" t="str">
            <v>1C#9 - 4</v>
          </cell>
        </row>
        <row r="2022">
          <cell r="A2022">
            <v>51</v>
          </cell>
          <cell r="B2022">
            <v>160</v>
          </cell>
          <cell r="C2022" t="str">
            <v>1C#9 - 4</v>
          </cell>
        </row>
        <row r="2023">
          <cell r="A2023" t="str">
            <v>51A</v>
          </cell>
          <cell r="B2023">
            <v>160</v>
          </cell>
          <cell r="C2023" t="str">
            <v>1C#9 - 4</v>
          </cell>
        </row>
        <row r="2024">
          <cell r="A2024">
            <v>3</v>
          </cell>
          <cell r="B2024">
            <v>130</v>
          </cell>
          <cell r="C2024" t="str">
            <v>1C#9 - 4</v>
          </cell>
        </row>
        <row r="2025">
          <cell r="A2025" t="str">
            <v>3A</v>
          </cell>
          <cell r="B2025">
            <v>130</v>
          </cell>
          <cell r="C2025" t="str">
            <v>1C#9 - 4</v>
          </cell>
        </row>
        <row r="2026">
          <cell r="A2026">
            <v>73</v>
          </cell>
          <cell r="B2026">
            <v>110</v>
          </cell>
          <cell r="C2026" t="str">
            <v>1C#9 - 4</v>
          </cell>
        </row>
        <row r="2027">
          <cell r="A2027" t="str">
            <v>73A</v>
          </cell>
          <cell r="B2027">
            <v>110</v>
          </cell>
          <cell r="C2027" t="str">
            <v>1C#9 - 4</v>
          </cell>
        </row>
        <row r="2028">
          <cell r="A2028">
            <v>63</v>
          </cell>
          <cell r="B2028">
            <v>110</v>
          </cell>
          <cell r="C2028" t="str">
            <v>1C#9 - 4</v>
          </cell>
        </row>
        <row r="2029">
          <cell r="A2029" t="str">
            <v>63A</v>
          </cell>
          <cell r="B2029">
            <v>110</v>
          </cell>
          <cell r="C2029" t="str">
            <v>1C#9 - 4</v>
          </cell>
        </row>
        <row r="2030">
          <cell r="A2030" t="str">
            <v>91A</v>
          </cell>
          <cell r="B2030">
            <v>185</v>
          </cell>
          <cell r="C2030" t="str">
            <v>1C#9 - 4</v>
          </cell>
        </row>
        <row r="2031">
          <cell r="A2031">
            <v>91</v>
          </cell>
          <cell r="B2031">
            <v>185</v>
          </cell>
          <cell r="C2031" t="str">
            <v>1C#9 - 4</v>
          </cell>
        </row>
        <row r="2032">
          <cell r="A2032">
            <v>97</v>
          </cell>
          <cell r="B2032">
            <v>145</v>
          </cell>
          <cell r="C2032" t="str">
            <v>1C#9 - 4</v>
          </cell>
        </row>
        <row r="2033">
          <cell r="A2033" t="str">
            <v>97A</v>
          </cell>
          <cell r="B2033">
            <v>145</v>
          </cell>
          <cell r="C2033" t="str">
            <v>1C#9 - 4</v>
          </cell>
        </row>
        <row r="2034">
          <cell r="A2034" t="str">
            <v>951A</v>
          </cell>
          <cell r="B2034">
            <v>100</v>
          </cell>
          <cell r="C2034" t="str">
            <v>1C#9 - 4</v>
          </cell>
        </row>
        <row r="2035">
          <cell r="A2035">
            <v>951</v>
          </cell>
          <cell r="B2035">
            <v>100</v>
          </cell>
          <cell r="C2035" t="str">
            <v>1C#9 - 4</v>
          </cell>
        </row>
        <row r="2036">
          <cell r="A2036" t="str">
            <v>943A</v>
          </cell>
          <cell r="B2036">
            <v>100</v>
          </cell>
          <cell r="C2036" t="str">
            <v>1C#9 - 4</v>
          </cell>
        </row>
        <row r="2037">
          <cell r="A2037">
            <v>943</v>
          </cell>
          <cell r="B2037">
            <v>100</v>
          </cell>
          <cell r="C2037" t="str">
            <v>1C#9 - 4</v>
          </cell>
        </row>
        <row r="2038">
          <cell r="A2038" t="str">
            <v>939A</v>
          </cell>
          <cell r="B2038">
            <v>100</v>
          </cell>
          <cell r="C2038" t="str">
            <v>1C#9 - 4</v>
          </cell>
        </row>
        <row r="2039">
          <cell r="A2039">
            <v>939</v>
          </cell>
          <cell r="B2039">
            <v>100</v>
          </cell>
          <cell r="C2039" t="str">
            <v>1C#9 - 4</v>
          </cell>
        </row>
        <row r="2040">
          <cell r="A2040" t="str">
            <v>931A</v>
          </cell>
          <cell r="B2040">
            <v>100</v>
          </cell>
          <cell r="C2040" t="str">
            <v>1C#9 - 4</v>
          </cell>
        </row>
        <row r="2041">
          <cell r="A2041">
            <v>931</v>
          </cell>
          <cell r="B2041">
            <v>100</v>
          </cell>
          <cell r="C2041" t="str">
            <v>1C#9 - 4</v>
          </cell>
        </row>
        <row r="2042">
          <cell r="A2042" t="str">
            <v>927A</v>
          </cell>
          <cell r="B2042">
            <v>100</v>
          </cell>
          <cell r="C2042" t="str">
            <v>1C#9 - 4</v>
          </cell>
        </row>
        <row r="2043">
          <cell r="A2043">
            <v>927</v>
          </cell>
          <cell r="B2043">
            <v>100</v>
          </cell>
          <cell r="C2043" t="str">
            <v>1C#9 - 4</v>
          </cell>
        </row>
        <row r="2044">
          <cell r="A2044" t="str">
            <v>917A</v>
          </cell>
          <cell r="B2044">
            <v>100</v>
          </cell>
          <cell r="C2044" t="str">
            <v>1C#9 - 4</v>
          </cell>
        </row>
        <row r="2045">
          <cell r="A2045">
            <v>917</v>
          </cell>
          <cell r="B2045">
            <v>100</v>
          </cell>
          <cell r="C2045" t="str">
            <v>1C#9 - 4</v>
          </cell>
        </row>
        <row r="2046">
          <cell r="A2046" t="str">
            <v>907A</v>
          </cell>
          <cell r="B2046">
            <v>100</v>
          </cell>
          <cell r="C2046" t="str">
            <v>1C#9 - 4</v>
          </cell>
        </row>
        <row r="2047">
          <cell r="A2047">
            <v>907</v>
          </cell>
          <cell r="B2047">
            <v>100</v>
          </cell>
          <cell r="C2047" t="str">
            <v>1C#9 - 4</v>
          </cell>
        </row>
        <row r="2048">
          <cell r="A2048" t="str">
            <v>905A</v>
          </cell>
          <cell r="B2048">
            <v>100</v>
          </cell>
          <cell r="C2048" t="str">
            <v>1C#9 - 4</v>
          </cell>
        </row>
        <row r="2049">
          <cell r="A2049">
            <v>971</v>
          </cell>
          <cell r="B2049">
            <v>100</v>
          </cell>
          <cell r="C2049" t="str">
            <v>1C#9 - 4</v>
          </cell>
        </row>
        <row r="2050">
          <cell r="A2050" t="str">
            <v>971A</v>
          </cell>
          <cell r="B2050">
            <v>100</v>
          </cell>
          <cell r="C2050" t="str">
            <v>1C#9 - 4</v>
          </cell>
        </row>
        <row r="2051">
          <cell r="A2051" t="str">
            <v>2017A</v>
          </cell>
          <cell r="B2051">
            <v>100</v>
          </cell>
          <cell r="C2051" t="str">
            <v>1C#9 - 4</v>
          </cell>
        </row>
        <row r="2052">
          <cell r="A2052">
            <v>2017</v>
          </cell>
          <cell r="B2052">
            <v>100</v>
          </cell>
          <cell r="C2052" t="str">
            <v>1C#9 - 4</v>
          </cell>
        </row>
        <row r="2053">
          <cell r="A2053" t="str">
            <v>2009A</v>
          </cell>
          <cell r="B2053">
            <v>100</v>
          </cell>
          <cell r="C2053" t="str">
            <v>1C#9 - 4</v>
          </cell>
        </row>
        <row r="2054">
          <cell r="A2054">
            <v>2009</v>
          </cell>
          <cell r="B2054">
            <v>100</v>
          </cell>
          <cell r="C2054" t="str">
            <v>1C#9 - 4</v>
          </cell>
        </row>
        <row r="2055">
          <cell r="A2055" t="str">
            <v>2001A</v>
          </cell>
          <cell r="B2055">
            <v>100</v>
          </cell>
          <cell r="C2055" t="str">
            <v>1C#9 - 4</v>
          </cell>
        </row>
        <row r="2056">
          <cell r="A2056">
            <v>2001</v>
          </cell>
          <cell r="B2056">
            <v>100</v>
          </cell>
          <cell r="C2056" t="str">
            <v>1C#9 - 4</v>
          </cell>
        </row>
        <row r="2057">
          <cell r="A2057">
            <v>2031</v>
          </cell>
          <cell r="B2057">
            <v>100</v>
          </cell>
          <cell r="C2057" t="str">
            <v>1C#9 - 4</v>
          </cell>
        </row>
        <row r="2058">
          <cell r="A2058" t="str">
            <v>2031A</v>
          </cell>
          <cell r="B2058">
            <v>100</v>
          </cell>
          <cell r="C2058" t="str">
            <v>1C#9 - 4</v>
          </cell>
        </row>
        <row r="2059">
          <cell r="A2059">
            <v>2667</v>
          </cell>
          <cell r="B2059">
            <v>100</v>
          </cell>
          <cell r="C2059" t="str">
            <v>1C#9 - 4</v>
          </cell>
        </row>
        <row r="2060">
          <cell r="A2060" t="str">
            <v>2667A</v>
          </cell>
          <cell r="B2060">
            <v>100</v>
          </cell>
          <cell r="C2060" t="str">
            <v>1C#9 - 4</v>
          </cell>
        </row>
        <row r="2065">
          <cell r="A2065" t="str">
            <v>BATCH #:</v>
          </cell>
          <cell r="B2065">
            <v>2000288146</v>
          </cell>
          <cell r="C2065" t="str">
            <v>COMPLETED</v>
          </cell>
        </row>
        <row r="2066">
          <cell r="A2066" t="str">
            <v>Reel ID:</v>
          </cell>
          <cell r="B2066" t="str">
            <v>1C#9 - 5</v>
          </cell>
        </row>
        <row r="2067">
          <cell r="A2067" t="str">
            <v>Cable Size:</v>
          </cell>
          <cell r="B2067" t="str">
            <v>1C#9</v>
          </cell>
        </row>
        <row r="2068">
          <cell r="A2068" t="str">
            <v>Used Length:</v>
          </cell>
          <cell r="B2068">
            <v>7760</v>
          </cell>
        </row>
        <row r="2069">
          <cell r="A2069" t="str">
            <v># of CABLES:</v>
          </cell>
          <cell r="B2069">
            <v>79</v>
          </cell>
        </row>
        <row r="2070">
          <cell r="A2070" t="str">
            <v>Remaining Length:</v>
          </cell>
          <cell r="B2070">
            <v>45</v>
          </cell>
          <cell r="C2070">
            <v>0</v>
          </cell>
        </row>
        <row r="2071">
          <cell r="A2071" t="str">
            <v>Pull Number</v>
          </cell>
          <cell r="B2071" t="str">
            <v>Length</v>
          </cell>
        </row>
        <row r="2072">
          <cell r="A2072">
            <v>735</v>
          </cell>
          <cell r="B2072">
            <v>100</v>
          </cell>
          <cell r="C2072" t="str">
            <v>1C#9 - 5</v>
          </cell>
        </row>
        <row r="2073">
          <cell r="A2073" t="str">
            <v>735A</v>
          </cell>
          <cell r="B2073">
            <v>100</v>
          </cell>
          <cell r="C2073" t="str">
            <v>1C#9 - 5</v>
          </cell>
        </row>
        <row r="2074">
          <cell r="A2074">
            <v>769</v>
          </cell>
          <cell r="B2074">
            <v>100</v>
          </cell>
          <cell r="C2074" t="str">
            <v>1C#9 - 5</v>
          </cell>
        </row>
        <row r="2075">
          <cell r="A2075" t="str">
            <v>769A</v>
          </cell>
          <cell r="B2075">
            <v>100</v>
          </cell>
          <cell r="C2075" t="str">
            <v>1C#9 - 5</v>
          </cell>
        </row>
        <row r="2076">
          <cell r="A2076">
            <v>773</v>
          </cell>
          <cell r="B2076">
            <v>70</v>
          </cell>
          <cell r="C2076" t="str">
            <v>1C#9 - 5</v>
          </cell>
        </row>
        <row r="2077">
          <cell r="A2077" t="str">
            <v>773A</v>
          </cell>
          <cell r="B2077">
            <v>70</v>
          </cell>
          <cell r="C2077" t="str">
            <v>1C#9 - 5</v>
          </cell>
        </row>
        <row r="2078">
          <cell r="A2078">
            <v>805</v>
          </cell>
          <cell r="B2078">
            <v>100</v>
          </cell>
          <cell r="C2078" t="str">
            <v>1C#9 - 5</v>
          </cell>
        </row>
        <row r="2079">
          <cell r="A2079" t="str">
            <v>805A</v>
          </cell>
          <cell r="B2079">
            <v>100</v>
          </cell>
          <cell r="C2079" t="str">
            <v>1C#9 - 5</v>
          </cell>
        </row>
        <row r="2080">
          <cell r="A2080">
            <v>795</v>
          </cell>
          <cell r="B2080">
            <v>100</v>
          </cell>
          <cell r="C2080" t="str">
            <v>1C#9 - 5</v>
          </cell>
        </row>
        <row r="2081">
          <cell r="A2081" t="str">
            <v>795A</v>
          </cell>
          <cell r="B2081">
            <v>100</v>
          </cell>
          <cell r="C2081" t="str">
            <v>1C#9 - 5</v>
          </cell>
        </row>
        <row r="2082">
          <cell r="A2082">
            <v>787</v>
          </cell>
          <cell r="B2082">
            <v>100</v>
          </cell>
          <cell r="C2082" t="str">
            <v>1C#9 - 5</v>
          </cell>
        </row>
        <row r="2083">
          <cell r="A2083" t="str">
            <v>787A</v>
          </cell>
          <cell r="B2083">
            <v>100</v>
          </cell>
          <cell r="C2083" t="str">
            <v>1C#9 - 5</v>
          </cell>
        </row>
        <row r="2084">
          <cell r="A2084">
            <v>785</v>
          </cell>
          <cell r="B2084">
            <v>100</v>
          </cell>
          <cell r="C2084" t="str">
            <v>1C#9 - 5</v>
          </cell>
        </row>
        <row r="2085">
          <cell r="A2085" t="str">
            <v>785A</v>
          </cell>
          <cell r="B2085">
            <v>100</v>
          </cell>
          <cell r="C2085" t="str">
            <v>1C#9 - 5</v>
          </cell>
        </row>
        <row r="2086">
          <cell r="A2086">
            <v>781</v>
          </cell>
          <cell r="B2086">
            <v>100</v>
          </cell>
          <cell r="C2086" t="str">
            <v>1C#9 - 5</v>
          </cell>
        </row>
        <row r="2087">
          <cell r="A2087" t="str">
            <v>781A</v>
          </cell>
          <cell r="B2087">
            <v>100</v>
          </cell>
          <cell r="C2087" t="str">
            <v>1C#9 - 5</v>
          </cell>
        </row>
        <row r="2088">
          <cell r="A2088">
            <v>783</v>
          </cell>
          <cell r="B2088">
            <v>100</v>
          </cell>
          <cell r="C2088" t="str">
            <v>1C#9 - 5</v>
          </cell>
        </row>
        <row r="2089">
          <cell r="A2089" t="str">
            <v>783A</v>
          </cell>
          <cell r="B2089">
            <v>100</v>
          </cell>
          <cell r="C2089" t="str">
            <v>1C#9 - 5</v>
          </cell>
        </row>
        <row r="2090">
          <cell r="A2090">
            <v>1987</v>
          </cell>
          <cell r="B2090">
            <v>100</v>
          </cell>
          <cell r="C2090" t="str">
            <v>1C#9 - 5</v>
          </cell>
        </row>
        <row r="2091">
          <cell r="A2091" t="str">
            <v>1987A</v>
          </cell>
          <cell r="B2091">
            <v>100</v>
          </cell>
          <cell r="C2091" t="str">
            <v>1C#9 - 5</v>
          </cell>
        </row>
        <row r="2092">
          <cell r="A2092">
            <v>2061</v>
          </cell>
          <cell r="B2092">
            <v>100</v>
          </cell>
          <cell r="C2092" t="str">
            <v>1C#9 - 5</v>
          </cell>
        </row>
        <row r="2093">
          <cell r="A2093" t="str">
            <v>2061A</v>
          </cell>
          <cell r="B2093">
            <v>100</v>
          </cell>
          <cell r="C2093" t="str">
            <v>1C#9 - 5</v>
          </cell>
        </row>
        <row r="2094">
          <cell r="A2094">
            <v>1463</v>
          </cell>
          <cell r="B2094">
            <v>100</v>
          </cell>
          <cell r="C2094" t="str">
            <v>1C#9 - 5</v>
          </cell>
        </row>
        <row r="2095">
          <cell r="A2095" t="str">
            <v>1463A</v>
          </cell>
          <cell r="B2095">
            <v>100</v>
          </cell>
          <cell r="C2095" t="str">
            <v>1C#9 - 5</v>
          </cell>
        </row>
        <row r="2096">
          <cell r="A2096">
            <v>1477</v>
          </cell>
          <cell r="B2096">
            <v>100</v>
          </cell>
          <cell r="C2096" t="str">
            <v>1C#9 - 5</v>
          </cell>
        </row>
        <row r="2097">
          <cell r="A2097" t="str">
            <v>1477A</v>
          </cell>
          <cell r="B2097">
            <v>100</v>
          </cell>
          <cell r="C2097" t="str">
            <v>1C#9 - 5</v>
          </cell>
        </row>
        <row r="2098">
          <cell r="A2098">
            <v>2103</v>
          </cell>
          <cell r="B2098">
            <v>100</v>
          </cell>
          <cell r="C2098" t="str">
            <v>1C#9 - 5</v>
          </cell>
        </row>
        <row r="2099">
          <cell r="A2099" t="str">
            <v>2103A</v>
          </cell>
          <cell r="B2099">
            <v>100</v>
          </cell>
          <cell r="C2099" t="str">
            <v>1C#9 - 5</v>
          </cell>
        </row>
        <row r="2100">
          <cell r="A2100">
            <v>2113</v>
          </cell>
          <cell r="B2100">
            <v>100</v>
          </cell>
          <cell r="C2100" t="str">
            <v>1C#9 - 5</v>
          </cell>
        </row>
        <row r="2101">
          <cell r="A2101" t="str">
            <v>2113A</v>
          </cell>
          <cell r="B2101">
            <v>100</v>
          </cell>
          <cell r="C2101" t="str">
            <v>1C#9 - 5</v>
          </cell>
        </row>
        <row r="2102">
          <cell r="A2102">
            <v>1501</v>
          </cell>
          <cell r="B2102">
            <v>100</v>
          </cell>
          <cell r="C2102" t="str">
            <v>1C#9 - 5</v>
          </cell>
        </row>
        <row r="2103">
          <cell r="A2103" t="str">
            <v>1501A</v>
          </cell>
          <cell r="B2103">
            <v>100</v>
          </cell>
          <cell r="C2103" t="str">
            <v>1C#9 - 5</v>
          </cell>
        </row>
        <row r="2104">
          <cell r="A2104">
            <v>1511</v>
          </cell>
          <cell r="B2104">
            <v>100</v>
          </cell>
          <cell r="C2104" t="str">
            <v>1C#9 - 5</v>
          </cell>
        </row>
        <row r="2105">
          <cell r="A2105" t="str">
            <v>1511A</v>
          </cell>
          <cell r="B2105">
            <v>100</v>
          </cell>
          <cell r="C2105" t="str">
            <v>1C#9 - 5</v>
          </cell>
        </row>
        <row r="2106">
          <cell r="A2106">
            <v>2187</v>
          </cell>
          <cell r="B2106">
            <v>100</v>
          </cell>
          <cell r="C2106" t="str">
            <v>1C#9 - 5</v>
          </cell>
        </row>
        <row r="2107">
          <cell r="A2107" t="str">
            <v>2187A</v>
          </cell>
          <cell r="B2107">
            <v>100</v>
          </cell>
          <cell r="C2107" t="str">
            <v>1C#9 - 5</v>
          </cell>
        </row>
        <row r="2108">
          <cell r="A2108">
            <v>2197</v>
          </cell>
          <cell r="B2108">
            <v>100</v>
          </cell>
          <cell r="C2108" t="str">
            <v>1C#9 - 5</v>
          </cell>
        </row>
        <row r="2109">
          <cell r="A2109" t="str">
            <v>2197A</v>
          </cell>
          <cell r="B2109">
            <v>100</v>
          </cell>
          <cell r="C2109" t="str">
            <v>1C#9 - 5</v>
          </cell>
        </row>
        <row r="2110">
          <cell r="A2110">
            <v>1537</v>
          </cell>
          <cell r="B2110">
            <v>100</v>
          </cell>
          <cell r="C2110" t="str">
            <v>1C#9 - 5</v>
          </cell>
        </row>
        <row r="2111">
          <cell r="A2111" t="str">
            <v>1537A</v>
          </cell>
          <cell r="B2111">
            <v>100</v>
          </cell>
          <cell r="C2111" t="str">
            <v>1C#9 - 5</v>
          </cell>
        </row>
        <row r="2112">
          <cell r="A2112">
            <v>1547</v>
          </cell>
          <cell r="B2112">
            <v>100</v>
          </cell>
          <cell r="C2112" t="str">
            <v>1C#9 - 5</v>
          </cell>
        </row>
        <row r="2113">
          <cell r="A2113" t="str">
            <v>1547A</v>
          </cell>
          <cell r="B2113">
            <v>100</v>
          </cell>
          <cell r="C2113" t="str">
            <v>1C#9 - 5</v>
          </cell>
        </row>
        <row r="2114">
          <cell r="A2114">
            <v>2369</v>
          </cell>
          <cell r="B2114">
            <v>100</v>
          </cell>
          <cell r="C2114" t="str">
            <v>1C#9 - 5</v>
          </cell>
        </row>
        <row r="2115">
          <cell r="A2115" t="str">
            <v>2369A</v>
          </cell>
          <cell r="B2115">
            <v>100</v>
          </cell>
          <cell r="C2115" t="str">
            <v>1C#9 - 5</v>
          </cell>
        </row>
        <row r="2116">
          <cell r="A2116">
            <v>2359</v>
          </cell>
          <cell r="B2116">
            <v>65</v>
          </cell>
          <cell r="C2116" t="str">
            <v>1C#9 - 5</v>
          </cell>
        </row>
        <row r="2117">
          <cell r="A2117" t="str">
            <v>2359A</v>
          </cell>
          <cell r="B2117">
            <v>65</v>
          </cell>
          <cell r="C2117" t="str">
            <v>1C#9 - 5</v>
          </cell>
        </row>
        <row r="2118">
          <cell r="A2118">
            <v>747</v>
          </cell>
          <cell r="B2118">
            <v>100</v>
          </cell>
          <cell r="C2118" t="str">
            <v>1C#9 - 5</v>
          </cell>
        </row>
        <row r="2119">
          <cell r="A2119" t="str">
            <v>747A</v>
          </cell>
          <cell r="B2119">
            <v>100</v>
          </cell>
          <cell r="C2119" t="str">
            <v>1C#9 - 5</v>
          </cell>
        </row>
        <row r="2120">
          <cell r="A2120">
            <v>749</v>
          </cell>
          <cell r="B2120">
            <v>100</v>
          </cell>
          <cell r="C2120" t="str">
            <v>1C#9 - 5</v>
          </cell>
        </row>
        <row r="2121">
          <cell r="A2121" t="str">
            <v>749A</v>
          </cell>
          <cell r="B2121">
            <v>100</v>
          </cell>
          <cell r="C2121" t="str">
            <v>1C#9 - 5</v>
          </cell>
        </row>
        <row r="2122">
          <cell r="A2122">
            <v>779</v>
          </cell>
          <cell r="B2122">
            <v>70</v>
          </cell>
          <cell r="C2122" t="str">
            <v>1C#9 - 5</v>
          </cell>
        </row>
        <row r="2123">
          <cell r="A2123" t="str">
            <v>779A</v>
          </cell>
          <cell r="B2123">
            <v>70</v>
          </cell>
          <cell r="C2123" t="str">
            <v>1C#9 - 5</v>
          </cell>
        </row>
        <row r="2124">
          <cell r="A2124">
            <v>819</v>
          </cell>
          <cell r="B2124">
            <v>100</v>
          </cell>
          <cell r="C2124" t="str">
            <v>1C#9 - 5</v>
          </cell>
        </row>
        <row r="2125">
          <cell r="A2125" t="str">
            <v>819A</v>
          </cell>
          <cell r="B2125">
            <v>100</v>
          </cell>
          <cell r="C2125" t="str">
            <v>1C#9 - 5</v>
          </cell>
        </row>
        <row r="2126">
          <cell r="A2126">
            <v>845</v>
          </cell>
          <cell r="B2126">
            <v>100</v>
          </cell>
          <cell r="C2126" t="str">
            <v>1C#9 - 5</v>
          </cell>
        </row>
        <row r="2127">
          <cell r="A2127" t="str">
            <v>845A</v>
          </cell>
          <cell r="B2127">
            <v>100</v>
          </cell>
          <cell r="C2127" t="str">
            <v>1C#9 - 5</v>
          </cell>
        </row>
        <row r="2129">
          <cell r="A2129" t="str">
            <v>1523A</v>
          </cell>
          <cell r="B2129">
            <v>100</v>
          </cell>
          <cell r="C2129" t="str">
            <v>1C#9 - 5</v>
          </cell>
        </row>
        <row r="2130">
          <cell r="A2130" t="str">
            <v>1481A</v>
          </cell>
          <cell r="B2130">
            <v>90</v>
          </cell>
          <cell r="C2130" t="str">
            <v>1C#9 - 5</v>
          </cell>
        </row>
        <row r="2131">
          <cell r="A2131">
            <v>1481</v>
          </cell>
          <cell r="B2131">
            <v>90</v>
          </cell>
          <cell r="C2131" t="str">
            <v>1C#9 - 5</v>
          </cell>
        </row>
        <row r="2132">
          <cell r="A2132" t="str">
            <v>319A</v>
          </cell>
          <cell r="B2132">
            <v>70</v>
          </cell>
          <cell r="C2132" t="str">
            <v>1C#9 - 5</v>
          </cell>
        </row>
        <row r="2133">
          <cell r="A2133" t="str">
            <v>321A</v>
          </cell>
          <cell r="B2133">
            <v>70</v>
          </cell>
          <cell r="C2133" t="str">
            <v>1C#9 - 5</v>
          </cell>
        </row>
        <row r="2134">
          <cell r="A2134">
            <v>321</v>
          </cell>
          <cell r="B2134">
            <v>70</v>
          </cell>
          <cell r="C2134" t="str">
            <v>1C#9 - 5</v>
          </cell>
        </row>
        <row r="2135">
          <cell r="A2135">
            <v>319</v>
          </cell>
          <cell r="B2135">
            <v>70</v>
          </cell>
          <cell r="C2135" t="str">
            <v>1C#9 - 5</v>
          </cell>
        </row>
        <row r="2136">
          <cell r="A2136" t="str">
            <v>1981A</v>
          </cell>
          <cell r="B2136">
            <v>210</v>
          </cell>
          <cell r="C2136" t="str">
            <v>1C#9 - 5</v>
          </cell>
        </row>
        <row r="2137">
          <cell r="A2137">
            <v>1981</v>
          </cell>
          <cell r="B2137">
            <v>210</v>
          </cell>
          <cell r="C2137" t="str">
            <v>1C#9 - 5</v>
          </cell>
        </row>
        <row r="2138">
          <cell r="A2138" t="str">
            <v>1623A</v>
          </cell>
          <cell r="B2138">
            <v>100</v>
          </cell>
          <cell r="C2138" t="str">
            <v>1C#9 - 5</v>
          </cell>
        </row>
        <row r="2139">
          <cell r="A2139">
            <v>1451</v>
          </cell>
          <cell r="B2139">
            <v>100</v>
          </cell>
          <cell r="C2139" t="str">
            <v>1C#9 - 5</v>
          </cell>
        </row>
        <row r="2140">
          <cell r="A2140" t="str">
            <v>1451A</v>
          </cell>
          <cell r="B2140">
            <v>100</v>
          </cell>
          <cell r="C2140" t="str">
            <v>1C#9 - 5</v>
          </cell>
        </row>
        <row r="2141">
          <cell r="A2141">
            <v>1653</v>
          </cell>
          <cell r="B2141">
            <v>100</v>
          </cell>
          <cell r="C2141" t="str">
            <v>1C#9 - 5</v>
          </cell>
        </row>
        <row r="2142">
          <cell r="A2142" t="str">
            <v>1653A</v>
          </cell>
          <cell r="B2142">
            <v>100</v>
          </cell>
          <cell r="C2142" t="str">
            <v>1C#9 - 5</v>
          </cell>
        </row>
        <row r="2143">
          <cell r="A2143">
            <v>1643</v>
          </cell>
          <cell r="B2143">
            <v>100</v>
          </cell>
          <cell r="C2143" t="str">
            <v>1C#9 - 5</v>
          </cell>
        </row>
        <row r="2144">
          <cell r="A2144" t="str">
            <v>1643A</v>
          </cell>
          <cell r="B2144">
            <v>100</v>
          </cell>
          <cell r="C2144" t="str">
            <v>1C#9 - 5</v>
          </cell>
        </row>
        <row r="2145">
          <cell r="A2145">
            <v>1631</v>
          </cell>
          <cell r="B2145">
            <v>100</v>
          </cell>
          <cell r="C2145" t="str">
            <v>1C#9 - 5</v>
          </cell>
        </row>
        <row r="2146">
          <cell r="A2146" t="str">
            <v>1631A</v>
          </cell>
          <cell r="B2146">
            <v>100</v>
          </cell>
          <cell r="C2146" t="str">
            <v>1C#9 - 5</v>
          </cell>
        </row>
        <row r="2147">
          <cell r="A2147">
            <v>1959</v>
          </cell>
          <cell r="B2147">
            <v>100</v>
          </cell>
          <cell r="C2147" t="str">
            <v>1C#9 - 5</v>
          </cell>
        </row>
        <row r="2148">
          <cell r="A2148" t="str">
            <v>1959A</v>
          </cell>
          <cell r="B2148">
            <v>100</v>
          </cell>
          <cell r="C2148" t="str">
            <v>1C#9 - 5</v>
          </cell>
        </row>
        <row r="2149">
          <cell r="A2149">
            <v>2823</v>
          </cell>
          <cell r="B2149">
            <v>100</v>
          </cell>
          <cell r="C2149" t="str">
            <v>1C#9 - 5</v>
          </cell>
        </row>
        <row r="2150">
          <cell r="A2150" t="str">
            <v>2823A</v>
          </cell>
          <cell r="B2150">
            <v>100</v>
          </cell>
          <cell r="C2150" t="str">
            <v>1C#9 - 5</v>
          </cell>
        </row>
        <row r="2151">
          <cell r="A2151" t="str">
            <v>315A</v>
          </cell>
          <cell r="B2151">
            <v>70</v>
          </cell>
          <cell r="C2151" t="str">
            <v>1C#9 - 5</v>
          </cell>
        </row>
        <row r="2156">
          <cell r="A2156" t="str">
            <v>BATCH #:</v>
          </cell>
          <cell r="B2156">
            <v>2000288133</v>
          </cell>
        </row>
        <row r="2157">
          <cell r="A2157" t="str">
            <v>Reel ID:</v>
          </cell>
          <cell r="B2157" t="str">
            <v>1C#9 - 6</v>
          </cell>
        </row>
        <row r="2158">
          <cell r="A2158" t="str">
            <v>Cable Size:</v>
          </cell>
          <cell r="B2158" t="str">
            <v>1C#9</v>
          </cell>
        </row>
        <row r="2159">
          <cell r="A2159" t="str">
            <v>Used Length:</v>
          </cell>
          <cell r="B2159">
            <v>3375</v>
          </cell>
        </row>
        <row r="2160">
          <cell r="A2160" t="str">
            <v># of CABLES:</v>
          </cell>
          <cell r="B2160">
            <v>41</v>
          </cell>
        </row>
        <row r="2161">
          <cell r="A2161" t="str">
            <v>Remaining Length:</v>
          </cell>
          <cell r="B2161">
            <v>9948</v>
          </cell>
        </row>
        <row r="2162">
          <cell r="A2162" t="str">
            <v>Pull Number</v>
          </cell>
          <cell r="B2162" t="str">
            <v>Length</v>
          </cell>
        </row>
        <row r="2163">
          <cell r="A2163">
            <v>225</v>
          </cell>
          <cell r="B2163">
            <v>85</v>
          </cell>
          <cell r="C2163" t="str">
            <v>1C#9 - 6</v>
          </cell>
        </row>
        <row r="2164">
          <cell r="A2164" t="str">
            <v>225A</v>
          </cell>
          <cell r="B2164">
            <v>85</v>
          </cell>
          <cell r="C2164" t="str">
            <v>1C#9 - 6</v>
          </cell>
        </row>
        <row r="2165">
          <cell r="A2165">
            <v>227</v>
          </cell>
          <cell r="B2165">
            <v>85</v>
          </cell>
          <cell r="C2165" t="str">
            <v>1C#9 - 6</v>
          </cell>
        </row>
        <row r="2166">
          <cell r="A2166" t="str">
            <v>227A</v>
          </cell>
          <cell r="B2166">
            <v>85</v>
          </cell>
          <cell r="C2166" t="str">
            <v>1C#9 - 6</v>
          </cell>
        </row>
        <row r="2167">
          <cell r="A2167" t="str">
            <v>147A</v>
          </cell>
          <cell r="B2167">
            <v>75</v>
          </cell>
          <cell r="C2167" t="str">
            <v>1C#9 - 6</v>
          </cell>
        </row>
        <row r="2168">
          <cell r="A2168">
            <v>147</v>
          </cell>
          <cell r="B2168">
            <v>75</v>
          </cell>
          <cell r="C2168" t="str">
            <v>1C#9 - 6</v>
          </cell>
        </row>
        <row r="2169">
          <cell r="A2169">
            <v>149</v>
          </cell>
          <cell r="B2169">
            <v>75</v>
          </cell>
          <cell r="C2169" t="str">
            <v>1C#9 - 6</v>
          </cell>
        </row>
        <row r="2170">
          <cell r="A2170" t="str">
            <v>149A</v>
          </cell>
          <cell r="B2170">
            <v>75</v>
          </cell>
          <cell r="C2170" t="str">
            <v>1C#9 - 6</v>
          </cell>
        </row>
        <row r="2171">
          <cell r="A2171" t="str">
            <v>451A</v>
          </cell>
          <cell r="B2171">
            <v>70</v>
          </cell>
          <cell r="C2171" t="str">
            <v>1C#9 - 6</v>
          </cell>
        </row>
        <row r="2172">
          <cell r="A2172" t="str">
            <v>453A</v>
          </cell>
          <cell r="B2172">
            <v>70</v>
          </cell>
          <cell r="C2172" t="str">
            <v>1C#9 - 6</v>
          </cell>
        </row>
        <row r="2173">
          <cell r="A2173">
            <v>451</v>
          </cell>
          <cell r="B2173">
            <v>70</v>
          </cell>
          <cell r="C2173" t="str">
            <v>1C#9 - 6</v>
          </cell>
        </row>
        <row r="2174">
          <cell r="A2174">
            <v>453</v>
          </cell>
          <cell r="B2174">
            <v>70</v>
          </cell>
          <cell r="C2174" t="str">
            <v>1C#9 - 6</v>
          </cell>
        </row>
        <row r="2175">
          <cell r="A2175" t="str">
            <v>123A</v>
          </cell>
          <cell r="B2175">
            <v>65</v>
          </cell>
          <cell r="C2175" t="str">
            <v>1C#9 - 6</v>
          </cell>
        </row>
        <row r="2176">
          <cell r="A2176">
            <v>123</v>
          </cell>
          <cell r="B2176">
            <v>65</v>
          </cell>
          <cell r="C2176" t="str">
            <v>1C#9 - 6</v>
          </cell>
        </row>
        <row r="2177">
          <cell r="A2177">
            <v>1639</v>
          </cell>
          <cell r="B2177">
            <v>100</v>
          </cell>
          <cell r="C2177" t="str">
            <v>1C#9 - 6</v>
          </cell>
        </row>
        <row r="2178">
          <cell r="A2178" t="str">
            <v>1639A</v>
          </cell>
          <cell r="B2178">
            <v>100</v>
          </cell>
          <cell r="C2178" t="str">
            <v>1C#9 - 6</v>
          </cell>
        </row>
        <row r="2179">
          <cell r="A2179">
            <v>1617</v>
          </cell>
          <cell r="B2179">
            <v>100</v>
          </cell>
          <cell r="C2179" t="str">
            <v>1C#9 - 6</v>
          </cell>
        </row>
        <row r="2180">
          <cell r="A2180" t="str">
            <v>1617A</v>
          </cell>
          <cell r="B2180">
            <v>100</v>
          </cell>
          <cell r="C2180" t="str">
            <v>1C#9 - 6</v>
          </cell>
        </row>
        <row r="2181">
          <cell r="A2181">
            <v>1421</v>
          </cell>
          <cell r="B2181">
            <v>100</v>
          </cell>
          <cell r="C2181" t="str">
            <v>1C#9 - 6</v>
          </cell>
        </row>
        <row r="2182">
          <cell r="A2182" t="str">
            <v>1421A</v>
          </cell>
          <cell r="B2182">
            <v>100</v>
          </cell>
          <cell r="C2182" t="str">
            <v>1C#9 - 6</v>
          </cell>
        </row>
        <row r="2183">
          <cell r="A2183">
            <v>1605</v>
          </cell>
          <cell r="B2183">
            <v>100</v>
          </cell>
          <cell r="C2183" t="str">
            <v>1C#9 - 6</v>
          </cell>
        </row>
        <row r="2184">
          <cell r="A2184">
            <v>315</v>
          </cell>
          <cell r="B2184">
            <v>70</v>
          </cell>
          <cell r="C2184" t="str">
            <v>1C#9 - 6</v>
          </cell>
        </row>
        <row r="2185">
          <cell r="A2185" t="str">
            <v>313A</v>
          </cell>
          <cell r="B2185">
            <v>70</v>
          </cell>
          <cell r="C2185" t="str">
            <v>1C#9 - 6</v>
          </cell>
        </row>
        <row r="2186">
          <cell r="A2186">
            <v>313</v>
          </cell>
          <cell r="B2186">
            <v>70</v>
          </cell>
          <cell r="C2186" t="str">
            <v>1C#9 - 6</v>
          </cell>
        </row>
        <row r="2187">
          <cell r="A2187">
            <v>253</v>
          </cell>
          <cell r="B2187">
            <v>60</v>
          </cell>
          <cell r="C2187" t="str">
            <v>1C#9 - 6</v>
          </cell>
        </row>
        <row r="2188">
          <cell r="A2188" t="str">
            <v>253A</v>
          </cell>
          <cell r="B2188">
            <v>60</v>
          </cell>
          <cell r="C2188" t="str">
            <v>1C#9 - 6</v>
          </cell>
        </row>
        <row r="2189">
          <cell r="A2189" t="str">
            <v>2461A</v>
          </cell>
          <cell r="B2189">
            <v>100</v>
          </cell>
          <cell r="C2189" t="str">
            <v>1C#9 - 6</v>
          </cell>
        </row>
        <row r="2190">
          <cell r="A2190">
            <v>2461</v>
          </cell>
          <cell r="B2190">
            <v>100</v>
          </cell>
          <cell r="C2190" t="str">
            <v>1C#9 - 6</v>
          </cell>
        </row>
        <row r="2191">
          <cell r="A2191" t="str">
            <v>2459A</v>
          </cell>
          <cell r="B2191">
            <v>100</v>
          </cell>
          <cell r="C2191" t="str">
            <v>1C#9 - 6</v>
          </cell>
        </row>
        <row r="2192">
          <cell r="A2192">
            <v>2459</v>
          </cell>
          <cell r="B2192">
            <v>100</v>
          </cell>
          <cell r="C2192" t="str">
            <v>1C#9 - 6</v>
          </cell>
        </row>
        <row r="2193">
          <cell r="A2193">
            <v>161</v>
          </cell>
          <cell r="B2193">
            <v>90</v>
          </cell>
          <cell r="C2193" t="str">
            <v>1C#9 - 6</v>
          </cell>
        </row>
        <row r="2194">
          <cell r="A2194" t="str">
            <v>161A</v>
          </cell>
          <cell r="B2194">
            <v>90</v>
          </cell>
          <cell r="C2194" t="str">
            <v>1C#9 - 6</v>
          </cell>
        </row>
        <row r="2195">
          <cell r="A2195">
            <v>163</v>
          </cell>
          <cell r="B2195">
            <v>90</v>
          </cell>
          <cell r="C2195" t="str">
            <v>1C#9 - 6</v>
          </cell>
        </row>
        <row r="2196">
          <cell r="A2196" t="str">
            <v>163A</v>
          </cell>
          <cell r="B2196">
            <v>90</v>
          </cell>
          <cell r="C2196" t="str">
            <v>1C#9 - 6</v>
          </cell>
        </row>
        <row r="2197">
          <cell r="A2197">
            <v>269</v>
          </cell>
          <cell r="B2197">
            <v>85</v>
          </cell>
          <cell r="C2197" t="str">
            <v>1C#9 - 6</v>
          </cell>
        </row>
        <row r="2198">
          <cell r="A2198" t="str">
            <v>267A</v>
          </cell>
          <cell r="B2198">
            <v>85</v>
          </cell>
          <cell r="C2198" t="str">
            <v>1C#9 - 6</v>
          </cell>
        </row>
        <row r="2199">
          <cell r="A2199">
            <v>267</v>
          </cell>
          <cell r="B2199">
            <v>85</v>
          </cell>
          <cell r="C2199" t="str">
            <v>1C#9 - 6</v>
          </cell>
        </row>
        <row r="2200">
          <cell r="A2200" t="str">
            <v>269A</v>
          </cell>
          <cell r="B2200">
            <v>85</v>
          </cell>
          <cell r="C2200" t="str">
            <v>1C#9 - 6</v>
          </cell>
        </row>
        <row r="2201">
          <cell r="A2201" t="str">
            <v>1397A</v>
          </cell>
          <cell r="B2201">
            <v>70</v>
          </cell>
          <cell r="C2201" t="str">
            <v>1C#9 - 6</v>
          </cell>
        </row>
        <row r="2202">
          <cell r="A2202">
            <v>1397</v>
          </cell>
          <cell r="B2202">
            <v>70</v>
          </cell>
          <cell r="C2202" t="str">
            <v>1C#9 - 6</v>
          </cell>
        </row>
        <row r="2203">
          <cell r="A2203" t="str">
            <v>2535A</v>
          </cell>
          <cell r="B2203">
            <v>55</v>
          </cell>
          <cell r="C2203" t="str">
            <v>1C#9 - 6</v>
          </cell>
        </row>
        <row r="2208">
          <cell r="A2208" t="str">
            <v>BATCH #:</v>
          </cell>
          <cell r="B2208">
            <v>2000362415</v>
          </cell>
        </row>
        <row r="2209">
          <cell r="A2209" t="str">
            <v>Reel ID:</v>
          </cell>
          <cell r="B2209" t="str">
            <v>1C#9 - 7</v>
          </cell>
        </row>
        <row r="2210">
          <cell r="A2210" t="str">
            <v>Cable Size:</v>
          </cell>
          <cell r="B2210" t="str">
            <v>1C#9</v>
          </cell>
        </row>
        <row r="2211">
          <cell r="A2211" t="str">
            <v>Used Length:</v>
          </cell>
          <cell r="B2211">
            <v>4775</v>
          </cell>
        </row>
        <row r="2212">
          <cell r="A2212" t="str">
            <v># of CABLES:</v>
          </cell>
          <cell r="B2212">
            <v>53</v>
          </cell>
        </row>
        <row r="2213">
          <cell r="A2213" t="str">
            <v>Remaining Length:</v>
          </cell>
          <cell r="B2213">
            <v>6070</v>
          </cell>
        </row>
        <row r="2214">
          <cell r="A2214" t="str">
            <v>Pull Number</v>
          </cell>
          <cell r="B2214" t="str">
            <v>Length</v>
          </cell>
        </row>
        <row r="2215">
          <cell r="A2215" t="str">
            <v>1395A</v>
          </cell>
          <cell r="B2215">
            <v>70</v>
          </cell>
          <cell r="C2215" t="str">
            <v>1C#9 - 7</v>
          </cell>
        </row>
        <row r="2216">
          <cell r="A2216">
            <v>1395</v>
          </cell>
          <cell r="B2216">
            <v>70</v>
          </cell>
          <cell r="C2216" t="str">
            <v>1C#9 - 7</v>
          </cell>
        </row>
        <row r="2217">
          <cell r="A2217" t="str">
            <v>237A</v>
          </cell>
          <cell r="B2217">
            <v>65</v>
          </cell>
          <cell r="C2217" t="str">
            <v>1C#9 - 7</v>
          </cell>
        </row>
        <row r="2218">
          <cell r="A2218">
            <v>237</v>
          </cell>
          <cell r="B2218">
            <v>65</v>
          </cell>
          <cell r="C2218" t="str">
            <v>1C#9 - 7</v>
          </cell>
        </row>
        <row r="2219">
          <cell r="A2219" t="str">
            <v>235A</v>
          </cell>
          <cell r="B2219">
            <v>65</v>
          </cell>
          <cell r="C2219" t="str">
            <v>1C#9 - 7</v>
          </cell>
        </row>
        <row r="2220">
          <cell r="A2220">
            <v>235</v>
          </cell>
          <cell r="B2220">
            <v>65</v>
          </cell>
          <cell r="C2220" t="str">
            <v>1C#9 - 7</v>
          </cell>
        </row>
        <row r="2221">
          <cell r="A2221">
            <v>2535</v>
          </cell>
          <cell r="B2221">
            <v>55</v>
          </cell>
          <cell r="C2221" t="str">
            <v>1C#9 - 7</v>
          </cell>
        </row>
        <row r="2222">
          <cell r="A2222">
            <v>1977</v>
          </cell>
          <cell r="B2222">
            <v>100</v>
          </cell>
          <cell r="C2222" t="str">
            <v>1C#9 - 7</v>
          </cell>
        </row>
        <row r="2223">
          <cell r="A2223" t="str">
            <v>1977A</v>
          </cell>
          <cell r="B2223">
            <v>100</v>
          </cell>
          <cell r="C2223" t="str">
            <v>1C#9 - 7</v>
          </cell>
        </row>
        <row r="2224">
          <cell r="A2224" t="str">
            <v>1445A</v>
          </cell>
          <cell r="B2224">
            <v>100</v>
          </cell>
          <cell r="C2224" t="str">
            <v>1C#9 - 7</v>
          </cell>
        </row>
        <row r="2225">
          <cell r="A2225">
            <v>1445</v>
          </cell>
          <cell r="B2225">
            <v>100</v>
          </cell>
          <cell r="C2225" t="str">
            <v>1C#9 - 7</v>
          </cell>
        </row>
        <row r="2226">
          <cell r="A2226">
            <v>1623</v>
          </cell>
          <cell r="B2226">
            <v>100</v>
          </cell>
          <cell r="C2226" t="str">
            <v>1C#9 - 7</v>
          </cell>
        </row>
        <row r="2227">
          <cell r="A2227">
            <v>1591</v>
          </cell>
          <cell r="B2227">
            <v>100</v>
          </cell>
          <cell r="C2227" t="str">
            <v>1C#9 - 7</v>
          </cell>
        </row>
        <row r="2228">
          <cell r="A2228" t="str">
            <v>1591A</v>
          </cell>
          <cell r="B2228">
            <v>100</v>
          </cell>
          <cell r="C2228" t="str">
            <v>1C#9 - 7</v>
          </cell>
        </row>
        <row r="2229">
          <cell r="A2229">
            <v>1595</v>
          </cell>
          <cell r="B2229">
            <v>100</v>
          </cell>
          <cell r="C2229" t="str">
            <v>1C#9 - 7</v>
          </cell>
        </row>
        <row r="2230">
          <cell r="A2230" t="str">
            <v>1595A</v>
          </cell>
          <cell r="B2230">
            <v>100</v>
          </cell>
          <cell r="C2230" t="str">
            <v>1C#9 - 7</v>
          </cell>
        </row>
        <row r="2231">
          <cell r="A2231">
            <v>1601</v>
          </cell>
          <cell r="B2231">
            <v>100</v>
          </cell>
          <cell r="C2231" t="str">
            <v>1C#9 - 7</v>
          </cell>
        </row>
        <row r="2232">
          <cell r="A2232" t="str">
            <v>1601A</v>
          </cell>
          <cell r="B2232">
            <v>100</v>
          </cell>
          <cell r="C2232" t="str">
            <v>1C#9 - 7</v>
          </cell>
        </row>
        <row r="2233">
          <cell r="A2233">
            <v>1429</v>
          </cell>
          <cell r="B2233">
            <v>100</v>
          </cell>
          <cell r="C2233" t="str">
            <v>1C#9 - 7</v>
          </cell>
        </row>
        <row r="2234">
          <cell r="A2234" t="str">
            <v>1429A</v>
          </cell>
          <cell r="B2234">
            <v>100</v>
          </cell>
          <cell r="C2234" t="str">
            <v>1C#9 - 7</v>
          </cell>
        </row>
        <row r="2235">
          <cell r="A2235" t="str">
            <v>1613A</v>
          </cell>
          <cell r="B2235">
            <v>100</v>
          </cell>
          <cell r="C2235" t="str">
            <v>1C#9 - 7</v>
          </cell>
        </row>
        <row r="2236">
          <cell r="A2236">
            <v>1613</v>
          </cell>
          <cell r="B2236">
            <v>100</v>
          </cell>
          <cell r="C2236" t="str">
            <v>1C#9 - 7</v>
          </cell>
        </row>
        <row r="2237">
          <cell r="A2237" t="str">
            <v>1605A</v>
          </cell>
          <cell r="B2237">
            <v>100</v>
          </cell>
          <cell r="C2237" t="str">
            <v>1C#9 - 7</v>
          </cell>
        </row>
        <row r="2238">
          <cell r="A2238">
            <v>1627</v>
          </cell>
          <cell r="B2238">
            <v>100</v>
          </cell>
          <cell r="C2238" t="str">
            <v>1C#9 - 7</v>
          </cell>
        </row>
        <row r="2239">
          <cell r="A2239" t="str">
            <v>1627A</v>
          </cell>
          <cell r="B2239">
            <v>100</v>
          </cell>
          <cell r="C2239" t="str">
            <v>1C#9 - 7</v>
          </cell>
        </row>
        <row r="2240">
          <cell r="A2240">
            <v>179</v>
          </cell>
          <cell r="B2240">
            <v>110</v>
          </cell>
          <cell r="C2240" t="str">
            <v>1C#9 - 7</v>
          </cell>
        </row>
        <row r="2241">
          <cell r="A2241" t="str">
            <v>179A</v>
          </cell>
          <cell r="B2241">
            <v>110</v>
          </cell>
          <cell r="C2241" t="str">
            <v>1C#9 - 7</v>
          </cell>
        </row>
        <row r="2242">
          <cell r="A2242">
            <v>183</v>
          </cell>
          <cell r="B2242">
            <v>85</v>
          </cell>
          <cell r="C2242" t="str">
            <v>1C#9 - 7</v>
          </cell>
        </row>
        <row r="2243">
          <cell r="A2243" t="str">
            <v>183A</v>
          </cell>
          <cell r="B2243">
            <v>85</v>
          </cell>
          <cell r="C2243" t="str">
            <v>1C#9 - 7</v>
          </cell>
        </row>
        <row r="2244">
          <cell r="A2244">
            <v>107</v>
          </cell>
          <cell r="B2244">
            <v>80</v>
          </cell>
          <cell r="C2244" t="str">
            <v>1C#9 - 7</v>
          </cell>
        </row>
        <row r="2245">
          <cell r="A2245" t="str">
            <v>107A</v>
          </cell>
          <cell r="B2245">
            <v>80</v>
          </cell>
          <cell r="C2245" t="str">
            <v>1C#9 - 7</v>
          </cell>
        </row>
        <row r="2246">
          <cell r="A2246">
            <v>109</v>
          </cell>
          <cell r="B2246">
            <v>80</v>
          </cell>
          <cell r="C2246" t="str">
            <v>1C#9 - 7</v>
          </cell>
        </row>
        <row r="2247">
          <cell r="A2247" t="str">
            <v>109A</v>
          </cell>
          <cell r="B2247">
            <v>80</v>
          </cell>
          <cell r="C2247" t="str">
            <v>1C#9 - 7</v>
          </cell>
        </row>
        <row r="2248">
          <cell r="A2248">
            <v>153</v>
          </cell>
          <cell r="B2248">
            <v>75</v>
          </cell>
          <cell r="C2248" t="str">
            <v>1C#9 - 7</v>
          </cell>
        </row>
        <row r="2249">
          <cell r="A2249" t="str">
            <v>153A</v>
          </cell>
          <cell r="B2249">
            <v>75</v>
          </cell>
          <cell r="C2249" t="str">
            <v>1C#9 - 7</v>
          </cell>
        </row>
        <row r="2250">
          <cell r="A2250">
            <v>155</v>
          </cell>
          <cell r="B2250">
            <v>75</v>
          </cell>
          <cell r="C2250" t="str">
            <v>1C#9 - 7</v>
          </cell>
        </row>
        <row r="2251">
          <cell r="A2251" t="str">
            <v>155A</v>
          </cell>
          <cell r="B2251">
            <v>75</v>
          </cell>
          <cell r="C2251" t="str">
            <v>1C#9 - 7</v>
          </cell>
        </row>
        <row r="2252">
          <cell r="A2252">
            <v>1569</v>
          </cell>
          <cell r="B2252">
            <v>100</v>
          </cell>
          <cell r="C2252" t="str">
            <v>1C#9 - 7</v>
          </cell>
        </row>
        <row r="2253">
          <cell r="A2253" t="str">
            <v>1569A</v>
          </cell>
          <cell r="B2253">
            <v>100</v>
          </cell>
          <cell r="C2253" t="str">
            <v>1C#9 - 7</v>
          </cell>
        </row>
        <row r="2254">
          <cell r="A2254">
            <v>1571</v>
          </cell>
          <cell r="B2254">
            <v>100</v>
          </cell>
          <cell r="C2254" t="str">
            <v>1C#9 - 7</v>
          </cell>
        </row>
        <row r="2255">
          <cell r="A2255" t="str">
            <v>1571A</v>
          </cell>
          <cell r="B2255">
            <v>100</v>
          </cell>
          <cell r="C2255" t="str">
            <v>1C#9 - 7</v>
          </cell>
        </row>
        <row r="2256">
          <cell r="A2256">
            <v>1563</v>
          </cell>
          <cell r="B2256">
            <v>100</v>
          </cell>
          <cell r="C2256" t="str">
            <v>1C#9 - 7</v>
          </cell>
        </row>
        <row r="2257">
          <cell r="A2257" t="str">
            <v>1563A</v>
          </cell>
          <cell r="B2257">
            <v>100</v>
          </cell>
          <cell r="C2257" t="str">
            <v>1C#9 - 7</v>
          </cell>
        </row>
        <row r="2258">
          <cell r="A2258">
            <v>1559</v>
          </cell>
          <cell r="B2258">
            <v>100</v>
          </cell>
          <cell r="C2258" t="str">
            <v>1C#9 - 7</v>
          </cell>
        </row>
        <row r="2259">
          <cell r="A2259" t="str">
            <v>1559A</v>
          </cell>
          <cell r="B2259">
            <v>100</v>
          </cell>
          <cell r="C2259" t="str">
            <v>1C#9 - 7</v>
          </cell>
        </row>
        <row r="2260">
          <cell r="A2260">
            <v>1589</v>
          </cell>
          <cell r="B2260">
            <v>100</v>
          </cell>
          <cell r="C2260" t="str">
            <v>1C#9 - 7</v>
          </cell>
        </row>
        <row r="2261">
          <cell r="A2261" t="str">
            <v>1589A</v>
          </cell>
          <cell r="B2261">
            <v>100</v>
          </cell>
          <cell r="C2261" t="str">
            <v>1C#9 - 7</v>
          </cell>
        </row>
        <row r="2262">
          <cell r="A2262">
            <v>1577</v>
          </cell>
          <cell r="B2262">
            <v>100</v>
          </cell>
          <cell r="C2262" t="str">
            <v>1C#9 - 7</v>
          </cell>
        </row>
        <row r="2263">
          <cell r="A2263" t="str">
            <v>1577A</v>
          </cell>
          <cell r="B2263">
            <v>100</v>
          </cell>
          <cell r="C2263" t="str">
            <v>1C#9 - 7</v>
          </cell>
        </row>
        <row r="2264">
          <cell r="A2264">
            <v>1587</v>
          </cell>
          <cell r="B2264">
            <v>100</v>
          </cell>
          <cell r="C2264" t="str">
            <v>1C#9 - 7</v>
          </cell>
        </row>
        <row r="2265">
          <cell r="A2265" t="str">
            <v>1587A</v>
          </cell>
          <cell r="B2265">
            <v>100</v>
          </cell>
          <cell r="C2265" t="str">
            <v>1C#9 - 7</v>
          </cell>
        </row>
        <row r="2266">
          <cell r="A2266">
            <v>2537</v>
          </cell>
          <cell r="B2266">
            <v>55</v>
          </cell>
          <cell r="C2266" t="str">
            <v>1C#9 - 7</v>
          </cell>
        </row>
        <row r="2267">
          <cell r="A2267" t="str">
            <v>2537A</v>
          </cell>
          <cell r="B2267">
            <v>55</v>
          </cell>
          <cell r="C2267" t="str">
            <v>1C#9 - 7</v>
          </cell>
        </row>
        <row r="2274">
          <cell r="A2274" t="str">
            <v>BATCH #:</v>
          </cell>
          <cell r="B2274">
            <v>2000309348</v>
          </cell>
          <cell r="C2274" t="str">
            <v>FINISHED</v>
          </cell>
        </row>
        <row r="2275">
          <cell r="A2275" t="str">
            <v>Reel ID:</v>
          </cell>
          <cell r="B2275" t="str">
            <v>2C#2 - 1</v>
          </cell>
        </row>
        <row r="2276">
          <cell r="A2276" t="str">
            <v>Cable Size:</v>
          </cell>
          <cell r="B2276" t="str">
            <v>2C#2</v>
          </cell>
        </row>
        <row r="2277">
          <cell r="A2277" t="str">
            <v>Used Length:</v>
          </cell>
          <cell r="B2277">
            <v>3510</v>
          </cell>
        </row>
        <row r="2278">
          <cell r="A2278" t="str">
            <v># of CABLES:</v>
          </cell>
          <cell r="B2278">
            <v>2</v>
          </cell>
        </row>
        <row r="2279">
          <cell r="A2279" t="str">
            <v>Remaining Length:</v>
          </cell>
          <cell r="B2279">
            <v>8</v>
          </cell>
          <cell r="C2279">
            <v>0</v>
          </cell>
        </row>
        <row r="2280">
          <cell r="A2280" t="str">
            <v>Pull Number</v>
          </cell>
          <cell r="B2280" t="str">
            <v>Length</v>
          </cell>
        </row>
        <row r="2281">
          <cell r="A2281">
            <v>2002</v>
          </cell>
          <cell r="B2281">
            <v>1985</v>
          </cell>
          <cell r="C2281" t="str">
            <v>2C#2 - 1</v>
          </cell>
        </row>
        <row r="2282">
          <cell r="A2282">
            <v>1086</v>
          </cell>
          <cell r="B2282">
            <v>1525</v>
          </cell>
          <cell r="C2282" t="str">
            <v>2C#2 - 1</v>
          </cell>
        </row>
        <row r="2289">
          <cell r="A2289" t="str">
            <v>BATCH #:</v>
          </cell>
          <cell r="B2289">
            <v>2000305535</v>
          </cell>
        </row>
        <row r="2290">
          <cell r="A2290" t="str">
            <v>Reel ID:</v>
          </cell>
          <cell r="B2290" t="str">
            <v>2C#4 - 1</v>
          </cell>
        </row>
        <row r="2291">
          <cell r="A2291" t="str">
            <v>Cable Size:</v>
          </cell>
          <cell r="B2291" t="str">
            <v>2C#4</v>
          </cell>
        </row>
        <row r="2292">
          <cell r="A2292" t="str">
            <v>Used Length:</v>
          </cell>
          <cell r="B2292">
            <v>6570</v>
          </cell>
        </row>
        <row r="2293">
          <cell r="A2293" t="str">
            <v># of CABLES:</v>
          </cell>
          <cell r="B2293">
            <v>5</v>
          </cell>
        </row>
        <row r="2294">
          <cell r="A2294" t="str">
            <v>Remaining Length:</v>
          </cell>
          <cell r="B2294">
            <v>2650</v>
          </cell>
          <cell r="C2294">
            <v>1960</v>
          </cell>
        </row>
        <row r="2295">
          <cell r="A2295" t="str">
            <v>Pull Number</v>
          </cell>
          <cell r="B2295" t="str">
            <v>Length</v>
          </cell>
        </row>
        <row r="2296">
          <cell r="A2296">
            <v>364</v>
          </cell>
          <cell r="B2296">
            <v>665</v>
          </cell>
          <cell r="C2296" t="str">
            <v>2C#4 - 1</v>
          </cell>
        </row>
        <row r="2297">
          <cell r="A2297">
            <v>2016</v>
          </cell>
          <cell r="B2297">
            <v>1390</v>
          </cell>
          <cell r="C2297" t="str">
            <v>2C#4 - 1</v>
          </cell>
        </row>
        <row r="2298">
          <cell r="A2298">
            <v>2020</v>
          </cell>
          <cell r="B2298">
            <v>1335</v>
          </cell>
          <cell r="C2298" t="str">
            <v>2C#4 - 1</v>
          </cell>
        </row>
        <row r="2299">
          <cell r="A2299">
            <v>2028</v>
          </cell>
          <cell r="B2299">
            <v>1220</v>
          </cell>
          <cell r="C2299" t="str">
            <v>2C#4 - 1</v>
          </cell>
        </row>
        <row r="2300">
          <cell r="A2300">
            <v>566</v>
          </cell>
          <cell r="B2300">
            <v>1960</v>
          </cell>
          <cell r="C2300" t="str">
            <v>2C#4 - 1</v>
          </cell>
        </row>
        <row r="2305">
          <cell r="A2305" t="str">
            <v>BATCH #:</v>
          </cell>
          <cell r="B2305">
            <v>2000305543</v>
          </cell>
        </row>
        <row r="2306">
          <cell r="A2306" t="str">
            <v>Reel ID:</v>
          </cell>
          <cell r="B2306" t="str">
            <v>2C#4 - 2</v>
          </cell>
        </row>
        <row r="2307">
          <cell r="A2307" t="str">
            <v>Cable Size:</v>
          </cell>
          <cell r="B2307" t="str">
            <v>2C#4</v>
          </cell>
        </row>
        <row r="2308">
          <cell r="A2308" t="str">
            <v>Used Length:</v>
          </cell>
          <cell r="B2308">
            <v>6180</v>
          </cell>
        </row>
        <row r="2309">
          <cell r="A2309" t="str">
            <v># of CABLES:</v>
          </cell>
          <cell r="B2309">
            <v>8</v>
          </cell>
        </row>
        <row r="2310">
          <cell r="A2310" t="str">
            <v>Remaining Length:</v>
          </cell>
          <cell r="B2310">
            <v>5542</v>
          </cell>
          <cell r="C2310">
            <v>4960</v>
          </cell>
        </row>
        <row r="2311">
          <cell r="A2311" t="str">
            <v>Pull Number</v>
          </cell>
          <cell r="B2311" t="str">
            <v>Length</v>
          </cell>
        </row>
        <row r="2312">
          <cell r="A2312">
            <v>2030</v>
          </cell>
          <cell r="B2312">
            <v>1220</v>
          </cell>
          <cell r="C2312" t="str">
            <v>2C#4 - 2</v>
          </cell>
        </row>
        <row r="2313">
          <cell r="A2313">
            <v>518</v>
          </cell>
          <cell r="B2313">
            <v>900</v>
          </cell>
          <cell r="C2313" t="str">
            <v>2C#4 - 2</v>
          </cell>
        </row>
        <row r="2314">
          <cell r="A2314">
            <v>532</v>
          </cell>
          <cell r="B2314">
            <v>800</v>
          </cell>
          <cell r="C2314" t="str">
            <v>2C#4 - 2</v>
          </cell>
        </row>
        <row r="2315">
          <cell r="A2315">
            <v>534</v>
          </cell>
          <cell r="B2315">
            <v>800</v>
          </cell>
          <cell r="C2315" t="str">
            <v>2C#4 - 2</v>
          </cell>
        </row>
        <row r="2316">
          <cell r="A2316">
            <v>544</v>
          </cell>
          <cell r="B2316">
            <v>650</v>
          </cell>
          <cell r="C2316" t="str">
            <v>2C#4 - 2</v>
          </cell>
        </row>
        <row r="2317">
          <cell r="A2317">
            <v>546</v>
          </cell>
          <cell r="B2317">
            <v>650</v>
          </cell>
          <cell r="C2317" t="str">
            <v>2C#4 - 2</v>
          </cell>
        </row>
        <row r="2318">
          <cell r="A2318">
            <v>556</v>
          </cell>
          <cell r="B2318">
            <v>580</v>
          </cell>
          <cell r="C2318" t="str">
            <v>2C#4 - 2</v>
          </cell>
        </row>
        <row r="2319">
          <cell r="A2319">
            <v>558</v>
          </cell>
          <cell r="B2319">
            <v>580</v>
          </cell>
          <cell r="C2319" t="str">
            <v>2C#4 - 2</v>
          </cell>
        </row>
        <row r="2324">
          <cell r="A2324" t="str">
            <v>BATCH #:</v>
          </cell>
          <cell r="B2324">
            <v>2000308570</v>
          </cell>
          <cell r="C2324" t="str">
            <v>COMPLETED</v>
          </cell>
        </row>
        <row r="2325">
          <cell r="A2325" t="str">
            <v>Reel ID:</v>
          </cell>
          <cell r="B2325" t="str">
            <v>2C#4 - 3</v>
          </cell>
        </row>
        <row r="2326">
          <cell r="A2326" t="str">
            <v>Cable Size:</v>
          </cell>
          <cell r="B2326" t="str">
            <v>2C#4</v>
          </cell>
        </row>
        <row r="2327">
          <cell r="A2327" t="str">
            <v>Used Length:</v>
          </cell>
          <cell r="B2327">
            <v>1150</v>
          </cell>
        </row>
        <row r="2328">
          <cell r="A2328" t="str">
            <v># of CABLES:</v>
          </cell>
          <cell r="B2328">
            <v>1</v>
          </cell>
        </row>
        <row r="2329">
          <cell r="A2329" t="str">
            <v>Remaining Length:</v>
          </cell>
          <cell r="B2329">
            <v>-30</v>
          </cell>
        </row>
        <row r="2330">
          <cell r="A2330" t="str">
            <v>Pull Number</v>
          </cell>
          <cell r="B2330" t="str">
            <v>Length</v>
          </cell>
        </row>
        <row r="2331">
          <cell r="A2331">
            <v>2669</v>
          </cell>
          <cell r="B2331">
            <v>1150</v>
          </cell>
          <cell r="C2331" t="str">
            <v>2C#4 - 3</v>
          </cell>
        </row>
        <row r="2338">
          <cell r="A2338" t="str">
            <v>BATCH #:</v>
          </cell>
          <cell r="B2338">
            <v>2000308751</v>
          </cell>
        </row>
        <row r="2339">
          <cell r="A2339" t="str">
            <v>Reel ID:</v>
          </cell>
          <cell r="B2339" t="str">
            <v>2C#6 - 1</v>
          </cell>
        </row>
        <row r="2340">
          <cell r="A2340" t="str">
            <v>Cable Size:</v>
          </cell>
          <cell r="B2340" t="str">
            <v>2C#6</v>
          </cell>
        </row>
        <row r="2341">
          <cell r="A2341" t="str">
            <v>Used Length:</v>
          </cell>
          <cell r="B2341">
            <v>8020</v>
          </cell>
        </row>
        <row r="2342">
          <cell r="A2342" t="str">
            <v># of CABLES:</v>
          </cell>
          <cell r="B2342">
            <v>4</v>
          </cell>
        </row>
        <row r="2343">
          <cell r="A2343" t="str">
            <v>Remaining Length:</v>
          </cell>
          <cell r="B2343">
            <v>2946</v>
          </cell>
          <cell r="C2343">
            <v>2595</v>
          </cell>
        </row>
        <row r="2344">
          <cell r="A2344" t="str">
            <v>Pull Number</v>
          </cell>
          <cell r="B2344" t="str">
            <v>Length</v>
          </cell>
        </row>
        <row r="2345">
          <cell r="A2345">
            <v>18</v>
          </cell>
          <cell r="B2345">
            <v>2985</v>
          </cell>
          <cell r="C2345" t="str">
            <v>2C#6 - 1</v>
          </cell>
        </row>
        <row r="2346">
          <cell r="A2346">
            <v>36</v>
          </cell>
          <cell r="B2346">
            <v>2440</v>
          </cell>
          <cell r="C2346" t="str">
            <v>2C#6 - 1</v>
          </cell>
        </row>
        <row r="2347">
          <cell r="A2347">
            <v>42</v>
          </cell>
          <cell r="B2347">
            <v>2305</v>
          </cell>
          <cell r="C2347" t="str">
            <v>2C#6 - 1</v>
          </cell>
        </row>
        <row r="2348">
          <cell r="A2348">
            <v>113</v>
          </cell>
          <cell r="B2348">
            <v>290</v>
          </cell>
          <cell r="C2348" t="str">
            <v>2C#6 - 1</v>
          </cell>
        </row>
        <row r="2353">
          <cell r="A2353" t="str">
            <v>BATCH #:</v>
          </cell>
          <cell r="B2353">
            <v>2000374517</v>
          </cell>
        </row>
        <row r="2354">
          <cell r="A2354" t="str">
            <v>Reel ID:</v>
          </cell>
          <cell r="B2354" t="str">
            <v>2C#6 - 2</v>
          </cell>
        </row>
        <row r="2355">
          <cell r="A2355" t="str">
            <v>Cable Size:</v>
          </cell>
          <cell r="B2355" t="str">
            <v>2C#6</v>
          </cell>
        </row>
        <row r="2356">
          <cell r="A2356" t="str">
            <v>Used Length:</v>
          </cell>
          <cell r="B2356">
            <v>7120</v>
          </cell>
        </row>
        <row r="2357">
          <cell r="A2357" t="str">
            <v># of CABLES:</v>
          </cell>
          <cell r="B2357">
            <v>7</v>
          </cell>
        </row>
        <row r="2358">
          <cell r="A2358" t="str">
            <v>Remaining Length:</v>
          </cell>
          <cell r="B2358">
            <v>6000</v>
          </cell>
          <cell r="C2358">
            <v>5100</v>
          </cell>
        </row>
        <row r="2359">
          <cell r="A2359" t="str">
            <v>Pull Number</v>
          </cell>
          <cell r="B2359" t="str">
            <v>Length</v>
          </cell>
        </row>
        <row r="2360">
          <cell r="A2360">
            <v>144</v>
          </cell>
          <cell r="B2360">
            <v>1010</v>
          </cell>
          <cell r="C2360" t="str">
            <v>2C#6 - 2</v>
          </cell>
        </row>
        <row r="2361">
          <cell r="A2361">
            <v>146</v>
          </cell>
          <cell r="B2361">
            <v>1010</v>
          </cell>
          <cell r="C2361" t="str">
            <v>2C#6 - 2</v>
          </cell>
        </row>
        <row r="2362">
          <cell r="A2362">
            <v>88</v>
          </cell>
          <cell r="B2362">
            <v>1155</v>
          </cell>
          <cell r="C2362" t="str">
            <v>2C#6 - 2</v>
          </cell>
        </row>
        <row r="2363">
          <cell r="A2363">
            <v>90</v>
          </cell>
          <cell r="B2363">
            <v>1155</v>
          </cell>
          <cell r="C2363" t="str">
            <v>2C#6 - 2</v>
          </cell>
        </row>
        <row r="2364">
          <cell r="A2364">
            <v>96</v>
          </cell>
          <cell r="B2364">
            <v>1070</v>
          </cell>
          <cell r="C2364" t="str">
            <v>2C#6 - 2</v>
          </cell>
        </row>
        <row r="2365">
          <cell r="A2365">
            <v>98</v>
          </cell>
          <cell r="B2365">
            <v>1070</v>
          </cell>
          <cell r="C2365" t="str">
            <v>2C#6 - 2</v>
          </cell>
        </row>
        <row r="2366">
          <cell r="A2366">
            <v>542</v>
          </cell>
          <cell r="B2366">
            <v>650</v>
          </cell>
          <cell r="C2366" t="str">
            <v>2C#6 - 2</v>
          </cell>
        </row>
        <row r="2371">
          <cell r="A2371" t="str">
            <v>BATCH #:</v>
          </cell>
          <cell r="B2371">
            <v>2000308709</v>
          </cell>
        </row>
        <row r="2372">
          <cell r="A2372" t="str">
            <v>Reel ID:</v>
          </cell>
          <cell r="B2372" t="str">
            <v>2C#6 - 3</v>
          </cell>
        </row>
        <row r="2373">
          <cell r="A2373" t="str">
            <v>Cable Size:</v>
          </cell>
          <cell r="B2373" t="str">
            <v>2C#6</v>
          </cell>
        </row>
        <row r="2374">
          <cell r="A2374" t="str">
            <v>Used Length:</v>
          </cell>
          <cell r="B2374">
            <v>7515</v>
          </cell>
        </row>
        <row r="2375">
          <cell r="A2375" t="str">
            <v># of CABLES:</v>
          </cell>
          <cell r="B2375">
            <v>15</v>
          </cell>
        </row>
        <row r="2376">
          <cell r="A2376" t="str">
            <v>Remaining Length:</v>
          </cell>
          <cell r="B2376">
            <v>368</v>
          </cell>
          <cell r="C2376">
            <v>290</v>
          </cell>
        </row>
        <row r="2377">
          <cell r="A2377" t="str">
            <v>Pull Number</v>
          </cell>
          <cell r="B2377" t="str">
            <v>Length</v>
          </cell>
        </row>
        <row r="2378">
          <cell r="A2378">
            <v>2457</v>
          </cell>
          <cell r="B2378">
            <v>555</v>
          </cell>
          <cell r="C2378" t="str">
            <v>2C#6 - 3</v>
          </cell>
        </row>
        <row r="2379">
          <cell r="A2379">
            <v>2623</v>
          </cell>
          <cell r="B2379">
            <v>545</v>
          </cell>
          <cell r="C2379" t="str">
            <v>2C#6 - 3</v>
          </cell>
        </row>
        <row r="2380">
          <cell r="A2380">
            <v>2625</v>
          </cell>
          <cell r="B2380">
            <v>545</v>
          </cell>
          <cell r="C2380" t="str">
            <v>2C#6 - 3</v>
          </cell>
        </row>
        <row r="2381">
          <cell r="A2381">
            <v>2541</v>
          </cell>
          <cell r="B2381">
            <v>540</v>
          </cell>
          <cell r="C2381" t="str">
            <v>2C#6 - 3</v>
          </cell>
        </row>
        <row r="2382">
          <cell r="A2382">
            <v>2539</v>
          </cell>
          <cell r="B2382">
            <v>540</v>
          </cell>
          <cell r="C2382" t="str">
            <v>2C#6 - 3</v>
          </cell>
        </row>
        <row r="2383">
          <cell r="A2383">
            <v>2633</v>
          </cell>
          <cell r="B2383">
            <v>540</v>
          </cell>
          <cell r="C2383" t="str">
            <v>2C#6 - 3</v>
          </cell>
        </row>
        <row r="2384">
          <cell r="A2384">
            <v>2631</v>
          </cell>
          <cell r="B2384">
            <v>540</v>
          </cell>
          <cell r="C2384" t="str">
            <v>2C#6 - 3</v>
          </cell>
        </row>
        <row r="2385">
          <cell r="A2385">
            <v>2547</v>
          </cell>
          <cell r="B2385">
            <v>530</v>
          </cell>
          <cell r="C2385" t="str">
            <v>2C#6 - 3</v>
          </cell>
        </row>
        <row r="2386">
          <cell r="A2386">
            <v>2549</v>
          </cell>
          <cell r="B2386">
            <v>530</v>
          </cell>
          <cell r="C2386" t="str">
            <v>2C#6 - 3</v>
          </cell>
        </row>
        <row r="2387">
          <cell r="A2387">
            <v>2639</v>
          </cell>
          <cell r="B2387">
            <v>470</v>
          </cell>
          <cell r="C2387" t="str">
            <v>2C#6 - 3</v>
          </cell>
        </row>
        <row r="2388">
          <cell r="A2388">
            <v>2637</v>
          </cell>
          <cell r="B2388">
            <v>470</v>
          </cell>
          <cell r="C2388" t="str">
            <v>2C#6 - 3</v>
          </cell>
        </row>
        <row r="2389">
          <cell r="A2389">
            <v>2555</v>
          </cell>
          <cell r="B2389">
            <v>450</v>
          </cell>
          <cell r="C2389" t="str">
            <v>2C#6 - 3</v>
          </cell>
        </row>
        <row r="2390">
          <cell r="A2390">
            <v>2471</v>
          </cell>
          <cell r="B2390">
            <v>450</v>
          </cell>
          <cell r="C2390" t="str">
            <v>2C#6 - 3</v>
          </cell>
        </row>
        <row r="2391">
          <cell r="A2391">
            <v>2469</v>
          </cell>
          <cell r="B2391">
            <v>450</v>
          </cell>
          <cell r="C2391" t="str">
            <v>2C#6 - 3</v>
          </cell>
        </row>
        <row r="2392">
          <cell r="A2392">
            <v>2561</v>
          </cell>
          <cell r="B2392">
            <v>360</v>
          </cell>
          <cell r="C2392" t="str">
            <v>2C#6 - 3</v>
          </cell>
        </row>
        <row r="2397">
          <cell r="A2397" t="str">
            <v>BATCH #:</v>
          </cell>
          <cell r="B2397">
            <v>2000308627</v>
          </cell>
        </row>
        <row r="2398">
          <cell r="A2398" t="str">
            <v>Reel ID:</v>
          </cell>
          <cell r="B2398" t="str">
            <v>2C#6 - 4</v>
          </cell>
          <cell r="C2398" t="str">
            <v>SF: 042184                                                             292'</v>
          </cell>
        </row>
        <row r="2399">
          <cell r="A2399" t="str">
            <v>Cable Size:</v>
          </cell>
          <cell r="B2399" t="str">
            <v>2C#6</v>
          </cell>
        </row>
        <row r="2400">
          <cell r="A2400" t="str">
            <v>Used Length:</v>
          </cell>
          <cell r="B2400">
            <v>8535</v>
          </cell>
        </row>
        <row r="2401">
          <cell r="A2401" t="str">
            <v># of CABLES:</v>
          </cell>
          <cell r="B2401">
            <v>8</v>
          </cell>
        </row>
        <row r="2402">
          <cell r="A2402" t="str">
            <v>Remaining Length:</v>
          </cell>
          <cell r="B2402">
            <v>292</v>
          </cell>
          <cell r="C2402">
            <v>0</v>
          </cell>
        </row>
        <row r="2403">
          <cell r="A2403" t="str">
            <v>Pull Number</v>
          </cell>
          <cell r="B2403" t="str">
            <v>Length</v>
          </cell>
        </row>
        <row r="2404">
          <cell r="A2404">
            <v>292</v>
          </cell>
          <cell r="B2404">
            <v>1235</v>
          </cell>
          <cell r="C2404" t="str">
            <v>2C#6 - 4</v>
          </cell>
        </row>
        <row r="2405">
          <cell r="A2405">
            <v>320</v>
          </cell>
          <cell r="B2405">
            <v>1200</v>
          </cell>
          <cell r="C2405" t="str">
            <v>2C#6 - 4</v>
          </cell>
        </row>
        <row r="2406">
          <cell r="A2406">
            <v>318</v>
          </cell>
          <cell r="B2406">
            <v>1200</v>
          </cell>
          <cell r="C2406" t="str">
            <v>2C#6 - 4</v>
          </cell>
        </row>
        <row r="2407">
          <cell r="A2407">
            <v>298</v>
          </cell>
          <cell r="B2407">
            <v>1090</v>
          </cell>
          <cell r="C2407" t="str">
            <v>2C#6 - 4</v>
          </cell>
        </row>
        <row r="2408">
          <cell r="A2408">
            <v>326</v>
          </cell>
          <cell r="B2408">
            <v>1085</v>
          </cell>
          <cell r="C2408" t="str">
            <v>2C#6 - 4</v>
          </cell>
        </row>
        <row r="2409">
          <cell r="A2409">
            <v>310</v>
          </cell>
          <cell r="B2409">
            <v>980</v>
          </cell>
          <cell r="C2409" t="str">
            <v>2C#6 - 4</v>
          </cell>
        </row>
        <row r="2410">
          <cell r="A2410">
            <v>462</v>
          </cell>
          <cell r="B2410">
            <v>765</v>
          </cell>
          <cell r="C2410" t="str">
            <v>2C#6 - 4</v>
          </cell>
        </row>
        <row r="2411">
          <cell r="A2411">
            <v>308</v>
          </cell>
          <cell r="B2411">
            <v>980</v>
          </cell>
          <cell r="C2411" t="str">
            <v>2C#6 - 4</v>
          </cell>
        </row>
        <row r="2416">
          <cell r="A2416" t="str">
            <v>BATCH #:</v>
          </cell>
          <cell r="B2416">
            <v>2000308656</v>
          </cell>
          <cell r="C2416" t="str">
            <v>196'</v>
          </cell>
        </row>
        <row r="2417">
          <cell r="A2417" t="str">
            <v>Reel ID:</v>
          </cell>
          <cell r="B2417" t="str">
            <v>2C#6 - 5</v>
          </cell>
        </row>
        <row r="2418">
          <cell r="A2418" t="str">
            <v>Cable Size:</v>
          </cell>
          <cell r="B2418" t="str">
            <v>2C#6</v>
          </cell>
        </row>
        <row r="2419">
          <cell r="A2419" t="str">
            <v>Used Length:</v>
          </cell>
          <cell r="B2419">
            <v>8315</v>
          </cell>
        </row>
        <row r="2420">
          <cell r="A2420" t="str">
            <v># of CABLES:</v>
          </cell>
          <cell r="B2420">
            <v>10</v>
          </cell>
        </row>
        <row r="2421">
          <cell r="A2421" t="str">
            <v>Remaining Length:</v>
          </cell>
          <cell r="B2421">
            <v>196</v>
          </cell>
          <cell r="C2421">
            <v>0</v>
          </cell>
        </row>
        <row r="2422">
          <cell r="A2422" t="str">
            <v>Pull Number</v>
          </cell>
          <cell r="B2422" t="str">
            <v>Length</v>
          </cell>
        </row>
        <row r="2423">
          <cell r="A2423">
            <v>400</v>
          </cell>
          <cell r="B2423">
            <v>930</v>
          </cell>
          <cell r="C2423" t="str">
            <v>2C#6 - 5</v>
          </cell>
        </row>
        <row r="2424">
          <cell r="A2424">
            <v>402</v>
          </cell>
          <cell r="B2424">
            <v>930</v>
          </cell>
          <cell r="C2424" t="str">
            <v>2C#6 - 5</v>
          </cell>
        </row>
        <row r="2425">
          <cell r="A2425">
            <v>378</v>
          </cell>
          <cell r="B2425">
            <v>865</v>
          </cell>
          <cell r="C2425" t="str">
            <v>2C#6 - 5</v>
          </cell>
        </row>
        <row r="2426">
          <cell r="A2426">
            <v>430</v>
          </cell>
          <cell r="B2426">
            <v>855</v>
          </cell>
          <cell r="C2426" t="str">
            <v>2C#6 - 5</v>
          </cell>
        </row>
        <row r="2427">
          <cell r="A2427">
            <v>432</v>
          </cell>
          <cell r="B2427">
            <v>850</v>
          </cell>
          <cell r="C2427" t="str">
            <v>2C#6 - 5</v>
          </cell>
        </row>
        <row r="2428">
          <cell r="A2428">
            <v>434</v>
          </cell>
          <cell r="B2428">
            <v>835</v>
          </cell>
          <cell r="C2428" t="str">
            <v>2C#6 - 5</v>
          </cell>
        </row>
        <row r="2429">
          <cell r="A2429">
            <v>436</v>
          </cell>
          <cell r="B2429">
            <v>780</v>
          </cell>
          <cell r="C2429" t="str">
            <v>2C#6 - 5</v>
          </cell>
        </row>
        <row r="2430">
          <cell r="A2430">
            <v>340</v>
          </cell>
          <cell r="B2430">
            <v>780</v>
          </cell>
          <cell r="C2430" t="str">
            <v>2C#6 - 5</v>
          </cell>
        </row>
        <row r="2431">
          <cell r="A2431">
            <v>468</v>
          </cell>
          <cell r="B2431">
            <v>720</v>
          </cell>
          <cell r="C2431" t="str">
            <v>2C#6 - 5</v>
          </cell>
        </row>
        <row r="2432">
          <cell r="A2432">
            <v>388</v>
          </cell>
          <cell r="B2432">
            <v>770</v>
          </cell>
          <cell r="C2432" t="str">
            <v>2C#6 - 5</v>
          </cell>
        </row>
        <row r="2437">
          <cell r="A2437" t="str">
            <v>BATCH #:</v>
          </cell>
          <cell r="B2437">
            <v>2000355251</v>
          </cell>
        </row>
        <row r="2438">
          <cell r="A2438" t="str">
            <v>Reel ID:</v>
          </cell>
          <cell r="B2438" t="str">
            <v>2C#6 - 6</v>
          </cell>
          <cell r="C2438" t="str">
            <v>COMPLETED (REMAINING FOOTAGE TAKEN OFF, TO BE USED FOR 10 TO 10ACIH</v>
          </cell>
        </row>
        <row r="2439">
          <cell r="A2439" t="str">
            <v>Cable Size:</v>
          </cell>
          <cell r="B2439" t="str">
            <v>2C#6</v>
          </cell>
        </row>
        <row r="2440">
          <cell r="A2440" t="str">
            <v>Used Length:</v>
          </cell>
          <cell r="B2440">
            <v>8620</v>
          </cell>
        </row>
        <row r="2441">
          <cell r="A2441" t="str">
            <v># of CABLES:</v>
          </cell>
          <cell r="B2441">
            <v>8</v>
          </cell>
        </row>
        <row r="2442">
          <cell r="A2442" t="str">
            <v>Remaining Length:</v>
          </cell>
          <cell r="B2442">
            <v>143</v>
          </cell>
          <cell r="C2442">
            <v>150</v>
          </cell>
        </row>
        <row r="2443">
          <cell r="A2443" t="str">
            <v>Pull Number</v>
          </cell>
          <cell r="B2443" t="str">
            <v>Length</v>
          </cell>
        </row>
        <row r="2444">
          <cell r="A2444">
            <v>2156</v>
          </cell>
          <cell r="B2444">
            <v>2280</v>
          </cell>
          <cell r="C2444" t="str">
            <v>2C#6 - 6</v>
          </cell>
        </row>
        <row r="2445">
          <cell r="A2445">
            <v>2158</v>
          </cell>
          <cell r="B2445">
            <v>2280</v>
          </cell>
          <cell r="C2445" t="str">
            <v>2C#6 - 6</v>
          </cell>
        </row>
        <row r="2446">
          <cell r="A2446">
            <v>2146</v>
          </cell>
          <cell r="B2446">
            <v>1705</v>
          </cell>
          <cell r="C2446" t="str">
            <v>2C#6 - 6</v>
          </cell>
        </row>
        <row r="2447">
          <cell r="A2447">
            <v>2897</v>
          </cell>
          <cell r="B2447">
            <v>130</v>
          </cell>
          <cell r="C2447" t="str">
            <v>2C#6 - 6</v>
          </cell>
        </row>
        <row r="2448">
          <cell r="A2448">
            <v>2919</v>
          </cell>
          <cell r="B2448">
            <v>835</v>
          </cell>
          <cell r="C2448" t="str">
            <v>2C#6 - 6</v>
          </cell>
        </row>
        <row r="2449">
          <cell r="A2449">
            <v>2905</v>
          </cell>
          <cell r="B2449">
            <v>1240</v>
          </cell>
          <cell r="C2449" t="str">
            <v>2C#6 - 6</v>
          </cell>
        </row>
        <row r="2450">
          <cell r="A2450">
            <v>3281</v>
          </cell>
          <cell r="B2450">
            <v>75</v>
          </cell>
          <cell r="C2450" t="str">
            <v>2C#6 - 6</v>
          </cell>
        </row>
        <row r="2451">
          <cell r="A2451">
            <v>3277</v>
          </cell>
          <cell r="B2451">
            <v>75</v>
          </cell>
          <cell r="C2451" t="str">
            <v>2C#6 - 6</v>
          </cell>
        </row>
        <row r="2456">
          <cell r="A2456" t="str">
            <v>BATCH #:</v>
          </cell>
        </row>
        <row r="2457">
          <cell r="A2457" t="str">
            <v>Reel ID:</v>
          </cell>
          <cell r="B2457" t="str">
            <v>2C#6 - 7</v>
          </cell>
          <cell r="C2457" t="str">
            <v>991'</v>
          </cell>
        </row>
        <row r="2458">
          <cell r="A2458" t="str">
            <v>Cable Size:</v>
          </cell>
          <cell r="B2458" t="str">
            <v>2C#6</v>
          </cell>
        </row>
        <row r="2459">
          <cell r="A2459" t="str">
            <v>Used Length:</v>
          </cell>
          <cell r="B2459">
            <v>7515</v>
          </cell>
        </row>
        <row r="2460">
          <cell r="A2460" t="str">
            <v># of CABLES:</v>
          </cell>
          <cell r="B2460">
            <v>5</v>
          </cell>
        </row>
        <row r="2461">
          <cell r="A2461" t="str">
            <v>Remaining Length:</v>
          </cell>
          <cell r="B2461">
            <v>991</v>
          </cell>
          <cell r="C2461">
            <v>0</v>
          </cell>
        </row>
        <row r="2462">
          <cell r="A2462" t="str">
            <v>Pull Number</v>
          </cell>
          <cell r="B2462" t="str">
            <v>Length</v>
          </cell>
        </row>
        <row r="2463">
          <cell r="A2463">
            <v>2154</v>
          </cell>
          <cell r="B2463">
            <v>1705</v>
          </cell>
          <cell r="C2463" t="str">
            <v>2C#6 - 7</v>
          </cell>
        </row>
        <row r="2464">
          <cell r="A2464">
            <v>2168</v>
          </cell>
          <cell r="B2464">
            <v>1590</v>
          </cell>
          <cell r="C2464" t="str">
            <v>2C#6 - 7</v>
          </cell>
        </row>
        <row r="2465">
          <cell r="A2465">
            <v>2138</v>
          </cell>
          <cell r="B2465">
            <v>1570</v>
          </cell>
          <cell r="C2465" t="str">
            <v>2C#6 - 7</v>
          </cell>
        </row>
        <row r="2466">
          <cell r="A2466">
            <v>2166</v>
          </cell>
          <cell r="B2466">
            <v>1570</v>
          </cell>
          <cell r="C2466" t="str">
            <v>2C#6 - 7</v>
          </cell>
        </row>
        <row r="2467">
          <cell r="A2467">
            <v>2915</v>
          </cell>
          <cell r="B2467">
            <v>1080</v>
          </cell>
          <cell r="C2467" t="str">
            <v>2C#6 - 7</v>
          </cell>
        </row>
        <row r="2472">
          <cell r="A2472" t="str">
            <v>BATCH #:</v>
          </cell>
          <cell r="B2472">
            <v>200305560</v>
          </cell>
        </row>
        <row r="2473">
          <cell r="A2473" t="str">
            <v>Reel ID:</v>
          </cell>
          <cell r="B2473" t="str">
            <v>2C#6 - 8</v>
          </cell>
        </row>
        <row r="2474">
          <cell r="A2474" t="str">
            <v>Cable Size:</v>
          </cell>
          <cell r="B2474" t="str">
            <v>2C#6</v>
          </cell>
        </row>
        <row r="2475">
          <cell r="A2475" t="str">
            <v>Used Length:</v>
          </cell>
          <cell r="B2475">
            <v>7650</v>
          </cell>
        </row>
        <row r="2476">
          <cell r="A2476" t="str">
            <v># of CABLES:</v>
          </cell>
          <cell r="B2476">
            <v>6</v>
          </cell>
        </row>
        <row r="2477">
          <cell r="A2477" t="str">
            <v>Remaining Length:</v>
          </cell>
          <cell r="B2477">
            <v>2941</v>
          </cell>
          <cell r="C2477">
            <v>2490</v>
          </cell>
        </row>
        <row r="2478">
          <cell r="A2478" t="str">
            <v>Pull Number</v>
          </cell>
          <cell r="B2478" t="str">
            <v>Length</v>
          </cell>
        </row>
        <row r="2479">
          <cell r="A2479">
            <v>988</v>
          </cell>
          <cell r="B2479">
            <v>1335</v>
          </cell>
          <cell r="C2479" t="str">
            <v>2C#6 - 8</v>
          </cell>
        </row>
        <row r="2480">
          <cell r="A2480">
            <v>1012</v>
          </cell>
          <cell r="B2480">
            <v>1335</v>
          </cell>
          <cell r="C2480" t="str">
            <v>2C#6 - 8</v>
          </cell>
        </row>
        <row r="2481">
          <cell r="A2481">
            <v>980</v>
          </cell>
          <cell r="B2481">
            <v>1245</v>
          </cell>
          <cell r="C2481" t="str">
            <v>2C#6 - 8</v>
          </cell>
        </row>
        <row r="2482">
          <cell r="A2482">
            <v>1004</v>
          </cell>
          <cell r="B2482">
            <v>1245</v>
          </cell>
          <cell r="C2482" t="str">
            <v>2C#6 - 8</v>
          </cell>
        </row>
        <row r="2483">
          <cell r="A2483">
            <v>924</v>
          </cell>
          <cell r="B2483">
            <v>1245</v>
          </cell>
          <cell r="C2483" t="str">
            <v>2C#6 - 8</v>
          </cell>
        </row>
        <row r="2484">
          <cell r="A2484">
            <v>996</v>
          </cell>
          <cell r="B2484">
            <v>1245</v>
          </cell>
          <cell r="C2484" t="str">
            <v>2C#6 - 8</v>
          </cell>
        </row>
        <row r="2489">
          <cell r="A2489" t="str">
            <v>BATCH #:</v>
          </cell>
          <cell r="B2489">
            <v>2000330676</v>
          </cell>
        </row>
        <row r="2490">
          <cell r="A2490" t="str">
            <v>Reel ID:</v>
          </cell>
          <cell r="B2490" t="str">
            <v>2C#6 - 9</v>
          </cell>
        </row>
        <row r="2491">
          <cell r="A2491" t="str">
            <v>Cable Size:</v>
          </cell>
          <cell r="B2491" t="str">
            <v>2C#6</v>
          </cell>
        </row>
        <row r="2492">
          <cell r="A2492" t="str">
            <v>Used Length:</v>
          </cell>
          <cell r="B2492">
            <v>7235</v>
          </cell>
        </row>
        <row r="2493">
          <cell r="A2493" t="str">
            <v># of CABLES:</v>
          </cell>
          <cell r="B2493">
            <v>7</v>
          </cell>
        </row>
        <row r="2494">
          <cell r="A2494" t="str">
            <v>Remaining Length:</v>
          </cell>
          <cell r="B2494">
            <v>1622</v>
          </cell>
          <cell r="C2494">
            <v>885</v>
          </cell>
        </row>
        <row r="2495">
          <cell r="A2495" t="str">
            <v>Pull Number</v>
          </cell>
          <cell r="B2495" t="str">
            <v>Length</v>
          </cell>
        </row>
        <row r="2496">
          <cell r="A2496">
            <v>26</v>
          </cell>
          <cell r="B2496">
            <v>2975</v>
          </cell>
          <cell r="C2496" t="str">
            <v>2C#6 - 9</v>
          </cell>
        </row>
        <row r="2497">
          <cell r="A2497">
            <v>20</v>
          </cell>
          <cell r="B2497">
            <v>2815</v>
          </cell>
          <cell r="C2497" t="str">
            <v>2C#6 - 9</v>
          </cell>
        </row>
        <row r="2498">
          <cell r="A2498">
            <v>77</v>
          </cell>
          <cell r="B2498">
            <v>210</v>
          </cell>
          <cell r="C2498" t="str">
            <v>2C#6 - 9</v>
          </cell>
        </row>
        <row r="2499">
          <cell r="A2499">
            <v>19</v>
          </cell>
          <cell r="B2499">
            <v>90</v>
          </cell>
          <cell r="C2499" t="str">
            <v>2C#6 - 9</v>
          </cell>
        </row>
        <row r="2500">
          <cell r="A2500">
            <v>33</v>
          </cell>
          <cell r="B2500">
            <v>180</v>
          </cell>
          <cell r="C2500" t="str">
            <v>2C#6 - 9</v>
          </cell>
        </row>
        <row r="2501">
          <cell r="A2501">
            <v>79</v>
          </cell>
          <cell r="B2501">
            <v>80</v>
          </cell>
          <cell r="C2501" t="str">
            <v>2C#6 - 9</v>
          </cell>
        </row>
        <row r="2502">
          <cell r="A2502">
            <v>2699</v>
          </cell>
          <cell r="B2502">
            <v>885</v>
          </cell>
          <cell r="C2502" t="str">
            <v>2C#6 - 9</v>
          </cell>
        </row>
        <row r="2507">
          <cell r="A2507" t="str">
            <v>BATCH #:</v>
          </cell>
        </row>
        <row r="2508">
          <cell r="A2508" t="str">
            <v>Reel ID:</v>
          </cell>
          <cell r="B2508" t="str">
            <v>2C#6 - 10</v>
          </cell>
        </row>
        <row r="2509">
          <cell r="A2509" t="str">
            <v>Cable Size:</v>
          </cell>
          <cell r="B2509" t="str">
            <v>2C#6</v>
          </cell>
        </row>
        <row r="2510">
          <cell r="A2510" t="str">
            <v>Used Length:</v>
          </cell>
          <cell r="B2510">
            <v>6605</v>
          </cell>
        </row>
        <row r="2511">
          <cell r="A2511" t="str">
            <v># of CABLES:</v>
          </cell>
          <cell r="B2511">
            <v>4</v>
          </cell>
        </row>
        <row r="2512">
          <cell r="A2512" t="str">
            <v>Remaining Length:</v>
          </cell>
          <cell r="B2512">
            <v>2387</v>
          </cell>
          <cell r="C2512">
            <v>1775</v>
          </cell>
        </row>
        <row r="2513">
          <cell r="A2513" t="str">
            <v>Pull Number</v>
          </cell>
          <cell r="B2513" t="str">
            <v>Length</v>
          </cell>
        </row>
        <row r="2514">
          <cell r="A2514">
            <v>44</v>
          </cell>
          <cell r="B2514">
            <v>2250</v>
          </cell>
          <cell r="C2514" t="str">
            <v>2C#6 - 10</v>
          </cell>
        </row>
        <row r="2515">
          <cell r="A2515">
            <v>50</v>
          </cell>
          <cell r="B2515">
            <v>2580</v>
          </cell>
          <cell r="C2515" t="str">
            <v>2C#6 - 10</v>
          </cell>
        </row>
        <row r="2516">
          <cell r="A2516">
            <v>568</v>
          </cell>
          <cell r="B2516">
            <v>710</v>
          </cell>
          <cell r="C2516" t="str">
            <v>2C#6 - 10</v>
          </cell>
        </row>
        <row r="2517">
          <cell r="A2517">
            <v>516</v>
          </cell>
          <cell r="B2517">
            <v>1065</v>
          </cell>
          <cell r="C2517" t="str">
            <v>2C#6 - 10</v>
          </cell>
        </row>
        <row r="2522">
          <cell r="A2522" t="str">
            <v>BATCH #:</v>
          </cell>
          <cell r="B2522">
            <v>2000308722</v>
          </cell>
        </row>
        <row r="2523">
          <cell r="A2523" t="str">
            <v>Reel ID:</v>
          </cell>
          <cell r="B2523" t="str">
            <v>2C#6 - 11</v>
          </cell>
        </row>
        <row r="2524">
          <cell r="A2524" t="str">
            <v>Cable Size:</v>
          </cell>
          <cell r="B2524" t="str">
            <v>2C#6</v>
          </cell>
        </row>
        <row r="2525">
          <cell r="A2525" t="str">
            <v>Used Length:</v>
          </cell>
          <cell r="B2525">
            <v>7870</v>
          </cell>
        </row>
        <row r="2526">
          <cell r="A2526" t="str">
            <v># of CABLES:</v>
          </cell>
          <cell r="B2526">
            <v>11</v>
          </cell>
        </row>
        <row r="2527">
          <cell r="A2527" t="str">
            <v>Remaining Length:</v>
          </cell>
          <cell r="B2527">
            <v>1856</v>
          </cell>
          <cell r="C2527">
            <v>1225</v>
          </cell>
        </row>
        <row r="2528">
          <cell r="A2528" t="str">
            <v>Pull Number</v>
          </cell>
          <cell r="B2528" t="str">
            <v>Length</v>
          </cell>
        </row>
        <row r="2529">
          <cell r="A2529">
            <v>498</v>
          </cell>
          <cell r="B2529">
            <v>520</v>
          </cell>
          <cell r="C2529" t="str">
            <v>2C#6 - 11</v>
          </cell>
        </row>
        <row r="2530">
          <cell r="A2530">
            <v>278</v>
          </cell>
          <cell r="B2530">
            <v>660</v>
          </cell>
          <cell r="C2530" t="str">
            <v>2C#6 - 11</v>
          </cell>
        </row>
        <row r="2531">
          <cell r="A2531">
            <v>464</v>
          </cell>
          <cell r="B2531">
            <v>765</v>
          </cell>
          <cell r="C2531" t="str">
            <v>2C#6 - 11</v>
          </cell>
        </row>
        <row r="2532">
          <cell r="A2532">
            <v>2691</v>
          </cell>
          <cell r="B2532">
            <v>705</v>
          </cell>
          <cell r="C2532" t="str">
            <v>2C#6 - 11</v>
          </cell>
        </row>
        <row r="2533">
          <cell r="A2533">
            <v>2927</v>
          </cell>
          <cell r="B2533">
            <v>670</v>
          </cell>
          <cell r="C2533" t="str">
            <v>2C#6 - 11</v>
          </cell>
        </row>
        <row r="2534">
          <cell r="A2534">
            <v>2122</v>
          </cell>
          <cell r="B2534">
            <v>690</v>
          </cell>
          <cell r="C2534" t="str">
            <v>2C#6 - 11</v>
          </cell>
        </row>
        <row r="2535">
          <cell r="A2535">
            <v>466</v>
          </cell>
          <cell r="B2535">
            <v>725</v>
          </cell>
          <cell r="C2535" t="str">
            <v>2C#6 - 11</v>
          </cell>
        </row>
        <row r="2536">
          <cell r="A2536">
            <v>404</v>
          </cell>
          <cell r="B2536">
            <v>670</v>
          </cell>
          <cell r="C2536" t="str">
            <v>2C#6 - 11</v>
          </cell>
        </row>
        <row r="2537">
          <cell r="A2537">
            <v>500</v>
          </cell>
          <cell r="B2537">
            <v>470</v>
          </cell>
          <cell r="C2537" t="str">
            <v>2C#6 - 11</v>
          </cell>
        </row>
        <row r="2538">
          <cell r="A2538">
            <v>386</v>
          </cell>
          <cell r="B2538">
            <v>770</v>
          </cell>
          <cell r="C2538" t="str">
            <v>2C#6 - 11</v>
          </cell>
        </row>
        <row r="2539">
          <cell r="A2539">
            <v>932</v>
          </cell>
          <cell r="B2539">
            <v>1225</v>
          </cell>
          <cell r="C2539" t="str">
            <v>2C#6 - 11</v>
          </cell>
        </row>
        <row r="2544">
          <cell r="A2544" t="str">
            <v>BATCH #:</v>
          </cell>
          <cell r="B2544">
            <v>2000330678</v>
          </cell>
        </row>
        <row r="2545">
          <cell r="A2545" t="str">
            <v>Reel ID:</v>
          </cell>
          <cell r="B2545" t="str">
            <v>2C#6 - 12</v>
          </cell>
        </row>
        <row r="2546">
          <cell r="A2546" t="str">
            <v>Cable Size:</v>
          </cell>
          <cell r="B2546" t="str">
            <v>2C#6</v>
          </cell>
        </row>
        <row r="2547">
          <cell r="A2547" t="str">
            <v>Used Length:</v>
          </cell>
          <cell r="B2547">
            <v>7075</v>
          </cell>
        </row>
        <row r="2548">
          <cell r="A2548" t="str">
            <v># of CABLES:</v>
          </cell>
          <cell r="B2548">
            <v>13</v>
          </cell>
        </row>
        <row r="2549">
          <cell r="A2549" t="str">
            <v>Remaining Length:</v>
          </cell>
          <cell r="B2549">
            <v>2674</v>
          </cell>
          <cell r="C2549">
            <v>2180</v>
          </cell>
        </row>
        <row r="2550">
          <cell r="A2550" t="str">
            <v>Pull Number</v>
          </cell>
          <cell r="B2550" t="str">
            <v>Length</v>
          </cell>
        </row>
        <row r="2551">
          <cell r="A2551">
            <v>2553</v>
          </cell>
          <cell r="B2551">
            <v>450</v>
          </cell>
          <cell r="C2551" t="str">
            <v>2C#6 - 12</v>
          </cell>
        </row>
        <row r="2552">
          <cell r="A2552">
            <v>2563</v>
          </cell>
          <cell r="B2552">
            <v>360</v>
          </cell>
          <cell r="C2552" t="str">
            <v>2C#6 - 12</v>
          </cell>
        </row>
        <row r="2553">
          <cell r="A2553">
            <v>2475</v>
          </cell>
          <cell r="B2553">
            <v>360</v>
          </cell>
          <cell r="C2553" t="str">
            <v>2C#6 - 12</v>
          </cell>
        </row>
        <row r="2554">
          <cell r="A2554">
            <v>2477</v>
          </cell>
          <cell r="B2554">
            <v>360</v>
          </cell>
          <cell r="C2554" t="str">
            <v>2C#6 - 12</v>
          </cell>
        </row>
        <row r="2555">
          <cell r="A2555">
            <v>2925</v>
          </cell>
          <cell r="B2555">
            <v>850</v>
          </cell>
          <cell r="C2555" t="str">
            <v>2C#6 - 12</v>
          </cell>
        </row>
        <row r="2556">
          <cell r="A2556">
            <v>2463</v>
          </cell>
          <cell r="B2556">
            <v>540</v>
          </cell>
          <cell r="C2556" t="str">
            <v>2C#6 - 12</v>
          </cell>
        </row>
        <row r="2557">
          <cell r="A2557">
            <v>2399</v>
          </cell>
          <cell r="B2557">
            <v>430</v>
          </cell>
          <cell r="C2557" t="str">
            <v>2C#6 - 12</v>
          </cell>
        </row>
        <row r="2558">
          <cell r="A2558">
            <v>2401</v>
          </cell>
          <cell r="B2558">
            <v>430</v>
          </cell>
          <cell r="C2558" t="str">
            <v>2C#6 - 12</v>
          </cell>
        </row>
        <row r="2559">
          <cell r="A2559">
            <v>2455</v>
          </cell>
          <cell r="B2559">
            <v>555</v>
          </cell>
          <cell r="C2559" t="str">
            <v>2C#6 - 12</v>
          </cell>
        </row>
        <row r="2560">
          <cell r="A2560">
            <v>2465</v>
          </cell>
          <cell r="B2560">
            <v>560</v>
          </cell>
          <cell r="C2560" t="str">
            <v>2C#6 - 12</v>
          </cell>
        </row>
        <row r="2561">
          <cell r="A2561">
            <v>530</v>
          </cell>
          <cell r="B2561">
            <v>800</v>
          </cell>
          <cell r="C2561" t="str">
            <v>2C#6 - 12</v>
          </cell>
        </row>
        <row r="2562">
          <cell r="A2562">
            <v>528</v>
          </cell>
          <cell r="B2562">
            <v>800</v>
          </cell>
          <cell r="C2562" t="str">
            <v>2C#6 - 12</v>
          </cell>
        </row>
        <row r="2563">
          <cell r="A2563">
            <v>554</v>
          </cell>
          <cell r="B2563">
            <v>580</v>
          </cell>
          <cell r="C2563" t="str">
            <v>2C#6 - 12</v>
          </cell>
        </row>
        <row r="2568">
          <cell r="A2568" t="str">
            <v>BATCH #:</v>
          </cell>
          <cell r="B2568">
            <v>2000330673</v>
          </cell>
        </row>
        <row r="2569">
          <cell r="A2569" t="str">
            <v>Reel ID:</v>
          </cell>
          <cell r="B2569" t="str">
            <v>2C#6 - 13</v>
          </cell>
        </row>
        <row r="2570">
          <cell r="A2570" t="str">
            <v>Cable Size:</v>
          </cell>
          <cell r="B2570" t="str">
            <v>2C#6</v>
          </cell>
        </row>
        <row r="2571">
          <cell r="A2571" t="str">
            <v>Used Length:</v>
          </cell>
          <cell r="B2571">
            <v>0</v>
          </cell>
        </row>
        <row r="2572">
          <cell r="A2572" t="str">
            <v># of CABLES:</v>
          </cell>
          <cell r="B2572">
            <v>0</v>
          </cell>
        </row>
        <row r="2573">
          <cell r="A2573" t="str">
            <v>Remaining Length:</v>
          </cell>
          <cell r="B2573">
            <v>1515</v>
          </cell>
          <cell r="C2573">
            <v>1225</v>
          </cell>
        </row>
        <row r="2574">
          <cell r="A2574" t="str">
            <v>Pull Number</v>
          </cell>
          <cell r="B2574" t="str">
            <v>Length</v>
          </cell>
        </row>
        <row r="2583">
          <cell r="A2583" t="str">
            <v>BATCH #:</v>
          </cell>
          <cell r="B2583">
            <v>2000387793</v>
          </cell>
        </row>
        <row r="2584">
          <cell r="A2584" t="str">
            <v>Reel ID:</v>
          </cell>
          <cell r="B2584" t="str">
            <v>2C#9 - 1</v>
          </cell>
        </row>
        <row r="2585">
          <cell r="A2585" t="str">
            <v>Cable Size:</v>
          </cell>
          <cell r="B2585" t="str">
            <v>2C#9</v>
          </cell>
        </row>
        <row r="2586">
          <cell r="A2586" t="str">
            <v>Used Length:</v>
          </cell>
          <cell r="B2586">
            <v>8785</v>
          </cell>
        </row>
        <row r="2587">
          <cell r="A2587" t="str">
            <v># of CABLES:</v>
          </cell>
          <cell r="B2587">
            <v>17</v>
          </cell>
        </row>
        <row r="2588">
          <cell r="A2588" t="str">
            <v>Remaining Length:</v>
          </cell>
          <cell r="B2588">
            <v>3635</v>
          </cell>
          <cell r="C2588">
            <v>1685</v>
          </cell>
        </row>
        <row r="2589">
          <cell r="A2589" t="str">
            <v>Pull Number</v>
          </cell>
          <cell r="B2589" t="str">
            <v>Length</v>
          </cell>
        </row>
        <row r="2590">
          <cell r="A2590">
            <v>410</v>
          </cell>
          <cell r="B2590">
            <v>760</v>
          </cell>
          <cell r="C2590" t="str">
            <v>2C#9 - 1</v>
          </cell>
        </row>
        <row r="2591">
          <cell r="A2591">
            <v>422</v>
          </cell>
          <cell r="B2591">
            <v>725</v>
          </cell>
          <cell r="C2591" t="str">
            <v>2C#9 - 1</v>
          </cell>
        </row>
        <row r="2592">
          <cell r="A2592">
            <v>448</v>
          </cell>
          <cell r="B2592">
            <v>595</v>
          </cell>
          <cell r="C2592" t="str">
            <v>2C#9 - 1</v>
          </cell>
        </row>
        <row r="2593">
          <cell r="A2593">
            <v>384</v>
          </cell>
          <cell r="B2593">
            <v>770</v>
          </cell>
          <cell r="C2593" t="str">
            <v>2C#9 - 1</v>
          </cell>
        </row>
        <row r="2594">
          <cell r="A2594">
            <v>1663</v>
          </cell>
          <cell r="B2594">
            <v>425</v>
          </cell>
          <cell r="C2594" t="str">
            <v>2C#9 - 1</v>
          </cell>
        </row>
        <row r="2595">
          <cell r="A2595">
            <v>416</v>
          </cell>
          <cell r="B2595">
            <v>710</v>
          </cell>
          <cell r="C2595" t="str">
            <v>2C#9 - 1</v>
          </cell>
        </row>
        <row r="2596">
          <cell r="A2596">
            <v>494</v>
          </cell>
          <cell r="B2596">
            <v>705</v>
          </cell>
          <cell r="C2596" t="str">
            <v>2C#9 - 1</v>
          </cell>
        </row>
        <row r="2597">
          <cell r="A2597">
            <v>1399</v>
          </cell>
          <cell r="B2597">
            <v>650</v>
          </cell>
          <cell r="C2597" t="str">
            <v>2C#9 - 1</v>
          </cell>
        </row>
        <row r="2598">
          <cell r="A2598">
            <v>2111</v>
          </cell>
          <cell r="B2598">
            <v>475</v>
          </cell>
          <cell r="C2598" t="str">
            <v>2C#9 - 1</v>
          </cell>
        </row>
        <row r="2599">
          <cell r="A2599">
            <v>496</v>
          </cell>
          <cell r="B2599">
            <v>685</v>
          </cell>
          <cell r="C2599" t="str">
            <v>2C#9 - 1</v>
          </cell>
        </row>
        <row r="2600">
          <cell r="A2600">
            <v>428</v>
          </cell>
          <cell r="B2600">
            <v>600</v>
          </cell>
          <cell r="C2600" t="str">
            <v>2C#9 - 1</v>
          </cell>
        </row>
        <row r="2601">
          <cell r="A2601">
            <v>59</v>
          </cell>
          <cell r="B2601">
            <v>190</v>
          </cell>
          <cell r="C2601" t="str">
            <v>2C#9 - 1</v>
          </cell>
        </row>
        <row r="2602">
          <cell r="A2602">
            <v>45</v>
          </cell>
          <cell r="B2602">
            <v>180</v>
          </cell>
          <cell r="C2602" t="str">
            <v>2C#9 - 1</v>
          </cell>
        </row>
        <row r="2603">
          <cell r="A2603">
            <v>13</v>
          </cell>
          <cell r="B2603">
            <v>100</v>
          </cell>
          <cell r="C2603" t="str">
            <v>2C#9 - 1</v>
          </cell>
        </row>
        <row r="2604">
          <cell r="A2604">
            <v>129</v>
          </cell>
          <cell r="B2604">
            <v>80</v>
          </cell>
          <cell r="C2604" t="str">
            <v>2C#9 - 1</v>
          </cell>
        </row>
        <row r="2605">
          <cell r="A2605">
            <v>175</v>
          </cell>
          <cell r="B2605">
            <v>70</v>
          </cell>
          <cell r="C2605" t="str">
            <v>2C#9 - 1</v>
          </cell>
        </row>
        <row r="2606">
          <cell r="A2606">
            <v>514</v>
          </cell>
          <cell r="B2606">
            <v>1065</v>
          </cell>
          <cell r="C2606" t="str">
            <v>2C#9 - 1</v>
          </cell>
        </row>
        <row r="2611">
          <cell r="A2611" t="str">
            <v>BATCH #:</v>
          </cell>
          <cell r="B2611">
            <v>2000352627</v>
          </cell>
        </row>
        <row r="2612">
          <cell r="A2612" t="str">
            <v>Reel ID:</v>
          </cell>
          <cell r="B2612" t="str">
            <v>2C#9 - 2</v>
          </cell>
        </row>
        <row r="2613">
          <cell r="A2613" t="str">
            <v>Cable Size:</v>
          </cell>
          <cell r="B2613" t="str">
            <v>2C#9</v>
          </cell>
        </row>
        <row r="2614">
          <cell r="A2614" t="str">
            <v>Used Length:</v>
          </cell>
          <cell r="B2614">
            <v>10010</v>
          </cell>
        </row>
        <row r="2615">
          <cell r="A2615" t="str">
            <v># of CABLES:</v>
          </cell>
          <cell r="B2615">
            <v>6</v>
          </cell>
        </row>
        <row r="2616">
          <cell r="A2616" t="str">
            <v>Remaining Length:</v>
          </cell>
          <cell r="B2616">
            <v>6904</v>
          </cell>
          <cell r="C2616">
            <v>6110</v>
          </cell>
        </row>
        <row r="2617">
          <cell r="A2617" t="str">
            <v>Pull Number</v>
          </cell>
          <cell r="B2617" t="str">
            <v>Length</v>
          </cell>
        </row>
        <row r="2618">
          <cell r="A2618">
            <v>586</v>
          </cell>
          <cell r="B2618">
            <v>1950</v>
          </cell>
          <cell r="C2618" t="str">
            <v>2C#9 - 2</v>
          </cell>
        </row>
        <row r="2619">
          <cell r="A2619">
            <v>112</v>
          </cell>
          <cell r="B2619">
            <v>1950</v>
          </cell>
          <cell r="C2619" t="str">
            <v>2C#9 - 2</v>
          </cell>
        </row>
        <row r="2620">
          <cell r="A2620">
            <v>78</v>
          </cell>
          <cell r="B2620">
            <v>1800</v>
          </cell>
          <cell r="C2620" t="str">
            <v>2C#9 - 2</v>
          </cell>
        </row>
        <row r="2621">
          <cell r="A2621">
            <v>582</v>
          </cell>
          <cell r="B2621">
            <v>1800</v>
          </cell>
          <cell r="C2621" t="str">
            <v>2C#9 - 2</v>
          </cell>
        </row>
        <row r="2622">
          <cell r="A2622" t="str">
            <v>582A</v>
          </cell>
          <cell r="B2622">
            <v>1800</v>
          </cell>
          <cell r="C2622" t="str">
            <v>2C#9 - 2</v>
          </cell>
        </row>
        <row r="2623">
          <cell r="A2623">
            <v>564</v>
          </cell>
          <cell r="B2623">
            <v>710</v>
          </cell>
          <cell r="C2623" t="str">
            <v>2C#9 - 2</v>
          </cell>
        </row>
        <row r="2628">
          <cell r="A2628" t="str">
            <v>BATCH #:</v>
          </cell>
          <cell r="B2628">
            <v>2000325252</v>
          </cell>
        </row>
        <row r="2629">
          <cell r="A2629" t="str">
            <v>Reel ID:</v>
          </cell>
          <cell r="B2629" t="str">
            <v>2C#9 - 3</v>
          </cell>
        </row>
        <row r="2630">
          <cell r="A2630" t="str">
            <v>Cable Size:</v>
          </cell>
          <cell r="B2630" t="str">
            <v>2C#9</v>
          </cell>
        </row>
        <row r="2631">
          <cell r="A2631" t="str">
            <v>Used Length:</v>
          </cell>
          <cell r="B2631">
            <v>9370</v>
          </cell>
        </row>
        <row r="2632">
          <cell r="A2632" t="str">
            <v># of CABLES:</v>
          </cell>
          <cell r="B2632">
            <v>8</v>
          </cell>
        </row>
        <row r="2633">
          <cell r="A2633" t="str">
            <v>Remaining Length:</v>
          </cell>
          <cell r="B2633">
            <v>4266</v>
          </cell>
          <cell r="C2633">
            <v>3065</v>
          </cell>
        </row>
        <row r="2634">
          <cell r="A2634" t="str">
            <v>Pull Number</v>
          </cell>
          <cell r="B2634" t="str">
            <v>Length</v>
          </cell>
        </row>
        <row r="2635">
          <cell r="A2635">
            <v>110</v>
          </cell>
          <cell r="B2635">
            <v>1765</v>
          </cell>
          <cell r="C2635" t="str">
            <v>2C-9 - 3</v>
          </cell>
        </row>
        <row r="2636">
          <cell r="A2636">
            <v>584</v>
          </cell>
          <cell r="B2636">
            <v>1765</v>
          </cell>
          <cell r="C2636" t="str">
            <v>2C-9 - 3</v>
          </cell>
        </row>
        <row r="2637">
          <cell r="A2637" t="str">
            <v>584A</v>
          </cell>
          <cell r="B2637">
            <v>1765</v>
          </cell>
          <cell r="C2637" t="str">
            <v>2C-9 - 3</v>
          </cell>
        </row>
        <row r="2638">
          <cell r="A2638">
            <v>142</v>
          </cell>
          <cell r="B2638">
            <v>1010</v>
          </cell>
          <cell r="C2638" t="str">
            <v>2C-9 - 3</v>
          </cell>
        </row>
        <row r="2639">
          <cell r="A2639">
            <v>104</v>
          </cell>
          <cell r="B2639">
            <v>1070</v>
          </cell>
          <cell r="C2639" t="str">
            <v>2C-9 - 3</v>
          </cell>
        </row>
        <row r="2640">
          <cell r="A2640">
            <v>238</v>
          </cell>
          <cell r="B2640">
            <v>665</v>
          </cell>
          <cell r="C2640" t="str">
            <v>2C-9 - 3</v>
          </cell>
        </row>
        <row r="2641">
          <cell r="A2641">
            <v>244</v>
          </cell>
          <cell r="B2641">
            <v>665</v>
          </cell>
          <cell r="C2641" t="str">
            <v>2C-9 - 3</v>
          </cell>
        </row>
        <row r="2642">
          <cell r="A2642">
            <v>246</v>
          </cell>
          <cell r="B2642">
            <v>665</v>
          </cell>
          <cell r="C2642" t="str">
            <v>2C-9 - 3</v>
          </cell>
        </row>
        <row r="2647">
          <cell r="A2647" t="str">
            <v>BATCH #:</v>
          </cell>
          <cell r="B2647">
            <v>2000325335</v>
          </cell>
        </row>
        <row r="2648">
          <cell r="A2648" t="str">
            <v>Reel ID:</v>
          </cell>
          <cell r="B2648" t="str">
            <v>2C#9 - 4</v>
          </cell>
        </row>
        <row r="2649">
          <cell r="A2649" t="str">
            <v>Cable Size:</v>
          </cell>
          <cell r="B2649" t="str">
            <v>2C#9</v>
          </cell>
        </row>
        <row r="2650">
          <cell r="A2650" t="str">
            <v>Used Length:</v>
          </cell>
          <cell r="B2650">
            <v>10565</v>
          </cell>
        </row>
        <row r="2651">
          <cell r="A2651" t="str">
            <v># of CABLES:</v>
          </cell>
          <cell r="B2651">
            <v>19</v>
          </cell>
        </row>
        <row r="2652">
          <cell r="A2652" t="str">
            <v>Remaining Length:</v>
          </cell>
          <cell r="B2652">
            <v>6598</v>
          </cell>
          <cell r="C2652">
            <v>5990</v>
          </cell>
        </row>
        <row r="2653">
          <cell r="A2653" t="str">
            <v>Pull Number</v>
          </cell>
          <cell r="B2653" t="str">
            <v>Length</v>
          </cell>
        </row>
        <row r="2654">
          <cell r="A2654">
            <v>184</v>
          </cell>
          <cell r="B2654">
            <v>820</v>
          </cell>
          <cell r="C2654" t="str">
            <v>2C#9 - 4</v>
          </cell>
        </row>
        <row r="2655">
          <cell r="A2655">
            <v>178</v>
          </cell>
          <cell r="B2655">
            <v>820</v>
          </cell>
          <cell r="C2655" t="str">
            <v>2C#9 - 4</v>
          </cell>
        </row>
        <row r="2656">
          <cell r="A2656">
            <v>170</v>
          </cell>
          <cell r="B2656">
            <v>820</v>
          </cell>
          <cell r="C2656" t="str">
            <v>2C#9 - 4</v>
          </cell>
        </row>
        <row r="2657">
          <cell r="A2657">
            <v>186</v>
          </cell>
          <cell r="B2657">
            <v>705</v>
          </cell>
          <cell r="C2657" t="str">
            <v>2C#9 - 4</v>
          </cell>
        </row>
        <row r="2658">
          <cell r="A2658">
            <v>192</v>
          </cell>
          <cell r="B2658">
            <v>705</v>
          </cell>
          <cell r="C2658" t="str">
            <v>2C#9 - 4</v>
          </cell>
        </row>
        <row r="2659">
          <cell r="A2659">
            <v>194</v>
          </cell>
          <cell r="B2659">
            <v>705</v>
          </cell>
          <cell r="C2659" t="str">
            <v>2C#9 - 4</v>
          </cell>
        </row>
        <row r="2660">
          <cell r="A2660">
            <v>122</v>
          </cell>
          <cell r="B2660">
            <v>835</v>
          </cell>
          <cell r="C2660" t="str">
            <v>2C#9 - 4</v>
          </cell>
        </row>
        <row r="2661">
          <cell r="A2661">
            <v>134</v>
          </cell>
          <cell r="B2661">
            <v>835</v>
          </cell>
          <cell r="C2661" t="str">
            <v>2C#9 - 4</v>
          </cell>
        </row>
        <row r="2662">
          <cell r="A2662">
            <v>132</v>
          </cell>
          <cell r="B2662">
            <v>835</v>
          </cell>
          <cell r="C2662" t="str">
            <v>2C#9 - 4</v>
          </cell>
        </row>
        <row r="2663">
          <cell r="A2663">
            <v>130</v>
          </cell>
          <cell r="B2663">
            <v>835</v>
          </cell>
          <cell r="C2663" t="str">
            <v>2C#9 - 4</v>
          </cell>
        </row>
        <row r="2664">
          <cell r="A2664">
            <v>812</v>
          </cell>
          <cell r="B2664">
            <v>335</v>
          </cell>
          <cell r="C2664" t="str">
            <v>2C#9 - 4</v>
          </cell>
        </row>
        <row r="2665">
          <cell r="A2665">
            <v>686</v>
          </cell>
          <cell r="B2665">
            <v>290</v>
          </cell>
          <cell r="C2665" t="str">
            <v>2C#9 - 4</v>
          </cell>
        </row>
        <row r="2666">
          <cell r="A2666">
            <v>818</v>
          </cell>
          <cell r="B2666">
            <v>385</v>
          </cell>
          <cell r="C2666" t="str">
            <v>2C#9 - 4</v>
          </cell>
        </row>
        <row r="2667">
          <cell r="A2667">
            <v>1603</v>
          </cell>
          <cell r="B2667">
            <v>380</v>
          </cell>
          <cell r="C2667" t="str">
            <v>2C#9 - 4</v>
          </cell>
        </row>
        <row r="2668">
          <cell r="A2668">
            <v>1625</v>
          </cell>
          <cell r="B2668">
            <v>380</v>
          </cell>
          <cell r="C2668" t="str">
            <v>2C#9 - 4</v>
          </cell>
        </row>
        <row r="2669">
          <cell r="A2669">
            <v>1607</v>
          </cell>
          <cell r="B2669">
            <v>380</v>
          </cell>
          <cell r="C2669" t="str">
            <v>2C#9 - 4</v>
          </cell>
        </row>
        <row r="2670">
          <cell r="A2670">
            <v>1641</v>
          </cell>
          <cell r="B2670">
            <v>210</v>
          </cell>
          <cell r="C2670" t="str">
            <v>2C#9 - 4</v>
          </cell>
        </row>
        <row r="2671">
          <cell r="A2671">
            <v>1645</v>
          </cell>
          <cell r="B2671">
            <v>200</v>
          </cell>
          <cell r="C2671" t="str">
            <v>2C#9 - 4</v>
          </cell>
        </row>
        <row r="2672">
          <cell r="A2672">
            <v>285</v>
          </cell>
          <cell r="B2672">
            <v>90</v>
          </cell>
          <cell r="C2672" t="str">
            <v>2C#9 - 4</v>
          </cell>
        </row>
        <row r="2677">
          <cell r="A2677" t="str">
            <v>BATCH #:</v>
          </cell>
          <cell r="B2677">
            <v>2000317074</v>
          </cell>
        </row>
        <row r="2678">
          <cell r="A2678" t="str">
            <v>Reel ID:</v>
          </cell>
          <cell r="B2678" t="str">
            <v>2C#9 - 5</v>
          </cell>
        </row>
        <row r="2679">
          <cell r="A2679" t="str">
            <v>Cable Size:</v>
          </cell>
          <cell r="B2679" t="str">
            <v>2C#9</v>
          </cell>
        </row>
        <row r="2680">
          <cell r="A2680" t="str">
            <v>Used Length:</v>
          </cell>
          <cell r="B2680">
            <v>8850</v>
          </cell>
        </row>
        <row r="2681">
          <cell r="A2681" t="str">
            <v># of CABLES:</v>
          </cell>
          <cell r="B2681">
            <v>25</v>
          </cell>
        </row>
        <row r="2682">
          <cell r="A2682" t="str">
            <v>Remaining Length:</v>
          </cell>
          <cell r="B2682">
            <v>9733</v>
          </cell>
        </row>
        <row r="2683">
          <cell r="A2683" t="str">
            <v>Pull Number</v>
          </cell>
          <cell r="B2683" t="str">
            <v>Length</v>
          </cell>
        </row>
        <row r="2684">
          <cell r="A2684">
            <v>172</v>
          </cell>
          <cell r="B2684">
            <v>820</v>
          </cell>
          <cell r="C2684" t="str">
            <v>2C#9 - 5</v>
          </cell>
        </row>
        <row r="2685">
          <cell r="A2685">
            <v>86</v>
          </cell>
          <cell r="B2685">
            <v>1155</v>
          </cell>
          <cell r="C2685" t="str">
            <v>2C#9 - 5</v>
          </cell>
        </row>
        <row r="2686">
          <cell r="A2686">
            <v>973</v>
          </cell>
          <cell r="B2686">
            <v>1070</v>
          </cell>
          <cell r="C2686" t="str">
            <v>2C#9 - 5</v>
          </cell>
        </row>
        <row r="2687">
          <cell r="A2687">
            <v>1353</v>
          </cell>
          <cell r="B2687">
            <v>80</v>
          </cell>
          <cell r="C2687" t="str">
            <v>2C#9 - 5</v>
          </cell>
        </row>
        <row r="2688">
          <cell r="A2688">
            <v>156</v>
          </cell>
          <cell r="B2688">
            <v>895</v>
          </cell>
          <cell r="C2688" t="str">
            <v>2C#9 - 5</v>
          </cell>
        </row>
        <row r="2689">
          <cell r="A2689">
            <v>975</v>
          </cell>
          <cell r="B2689">
            <v>1070</v>
          </cell>
          <cell r="C2689" t="str">
            <v>2C#9 - 5</v>
          </cell>
        </row>
        <row r="2690">
          <cell r="A2690">
            <v>674</v>
          </cell>
          <cell r="B2690">
            <v>340</v>
          </cell>
          <cell r="C2690" t="str">
            <v>2C#9 - 5</v>
          </cell>
        </row>
        <row r="2691">
          <cell r="A2691">
            <v>1621</v>
          </cell>
          <cell r="B2691">
            <v>420</v>
          </cell>
          <cell r="C2691" t="str">
            <v>2C#9 - 5</v>
          </cell>
        </row>
        <row r="2692">
          <cell r="A2692">
            <v>680</v>
          </cell>
          <cell r="B2692">
            <v>450</v>
          </cell>
          <cell r="C2692" t="str">
            <v>2C#9 - 5</v>
          </cell>
        </row>
        <row r="2693">
          <cell r="A2693">
            <v>709</v>
          </cell>
          <cell r="B2693">
            <v>70</v>
          </cell>
          <cell r="C2693" t="str">
            <v>2C#9 - 5</v>
          </cell>
        </row>
        <row r="2694">
          <cell r="A2694">
            <v>627</v>
          </cell>
          <cell r="B2694">
            <v>70</v>
          </cell>
          <cell r="C2694" t="str">
            <v>2C#9 - 5</v>
          </cell>
        </row>
        <row r="2695">
          <cell r="A2695">
            <v>629</v>
          </cell>
          <cell r="B2695">
            <v>70</v>
          </cell>
          <cell r="C2695" t="str">
            <v>2C#9 - 5</v>
          </cell>
        </row>
        <row r="2696">
          <cell r="A2696">
            <v>199</v>
          </cell>
          <cell r="B2696">
            <v>60</v>
          </cell>
          <cell r="C2696" t="str">
            <v>2C#9 - 5</v>
          </cell>
        </row>
        <row r="2697">
          <cell r="A2697">
            <v>201</v>
          </cell>
          <cell r="B2697">
            <v>60</v>
          </cell>
          <cell r="C2697" t="str">
            <v>2C#9 - 5</v>
          </cell>
        </row>
        <row r="2698">
          <cell r="A2698">
            <v>903</v>
          </cell>
          <cell r="B2698">
            <v>100</v>
          </cell>
          <cell r="C2698" t="str">
            <v>2C#9 - 5</v>
          </cell>
        </row>
        <row r="2699">
          <cell r="A2699">
            <v>947</v>
          </cell>
          <cell r="B2699">
            <v>100</v>
          </cell>
          <cell r="C2699" t="str">
            <v>2C#9 - 5</v>
          </cell>
        </row>
        <row r="2700">
          <cell r="A2700">
            <v>901</v>
          </cell>
          <cell r="B2700">
            <v>100</v>
          </cell>
          <cell r="C2700" t="str">
            <v>2C#9 - 5</v>
          </cell>
        </row>
        <row r="2701">
          <cell r="A2701">
            <v>540</v>
          </cell>
          <cell r="B2701">
            <v>650</v>
          </cell>
          <cell r="C2701" t="str">
            <v>2C#9 - 5</v>
          </cell>
        </row>
        <row r="2702">
          <cell r="A2702">
            <v>552</v>
          </cell>
          <cell r="B2702">
            <v>580</v>
          </cell>
          <cell r="C2702" t="str">
            <v>2C#9 - 5</v>
          </cell>
        </row>
        <row r="2703">
          <cell r="A2703">
            <v>177</v>
          </cell>
          <cell r="B2703">
            <v>190</v>
          </cell>
          <cell r="C2703" t="str">
            <v>2C#9 - 5</v>
          </cell>
        </row>
        <row r="2704">
          <cell r="A2704">
            <v>935</v>
          </cell>
          <cell r="B2704">
            <v>100</v>
          </cell>
          <cell r="C2704" t="str">
            <v>2C#9 - 5</v>
          </cell>
        </row>
        <row r="2705">
          <cell r="A2705">
            <v>925</v>
          </cell>
          <cell r="B2705">
            <v>100</v>
          </cell>
          <cell r="C2705" t="str">
            <v>2C#9 - 5</v>
          </cell>
        </row>
        <row r="2706">
          <cell r="A2706">
            <v>923</v>
          </cell>
          <cell r="B2706">
            <v>100</v>
          </cell>
          <cell r="C2706" t="str">
            <v>2C#9 - 5</v>
          </cell>
        </row>
        <row r="2707">
          <cell r="A2707">
            <v>915</v>
          </cell>
          <cell r="B2707">
            <v>100</v>
          </cell>
          <cell r="C2707" t="str">
            <v>2C#9 - 5</v>
          </cell>
        </row>
        <row r="2708">
          <cell r="A2708">
            <v>913</v>
          </cell>
          <cell r="B2708">
            <v>100</v>
          </cell>
          <cell r="C2708" t="str">
            <v>2C#9 - 5</v>
          </cell>
        </row>
        <row r="2713">
          <cell r="A2713" t="str">
            <v>BATCH #:</v>
          </cell>
          <cell r="B2713">
            <v>2000383346</v>
          </cell>
        </row>
        <row r="2714">
          <cell r="A2714" t="str">
            <v>Reel ID:</v>
          </cell>
          <cell r="B2714" t="str">
            <v>2C#9 - 6</v>
          </cell>
        </row>
        <row r="2715">
          <cell r="A2715" t="str">
            <v>Cable Size:</v>
          </cell>
          <cell r="B2715" t="str">
            <v>2C#9</v>
          </cell>
        </row>
        <row r="2716">
          <cell r="A2716" t="str">
            <v>Used Length:</v>
          </cell>
          <cell r="B2716">
            <v>8300</v>
          </cell>
        </row>
        <row r="2717">
          <cell r="A2717" t="str">
            <v># of CABLES:</v>
          </cell>
          <cell r="B2717">
            <v>15</v>
          </cell>
        </row>
        <row r="2718">
          <cell r="A2718" t="str">
            <v>Remaining Length:</v>
          </cell>
          <cell r="B2718">
            <v>10459</v>
          </cell>
        </row>
        <row r="2719">
          <cell r="A2719" t="str">
            <v>Pull Number</v>
          </cell>
          <cell r="B2719" t="str">
            <v>Length</v>
          </cell>
        </row>
        <row r="2720">
          <cell r="A2720">
            <v>902</v>
          </cell>
          <cell r="B2720">
            <v>750</v>
          </cell>
          <cell r="C2720" t="str">
            <v>2C#9 - 6</v>
          </cell>
        </row>
        <row r="2721">
          <cell r="A2721">
            <v>2297</v>
          </cell>
          <cell r="B2721">
            <v>100</v>
          </cell>
          <cell r="C2721" t="str">
            <v>2C#9 - 6</v>
          </cell>
        </row>
        <row r="2722">
          <cell r="A2722">
            <v>1629</v>
          </cell>
          <cell r="B2722">
            <v>615</v>
          </cell>
          <cell r="C2722" t="str">
            <v>2C#9 - 6</v>
          </cell>
        </row>
        <row r="2723">
          <cell r="A2723">
            <v>200</v>
          </cell>
          <cell r="B2723">
            <v>600</v>
          </cell>
          <cell r="C2723" t="str">
            <v>2C#9 - 6</v>
          </cell>
        </row>
        <row r="2724">
          <cell r="A2724">
            <v>206</v>
          </cell>
          <cell r="B2724">
            <v>600</v>
          </cell>
          <cell r="C2724" t="str">
            <v>2C#9 - 6</v>
          </cell>
        </row>
        <row r="2725">
          <cell r="A2725">
            <v>208</v>
          </cell>
          <cell r="B2725">
            <v>600</v>
          </cell>
          <cell r="C2725" t="str">
            <v>2C#9 - 6</v>
          </cell>
        </row>
        <row r="2726">
          <cell r="A2726">
            <v>210</v>
          </cell>
          <cell r="B2726">
            <v>600</v>
          </cell>
          <cell r="C2726" t="str">
            <v>2C#9 - 6</v>
          </cell>
        </row>
        <row r="2727">
          <cell r="A2727">
            <v>624</v>
          </cell>
          <cell r="B2727">
            <v>595</v>
          </cell>
          <cell r="C2727" t="str">
            <v>2C#9 - 6</v>
          </cell>
        </row>
        <row r="2728">
          <cell r="A2728">
            <v>612</v>
          </cell>
          <cell r="B2728">
            <v>595</v>
          </cell>
          <cell r="C2728" t="str">
            <v>2C#9 - 6</v>
          </cell>
        </row>
        <row r="2729">
          <cell r="A2729">
            <v>622</v>
          </cell>
          <cell r="B2729">
            <v>595</v>
          </cell>
          <cell r="C2729" t="str">
            <v>2C#9 - 6</v>
          </cell>
        </row>
        <row r="2730">
          <cell r="A2730">
            <v>620</v>
          </cell>
          <cell r="B2730">
            <v>570</v>
          </cell>
          <cell r="C2730" t="str">
            <v>2C#9 - 6</v>
          </cell>
        </row>
        <row r="2731">
          <cell r="A2731">
            <v>618</v>
          </cell>
          <cell r="B2731">
            <v>570</v>
          </cell>
          <cell r="C2731" t="str">
            <v>2C#9 - 6</v>
          </cell>
        </row>
        <row r="2732">
          <cell r="A2732">
            <v>610</v>
          </cell>
          <cell r="B2732">
            <v>570</v>
          </cell>
          <cell r="C2732" t="str">
            <v>2C#9 - 6</v>
          </cell>
        </row>
        <row r="2733">
          <cell r="A2733">
            <v>824</v>
          </cell>
          <cell r="B2733">
            <v>470</v>
          </cell>
          <cell r="C2733" t="str">
            <v>2C#9 - 6</v>
          </cell>
        </row>
        <row r="2734">
          <cell r="A2734">
            <v>1619</v>
          </cell>
          <cell r="B2734">
            <v>470</v>
          </cell>
          <cell r="C2734" t="str">
            <v>2C#9 - 6</v>
          </cell>
        </row>
        <row r="2739">
          <cell r="A2739" t="str">
            <v>BATCH #:</v>
          </cell>
          <cell r="B2739">
            <v>2000352639</v>
          </cell>
        </row>
        <row r="2740">
          <cell r="A2740" t="str">
            <v>Reel ID:</v>
          </cell>
          <cell r="B2740" t="str">
            <v>2C#9 - 7</v>
          </cell>
        </row>
        <row r="2741">
          <cell r="A2741" t="str">
            <v>Cable Size:</v>
          </cell>
          <cell r="B2741" t="str">
            <v>2C#9</v>
          </cell>
        </row>
        <row r="2742">
          <cell r="A2742" t="str">
            <v>Used Length:</v>
          </cell>
          <cell r="B2742">
            <v>10225</v>
          </cell>
        </row>
        <row r="2743">
          <cell r="A2743" t="str">
            <v># of CABLES:</v>
          </cell>
          <cell r="B2743">
            <v>9</v>
          </cell>
        </row>
        <row r="2744">
          <cell r="A2744" t="str">
            <v>Remaining Length:</v>
          </cell>
          <cell r="B2744">
            <v>981</v>
          </cell>
          <cell r="C2744">
            <v>960</v>
          </cell>
        </row>
        <row r="2745">
          <cell r="A2745" t="str">
            <v>Pull Number</v>
          </cell>
          <cell r="B2745" t="str">
            <v>Length</v>
          </cell>
        </row>
        <row r="2746">
          <cell r="A2746">
            <v>1010</v>
          </cell>
          <cell r="B2746">
            <v>1335</v>
          </cell>
          <cell r="C2746" t="str">
            <v>2C#9 - 7</v>
          </cell>
        </row>
        <row r="2747">
          <cell r="A2747">
            <v>986</v>
          </cell>
          <cell r="B2747">
            <v>1335</v>
          </cell>
          <cell r="C2747" t="str">
            <v>2C#9 - 7</v>
          </cell>
        </row>
        <row r="2748">
          <cell r="A2748">
            <v>1078</v>
          </cell>
          <cell r="B2748">
            <v>1275</v>
          </cell>
          <cell r="C2748" t="str">
            <v>2C#9 - 7</v>
          </cell>
        </row>
        <row r="2749">
          <cell r="A2749">
            <v>1002</v>
          </cell>
          <cell r="B2749">
            <v>1245</v>
          </cell>
          <cell r="C2749" t="str">
            <v>2C#9 - 7</v>
          </cell>
        </row>
        <row r="2750">
          <cell r="A2750">
            <v>978</v>
          </cell>
          <cell r="B2750">
            <v>1245</v>
          </cell>
          <cell r="C2750" t="str">
            <v>2C#9 - 7</v>
          </cell>
        </row>
        <row r="2751">
          <cell r="A2751">
            <v>2617</v>
          </cell>
          <cell r="B2751">
            <v>340</v>
          </cell>
          <cell r="C2751" t="str">
            <v>2C#9 - 7</v>
          </cell>
        </row>
        <row r="2752">
          <cell r="A2752">
            <v>994</v>
          </cell>
          <cell r="B2752">
            <v>1245</v>
          </cell>
          <cell r="C2752" t="str">
            <v>2C#9 - 7</v>
          </cell>
        </row>
        <row r="2753">
          <cell r="A2753">
            <v>922</v>
          </cell>
          <cell r="B2753">
            <v>1245</v>
          </cell>
          <cell r="C2753" t="str">
            <v>2C#9 - 7</v>
          </cell>
        </row>
        <row r="2754">
          <cell r="A2754">
            <v>636</v>
          </cell>
          <cell r="B2754">
            <v>960</v>
          </cell>
          <cell r="C2754" t="str">
            <v>2C#9 - 7</v>
          </cell>
        </row>
        <row r="2759">
          <cell r="A2759" t="str">
            <v>BATCH #:</v>
          </cell>
          <cell r="B2759">
            <v>2000376415</v>
          </cell>
        </row>
        <row r="2760">
          <cell r="A2760" t="str">
            <v>Reel ID:</v>
          </cell>
          <cell r="B2760" t="str">
            <v>2C#9 - 8</v>
          </cell>
        </row>
        <row r="2761">
          <cell r="A2761" t="str">
            <v>Cable Size:</v>
          </cell>
          <cell r="B2761" t="str">
            <v>2C#9</v>
          </cell>
        </row>
        <row r="2762">
          <cell r="A2762" t="str">
            <v>Used Length:</v>
          </cell>
          <cell r="B2762">
            <v>9745</v>
          </cell>
        </row>
        <row r="2763">
          <cell r="A2763" t="str">
            <v># of CABLES:</v>
          </cell>
          <cell r="B2763">
            <v>25</v>
          </cell>
        </row>
        <row r="2764">
          <cell r="A2764" t="str">
            <v>Remaining Length:</v>
          </cell>
          <cell r="B2764">
            <v>5144</v>
          </cell>
          <cell r="C2764">
            <v>4790</v>
          </cell>
        </row>
        <row r="2765">
          <cell r="A2765" t="str">
            <v>Pull Number</v>
          </cell>
          <cell r="B2765" t="str">
            <v>Length</v>
          </cell>
        </row>
        <row r="2766">
          <cell r="A2766">
            <v>2389</v>
          </cell>
          <cell r="B2766">
            <v>630</v>
          </cell>
          <cell r="C2766" t="str">
            <v>2C#9 - 8</v>
          </cell>
        </row>
        <row r="2767">
          <cell r="A2767">
            <v>2391</v>
          </cell>
          <cell r="B2767">
            <v>630</v>
          </cell>
          <cell r="C2767" t="str">
            <v>2C#9 - 8</v>
          </cell>
        </row>
        <row r="2768">
          <cell r="A2768">
            <v>2387</v>
          </cell>
          <cell r="B2768">
            <v>620</v>
          </cell>
          <cell r="C2768" t="str">
            <v>2C#9 - 8</v>
          </cell>
        </row>
        <row r="2769">
          <cell r="A2769">
            <v>2385</v>
          </cell>
          <cell r="B2769">
            <v>620</v>
          </cell>
          <cell r="C2769" t="str">
            <v>2C#9 - 8</v>
          </cell>
        </row>
        <row r="2770">
          <cell r="A2770">
            <v>1997</v>
          </cell>
          <cell r="B2770">
            <v>400</v>
          </cell>
          <cell r="C2770" t="str">
            <v>2C#9 - 8</v>
          </cell>
        </row>
        <row r="2771">
          <cell r="A2771">
            <v>1999</v>
          </cell>
          <cell r="B2771">
            <v>400</v>
          </cell>
          <cell r="C2771" t="str">
            <v>2C#9 - 8</v>
          </cell>
        </row>
        <row r="2772">
          <cell r="A2772">
            <v>2348</v>
          </cell>
          <cell r="B2772">
            <v>310</v>
          </cell>
          <cell r="C2772" t="str">
            <v>2C#9 - 8</v>
          </cell>
        </row>
        <row r="2773">
          <cell r="A2773">
            <v>169</v>
          </cell>
          <cell r="B2773">
            <v>125</v>
          </cell>
          <cell r="C2773" t="str">
            <v>2C#9 - 8</v>
          </cell>
        </row>
        <row r="2774">
          <cell r="A2774">
            <v>2229</v>
          </cell>
          <cell r="B2774">
            <v>610</v>
          </cell>
          <cell r="C2774" t="str">
            <v>2C#9 - 8</v>
          </cell>
        </row>
        <row r="2775">
          <cell r="A2775">
            <v>2227</v>
          </cell>
          <cell r="B2775">
            <v>610</v>
          </cell>
          <cell r="C2775" t="str">
            <v>2C#9 - 8</v>
          </cell>
        </row>
        <row r="2776">
          <cell r="A2776">
            <v>930</v>
          </cell>
          <cell r="B2776">
            <v>1225</v>
          </cell>
          <cell r="C2776" t="str">
            <v>2C#9 - 8</v>
          </cell>
        </row>
        <row r="2777">
          <cell r="A2777">
            <v>232</v>
          </cell>
          <cell r="B2777">
            <v>615</v>
          </cell>
          <cell r="C2777" t="str">
            <v>2C#9 - 8</v>
          </cell>
        </row>
        <row r="2778">
          <cell r="A2778">
            <v>226</v>
          </cell>
          <cell r="B2778">
            <v>615</v>
          </cell>
          <cell r="C2778" t="str">
            <v>2C#9 - 8</v>
          </cell>
        </row>
        <row r="2779">
          <cell r="A2779">
            <v>1971</v>
          </cell>
          <cell r="B2779">
            <v>100</v>
          </cell>
          <cell r="C2779" t="str">
            <v>2C#9 - 8</v>
          </cell>
        </row>
        <row r="2780">
          <cell r="A2780">
            <v>1969</v>
          </cell>
          <cell r="B2780">
            <v>100</v>
          </cell>
          <cell r="C2780" t="str">
            <v>2C#9 - 8</v>
          </cell>
        </row>
        <row r="2781">
          <cell r="A2781">
            <v>1439</v>
          </cell>
          <cell r="B2781">
            <v>100</v>
          </cell>
          <cell r="C2781" t="str">
            <v>2C#9 - 8</v>
          </cell>
        </row>
        <row r="2782">
          <cell r="A2782">
            <v>1441</v>
          </cell>
          <cell r="B2782">
            <v>100</v>
          </cell>
          <cell r="C2782" t="str">
            <v>2C#9 - 8</v>
          </cell>
        </row>
        <row r="2783">
          <cell r="A2783">
            <v>311</v>
          </cell>
          <cell r="B2783">
            <v>70</v>
          </cell>
          <cell r="C2783" t="str">
            <v>2C#9 - 8</v>
          </cell>
        </row>
        <row r="2784">
          <cell r="A2784">
            <v>309</v>
          </cell>
          <cell r="B2784">
            <v>70</v>
          </cell>
          <cell r="C2784" t="str">
            <v>2C#9 - 8</v>
          </cell>
        </row>
        <row r="2785">
          <cell r="A2785">
            <v>299</v>
          </cell>
          <cell r="B2785">
            <v>70</v>
          </cell>
          <cell r="C2785" t="str">
            <v>2C#9 - 8</v>
          </cell>
        </row>
        <row r="2786">
          <cell r="A2786">
            <v>297</v>
          </cell>
          <cell r="B2786">
            <v>70</v>
          </cell>
          <cell r="C2786" t="str">
            <v>2C#9 - 8</v>
          </cell>
        </row>
        <row r="2787">
          <cell r="A2787">
            <v>1351</v>
          </cell>
          <cell r="B2787">
            <v>80</v>
          </cell>
          <cell r="C2787" t="str">
            <v>2C#9 - 8</v>
          </cell>
        </row>
        <row r="2788">
          <cell r="A2788">
            <v>806</v>
          </cell>
          <cell r="B2788">
            <v>345</v>
          </cell>
          <cell r="C2788" t="str">
            <v>2C#9 - 8</v>
          </cell>
        </row>
        <row r="2789">
          <cell r="A2789">
            <v>216</v>
          </cell>
          <cell r="B2789">
            <v>615</v>
          </cell>
          <cell r="C2789" t="str">
            <v>2C#9 - 8</v>
          </cell>
        </row>
        <row r="2790">
          <cell r="A2790">
            <v>218</v>
          </cell>
          <cell r="B2790">
            <v>615</v>
          </cell>
          <cell r="C2790" t="str">
            <v>2C#9 - 8</v>
          </cell>
        </row>
        <row r="2795">
          <cell r="A2795" t="str">
            <v>BATCH #:</v>
          </cell>
          <cell r="B2795">
            <v>2000352564</v>
          </cell>
          <cell r="C2795" t="str">
            <v>COMPLETED</v>
          </cell>
        </row>
        <row r="2796">
          <cell r="A2796" t="str">
            <v>Reel ID:</v>
          </cell>
          <cell r="B2796" t="str">
            <v>2C#9 - 9</v>
          </cell>
        </row>
        <row r="2797">
          <cell r="A2797" t="str">
            <v>Cable Size:</v>
          </cell>
          <cell r="B2797" t="str">
            <v>2C#9</v>
          </cell>
        </row>
        <row r="2798">
          <cell r="A2798" t="str">
            <v>Used Length:</v>
          </cell>
          <cell r="B2798">
            <v>10090</v>
          </cell>
        </row>
        <row r="2799">
          <cell r="A2799" t="str">
            <v># of CABLES:</v>
          </cell>
          <cell r="B2799">
            <v>25</v>
          </cell>
        </row>
        <row r="2800">
          <cell r="A2800" t="str">
            <v>Remaining Length:</v>
          </cell>
          <cell r="B2800">
            <v>303</v>
          </cell>
          <cell r="C2800">
            <v>0</v>
          </cell>
        </row>
        <row r="2801">
          <cell r="A2801" t="str">
            <v>Pull Number</v>
          </cell>
          <cell r="B2801" t="str">
            <v>Length</v>
          </cell>
        </row>
        <row r="2802">
          <cell r="A2802">
            <v>2101</v>
          </cell>
          <cell r="B2802">
            <v>465</v>
          </cell>
          <cell r="C2802" t="str">
            <v>2C#9 - 9</v>
          </cell>
        </row>
        <row r="2803">
          <cell r="A2803">
            <v>1495</v>
          </cell>
          <cell r="B2803">
            <v>485</v>
          </cell>
          <cell r="C2803" t="str">
            <v>2C#9 - 9</v>
          </cell>
        </row>
        <row r="2804">
          <cell r="A2804">
            <v>1449</v>
          </cell>
          <cell r="B2804">
            <v>270</v>
          </cell>
          <cell r="C2804" t="str">
            <v>2C#9 - 9</v>
          </cell>
        </row>
        <row r="2805">
          <cell r="A2805">
            <v>1447</v>
          </cell>
          <cell r="B2805">
            <v>270</v>
          </cell>
          <cell r="C2805" t="str">
            <v>2C#9 - 9</v>
          </cell>
        </row>
        <row r="2806">
          <cell r="A2806">
            <v>1469</v>
          </cell>
          <cell r="B2806">
            <v>235</v>
          </cell>
          <cell r="C2806" t="str">
            <v>2C#9 - 9</v>
          </cell>
        </row>
        <row r="2807">
          <cell r="A2807">
            <v>1685</v>
          </cell>
          <cell r="B2807">
            <v>565</v>
          </cell>
          <cell r="C2807" t="str">
            <v>2C#9 - 9</v>
          </cell>
        </row>
        <row r="2808">
          <cell r="A2808">
            <v>1665</v>
          </cell>
          <cell r="B2808">
            <v>565</v>
          </cell>
          <cell r="C2808" t="str">
            <v>2C#9 - 9</v>
          </cell>
        </row>
        <row r="2809">
          <cell r="A2809">
            <v>1471</v>
          </cell>
          <cell r="B2809">
            <v>205</v>
          </cell>
          <cell r="C2809" t="str">
            <v>2C#9 - 9</v>
          </cell>
        </row>
        <row r="2810">
          <cell r="A2810">
            <v>1985</v>
          </cell>
          <cell r="B2810">
            <v>205</v>
          </cell>
          <cell r="C2810" t="str">
            <v>2C#9 - 9</v>
          </cell>
        </row>
        <row r="2811">
          <cell r="A2811">
            <v>1529</v>
          </cell>
          <cell r="B2811">
            <v>645</v>
          </cell>
          <cell r="C2811" t="str">
            <v>2C#9 - 9</v>
          </cell>
        </row>
        <row r="2812">
          <cell r="A2812">
            <v>1531</v>
          </cell>
          <cell r="B2812">
            <v>435</v>
          </cell>
          <cell r="C2812" t="str">
            <v>2C#9 - 9</v>
          </cell>
        </row>
        <row r="2813">
          <cell r="A2813">
            <v>1401</v>
          </cell>
          <cell r="B2813">
            <v>650</v>
          </cell>
          <cell r="C2813" t="str">
            <v>2C#9 - 9</v>
          </cell>
        </row>
        <row r="2814">
          <cell r="A2814">
            <v>1957</v>
          </cell>
          <cell r="B2814">
            <v>390</v>
          </cell>
          <cell r="C2814" t="str">
            <v>2C#9 - 9</v>
          </cell>
        </row>
        <row r="2815">
          <cell r="A2815">
            <v>1979</v>
          </cell>
          <cell r="B2815">
            <v>190</v>
          </cell>
          <cell r="C2815" t="str">
            <v>2C#9 - 9</v>
          </cell>
        </row>
        <row r="2816">
          <cell r="A2816">
            <v>2059</v>
          </cell>
          <cell r="B2816">
            <v>235</v>
          </cell>
          <cell r="C2816" t="str">
            <v>2C#9 - 9</v>
          </cell>
        </row>
        <row r="2817">
          <cell r="A2817">
            <v>1483</v>
          </cell>
          <cell r="B2817">
            <v>290</v>
          </cell>
          <cell r="C2817" t="str">
            <v>2C#9 - 9</v>
          </cell>
        </row>
        <row r="2818">
          <cell r="A2818">
            <v>1493</v>
          </cell>
          <cell r="B2818">
            <v>250</v>
          </cell>
          <cell r="C2818" t="str">
            <v>2C#9 - 9</v>
          </cell>
        </row>
        <row r="2819">
          <cell r="A2819">
            <v>1505</v>
          </cell>
          <cell r="B2819">
            <v>285</v>
          </cell>
          <cell r="C2819" t="str">
            <v>2C#9 - 9</v>
          </cell>
        </row>
        <row r="2820">
          <cell r="A2820">
            <v>1525</v>
          </cell>
          <cell r="B2820">
            <v>390</v>
          </cell>
          <cell r="C2820" t="str">
            <v>2C#9 - 9</v>
          </cell>
        </row>
        <row r="2821">
          <cell r="A2821">
            <v>1541</v>
          </cell>
          <cell r="B2821">
            <v>480</v>
          </cell>
          <cell r="C2821" t="str">
            <v>2C#9 - 9</v>
          </cell>
        </row>
        <row r="2822">
          <cell r="A2822">
            <v>2195</v>
          </cell>
          <cell r="B2822">
            <v>540</v>
          </cell>
          <cell r="C2822" t="str">
            <v>2C#9 - 9</v>
          </cell>
        </row>
        <row r="2823">
          <cell r="A2823">
            <v>2367</v>
          </cell>
          <cell r="B2823">
            <v>535</v>
          </cell>
          <cell r="C2823" t="str">
            <v>2C#9 - 9</v>
          </cell>
        </row>
        <row r="2824">
          <cell r="A2824">
            <v>2357</v>
          </cell>
          <cell r="B2824">
            <v>525</v>
          </cell>
          <cell r="C2824" t="str">
            <v>2C#9 - 9</v>
          </cell>
        </row>
        <row r="2825">
          <cell r="A2825">
            <v>1675</v>
          </cell>
          <cell r="B2825">
            <v>495</v>
          </cell>
          <cell r="C2825" t="str">
            <v>2C#9 - 9</v>
          </cell>
        </row>
        <row r="2826">
          <cell r="A2826">
            <v>2185</v>
          </cell>
          <cell r="B2826">
            <v>490</v>
          </cell>
          <cell r="C2826" t="str">
            <v>2C#9 - 9</v>
          </cell>
        </row>
        <row r="2831">
          <cell r="A2831" t="str">
            <v>BATCH #:</v>
          </cell>
          <cell r="B2831">
            <v>2000325309</v>
          </cell>
        </row>
        <row r="2832">
          <cell r="A2832" t="str">
            <v>Reel ID:</v>
          </cell>
          <cell r="B2832" t="str">
            <v>2C#9 - 10</v>
          </cell>
        </row>
        <row r="2833">
          <cell r="A2833" t="str">
            <v>Cable Size:</v>
          </cell>
          <cell r="B2833" t="str">
            <v>2C#9</v>
          </cell>
        </row>
        <row r="2834">
          <cell r="A2834" t="str">
            <v>Used Length:</v>
          </cell>
          <cell r="B2834">
            <v>10895</v>
          </cell>
        </row>
        <row r="2835">
          <cell r="A2835" t="str">
            <v># of CABLES:</v>
          </cell>
          <cell r="B2835">
            <v>15</v>
          </cell>
        </row>
        <row r="2836">
          <cell r="A2836" t="str">
            <v>Remaining Length:</v>
          </cell>
          <cell r="B2836">
            <v>755</v>
          </cell>
          <cell r="C2836">
            <v>1000</v>
          </cell>
        </row>
        <row r="2837">
          <cell r="A2837" t="str">
            <v>Pull Number</v>
          </cell>
          <cell r="B2837" t="str">
            <v>Length</v>
          </cell>
        </row>
        <row r="2838">
          <cell r="A2838">
            <v>2128</v>
          </cell>
          <cell r="B2838">
            <v>2280</v>
          </cell>
          <cell r="C2838" t="str">
            <v>2C#9 - 10</v>
          </cell>
        </row>
        <row r="2839">
          <cell r="A2839">
            <v>2130</v>
          </cell>
          <cell r="B2839">
            <v>2280</v>
          </cell>
          <cell r="C2839" t="str">
            <v>2C#9 - 10</v>
          </cell>
        </row>
        <row r="2840">
          <cell r="A2840">
            <v>1046</v>
          </cell>
          <cell r="B2840">
            <v>2040</v>
          </cell>
          <cell r="C2840" t="str">
            <v>2C#9 - 10</v>
          </cell>
        </row>
        <row r="2841">
          <cell r="A2841">
            <v>2144</v>
          </cell>
          <cell r="B2841">
            <v>1705</v>
          </cell>
          <cell r="C2841" t="str">
            <v>2C#9 - 10</v>
          </cell>
        </row>
        <row r="2842">
          <cell r="A2842">
            <v>2174</v>
          </cell>
          <cell r="B2842">
            <v>1590</v>
          </cell>
          <cell r="C2842" t="str">
            <v>2C#9 - 10</v>
          </cell>
        </row>
        <row r="2843">
          <cell r="A2843">
            <v>3181</v>
          </cell>
          <cell r="B2843">
            <v>100</v>
          </cell>
          <cell r="C2843" t="str">
            <v>2C#9 - 10</v>
          </cell>
        </row>
        <row r="2844">
          <cell r="A2844">
            <v>3183</v>
          </cell>
          <cell r="B2844">
            <v>100</v>
          </cell>
          <cell r="C2844" t="str">
            <v>2C#9 - 10</v>
          </cell>
        </row>
        <row r="2845">
          <cell r="A2845">
            <v>3187</v>
          </cell>
          <cell r="B2845">
            <v>100</v>
          </cell>
          <cell r="C2845" t="str">
            <v>2C#9 - 10</v>
          </cell>
        </row>
        <row r="2846">
          <cell r="A2846">
            <v>3189</v>
          </cell>
          <cell r="B2846">
            <v>100</v>
          </cell>
          <cell r="C2846" t="str">
            <v>2C#9 - 10</v>
          </cell>
        </row>
        <row r="2847">
          <cell r="A2847">
            <v>2311</v>
          </cell>
          <cell r="B2847">
            <v>100</v>
          </cell>
          <cell r="C2847" t="str">
            <v>2C#9 - 10</v>
          </cell>
        </row>
        <row r="2848">
          <cell r="A2848">
            <v>2895</v>
          </cell>
          <cell r="B2848">
            <v>100</v>
          </cell>
          <cell r="C2848" t="str">
            <v>2C#9 - 10</v>
          </cell>
        </row>
        <row r="2849">
          <cell r="A2849">
            <v>2845</v>
          </cell>
          <cell r="B2849">
            <v>100</v>
          </cell>
          <cell r="C2849" t="str">
            <v>2C#9 - 10</v>
          </cell>
        </row>
        <row r="2850">
          <cell r="A2850">
            <v>2851</v>
          </cell>
          <cell r="B2850">
            <v>100</v>
          </cell>
          <cell r="C2850" t="str">
            <v>2C#9 - 10</v>
          </cell>
        </row>
        <row r="2851">
          <cell r="A2851">
            <v>2849</v>
          </cell>
          <cell r="B2851">
            <v>100</v>
          </cell>
          <cell r="C2851" t="str">
            <v>2C#9 - 10</v>
          </cell>
        </row>
        <row r="2852">
          <cell r="A2852">
            <v>2843</v>
          </cell>
          <cell r="B2852">
            <v>100</v>
          </cell>
          <cell r="C2852" t="str">
            <v>2C#9 - 10</v>
          </cell>
        </row>
        <row r="2857">
          <cell r="A2857" t="str">
            <v>BATCH #:</v>
          </cell>
          <cell r="B2857">
            <v>2000325292</v>
          </cell>
        </row>
        <row r="2858">
          <cell r="A2858" t="str">
            <v>Reel ID:</v>
          </cell>
          <cell r="B2858" t="str">
            <v>2C#9 - 11</v>
          </cell>
        </row>
        <row r="2859">
          <cell r="A2859" t="str">
            <v>Cable Size:</v>
          </cell>
          <cell r="B2859" t="str">
            <v>2C#9</v>
          </cell>
        </row>
        <row r="2860">
          <cell r="A2860" t="str">
            <v>Used Length:</v>
          </cell>
          <cell r="B2860">
            <v>10525</v>
          </cell>
        </row>
        <row r="2861">
          <cell r="A2861" t="str">
            <v># of CABLES:</v>
          </cell>
          <cell r="B2861">
            <v>11</v>
          </cell>
        </row>
        <row r="2862">
          <cell r="A2862" t="str">
            <v>Remaining Length:</v>
          </cell>
          <cell r="B2862">
            <v>478</v>
          </cell>
          <cell r="C2862">
            <v>100</v>
          </cell>
        </row>
        <row r="2863">
          <cell r="A2863" t="str">
            <v>Pull Number</v>
          </cell>
          <cell r="B2863" t="str">
            <v>Length</v>
          </cell>
        </row>
        <row r="2864">
          <cell r="A2864">
            <v>2152</v>
          </cell>
          <cell r="B2864">
            <v>1705</v>
          </cell>
          <cell r="C2864" t="str">
            <v>2C#9 - 11</v>
          </cell>
        </row>
        <row r="2865">
          <cell r="A2865">
            <v>2136</v>
          </cell>
          <cell r="B2865">
            <v>1570</v>
          </cell>
          <cell r="C2865" t="str">
            <v>2C#9 - 11</v>
          </cell>
        </row>
        <row r="2866">
          <cell r="A2866">
            <v>2164</v>
          </cell>
          <cell r="B2866">
            <v>1570</v>
          </cell>
          <cell r="C2866" t="str">
            <v>2C#9 - 11</v>
          </cell>
        </row>
        <row r="2867">
          <cell r="A2867">
            <v>2018</v>
          </cell>
          <cell r="B2867">
            <v>1335</v>
          </cell>
          <cell r="C2867" t="str">
            <v>2C#9 - 11</v>
          </cell>
        </row>
        <row r="2868">
          <cell r="A2868">
            <v>2014</v>
          </cell>
          <cell r="B2868">
            <v>1335</v>
          </cell>
          <cell r="C2868" t="str">
            <v>2C#9 - 11</v>
          </cell>
        </row>
        <row r="2869">
          <cell r="A2869">
            <v>3245</v>
          </cell>
          <cell r="B2869">
            <v>100</v>
          </cell>
          <cell r="C2869" t="str">
            <v>2C#9 - 11</v>
          </cell>
        </row>
        <row r="2870">
          <cell r="A2870">
            <v>3247</v>
          </cell>
          <cell r="B2870">
            <v>100</v>
          </cell>
          <cell r="C2870" t="str">
            <v>2C#9 - 11</v>
          </cell>
        </row>
        <row r="2871">
          <cell r="A2871">
            <v>2210</v>
          </cell>
          <cell r="B2871">
            <v>1300</v>
          </cell>
          <cell r="C2871" t="str">
            <v>2C#9 - 11</v>
          </cell>
        </row>
        <row r="2872">
          <cell r="A2872">
            <v>2300</v>
          </cell>
          <cell r="B2872">
            <v>1110</v>
          </cell>
          <cell r="C2872" t="str">
            <v>2C#9 - 11</v>
          </cell>
        </row>
        <row r="2873">
          <cell r="A2873">
            <v>2167</v>
          </cell>
          <cell r="B2873">
            <v>300</v>
          </cell>
          <cell r="C2873" t="str">
            <v>2C#9 - 11</v>
          </cell>
        </row>
        <row r="2874">
          <cell r="A2874">
            <v>2719</v>
          </cell>
          <cell r="B2874">
            <v>100</v>
          </cell>
          <cell r="C2874" t="str">
            <v>2C#9 - 11</v>
          </cell>
        </row>
        <row r="2879">
          <cell r="A2879" t="str">
            <v>BATCH #:</v>
          </cell>
          <cell r="B2879">
            <v>2000387792</v>
          </cell>
          <cell r="C2879" t="str">
            <v>COMPLETED</v>
          </cell>
        </row>
        <row r="2880">
          <cell r="A2880" t="str">
            <v>Reel ID:</v>
          </cell>
          <cell r="B2880" t="str">
            <v>2C#9 - 12</v>
          </cell>
        </row>
        <row r="2881">
          <cell r="A2881" t="str">
            <v>Cable Size:</v>
          </cell>
          <cell r="B2881" t="str">
            <v>2C#9</v>
          </cell>
        </row>
        <row r="2882">
          <cell r="A2882" t="str">
            <v>Used Length:</v>
          </cell>
          <cell r="B2882">
            <v>10160</v>
          </cell>
        </row>
        <row r="2883">
          <cell r="A2883" t="str">
            <v># of CABLES:</v>
          </cell>
          <cell r="B2883">
            <v>9</v>
          </cell>
        </row>
        <row r="2884">
          <cell r="A2884" t="str">
            <v>Remaining Length:</v>
          </cell>
          <cell r="B2884">
            <v>124</v>
          </cell>
          <cell r="C2884">
            <v>0</v>
          </cell>
        </row>
        <row r="2885">
          <cell r="A2885" t="str">
            <v>Pull Number</v>
          </cell>
          <cell r="B2885" t="str">
            <v>Length</v>
          </cell>
        </row>
        <row r="2886">
          <cell r="A2886">
            <v>2208</v>
          </cell>
          <cell r="B2886">
            <v>1300</v>
          </cell>
          <cell r="C2886" t="str">
            <v>2C#9 - 12</v>
          </cell>
        </row>
        <row r="2887">
          <cell r="A2887">
            <v>2216</v>
          </cell>
          <cell r="B2887">
            <v>1270</v>
          </cell>
          <cell r="C2887" t="str">
            <v>2C#9 - 12</v>
          </cell>
        </row>
        <row r="2888">
          <cell r="A2888">
            <v>2218</v>
          </cell>
          <cell r="B2888">
            <v>1270</v>
          </cell>
          <cell r="C2888" t="str">
            <v>2C#9 - 12</v>
          </cell>
        </row>
        <row r="2889">
          <cell r="A2889">
            <v>2192</v>
          </cell>
          <cell r="B2889">
            <v>1230</v>
          </cell>
          <cell r="C2889" t="str">
            <v>2C#9 - 12</v>
          </cell>
        </row>
        <row r="2890">
          <cell r="A2890">
            <v>2194</v>
          </cell>
          <cell r="B2890">
            <v>1230</v>
          </cell>
          <cell r="C2890" t="str">
            <v>2C#9 - 12</v>
          </cell>
        </row>
        <row r="2891">
          <cell r="A2891">
            <v>2026</v>
          </cell>
          <cell r="B2891">
            <v>1220</v>
          </cell>
          <cell r="C2891" t="str">
            <v>2C#9 - 12</v>
          </cell>
        </row>
        <row r="2892">
          <cell r="A2892">
            <v>2032</v>
          </cell>
          <cell r="B2892">
            <v>1220</v>
          </cell>
          <cell r="C2892" t="str">
            <v>2C#9 - 12</v>
          </cell>
        </row>
        <row r="2893">
          <cell r="A2893">
            <v>3015</v>
          </cell>
          <cell r="B2893">
            <v>360</v>
          </cell>
          <cell r="C2893" t="str">
            <v>2C#9 - 12</v>
          </cell>
        </row>
        <row r="2894">
          <cell r="A2894">
            <v>2294</v>
          </cell>
          <cell r="B2894">
            <v>1060</v>
          </cell>
          <cell r="C2894" t="str">
            <v>2C#9 - 12</v>
          </cell>
        </row>
        <row r="2899">
          <cell r="A2899" t="str">
            <v>BATCH #:</v>
          </cell>
          <cell r="B2899">
            <v>2000382871</v>
          </cell>
        </row>
        <row r="2900">
          <cell r="A2900" t="str">
            <v>Reel ID:</v>
          </cell>
          <cell r="B2900" t="str">
            <v>2C#9 - 13</v>
          </cell>
        </row>
        <row r="2901">
          <cell r="A2901" t="str">
            <v>Cable Size:</v>
          </cell>
          <cell r="B2901" t="str">
            <v>2C#9</v>
          </cell>
        </row>
        <row r="2902">
          <cell r="A2902" t="str">
            <v>Used Length:</v>
          </cell>
          <cell r="B2902">
            <v>10175</v>
          </cell>
        </row>
        <row r="2903">
          <cell r="A2903" t="str">
            <v># of CABLES:</v>
          </cell>
          <cell r="B2903">
            <v>18</v>
          </cell>
        </row>
        <row r="2904">
          <cell r="A2904" t="str">
            <v>Remaining Length:</v>
          </cell>
          <cell r="B2904">
            <v>251</v>
          </cell>
          <cell r="C2904">
            <v>0</v>
          </cell>
        </row>
        <row r="2905">
          <cell r="A2905" t="str">
            <v>Pull Number</v>
          </cell>
          <cell r="B2905" t="str">
            <v>Length</v>
          </cell>
        </row>
        <row r="2906">
          <cell r="A2906">
            <v>2044</v>
          </cell>
          <cell r="B2906">
            <v>930</v>
          </cell>
          <cell r="C2906" t="str">
            <v>2C#9 - 13</v>
          </cell>
        </row>
        <row r="2907">
          <cell r="A2907">
            <v>2046</v>
          </cell>
          <cell r="B2907">
            <v>910</v>
          </cell>
          <cell r="C2907" t="str">
            <v>2C#9 - 13</v>
          </cell>
        </row>
        <row r="2908">
          <cell r="A2908">
            <v>2048</v>
          </cell>
          <cell r="B2908">
            <v>895</v>
          </cell>
          <cell r="C2908" t="str">
            <v>2C#9 - 13</v>
          </cell>
        </row>
        <row r="2909">
          <cell r="A2909">
            <v>2080</v>
          </cell>
          <cell r="B2909">
            <v>875</v>
          </cell>
          <cell r="C2909" t="str">
            <v>2C#9 - 13</v>
          </cell>
        </row>
        <row r="2910">
          <cell r="A2910">
            <v>2082</v>
          </cell>
          <cell r="B2910">
            <v>855</v>
          </cell>
          <cell r="C2910" t="str">
            <v>2C#9 - 13</v>
          </cell>
        </row>
        <row r="2911">
          <cell r="A2911">
            <v>2084</v>
          </cell>
          <cell r="B2911">
            <v>850</v>
          </cell>
          <cell r="C2911" t="str">
            <v>2C#9 - 13</v>
          </cell>
        </row>
        <row r="2912">
          <cell r="A2912">
            <v>2054</v>
          </cell>
          <cell r="B2912">
            <v>720</v>
          </cell>
          <cell r="C2912" t="str">
            <v>2C#9 - 13</v>
          </cell>
        </row>
        <row r="2913">
          <cell r="A2913">
            <v>2060</v>
          </cell>
          <cell r="B2913">
            <v>715</v>
          </cell>
          <cell r="C2913" t="str">
            <v>2C#9 - 13</v>
          </cell>
        </row>
        <row r="2914">
          <cell r="A2914">
            <v>2066</v>
          </cell>
          <cell r="B2914">
            <v>710</v>
          </cell>
          <cell r="C2914" t="str">
            <v>2C#9 - 13</v>
          </cell>
        </row>
        <row r="2915">
          <cell r="A2915">
            <v>2096</v>
          </cell>
          <cell r="B2915">
            <v>705</v>
          </cell>
          <cell r="C2915" t="str">
            <v>2C#9 - 13</v>
          </cell>
        </row>
        <row r="2916">
          <cell r="A2916">
            <v>2104</v>
          </cell>
          <cell r="B2916">
            <v>705</v>
          </cell>
          <cell r="C2916" t="str">
            <v>2C#9 - 13</v>
          </cell>
        </row>
        <row r="2917">
          <cell r="A2917">
            <v>2102</v>
          </cell>
          <cell r="B2917">
            <v>705</v>
          </cell>
          <cell r="C2917" t="str">
            <v>2C#9 - 13</v>
          </cell>
        </row>
        <row r="2918">
          <cell r="A2918">
            <v>2319</v>
          </cell>
          <cell r="B2918">
            <v>100</v>
          </cell>
          <cell r="C2918" t="str">
            <v>2C#9 - 13</v>
          </cell>
        </row>
        <row r="2919">
          <cell r="A2919">
            <v>2321</v>
          </cell>
          <cell r="B2919">
            <v>100</v>
          </cell>
          <cell r="C2919" t="str">
            <v>2C#9 - 13</v>
          </cell>
        </row>
        <row r="2920">
          <cell r="A2920">
            <v>2333</v>
          </cell>
          <cell r="B2920">
            <v>100</v>
          </cell>
          <cell r="C2920" t="str">
            <v>2C#9 - 13</v>
          </cell>
        </row>
        <row r="2921">
          <cell r="A2921">
            <v>2335</v>
          </cell>
          <cell r="B2921">
            <v>100</v>
          </cell>
          <cell r="C2921" t="str">
            <v>2C#9 - 13</v>
          </cell>
        </row>
        <row r="2922">
          <cell r="A2922">
            <v>2347</v>
          </cell>
          <cell r="B2922">
            <v>100</v>
          </cell>
          <cell r="C2922" t="str">
            <v>2C#9 - 13</v>
          </cell>
        </row>
        <row r="2923">
          <cell r="A2923">
            <v>2349</v>
          </cell>
          <cell r="B2923">
            <v>100</v>
          </cell>
          <cell r="C2923" t="str">
            <v>2C#9 - 13</v>
          </cell>
        </row>
        <row r="2928">
          <cell r="A2928" t="str">
            <v>BATCH #:</v>
          </cell>
          <cell r="B2928">
            <v>2000389879</v>
          </cell>
        </row>
        <row r="2929">
          <cell r="A2929" t="str">
            <v>Reel ID:</v>
          </cell>
          <cell r="B2929" t="str">
            <v>2C#9 - 14</v>
          </cell>
        </row>
        <row r="2930">
          <cell r="A2930" t="str">
            <v>Cable Size:</v>
          </cell>
          <cell r="B2930" t="str">
            <v>2C#9</v>
          </cell>
        </row>
        <row r="2931">
          <cell r="A2931" t="str">
            <v>Used Length:</v>
          </cell>
          <cell r="B2931">
            <v>9345</v>
          </cell>
        </row>
        <row r="2932">
          <cell r="A2932" t="str">
            <v># of CABLES:</v>
          </cell>
          <cell r="B2932">
            <v>22</v>
          </cell>
        </row>
        <row r="2933">
          <cell r="A2933" t="str">
            <v>Remaining Length:</v>
          </cell>
          <cell r="B2933">
            <v>611</v>
          </cell>
          <cell r="C2933">
            <v>300</v>
          </cell>
        </row>
        <row r="2934">
          <cell r="A2934" t="str">
            <v>Pull Number</v>
          </cell>
          <cell r="B2934" t="str">
            <v>Length</v>
          </cell>
        </row>
        <row r="2935">
          <cell r="A2935">
            <v>2090</v>
          </cell>
          <cell r="B2935">
            <v>690</v>
          </cell>
          <cell r="C2935" t="str">
            <v>2C#9 - 14</v>
          </cell>
        </row>
        <row r="2936">
          <cell r="A2936">
            <v>2118</v>
          </cell>
          <cell r="B2936">
            <v>690</v>
          </cell>
          <cell r="C2936" t="str">
            <v>2C#9 - 14</v>
          </cell>
        </row>
        <row r="2937">
          <cell r="A2937">
            <v>2120</v>
          </cell>
          <cell r="B2937">
            <v>690</v>
          </cell>
          <cell r="C2937" t="str">
            <v>2C#9 - 14</v>
          </cell>
        </row>
        <row r="2938">
          <cell r="A2938">
            <v>2284</v>
          </cell>
          <cell r="B2938">
            <v>615</v>
          </cell>
          <cell r="C2938" t="str">
            <v>2C#9 - 14</v>
          </cell>
        </row>
        <row r="2939">
          <cell r="A2939">
            <v>2288</v>
          </cell>
          <cell r="B2939">
            <v>615</v>
          </cell>
          <cell r="C2939" t="str">
            <v>2C#9 - 14</v>
          </cell>
        </row>
        <row r="2940">
          <cell r="A2940">
            <v>2286</v>
          </cell>
          <cell r="B2940">
            <v>615</v>
          </cell>
          <cell r="C2940" t="str">
            <v>2C#9 - 14</v>
          </cell>
        </row>
        <row r="2941">
          <cell r="A2941">
            <v>2268</v>
          </cell>
          <cell r="B2941">
            <v>535</v>
          </cell>
          <cell r="C2941" t="str">
            <v>2C#9 - 14</v>
          </cell>
        </row>
        <row r="2942">
          <cell r="A2942">
            <v>2270</v>
          </cell>
          <cell r="B2942">
            <v>535</v>
          </cell>
          <cell r="C2942" t="str">
            <v>2C#9 - 14</v>
          </cell>
        </row>
        <row r="2943">
          <cell r="A2943">
            <v>2272</v>
          </cell>
          <cell r="B2943">
            <v>535</v>
          </cell>
          <cell r="C2943" t="str">
            <v>2C#9 - 14</v>
          </cell>
        </row>
        <row r="2944">
          <cell r="A2944">
            <v>2266</v>
          </cell>
          <cell r="B2944">
            <v>535</v>
          </cell>
          <cell r="C2944" t="str">
            <v>2C#9 - 14</v>
          </cell>
        </row>
        <row r="2945">
          <cell r="A2945">
            <v>2260</v>
          </cell>
          <cell r="B2945">
            <v>445</v>
          </cell>
          <cell r="C2945" t="str">
            <v>2C#9 - 14</v>
          </cell>
        </row>
        <row r="2946">
          <cell r="A2946">
            <v>2841</v>
          </cell>
          <cell r="B2946">
            <v>210</v>
          </cell>
          <cell r="C2946" t="str">
            <v>2C#9 - 14</v>
          </cell>
        </row>
        <row r="2947">
          <cell r="A2947">
            <v>3221</v>
          </cell>
          <cell r="B2947">
            <v>205</v>
          </cell>
          <cell r="C2947" t="str">
            <v>2C#9 - 14</v>
          </cell>
        </row>
        <row r="2948">
          <cell r="A2948">
            <v>3223</v>
          </cell>
          <cell r="B2948">
            <v>205</v>
          </cell>
          <cell r="C2948" t="str">
            <v>2C#9 - 14</v>
          </cell>
        </row>
        <row r="2949">
          <cell r="A2949">
            <v>1088</v>
          </cell>
          <cell r="B2949">
            <v>1525</v>
          </cell>
          <cell r="C2949" t="str">
            <v>2C#9 - 14</v>
          </cell>
        </row>
        <row r="2950">
          <cell r="A2950">
            <v>2973</v>
          </cell>
          <cell r="B2950">
            <v>100</v>
          </cell>
          <cell r="C2950" t="str">
            <v>2C#9 - 14</v>
          </cell>
        </row>
        <row r="2951">
          <cell r="A2951">
            <v>2971</v>
          </cell>
          <cell r="B2951">
            <v>100</v>
          </cell>
          <cell r="C2951" t="str">
            <v>2C#9 - 14</v>
          </cell>
        </row>
        <row r="2952">
          <cell r="A2952">
            <v>3003</v>
          </cell>
          <cell r="B2952">
            <v>100</v>
          </cell>
          <cell r="C2952" t="str">
            <v>2C#9 - 14</v>
          </cell>
        </row>
        <row r="2953">
          <cell r="A2953">
            <v>3001</v>
          </cell>
          <cell r="B2953">
            <v>100</v>
          </cell>
          <cell r="C2953" t="str">
            <v>2C#9 - 14</v>
          </cell>
        </row>
        <row r="2954">
          <cell r="A2954">
            <v>2731</v>
          </cell>
          <cell r="B2954">
            <v>100</v>
          </cell>
          <cell r="C2954" t="str">
            <v>2C#9 - 14</v>
          </cell>
        </row>
        <row r="2955">
          <cell r="A2955">
            <v>2735</v>
          </cell>
          <cell r="B2955">
            <v>100</v>
          </cell>
          <cell r="C2955" t="str">
            <v>2C#9 - 14</v>
          </cell>
        </row>
        <row r="2956">
          <cell r="A2956">
            <v>2715</v>
          </cell>
          <cell r="B2956">
            <v>100</v>
          </cell>
          <cell r="C2956" t="str">
            <v>2C#9 - 14</v>
          </cell>
        </row>
        <row r="2961">
          <cell r="A2961" t="str">
            <v>BATCH #:</v>
          </cell>
          <cell r="B2961">
            <v>2000352644</v>
          </cell>
        </row>
        <row r="2962">
          <cell r="A2962" t="str">
            <v>Reel ID:</v>
          </cell>
          <cell r="B2962" t="str">
            <v>2C#9 - 15</v>
          </cell>
        </row>
        <row r="2963">
          <cell r="A2963" t="str">
            <v>Cable Size:</v>
          </cell>
          <cell r="B2963" t="str">
            <v>2C#9</v>
          </cell>
        </row>
        <row r="2964">
          <cell r="A2964" t="str">
            <v>Used Length:</v>
          </cell>
          <cell r="B2964">
            <v>10525</v>
          </cell>
        </row>
        <row r="2965">
          <cell r="A2965" t="str">
            <v># of CABLES:</v>
          </cell>
          <cell r="B2965">
            <v>33</v>
          </cell>
        </row>
        <row r="2966">
          <cell r="A2966" t="str">
            <v>Remaining Length:</v>
          </cell>
          <cell r="B2966">
            <v>2039</v>
          </cell>
          <cell r="C2966">
            <v>2070</v>
          </cell>
        </row>
        <row r="2967">
          <cell r="A2967" t="str">
            <v>Pull Number</v>
          </cell>
          <cell r="B2967" t="str">
            <v>Length</v>
          </cell>
        </row>
        <row r="2968">
          <cell r="A2968">
            <v>3043</v>
          </cell>
          <cell r="B2968">
            <v>65</v>
          </cell>
          <cell r="C2968" t="str">
            <v>2C#9 - 15</v>
          </cell>
        </row>
        <row r="2969">
          <cell r="A2969">
            <v>2943</v>
          </cell>
          <cell r="B2969">
            <v>625</v>
          </cell>
          <cell r="C2969" t="str">
            <v>2C#9 - 15</v>
          </cell>
        </row>
        <row r="2970">
          <cell r="A2970">
            <v>2941</v>
          </cell>
          <cell r="B2970">
            <v>625</v>
          </cell>
          <cell r="C2970" t="str">
            <v>2C#9 - 15</v>
          </cell>
        </row>
        <row r="2971">
          <cell r="A2971">
            <v>2038</v>
          </cell>
          <cell r="B2971">
            <v>445</v>
          </cell>
          <cell r="C2971" t="str">
            <v>2C#9 - 15</v>
          </cell>
        </row>
        <row r="2972">
          <cell r="A2972">
            <v>2040</v>
          </cell>
          <cell r="B2972">
            <v>445</v>
          </cell>
          <cell r="C2972" t="str">
            <v>2C#9 - 15</v>
          </cell>
        </row>
        <row r="2973">
          <cell r="A2973">
            <v>2042</v>
          </cell>
          <cell r="B2973">
            <v>445</v>
          </cell>
          <cell r="C2973" t="str">
            <v>2C#9 - 15</v>
          </cell>
        </row>
        <row r="2974">
          <cell r="A2974">
            <v>3007</v>
          </cell>
          <cell r="B2974">
            <v>335</v>
          </cell>
          <cell r="C2974" t="str">
            <v>2C#9 - 15</v>
          </cell>
        </row>
        <row r="2975">
          <cell r="A2975">
            <v>3009</v>
          </cell>
          <cell r="B2975">
            <v>335</v>
          </cell>
          <cell r="C2975" t="str">
            <v>2C#9 - 15</v>
          </cell>
        </row>
        <row r="2976">
          <cell r="A2976">
            <v>2320</v>
          </cell>
          <cell r="B2976">
            <v>290</v>
          </cell>
          <cell r="C2976" t="str">
            <v>2C#9 - 15</v>
          </cell>
        </row>
        <row r="2977">
          <cell r="A2977">
            <v>2318</v>
          </cell>
          <cell r="B2977">
            <v>290</v>
          </cell>
          <cell r="C2977" t="str">
            <v>2C#9 - 15</v>
          </cell>
        </row>
        <row r="2978">
          <cell r="A2978">
            <v>3021</v>
          </cell>
          <cell r="B2978">
            <v>290</v>
          </cell>
          <cell r="C2978" t="str">
            <v>2C#9 - 15</v>
          </cell>
        </row>
        <row r="2979">
          <cell r="A2979">
            <v>3023</v>
          </cell>
          <cell r="B2979">
            <v>290</v>
          </cell>
          <cell r="C2979" t="str">
            <v>2C#9 - 15</v>
          </cell>
        </row>
        <row r="2980">
          <cell r="A2980">
            <v>2316</v>
          </cell>
          <cell r="B2980">
            <v>290</v>
          </cell>
          <cell r="C2980" t="str">
            <v>2C#9 - 15</v>
          </cell>
        </row>
        <row r="2981">
          <cell r="A2981">
            <v>3033</v>
          </cell>
          <cell r="B2981">
            <v>210</v>
          </cell>
          <cell r="C2981" t="str">
            <v>2C#9 - 15</v>
          </cell>
        </row>
        <row r="2982">
          <cell r="A2982">
            <v>3231</v>
          </cell>
          <cell r="B2982">
            <v>175</v>
          </cell>
          <cell r="C2982" t="str">
            <v>2C#9 - 15</v>
          </cell>
        </row>
        <row r="2983">
          <cell r="A2983">
            <v>3233</v>
          </cell>
          <cell r="B2983">
            <v>175</v>
          </cell>
          <cell r="C2983" t="str">
            <v>2C#9 - 15</v>
          </cell>
        </row>
        <row r="2984">
          <cell r="A2984">
            <v>2329</v>
          </cell>
          <cell r="B2984">
            <v>140</v>
          </cell>
          <cell r="C2984" t="str">
            <v>2C#9 - 15</v>
          </cell>
        </row>
        <row r="2985">
          <cell r="A2985">
            <v>2309</v>
          </cell>
          <cell r="B2985">
            <v>100</v>
          </cell>
          <cell r="C2985" t="str">
            <v>2C#9 - 15</v>
          </cell>
        </row>
        <row r="2986">
          <cell r="A2986">
            <v>2275</v>
          </cell>
          <cell r="B2986">
            <v>540</v>
          </cell>
          <cell r="C2986" t="str">
            <v>2C#9 - 15</v>
          </cell>
        </row>
        <row r="2987">
          <cell r="A2987">
            <v>1731</v>
          </cell>
          <cell r="B2987">
            <v>600</v>
          </cell>
          <cell r="C2987" t="str">
            <v>2C#9 - 15</v>
          </cell>
        </row>
        <row r="2988">
          <cell r="A2988">
            <v>1721</v>
          </cell>
          <cell r="B2988">
            <v>815</v>
          </cell>
          <cell r="C2988" t="str">
            <v>2C#9 - 15</v>
          </cell>
        </row>
        <row r="2989">
          <cell r="A2989">
            <v>1697</v>
          </cell>
          <cell r="B2989">
            <v>730</v>
          </cell>
          <cell r="C2989" t="str">
            <v>2C#9 - 15</v>
          </cell>
        </row>
        <row r="2990">
          <cell r="A2990">
            <v>3255</v>
          </cell>
          <cell r="B2990">
            <v>100</v>
          </cell>
          <cell r="C2990" t="str">
            <v>2C#9 - 15</v>
          </cell>
        </row>
        <row r="2991">
          <cell r="A2991">
            <v>3257</v>
          </cell>
          <cell r="B2991">
            <v>100</v>
          </cell>
          <cell r="C2991" t="str">
            <v>2C#9 - 15</v>
          </cell>
        </row>
        <row r="2992">
          <cell r="A2992">
            <v>2069</v>
          </cell>
          <cell r="B2992">
            <v>100</v>
          </cell>
          <cell r="C2992" t="str">
            <v>2C#9 - 15</v>
          </cell>
        </row>
        <row r="2993">
          <cell r="A2993">
            <v>2071</v>
          </cell>
          <cell r="B2993">
            <v>100</v>
          </cell>
          <cell r="C2993" t="str">
            <v>2C#9 - 15</v>
          </cell>
        </row>
        <row r="2994">
          <cell r="A2994">
            <v>2081</v>
          </cell>
          <cell r="B2994">
            <v>100</v>
          </cell>
          <cell r="C2994" t="str">
            <v>2C#9 - 15</v>
          </cell>
        </row>
        <row r="2995">
          <cell r="A2995">
            <v>2083</v>
          </cell>
          <cell r="B2995">
            <v>100</v>
          </cell>
          <cell r="C2995" t="str">
            <v>2C#9 - 15</v>
          </cell>
        </row>
        <row r="2996">
          <cell r="A2996">
            <v>283</v>
          </cell>
          <cell r="B2996">
            <v>90</v>
          </cell>
          <cell r="C2996" t="str">
            <v>2C#9 - 15</v>
          </cell>
        </row>
        <row r="2997">
          <cell r="A2997">
            <v>2697</v>
          </cell>
          <cell r="B2997">
            <v>885</v>
          </cell>
          <cell r="C2997" t="str">
            <v>2C#9 - 15</v>
          </cell>
        </row>
        <row r="2998">
          <cell r="A2998">
            <v>2673</v>
          </cell>
          <cell r="B2998">
            <v>495</v>
          </cell>
          <cell r="C2998" t="str">
            <v>2C#9 - 15</v>
          </cell>
        </row>
        <row r="2999">
          <cell r="A2999">
            <v>2745</v>
          </cell>
          <cell r="B2999">
            <v>100</v>
          </cell>
          <cell r="C2999" t="str">
            <v>2C#9 - 15</v>
          </cell>
        </row>
        <row r="3000">
          <cell r="A3000">
            <v>2743</v>
          </cell>
          <cell r="B3000">
            <v>100</v>
          </cell>
          <cell r="C3000" t="str">
            <v>2C#9 - 15</v>
          </cell>
        </row>
        <row r="3005">
          <cell r="A3005" t="str">
            <v>BATCH #:</v>
          </cell>
          <cell r="B3005">
            <v>2000348825</v>
          </cell>
        </row>
        <row r="3006">
          <cell r="A3006" t="str">
            <v>Reel ID:</v>
          </cell>
          <cell r="B3006" t="str">
            <v>2C#9 - 16</v>
          </cell>
        </row>
        <row r="3007">
          <cell r="A3007" t="str">
            <v>Cable Size:</v>
          </cell>
          <cell r="B3007" t="str">
            <v>2C#9</v>
          </cell>
        </row>
        <row r="3008">
          <cell r="A3008" t="str">
            <v>Used Length:</v>
          </cell>
          <cell r="B3008">
            <v>10515</v>
          </cell>
        </row>
        <row r="3009">
          <cell r="A3009" t="str">
            <v># of CABLES:</v>
          </cell>
          <cell r="B3009">
            <v>22</v>
          </cell>
        </row>
        <row r="3010">
          <cell r="A3010" t="str">
            <v>Remaining Length:</v>
          </cell>
          <cell r="B3010">
            <v>1613</v>
          </cell>
          <cell r="C3010">
            <v>1665</v>
          </cell>
        </row>
        <row r="3011">
          <cell r="A3011" t="str">
            <v>Pull Number</v>
          </cell>
          <cell r="B3011" t="str">
            <v>Length</v>
          </cell>
        </row>
        <row r="3012">
          <cell r="A3012">
            <v>492</v>
          </cell>
          <cell r="B3012">
            <v>470</v>
          </cell>
          <cell r="C3012" t="str">
            <v>2C#9 - 16</v>
          </cell>
        </row>
        <row r="3013">
          <cell r="A3013">
            <v>486</v>
          </cell>
          <cell r="B3013">
            <v>520</v>
          </cell>
          <cell r="C3013" t="str">
            <v>2C#9 - 16</v>
          </cell>
        </row>
        <row r="3014">
          <cell r="A3014">
            <v>474</v>
          </cell>
          <cell r="B3014">
            <v>570</v>
          </cell>
          <cell r="C3014" t="str">
            <v>2C#9 - 16</v>
          </cell>
        </row>
        <row r="3015">
          <cell r="A3015">
            <v>480</v>
          </cell>
          <cell r="B3015">
            <v>580</v>
          </cell>
          <cell r="C3015" t="str">
            <v>2C#9 - 16</v>
          </cell>
        </row>
        <row r="3016">
          <cell r="A3016">
            <v>2095</v>
          </cell>
          <cell r="B3016">
            <v>595</v>
          </cell>
          <cell r="C3016" t="str">
            <v>2C#9 - 16</v>
          </cell>
        </row>
        <row r="3017">
          <cell r="A3017">
            <v>2097</v>
          </cell>
          <cell r="B3017">
            <v>595</v>
          </cell>
          <cell r="C3017" t="str">
            <v>2C#9 - 16</v>
          </cell>
        </row>
        <row r="3018">
          <cell r="A3018">
            <v>502</v>
          </cell>
          <cell r="B3018">
            <v>520</v>
          </cell>
          <cell r="C3018" t="str">
            <v>2C#9 - 16</v>
          </cell>
        </row>
        <row r="3019">
          <cell r="A3019">
            <v>376</v>
          </cell>
          <cell r="B3019">
            <v>865</v>
          </cell>
          <cell r="C3019" t="str">
            <v>2C#9 - 16</v>
          </cell>
        </row>
        <row r="3020">
          <cell r="A3020">
            <v>442</v>
          </cell>
          <cell r="B3020">
            <v>640</v>
          </cell>
          <cell r="C3020" t="str">
            <v>2C#9 - 16</v>
          </cell>
        </row>
        <row r="3021">
          <cell r="A3021">
            <v>504</v>
          </cell>
          <cell r="B3021">
            <v>585</v>
          </cell>
          <cell r="C3021" t="str">
            <v>2C#9 - 16</v>
          </cell>
        </row>
        <row r="3022">
          <cell r="A3022">
            <v>252</v>
          </cell>
          <cell r="B3022">
            <v>895</v>
          </cell>
          <cell r="C3022" t="str">
            <v>2C#9 - 16</v>
          </cell>
        </row>
        <row r="3023">
          <cell r="A3023">
            <v>2351</v>
          </cell>
          <cell r="B3023">
            <v>405</v>
          </cell>
          <cell r="C3023" t="str">
            <v>2C#9 - 16</v>
          </cell>
        </row>
        <row r="3024">
          <cell r="A3024">
            <v>2305</v>
          </cell>
          <cell r="B3024">
            <v>145</v>
          </cell>
          <cell r="C3024" t="str">
            <v>2C#9 - 16</v>
          </cell>
        </row>
        <row r="3025">
          <cell r="A3025">
            <v>2307</v>
          </cell>
          <cell r="B3025">
            <v>145</v>
          </cell>
          <cell r="C3025" t="str">
            <v>2C#9 - 16</v>
          </cell>
        </row>
        <row r="3026">
          <cell r="A3026">
            <v>2279</v>
          </cell>
          <cell r="B3026">
            <v>390</v>
          </cell>
          <cell r="C3026" t="str">
            <v>2C#9 - 16</v>
          </cell>
        </row>
        <row r="3027">
          <cell r="A3027">
            <v>398</v>
          </cell>
          <cell r="B3027">
            <v>930</v>
          </cell>
          <cell r="C3027" t="str">
            <v>2C#9 - 16</v>
          </cell>
        </row>
        <row r="3028">
          <cell r="A3028">
            <v>2935</v>
          </cell>
          <cell r="B3028">
            <v>100</v>
          </cell>
          <cell r="C3028" t="str">
            <v>2C#9 - 16</v>
          </cell>
        </row>
        <row r="3029">
          <cell r="A3029">
            <v>2937</v>
          </cell>
          <cell r="B3029">
            <v>100</v>
          </cell>
          <cell r="C3029" t="str">
            <v>2C#9 - 16</v>
          </cell>
        </row>
        <row r="3030">
          <cell r="A3030">
            <v>1975</v>
          </cell>
          <cell r="B3030">
            <v>450</v>
          </cell>
          <cell r="C3030" t="str">
            <v>2C#9 - 16</v>
          </cell>
        </row>
        <row r="3031">
          <cell r="A3031">
            <v>967</v>
          </cell>
          <cell r="B3031">
            <v>815</v>
          </cell>
          <cell r="C3031" t="str">
            <v>2C#9 - 16</v>
          </cell>
        </row>
        <row r="3032">
          <cell r="A3032">
            <v>963</v>
          </cell>
          <cell r="B3032">
            <v>100</v>
          </cell>
          <cell r="C3032" t="str">
            <v>2C#9 - 16</v>
          </cell>
        </row>
        <row r="3033">
          <cell r="A3033">
            <v>961</v>
          </cell>
          <cell r="B3033">
            <v>100</v>
          </cell>
          <cell r="C3033" t="str">
            <v>2C#9 - 16</v>
          </cell>
        </row>
        <row r="3038">
          <cell r="A3038" t="str">
            <v>BATCH #:</v>
          </cell>
          <cell r="B3038">
            <v>2000352645</v>
          </cell>
        </row>
        <row r="3039">
          <cell r="A3039" t="str">
            <v>Reel ID:</v>
          </cell>
          <cell r="B3039" t="str">
            <v>2C#9 - 17</v>
          </cell>
        </row>
        <row r="3040">
          <cell r="A3040" t="str">
            <v>Cable Size:</v>
          </cell>
          <cell r="B3040" t="str">
            <v>2C#9</v>
          </cell>
        </row>
        <row r="3041">
          <cell r="A3041" t="str">
            <v>Used Length:</v>
          </cell>
          <cell r="B3041">
            <v>10565</v>
          </cell>
        </row>
        <row r="3042">
          <cell r="A3042" t="str">
            <v># of CABLES:</v>
          </cell>
          <cell r="B3042">
            <v>36</v>
          </cell>
        </row>
        <row r="3043">
          <cell r="A3043" t="str">
            <v>Remaining Length:</v>
          </cell>
          <cell r="B3043">
            <v>504</v>
          </cell>
          <cell r="C3043">
            <v>275</v>
          </cell>
        </row>
        <row r="3044">
          <cell r="A3044" t="str">
            <v>Pull Number</v>
          </cell>
          <cell r="B3044" t="str">
            <v>Length</v>
          </cell>
        </row>
        <row r="3045">
          <cell r="A3045">
            <v>2025</v>
          </cell>
          <cell r="B3045">
            <v>275</v>
          </cell>
          <cell r="C3045" t="str">
            <v>2C#9 - 17</v>
          </cell>
        </row>
        <row r="3046">
          <cell r="A3046">
            <v>2023</v>
          </cell>
          <cell r="B3046">
            <v>255</v>
          </cell>
          <cell r="C3046" t="str">
            <v>2C#9 - 17</v>
          </cell>
        </row>
        <row r="3047">
          <cell r="A3047">
            <v>3215</v>
          </cell>
          <cell r="B3047">
            <v>100</v>
          </cell>
          <cell r="C3047" t="str">
            <v>2C#9 - 17</v>
          </cell>
        </row>
        <row r="3048">
          <cell r="A3048">
            <v>2893</v>
          </cell>
          <cell r="B3048">
            <v>100</v>
          </cell>
          <cell r="C3048" t="str">
            <v>2C#9 - 17</v>
          </cell>
        </row>
        <row r="3049">
          <cell r="A3049">
            <v>3217</v>
          </cell>
          <cell r="B3049">
            <v>100</v>
          </cell>
          <cell r="C3049" t="str">
            <v>2C#9 - 17</v>
          </cell>
        </row>
        <row r="3050">
          <cell r="A3050">
            <v>2993</v>
          </cell>
          <cell r="B3050">
            <v>100</v>
          </cell>
          <cell r="C3050" t="str">
            <v>2C#9 - 17</v>
          </cell>
        </row>
        <row r="3051">
          <cell r="A3051">
            <v>2991</v>
          </cell>
          <cell r="B3051">
            <v>100</v>
          </cell>
          <cell r="C3051" t="str">
            <v>2C#9 - 17</v>
          </cell>
        </row>
        <row r="3052">
          <cell r="A3052">
            <v>2913</v>
          </cell>
          <cell r="B3052">
            <v>100</v>
          </cell>
          <cell r="C3052" t="str">
            <v>2C#9 - 17</v>
          </cell>
        </row>
        <row r="3053">
          <cell r="A3053">
            <v>2911</v>
          </cell>
          <cell r="B3053">
            <v>100</v>
          </cell>
          <cell r="C3053" t="str">
            <v>2C#9 - 17</v>
          </cell>
        </row>
        <row r="3054">
          <cell r="A3054">
            <v>2871</v>
          </cell>
          <cell r="B3054">
            <v>100</v>
          </cell>
          <cell r="C3054" t="str">
            <v>2C#9 - 17</v>
          </cell>
        </row>
        <row r="3055">
          <cell r="A3055">
            <v>2885</v>
          </cell>
          <cell r="B3055">
            <v>100</v>
          </cell>
          <cell r="C3055" t="str">
            <v>2C#9 - 17</v>
          </cell>
        </row>
        <row r="3056">
          <cell r="A3056">
            <v>2883</v>
          </cell>
          <cell r="B3056">
            <v>100</v>
          </cell>
          <cell r="C3056" t="str">
            <v>2C#9 - 17</v>
          </cell>
        </row>
        <row r="3057">
          <cell r="A3057">
            <v>2881</v>
          </cell>
          <cell r="B3057">
            <v>100</v>
          </cell>
          <cell r="C3057" t="str">
            <v>2C#9 - 17</v>
          </cell>
        </row>
        <row r="3058">
          <cell r="A3058">
            <v>2879</v>
          </cell>
          <cell r="B3058">
            <v>100</v>
          </cell>
          <cell r="C3058" t="str">
            <v>2C#9 - 17</v>
          </cell>
        </row>
        <row r="3059">
          <cell r="A3059">
            <v>2869</v>
          </cell>
          <cell r="B3059">
            <v>100</v>
          </cell>
          <cell r="C3059" t="str">
            <v>2C#9 - 17</v>
          </cell>
        </row>
        <row r="3060">
          <cell r="A3060">
            <v>2449</v>
          </cell>
          <cell r="B3060">
            <v>690</v>
          </cell>
          <cell r="C3060" t="str">
            <v>2C#9 - 17</v>
          </cell>
        </row>
        <row r="3061">
          <cell r="A3061">
            <v>2657</v>
          </cell>
          <cell r="B3061">
            <v>665</v>
          </cell>
          <cell r="C3061" t="str">
            <v>2C#9 - 17</v>
          </cell>
        </row>
        <row r="3062">
          <cell r="A3062">
            <v>2661</v>
          </cell>
          <cell r="B3062">
            <v>710</v>
          </cell>
          <cell r="C3062" t="str">
            <v>2C#9 - 17</v>
          </cell>
        </row>
        <row r="3063">
          <cell r="A3063">
            <v>1735</v>
          </cell>
          <cell r="B3063">
            <v>500</v>
          </cell>
          <cell r="C3063" t="str">
            <v>2C#9 - 17</v>
          </cell>
        </row>
        <row r="3064">
          <cell r="A3064">
            <v>2607</v>
          </cell>
          <cell r="B3064">
            <v>355</v>
          </cell>
          <cell r="C3064" t="str">
            <v>2C#9 - 17</v>
          </cell>
        </row>
        <row r="3065">
          <cell r="A3065">
            <v>2523</v>
          </cell>
          <cell r="B3065">
            <v>680</v>
          </cell>
          <cell r="C3065" t="str">
            <v>2C#9 - 17</v>
          </cell>
        </row>
        <row r="3066">
          <cell r="A3066">
            <v>2533</v>
          </cell>
          <cell r="B3066">
            <v>605</v>
          </cell>
          <cell r="C3066" t="str">
            <v>2C#9 - 17</v>
          </cell>
        </row>
        <row r="3067">
          <cell r="A3067">
            <v>1945</v>
          </cell>
          <cell r="B3067">
            <v>575</v>
          </cell>
          <cell r="C3067" t="str">
            <v>2C#9 - 17</v>
          </cell>
        </row>
        <row r="3068">
          <cell r="A3068">
            <v>2449</v>
          </cell>
          <cell r="B3068">
            <v>690</v>
          </cell>
          <cell r="C3068" t="str">
            <v>2C#9 - 17</v>
          </cell>
        </row>
        <row r="3069">
          <cell r="A3069">
            <v>3201</v>
          </cell>
          <cell r="B3069">
            <v>100</v>
          </cell>
          <cell r="C3069" t="str">
            <v>2C#9 - 17</v>
          </cell>
        </row>
        <row r="3070">
          <cell r="A3070">
            <v>3203</v>
          </cell>
          <cell r="B3070">
            <v>100</v>
          </cell>
          <cell r="C3070" t="str">
            <v>2C#9 - 17</v>
          </cell>
        </row>
        <row r="3071">
          <cell r="A3071">
            <v>1711</v>
          </cell>
          <cell r="B3071">
            <v>660</v>
          </cell>
          <cell r="C3071" t="str">
            <v>2C#9 - 17</v>
          </cell>
        </row>
        <row r="3072">
          <cell r="A3072">
            <v>1699</v>
          </cell>
          <cell r="B3072">
            <v>575</v>
          </cell>
          <cell r="C3072" t="str">
            <v>2C#9 - 17</v>
          </cell>
        </row>
        <row r="3073">
          <cell r="A3073">
            <v>2439</v>
          </cell>
          <cell r="B3073">
            <v>700</v>
          </cell>
          <cell r="C3073" t="str">
            <v>2C#9 - 17</v>
          </cell>
        </row>
        <row r="3074">
          <cell r="A3074">
            <v>2005</v>
          </cell>
          <cell r="B3074">
            <v>235</v>
          </cell>
          <cell r="C3074" t="str">
            <v>2C#9 - 17</v>
          </cell>
        </row>
        <row r="3075">
          <cell r="A3075">
            <v>2015</v>
          </cell>
          <cell r="B3075">
            <v>240</v>
          </cell>
          <cell r="C3075" t="str">
            <v>2C#9 - 17</v>
          </cell>
        </row>
        <row r="3076">
          <cell r="A3076">
            <v>2157</v>
          </cell>
          <cell r="B3076">
            <v>280</v>
          </cell>
          <cell r="C3076" t="str">
            <v>2C#9 - 17</v>
          </cell>
        </row>
        <row r="3077">
          <cell r="A3077">
            <v>2901</v>
          </cell>
          <cell r="B3077">
            <v>100</v>
          </cell>
          <cell r="C3077" t="str">
            <v>2C#9 - 17</v>
          </cell>
        </row>
        <row r="3078">
          <cell r="A3078">
            <v>3229</v>
          </cell>
          <cell r="B3078">
            <v>75</v>
          </cell>
          <cell r="C3078" t="str">
            <v>2C#9 - 17</v>
          </cell>
        </row>
        <row r="3079">
          <cell r="A3079">
            <v>2299</v>
          </cell>
          <cell r="B3079">
            <v>100</v>
          </cell>
          <cell r="C3079" t="str">
            <v>2C#9 - 17</v>
          </cell>
        </row>
        <row r="3080">
          <cell r="A3080">
            <v>2903</v>
          </cell>
          <cell r="B3080">
            <v>100</v>
          </cell>
          <cell r="C3080" t="str">
            <v>2C#9 - 17</v>
          </cell>
        </row>
        <row r="3085">
          <cell r="A3085" t="str">
            <v>BATCH #:</v>
          </cell>
          <cell r="B3085">
            <v>2000352640</v>
          </cell>
        </row>
        <row r="3086">
          <cell r="A3086" t="str">
            <v>Reel ID:</v>
          </cell>
          <cell r="B3086" t="str">
            <v>2C#9 - 18</v>
          </cell>
        </row>
        <row r="3087">
          <cell r="A3087" t="str">
            <v>Cable Size:</v>
          </cell>
          <cell r="B3087" t="str">
            <v>2C#9</v>
          </cell>
        </row>
        <row r="3088">
          <cell r="A3088" t="str">
            <v>Used Length:</v>
          </cell>
          <cell r="B3088">
            <v>9545</v>
          </cell>
        </row>
        <row r="3089">
          <cell r="A3089" t="str">
            <v># of CABLES:</v>
          </cell>
          <cell r="B3089">
            <v>38</v>
          </cell>
        </row>
        <row r="3090">
          <cell r="A3090" t="str">
            <v>Remaining Length:</v>
          </cell>
          <cell r="B3090">
            <v>9495</v>
          </cell>
          <cell r="C3090">
            <v>34006407803</v>
          </cell>
        </row>
        <row r="3091">
          <cell r="A3091" t="str">
            <v>Pull Number</v>
          </cell>
          <cell r="B3091" t="str">
            <v>Length</v>
          </cell>
        </row>
        <row r="3092">
          <cell r="A3092">
            <v>454</v>
          </cell>
          <cell r="B3092">
            <v>575</v>
          </cell>
          <cell r="C3092" t="str">
            <v>2C#9 - 18</v>
          </cell>
        </row>
        <row r="3093">
          <cell r="A3093">
            <v>460</v>
          </cell>
          <cell r="B3093">
            <v>540</v>
          </cell>
          <cell r="C3093" t="str">
            <v>2C#9 - 18</v>
          </cell>
        </row>
        <row r="3094">
          <cell r="A3094">
            <v>743</v>
          </cell>
          <cell r="B3094">
            <v>100</v>
          </cell>
          <cell r="C3094" t="str">
            <v>2C#9 - 18</v>
          </cell>
        </row>
        <row r="3095">
          <cell r="A3095">
            <v>745</v>
          </cell>
          <cell r="B3095">
            <v>100</v>
          </cell>
          <cell r="C3095" t="str">
            <v>2C#9 - 18</v>
          </cell>
        </row>
        <row r="3096">
          <cell r="A3096">
            <v>731</v>
          </cell>
          <cell r="B3096">
            <v>100</v>
          </cell>
          <cell r="C3096" t="str">
            <v>2C#9 - 18</v>
          </cell>
        </row>
        <row r="3097">
          <cell r="A3097">
            <v>733</v>
          </cell>
          <cell r="B3097">
            <v>100</v>
          </cell>
          <cell r="C3097" t="str">
            <v>2C#9 - 18</v>
          </cell>
        </row>
        <row r="3098">
          <cell r="A3098">
            <v>524</v>
          </cell>
          <cell r="B3098">
            <v>800</v>
          </cell>
          <cell r="C3098" t="str">
            <v>2C#9 - 18</v>
          </cell>
        </row>
        <row r="3099">
          <cell r="A3099">
            <v>526</v>
          </cell>
          <cell r="B3099">
            <v>800</v>
          </cell>
          <cell r="C3099" t="str">
            <v>2C#9 - 18</v>
          </cell>
        </row>
        <row r="3100">
          <cell r="A3100">
            <v>965</v>
          </cell>
          <cell r="B3100">
            <v>815</v>
          </cell>
          <cell r="C3100" t="str">
            <v>2C#9 - 18</v>
          </cell>
        </row>
        <row r="3101">
          <cell r="A3101">
            <v>346</v>
          </cell>
          <cell r="B3101">
            <v>540</v>
          </cell>
          <cell r="C3101" t="str">
            <v>2C#9 - 18</v>
          </cell>
        </row>
        <row r="3102">
          <cell r="A3102">
            <v>348</v>
          </cell>
          <cell r="B3102">
            <v>540</v>
          </cell>
          <cell r="C3102" t="str">
            <v>2C#9 - 18</v>
          </cell>
        </row>
        <row r="3103">
          <cell r="A3103">
            <v>350</v>
          </cell>
          <cell r="B3103">
            <v>540</v>
          </cell>
          <cell r="C3103" t="str">
            <v>2C#9 - 18</v>
          </cell>
        </row>
        <row r="3104">
          <cell r="A3104">
            <v>719</v>
          </cell>
          <cell r="B3104">
            <v>75</v>
          </cell>
          <cell r="C3104" t="str">
            <v>2C#9 - 18</v>
          </cell>
        </row>
        <row r="3105">
          <cell r="A3105">
            <v>713</v>
          </cell>
          <cell r="B3105">
            <v>75</v>
          </cell>
          <cell r="C3105" t="str">
            <v>2C#9 - 18</v>
          </cell>
        </row>
        <row r="3106">
          <cell r="A3106">
            <v>449</v>
          </cell>
          <cell r="B3106">
            <v>70</v>
          </cell>
          <cell r="C3106" t="str">
            <v>2C#9 - 18</v>
          </cell>
        </row>
        <row r="3107">
          <cell r="A3107">
            <v>447</v>
          </cell>
          <cell r="B3107">
            <v>70</v>
          </cell>
          <cell r="C3107" t="str">
            <v>2C#9 - 18</v>
          </cell>
        </row>
        <row r="3108">
          <cell r="A3108">
            <v>215</v>
          </cell>
          <cell r="B3108">
            <v>70</v>
          </cell>
          <cell r="C3108" t="str">
            <v>2C#9 - 18</v>
          </cell>
        </row>
        <row r="3109">
          <cell r="A3109">
            <v>213</v>
          </cell>
          <cell r="B3109">
            <v>70</v>
          </cell>
          <cell r="C3109" t="str">
            <v>2C#9 - 18</v>
          </cell>
        </row>
        <row r="3110">
          <cell r="A3110">
            <v>207</v>
          </cell>
          <cell r="B3110">
            <v>70</v>
          </cell>
          <cell r="C3110" t="str">
            <v>2C#9 - 18</v>
          </cell>
        </row>
        <row r="3111">
          <cell r="A3111">
            <v>205</v>
          </cell>
          <cell r="B3111">
            <v>70</v>
          </cell>
          <cell r="C3111" t="str">
            <v>2C#9 - 18</v>
          </cell>
        </row>
        <row r="3112">
          <cell r="A3112">
            <v>139</v>
          </cell>
          <cell r="B3112">
            <v>70</v>
          </cell>
          <cell r="C3112" t="str">
            <v>2C#9 - 18</v>
          </cell>
        </row>
        <row r="3113">
          <cell r="A3113">
            <v>137</v>
          </cell>
          <cell r="B3113">
            <v>70</v>
          </cell>
          <cell r="C3113" t="str">
            <v>2C#9 - 18</v>
          </cell>
        </row>
        <row r="3114">
          <cell r="A3114">
            <v>625</v>
          </cell>
          <cell r="B3114">
            <v>70</v>
          </cell>
          <cell r="C3114" t="str">
            <v>2C#9 - 18</v>
          </cell>
        </row>
        <row r="3115">
          <cell r="A3115">
            <v>623</v>
          </cell>
          <cell r="B3115">
            <v>70</v>
          </cell>
          <cell r="C3115" t="str">
            <v>2C#9 - 18</v>
          </cell>
        </row>
        <row r="3116">
          <cell r="A3116">
            <v>949</v>
          </cell>
          <cell r="B3116">
            <v>70</v>
          </cell>
          <cell r="C3116" t="str">
            <v>2C#9 - 18</v>
          </cell>
        </row>
        <row r="3117">
          <cell r="A3117">
            <v>367</v>
          </cell>
          <cell r="B3117">
            <v>60</v>
          </cell>
          <cell r="C3117" t="str">
            <v>2C#9 - 18</v>
          </cell>
        </row>
        <row r="3118">
          <cell r="A3118">
            <v>365</v>
          </cell>
          <cell r="B3118">
            <v>60</v>
          </cell>
          <cell r="C3118" t="str">
            <v>2C#9 - 18</v>
          </cell>
        </row>
        <row r="3119">
          <cell r="A3119">
            <v>3283</v>
          </cell>
          <cell r="B3119">
            <v>75</v>
          </cell>
          <cell r="C3119" t="str">
            <v>2C#9 - 18</v>
          </cell>
        </row>
        <row r="3120">
          <cell r="A3120">
            <v>3279</v>
          </cell>
          <cell r="B3120">
            <v>75</v>
          </cell>
          <cell r="C3120" t="str">
            <v>2C#9 - 18</v>
          </cell>
        </row>
        <row r="3121">
          <cell r="A3121">
            <v>800</v>
          </cell>
          <cell r="B3121">
            <v>440</v>
          </cell>
          <cell r="C3121" t="str">
            <v>2C#9 - 18</v>
          </cell>
        </row>
        <row r="3122">
          <cell r="A3122">
            <v>802</v>
          </cell>
          <cell r="B3122">
            <v>425</v>
          </cell>
          <cell r="C3122" t="str">
            <v>2C#9 - 18</v>
          </cell>
        </row>
        <row r="3123">
          <cell r="A3123">
            <v>804</v>
          </cell>
          <cell r="B3123">
            <v>415</v>
          </cell>
          <cell r="C3123" t="str">
            <v>2C#9 - 18</v>
          </cell>
        </row>
        <row r="3124">
          <cell r="A3124">
            <v>786</v>
          </cell>
          <cell r="B3124">
            <v>395</v>
          </cell>
          <cell r="C3124" t="str">
            <v>2C#9 - 18</v>
          </cell>
        </row>
        <row r="3125">
          <cell r="A3125">
            <v>792</v>
          </cell>
          <cell r="B3125">
            <v>375</v>
          </cell>
          <cell r="C3125" t="str">
            <v>2C#9 - 18</v>
          </cell>
        </row>
        <row r="3126">
          <cell r="A3126">
            <v>780</v>
          </cell>
          <cell r="B3126">
            <v>340</v>
          </cell>
          <cell r="C3126" t="str">
            <v>2C#9 - 18</v>
          </cell>
        </row>
        <row r="3127">
          <cell r="A3127">
            <v>798</v>
          </cell>
          <cell r="B3127">
            <v>275</v>
          </cell>
          <cell r="C3127" t="str">
            <v>2C#9 - 18</v>
          </cell>
        </row>
        <row r="3128">
          <cell r="A3128">
            <v>761</v>
          </cell>
          <cell r="B3128">
            <v>80</v>
          </cell>
          <cell r="C3128" t="str">
            <v>2C#9 - 18</v>
          </cell>
        </row>
        <row r="3129">
          <cell r="A3129">
            <v>763</v>
          </cell>
          <cell r="B3129">
            <v>60</v>
          </cell>
          <cell r="C3129" t="str">
            <v>2C#9 - 18</v>
          </cell>
        </row>
        <row r="3134">
          <cell r="A3134" t="str">
            <v>BATCH #:</v>
          </cell>
          <cell r="B3134">
            <v>2000325477</v>
          </cell>
        </row>
        <row r="3135">
          <cell r="A3135" t="str">
            <v>Reel ID:</v>
          </cell>
          <cell r="B3135" t="str">
            <v>2C#9 - 19</v>
          </cell>
          <cell r="C3135" t="str">
            <v>1305'</v>
          </cell>
        </row>
        <row r="3136">
          <cell r="A3136" t="str">
            <v>Cable Size:</v>
          </cell>
          <cell r="B3136" t="str">
            <v>2C#9</v>
          </cell>
        </row>
        <row r="3137">
          <cell r="A3137" t="str">
            <v>Used Length:</v>
          </cell>
          <cell r="B3137">
            <v>10745</v>
          </cell>
        </row>
        <row r="3138">
          <cell r="A3138" t="str">
            <v># of CABLES:</v>
          </cell>
          <cell r="B3138">
            <v>26</v>
          </cell>
        </row>
        <row r="3139">
          <cell r="A3139" t="str">
            <v>Remaining Length:</v>
          </cell>
          <cell r="B3139">
            <v>1305</v>
          </cell>
          <cell r="C3139">
            <v>225</v>
          </cell>
        </row>
        <row r="3140">
          <cell r="A3140" t="str">
            <v>Pull Number</v>
          </cell>
          <cell r="B3140" t="str">
            <v>Length</v>
          </cell>
        </row>
        <row r="3141">
          <cell r="A3141">
            <v>2573</v>
          </cell>
          <cell r="B3141">
            <v>540</v>
          </cell>
          <cell r="C3141" t="str">
            <v>2C#9 - 19</v>
          </cell>
        </row>
        <row r="3142">
          <cell r="A3142">
            <v>2505</v>
          </cell>
          <cell r="B3142">
            <v>495</v>
          </cell>
          <cell r="C3142" t="str">
            <v>2C#9 - 19</v>
          </cell>
        </row>
        <row r="3143">
          <cell r="A3143">
            <v>2497</v>
          </cell>
          <cell r="B3143">
            <v>480</v>
          </cell>
          <cell r="C3143" t="str">
            <v>2C#9 - 19</v>
          </cell>
        </row>
        <row r="3144">
          <cell r="A3144">
            <v>2489</v>
          </cell>
          <cell r="B3144">
            <v>465</v>
          </cell>
          <cell r="C3144" t="str">
            <v>2C#9 - 19</v>
          </cell>
        </row>
        <row r="3145">
          <cell r="A3145">
            <v>2427</v>
          </cell>
          <cell r="B3145">
            <v>450</v>
          </cell>
          <cell r="C3145" t="str">
            <v>2C#9 - 19</v>
          </cell>
        </row>
        <row r="3146">
          <cell r="A3146">
            <v>2421</v>
          </cell>
          <cell r="B3146">
            <v>440</v>
          </cell>
          <cell r="C3146" t="str">
            <v>2C#9 - 19</v>
          </cell>
        </row>
        <row r="3147">
          <cell r="A3147">
            <v>2419</v>
          </cell>
          <cell r="B3147">
            <v>425</v>
          </cell>
          <cell r="C3147" t="str">
            <v>2C#9 - 19</v>
          </cell>
        </row>
        <row r="3148">
          <cell r="A3148">
            <v>2045</v>
          </cell>
          <cell r="B3148">
            <v>470</v>
          </cell>
          <cell r="C3148" t="str">
            <v>2C#9 - 19</v>
          </cell>
        </row>
        <row r="3149">
          <cell r="A3149">
            <v>2049</v>
          </cell>
          <cell r="B3149">
            <v>565</v>
          </cell>
          <cell r="C3149" t="str">
            <v>2C#9 - 19</v>
          </cell>
        </row>
        <row r="3150">
          <cell r="A3150">
            <v>2649</v>
          </cell>
          <cell r="B3150">
            <v>630</v>
          </cell>
          <cell r="C3150" t="str">
            <v>2C#9 - 19</v>
          </cell>
        </row>
        <row r="3151">
          <cell r="A3151">
            <v>2593</v>
          </cell>
          <cell r="B3151">
            <v>595</v>
          </cell>
          <cell r="C3151" t="str">
            <v>2C#9 - 19</v>
          </cell>
        </row>
        <row r="3152">
          <cell r="A3152">
            <v>2589</v>
          </cell>
          <cell r="B3152">
            <v>570</v>
          </cell>
          <cell r="C3152" t="str">
            <v>2C#9 - 19</v>
          </cell>
        </row>
        <row r="3153">
          <cell r="A3153">
            <v>2581</v>
          </cell>
          <cell r="B3153">
            <v>550</v>
          </cell>
          <cell r="C3153" t="str">
            <v>2C#9 - 19</v>
          </cell>
        </row>
        <row r="3154">
          <cell r="A3154">
            <v>2509</v>
          </cell>
          <cell r="B3154">
            <v>510</v>
          </cell>
          <cell r="C3154" t="str">
            <v>2C#9 - 19</v>
          </cell>
        </row>
        <row r="3155">
          <cell r="A3155">
            <v>2259</v>
          </cell>
          <cell r="B3155">
            <v>385</v>
          </cell>
          <cell r="C3155" t="str">
            <v>2C#9 - 19</v>
          </cell>
        </row>
        <row r="3156">
          <cell r="A3156">
            <v>2411</v>
          </cell>
          <cell r="B3156">
            <v>410</v>
          </cell>
          <cell r="C3156" t="str">
            <v>2C#9 - 19</v>
          </cell>
        </row>
        <row r="3157">
          <cell r="A3157">
            <v>2261</v>
          </cell>
          <cell r="B3157">
            <v>400</v>
          </cell>
          <cell r="C3157" t="str">
            <v>2C#9 - 19</v>
          </cell>
        </row>
        <row r="3158">
          <cell r="A3158">
            <v>2251</v>
          </cell>
          <cell r="B3158">
            <v>410</v>
          </cell>
          <cell r="C3158" t="str">
            <v>2C#9 - 19</v>
          </cell>
        </row>
        <row r="3159">
          <cell r="A3159">
            <v>2243</v>
          </cell>
          <cell r="B3159">
            <v>325</v>
          </cell>
          <cell r="C3159" t="str">
            <v>2C#9 - 19</v>
          </cell>
        </row>
        <row r="3160">
          <cell r="A3160">
            <v>2177</v>
          </cell>
          <cell r="B3160">
            <v>315</v>
          </cell>
          <cell r="C3160" t="str">
            <v>2C#9 - 19</v>
          </cell>
        </row>
        <row r="3161">
          <cell r="A3161">
            <v>2171</v>
          </cell>
          <cell r="B3161">
            <v>310</v>
          </cell>
          <cell r="C3161" t="str">
            <v>2C#9 - 19</v>
          </cell>
        </row>
        <row r="3162">
          <cell r="A3162">
            <v>2037</v>
          </cell>
          <cell r="B3162">
            <v>390</v>
          </cell>
          <cell r="C3162" t="str">
            <v>2C#9 - 19</v>
          </cell>
        </row>
        <row r="3163">
          <cell r="A3163">
            <v>2039</v>
          </cell>
          <cell r="B3163">
            <v>390</v>
          </cell>
          <cell r="C3163" t="str">
            <v>2C#9 - 19</v>
          </cell>
        </row>
        <row r="3164">
          <cell r="A3164">
            <v>1551</v>
          </cell>
          <cell r="B3164">
            <v>75</v>
          </cell>
          <cell r="C3164" t="str">
            <v>2C#9 - 20</v>
          </cell>
        </row>
        <row r="3165">
          <cell r="A3165">
            <v>1553</v>
          </cell>
          <cell r="B3165">
            <v>75</v>
          </cell>
          <cell r="C3165" t="str">
            <v>2C#9 - 20</v>
          </cell>
        </row>
        <row r="3166">
          <cell r="A3166">
            <v>3291</v>
          </cell>
          <cell r="B3166">
            <v>75</v>
          </cell>
          <cell r="C3166" t="str">
            <v>2C#9 - 20</v>
          </cell>
        </row>
        <row r="3171">
          <cell r="A3171" t="str">
            <v>BATCH #:</v>
          </cell>
          <cell r="B3171">
            <v>2000325420</v>
          </cell>
        </row>
        <row r="3172">
          <cell r="A3172" t="str">
            <v>Reel ID:</v>
          </cell>
          <cell r="B3172" t="str">
            <v>2C#9 - 20</v>
          </cell>
        </row>
        <row r="3173">
          <cell r="A3173" t="str">
            <v>Cable Size:</v>
          </cell>
          <cell r="B3173" t="str">
            <v>2C#9</v>
          </cell>
        </row>
        <row r="3174">
          <cell r="A3174" t="str">
            <v>Used Length:</v>
          </cell>
          <cell r="B3174">
            <v>10215</v>
          </cell>
        </row>
        <row r="3175">
          <cell r="A3175" t="str">
            <v># of CABLES:</v>
          </cell>
          <cell r="B3175">
            <v>20</v>
          </cell>
        </row>
        <row r="3176">
          <cell r="A3176" t="str">
            <v>Remaining Length:</v>
          </cell>
          <cell r="B3176">
            <v>86</v>
          </cell>
          <cell r="C3176">
            <v>75</v>
          </cell>
        </row>
        <row r="3177">
          <cell r="A3177" t="str">
            <v>Pull Number</v>
          </cell>
          <cell r="B3177" t="str">
            <v>Length</v>
          </cell>
        </row>
        <row r="3178">
          <cell r="A3178">
            <v>2047</v>
          </cell>
          <cell r="B3178">
            <v>470</v>
          </cell>
          <cell r="C3178" t="str">
            <v>2C#9 - 20</v>
          </cell>
        </row>
        <row r="3179">
          <cell r="A3179">
            <v>2051</v>
          </cell>
          <cell r="B3179">
            <v>565</v>
          </cell>
          <cell r="C3179" t="str">
            <v>2C#9 - 20</v>
          </cell>
        </row>
        <row r="3180">
          <cell r="A3180">
            <v>2125</v>
          </cell>
          <cell r="B3180">
            <v>490</v>
          </cell>
          <cell r="C3180" t="str">
            <v>2C#9 - 20</v>
          </cell>
        </row>
        <row r="3181">
          <cell r="A3181">
            <v>2123</v>
          </cell>
          <cell r="B3181">
            <v>490</v>
          </cell>
          <cell r="C3181" t="str">
            <v>2C#9 - 20</v>
          </cell>
        </row>
        <row r="3182">
          <cell r="A3182">
            <v>2133</v>
          </cell>
          <cell r="B3182">
            <v>495</v>
          </cell>
          <cell r="C3182" t="str">
            <v>2C#9 - 20</v>
          </cell>
        </row>
        <row r="3183">
          <cell r="A3183">
            <v>2131</v>
          </cell>
          <cell r="B3183">
            <v>495</v>
          </cell>
          <cell r="C3183" t="str">
            <v>2C#9 - 20</v>
          </cell>
        </row>
        <row r="3184">
          <cell r="A3184">
            <v>2135</v>
          </cell>
          <cell r="B3184">
            <v>525</v>
          </cell>
          <cell r="C3184" t="str">
            <v>2C#9 - 20</v>
          </cell>
        </row>
        <row r="3185">
          <cell r="A3185">
            <v>2137</v>
          </cell>
          <cell r="B3185">
            <v>525</v>
          </cell>
          <cell r="C3185" t="str">
            <v>2C#9 - 20</v>
          </cell>
        </row>
        <row r="3186">
          <cell r="A3186">
            <v>2209</v>
          </cell>
          <cell r="B3186">
            <v>525</v>
          </cell>
          <cell r="C3186" t="str">
            <v>2C#9 - 20</v>
          </cell>
        </row>
        <row r="3187">
          <cell r="A3187">
            <v>2207</v>
          </cell>
          <cell r="B3187">
            <v>525</v>
          </cell>
          <cell r="C3187" t="str">
            <v>2C#9 - 20</v>
          </cell>
        </row>
        <row r="3188">
          <cell r="A3188">
            <v>2215</v>
          </cell>
          <cell r="B3188">
            <v>525</v>
          </cell>
          <cell r="C3188" t="str">
            <v>2C#9 - 20</v>
          </cell>
        </row>
        <row r="3189">
          <cell r="A3189">
            <v>2217</v>
          </cell>
          <cell r="B3189">
            <v>525</v>
          </cell>
          <cell r="C3189" t="str">
            <v>2C#9 - 20</v>
          </cell>
        </row>
        <row r="3190">
          <cell r="A3190">
            <v>2221</v>
          </cell>
          <cell r="B3190">
            <v>580</v>
          </cell>
          <cell r="C3190" t="str">
            <v>2C#9 - 20</v>
          </cell>
        </row>
        <row r="3191">
          <cell r="A3191">
            <v>2219</v>
          </cell>
          <cell r="B3191">
            <v>580</v>
          </cell>
          <cell r="C3191" t="str">
            <v>2C#9 - 20</v>
          </cell>
        </row>
        <row r="3192">
          <cell r="A3192">
            <v>2143</v>
          </cell>
          <cell r="B3192">
            <v>615</v>
          </cell>
          <cell r="C3192" t="str">
            <v>2C#9 - 20</v>
          </cell>
        </row>
        <row r="3193">
          <cell r="A3193">
            <v>2145</v>
          </cell>
          <cell r="B3193">
            <v>615</v>
          </cell>
          <cell r="C3193" t="str">
            <v>2C#9 - 20</v>
          </cell>
        </row>
        <row r="3194">
          <cell r="A3194">
            <v>2829</v>
          </cell>
          <cell r="B3194">
            <v>355</v>
          </cell>
          <cell r="C3194" t="str">
            <v>2C#9 - 20</v>
          </cell>
        </row>
        <row r="3195">
          <cell r="A3195">
            <v>2379</v>
          </cell>
          <cell r="B3195">
            <v>620</v>
          </cell>
          <cell r="C3195" t="str">
            <v>2C#9 - 20</v>
          </cell>
        </row>
        <row r="3196">
          <cell r="A3196">
            <v>2377</v>
          </cell>
          <cell r="B3196">
            <v>620</v>
          </cell>
          <cell r="C3196" t="str">
            <v>2C#9 - 20</v>
          </cell>
        </row>
        <row r="3197">
          <cell r="A3197">
            <v>3289</v>
          </cell>
          <cell r="B3197">
            <v>75</v>
          </cell>
          <cell r="C3197" t="str">
            <v>2C#9 - 20</v>
          </cell>
        </row>
        <row r="3202">
          <cell r="A3202" t="str">
            <v>BATCH #:</v>
          </cell>
          <cell r="B3202">
            <v>2000489253</v>
          </cell>
        </row>
        <row r="3203">
          <cell r="A3203" t="str">
            <v>Reel ID:</v>
          </cell>
          <cell r="B3203" t="str">
            <v>2C#9 - 21</v>
          </cell>
        </row>
        <row r="3204">
          <cell r="A3204" t="str">
            <v>Cable Size:</v>
          </cell>
          <cell r="B3204" t="str">
            <v>2C#9</v>
          </cell>
        </row>
        <row r="3205">
          <cell r="A3205" t="str">
            <v>Used Length:</v>
          </cell>
          <cell r="B3205">
            <v>1390</v>
          </cell>
        </row>
        <row r="3206">
          <cell r="A3206" t="str">
            <v># of CABLES:</v>
          </cell>
          <cell r="B3206">
            <v>18</v>
          </cell>
        </row>
        <row r="3207">
          <cell r="A3207" t="str">
            <v>Remaining Length:</v>
          </cell>
          <cell r="B3207">
            <v>2483</v>
          </cell>
        </row>
        <row r="3208">
          <cell r="A3208" t="str">
            <v>Pull Number</v>
          </cell>
          <cell r="B3208" t="str">
            <v>Length</v>
          </cell>
        </row>
        <row r="3209">
          <cell r="A3209">
            <v>329</v>
          </cell>
          <cell r="B3209">
            <v>100</v>
          </cell>
          <cell r="C3209" t="str">
            <v>2C#9 - 21</v>
          </cell>
        </row>
        <row r="3210">
          <cell r="A3210">
            <v>327</v>
          </cell>
          <cell r="B3210">
            <v>100</v>
          </cell>
          <cell r="C3210" t="str">
            <v>2C#9 - 21</v>
          </cell>
        </row>
        <row r="3211">
          <cell r="A3211">
            <v>273</v>
          </cell>
          <cell r="B3211">
            <v>80</v>
          </cell>
          <cell r="C3211" t="str">
            <v>2C#9 - 21</v>
          </cell>
        </row>
        <row r="3212">
          <cell r="A3212">
            <v>271</v>
          </cell>
          <cell r="B3212">
            <v>80</v>
          </cell>
          <cell r="C3212" t="str">
            <v>2C#9 - 21</v>
          </cell>
        </row>
        <row r="3213">
          <cell r="A3213">
            <v>631</v>
          </cell>
          <cell r="B3213">
            <v>70</v>
          </cell>
          <cell r="C3213" t="str">
            <v>2C#9 - 21</v>
          </cell>
        </row>
        <row r="3214">
          <cell r="A3214">
            <v>633</v>
          </cell>
          <cell r="B3214">
            <v>70</v>
          </cell>
          <cell r="C3214" t="str">
            <v>2C#9 - 21</v>
          </cell>
        </row>
        <row r="3215">
          <cell r="A3215">
            <v>3301</v>
          </cell>
          <cell r="B3215">
            <v>130</v>
          </cell>
          <cell r="C3215" t="str">
            <v>2C#9 - 21</v>
          </cell>
        </row>
        <row r="3216">
          <cell r="A3216">
            <v>3303</v>
          </cell>
          <cell r="B3216">
            <v>120</v>
          </cell>
          <cell r="C3216" t="str">
            <v>2C#9 - 21</v>
          </cell>
        </row>
        <row r="3217">
          <cell r="A3217">
            <v>239</v>
          </cell>
          <cell r="B3217">
            <v>60</v>
          </cell>
          <cell r="C3217" t="str">
            <v>2C#9 - 21</v>
          </cell>
        </row>
        <row r="3218">
          <cell r="A3218">
            <v>241</v>
          </cell>
          <cell r="B3218">
            <v>60</v>
          </cell>
          <cell r="C3218" t="str">
            <v>2C#9 - 21</v>
          </cell>
        </row>
        <row r="3219">
          <cell r="A3219">
            <v>1393</v>
          </cell>
          <cell r="B3219">
            <v>60</v>
          </cell>
          <cell r="C3219" t="str">
            <v>2C#9 - 21</v>
          </cell>
        </row>
        <row r="3220">
          <cell r="A3220">
            <v>1391</v>
          </cell>
          <cell r="B3220">
            <v>60</v>
          </cell>
          <cell r="C3220" t="str">
            <v>2C#9 - 21</v>
          </cell>
        </row>
        <row r="3221">
          <cell r="A3221">
            <v>1373</v>
          </cell>
          <cell r="B3221">
            <v>60</v>
          </cell>
          <cell r="C3221" t="str">
            <v>2C#9 - 21</v>
          </cell>
        </row>
        <row r="3222">
          <cell r="A3222">
            <v>1371</v>
          </cell>
          <cell r="B3222">
            <v>60</v>
          </cell>
          <cell r="C3222" t="str">
            <v>2C#9 - 21</v>
          </cell>
        </row>
        <row r="3223">
          <cell r="A3223">
            <v>345</v>
          </cell>
          <cell r="B3223">
            <v>70</v>
          </cell>
          <cell r="C3223" t="str">
            <v>2C#9 - 21</v>
          </cell>
        </row>
        <row r="3224">
          <cell r="A3224">
            <v>357</v>
          </cell>
          <cell r="B3224">
            <v>70</v>
          </cell>
          <cell r="C3224" t="str">
            <v>2C#9 - 21</v>
          </cell>
        </row>
        <row r="3225">
          <cell r="A3225">
            <v>355</v>
          </cell>
          <cell r="B3225">
            <v>70</v>
          </cell>
          <cell r="C3225" t="str">
            <v>2C#9 - 21</v>
          </cell>
        </row>
        <row r="3226">
          <cell r="A3226">
            <v>343</v>
          </cell>
          <cell r="B3226">
            <v>70</v>
          </cell>
          <cell r="C3226" t="str">
            <v>2C#9 - 21</v>
          </cell>
        </row>
        <row r="3233">
          <cell r="A3233" t="str">
            <v>BATCH #:</v>
          </cell>
          <cell r="B3233">
            <v>2000325531</v>
          </cell>
        </row>
        <row r="3234">
          <cell r="A3234" t="str">
            <v>Reel ID:</v>
          </cell>
          <cell r="B3234" t="str">
            <v>2C-14-1</v>
          </cell>
        </row>
        <row r="3235">
          <cell r="A3235" t="str">
            <v>Cable Size:</v>
          </cell>
          <cell r="B3235" t="str">
            <v>2C#14</v>
          </cell>
        </row>
        <row r="3236">
          <cell r="A3236" t="str">
            <v>Used Length:</v>
          </cell>
          <cell r="B3236">
            <v>2760</v>
          </cell>
        </row>
        <row r="3237">
          <cell r="A3237" t="str">
            <v># of CABLES:</v>
          </cell>
          <cell r="B3237">
            <v>29</v>
          </cell>
        </row>
        <row r="3238">
          <cell r="A3238" t="str">
            <v>Remaining Length:</v>
          </cell>
          <cell r="B3238">
            <v>2372</v>
          </cell>
        </row>
        <row r="3239">
          <cell r="A3239" t="str">
            <v>Pull Number</v>
          </cell>
          <cell r="B3239" t="str">
            <v>Length</v>
          </cell>
        </row>
        <row r="3240">
          <cell r="A3240">
            <v>389</v>
          </cell>
          <cell r="B3240">
            <v>60</v>
          </cell>
          <cell r="C3240" t="str">
            <v>2C-14-1</v>
          </cell>
        </row>
        <row r="3241">
          <cell r="A3241">
            <v>3251</v>
          </cell>
          <cell r="B3241">
            <v>100</v>
          </cell>
          <cell r="C3241" t="str">
            <v>2C-14-1</v>
          </cell>
        </row>
        <row r="3242">
          <cell r="A3242">
            <v>403</v>
          </cell>
          <cell r="B3242">
            <v>40</v>
          </cell>
          <cell r="C3242" t="str">
            <v>2C-14-1</v>
          </cell>
        </row>
        <row r="3243">
          <cell r="A3243">
            <v>417</v>
          </cell>
          <cell r="B3243">
            <v>60</v>
          </cell>
          <cell r="C3243" t="str">
            <v>2C-14-1</v>
          </cell>
        </row>
        <row r="3244">
          <cell r="A3244">
            <v>2003</v>
          </cell>
          <cell r="B3244">
            <v>100</v>
          </cell>
          <cell r="C3244" t="str">
            <v>2C-14-1</v>
          </cell>
        </row>
        <row r="3245">
          <cell r="A3245">
            <v>2239</v>
          </cell>
          <cell r="B3245">
            <v>100</v>
          </cell>
          <cell r="C3245" t="str">
            <v>2C-14-1</v>
          </cell>
        </row>
        <row r="3246">
          <cell r="A3246">
            <v>2249</v>
          </cell>
          <cell r="B3246">
            <v>100</v>
          </cell>
          <cell r="C3246" t="str">
            <v>2C-14-1</v>
          </cell>
        </row>
        <row r="3247">
          <cell r="A3247">
            <v>2257</v>
          </cell>
          <cell r="B3247">
            <v>100</v>
          </cell>
          <cell r="C3247" t="str">
            <v>2C-14-1</v>
          </cell>
        </row>
        <row r="3248">
          <cell r="A3248">
            <v>2429</v>
          </cell>
          <cell r="B3248">
            <v>100</v>
          </cell>
          <cell r="C3248" t="str">
            <v>2C-14-1</v>
          </cell>
        </row>
        <row r="3249">
          <cell r="A3249">
            <v>2409</v>
          </cell>
          <cell r="B3249">
            <v>100</v>
          </cell>
          <cell r="C3249" t="str">
            <v>2C-14-1</v>
          </cell>
        </row>
        <row r="3250">
          <cell r="A3250">
            <v>2417</v>
          </cell>
          <cell r="B3250">
            <v>100</v>
          </cell>
          <cell r="C3250" t="str">
            <v>2C-14-1</v>
          </cell>
        </row>
        <row r="3251">
          <cell r="A3251">
            <v>2423</v>
          </cell>
          <cell r="B3251">
            <v>100</v>
          </cell>
          <cell r="C3251" t="str">
            <v>2C-14-1</v>
          </cell>
        </row>
        <row r="3252">
          <cell r="A3252">
            <v>2265</v>
          </cell>
          <cell r="B3252">
            <v>100</v>
          </cell>
          <cell r="C3252" t="str">
            <v>2C-14-1</v>
          </cell>
        </row>
        <row r="3253">
          <cell r="A3253">
            <v>2011</v>
          </cell>
          <cell r="B3253">
            <v>100</v>
          </cell>
          <cell r="C3253" t="str">
            <v>2C-14-1</v>
          </cell>
        </row>
        <row r="3254">
          <cell r="A3254">
            <v>2021</v>
          </cell>
          <cell r="B3254">
            <v>100</v>
          </cell>
          <cell r="C3254" t="str">
            <v>2C-14-1</v>
          </cell>
        </row>
        <row r="3255">
          <cell r="A3255">
            <v>2029</v>
          </cell>
          <cell r="B3255">
            <v>100</v>
          </cell>
          <cell r="C3255" t="str">
            <v>2C-14-1</v>
          </cell>
        </row>
        <row r="3256">
          <cell r="A3256">
            <v>2325</v>
          </cell>
          <cell r="B3256">
            <v>100</v>
          </cell>
          <cell r="C3256" t="str">
            <v>2C-14-1</v>
          </cell>
        </row>
        <row r="3257">
          <cell r="A3257">
            <v>2693</v>
          </cell>
          <cell r="B3257">
            <v>100</v>
          </cell>
          <cell r="C3257" t="str">
            <v>2C-14-1</v>
          </cell>
        </row>
        <row r="3258">
          <cell r="A3258">
            <v>2931</v>
          </cell>
          <cell r="B3258">
            <v>100</v>
          </cell>
          <cell r="C3258" t="str">
            <v>2C-14-1</v>
          </cell>
        </row>
        <row r="3259">
          <cell r="A3259">
            <v>2967</v>
          </cell>
          <cell r="B3259">
            <v>100</v>
          </cell>
          <cell r="C3259" t="str">
            <v>2C-14-1</v>
          </cell>
        </row>
        <row r="3260">
          <cell r="A3260">
            <v>2997</v>
          </cell>
          <cell r="B3260">
            <v>100</v>
          </cell>
          <cell r="C3260" t="str">
            <v>2C-14-1</v>
          </cell>
        </row>
        <row r="3261">
          <cell r="A3261">
            <v>3241</v>
          </cell>
          <cell r="B3261">
            <v>100</v>
          </cell>
          <cell r="C3261" t="str">
            <v>2C-14-1</v>
          </cell>
        </row>
        <row r="3262">
          <cell r="A3262">
            <v>2739</v>
          </cell>
          <cell r="B3262">
            <v>100</v>
          </cell>
          <cell r="C3262" t="str">
            <v>2C-14-1</v>
          </cell>
        </row>
        <row r="3263">
          <cell r="A3263">
            <v>2077</v>
          </cell>
          <cell r="B3263">
            <v>100</v>
          </cell>
          <cell r="C3263" t="str">
            <v>2C-14-1</v>
          </cell>
        </row>
        <row r="3264">
          <cell r="A3264">
            <v>2087</v>
          </cell>
          <cell r="B3264">
            <v>100</v>
          </cell>
          <cell r="C3264" t="str">
            <v>2C-14-1</v>
          </cell>
        </row>
        <row r="3265">
          <cell r="A3265">
            <v>2837</v>
          </cell>
          <cell r="B3265">
            <v>100</v>
          </cell>
          <cell r="C3265" t="str">
            <v>2C-14-1</v>
          </cell>
        </row>
        <row r="3266">
          <cell r="A3266">
            <v>2343</v>
          </cell>
          <cell r="B3266">
            <v>100</v>
          </cell>
          <cell r="C3266" t="str">
            <v>2C-14-1</v>
          </cell>
        </row>
        <row r="3267">
          <cell r="A3267">
            <v>2293</v>
          </cell>
          <cell r="B3267">
            <v>100</v>
          </cell>
          <cell r="C3267" t="str">
            <v>2C-14-1</v>
          </cell>
        </row>
        <row r="3268">
          <cell r="A3268">
            <v>2665</v>
          </cell>
          <cell r="B3268">
            <v>100</v>
          </cell>
          <cell r="C3268" t="str">
            <v>2C-14-1</v>
          </cell>
        </row>
        <row r="3273">
          <cell r="A3273" t="str">
            <v>BATCH #:</v>
          </cell>
          <cell r="B3273">
            <v>2000325559</v>
          </cell>
        </row>
        <row r="3274">
          <cell r="A3274" t="str">
            <v>Reel ID:</v>
          </cell>
          <cell r="B3274" t="str">
            <v>2C-14-2</v>
          </cell>
        </row>
        <row r="3275">
          <cell r="A3275" t="str">
            <v>Cable Size:</v>
          </cell>
          <cell r="B3275" t="str">
            <v>2C#14</v>
          </cell>
        </row>
        <row r="3276">
          <cell r="A3276" t="str">
            <v>Used Length:</v>
          </cell>
          <cell r="B3276">
            <v>2740</v>
          </cell>
        </row>
        <row r="3277">
          <cell r="A3277" t="str">
            <v># of CABLES:</v>
          </cell>
          <cell r="B3277">
            <v>28</v>
          </cell>
        </row>
        <row r="3278">
          <cell r="A3278" t="str">
            <v>Remaining Length:</v>
          </cell>
          <cell r="B3278">
            <v>2124</v>
          </cell>
        </row>
        <row r="3279">
          <cell r="A3279" t="str">
            <v>Pull Number</v>
          </cell>
          <cell r="B3279" t="str">
            <v>Length</v>
          </cell>
        </row>
        <row r="3280">
          <cell r="A3280">
            <v>2503</v>
          </cell>
          <cell r="B3280">
            <v>100</v>
          </cell>
          <cell r="C3280" t="str">
            <v>2C-14-2</v>
          </cell>
        </row>
        <row r="3281">
          <cell r="A3281">
            <v>727</v>
          </cell>
          <cell r="B3281">
            <v>100</v>
          </cell>
          <cell r="C3281" t="str">
            <v>2C-14-2</v>
          </cell>
        </row>
        <row r="3282">
          <cell r="A3282">
            <v>2703</v>
          </cell>
          <cell r="B3282">
            <v>100</v>
          </cell>
          <cell r="C3282" t="str">
            <v>2C-14-2</v>
          </cell>
        </row>
        <row r="3283">
          <cell r="A3283">
            <v>2875</v>
          </cell>
          <cell r="B3283">
            <v>100</v>
          </cell>
          <cell r="C3283" t="str">
            <v>2C-14-2</v>
          </cell>
        </row>
        <row r="3284">
          <cell r="A3284">
            <v>2865</v>
          </cell>
          <cell r="B3284">
            <v>100</v>
          </cell>
          <cell r="C3284" t="str">
            <v>2C-14-2</v>
          </cell>
        </row>
        <row r="3285">
          <cell r="A3285">
            <v>755</v>
          </cell>
          <cell r="B3285">
            <v>70</v>
          </cell>
          <cell r="C3285" t="str">
            <v>2C-14-2</v>
          </cell>
        </row>
        <row r="3286">
          <cell r="A3286">
            <v>757</v>
          </cell>
          <cell r="B3286">
            <v>70</v>
          </cell>
          <cell r="C3286" t="str">
            <v>2C-14-2</v>
          </cell>
        </row>
        <row r="3287">
          <cell r="A3287">
            <v>3227</v>
          </cell>
          <cell r="B3287">
            <v>100</v>
          </cell>
          <cell r="C3287" t="str">
            <v>2C-14-2</v>
          </cell>
        </row>
        <row r="3288">
          <cell r="A3288">
            <v>2495</v>
          </cell>
          <cell r="B3288">
            <v>100</v>
          </cell>
          <cell r="C3288" t="str">
            <v>2C-14-2</v>
          </cell>
        </row>
        <row r="3289">
          <cell r="A3289">
            <v>2485</v>
          </cell>
          <cell r="B3289">
            <v>100</v>
          </cell>
          <cell r="C3289" t="str">
            <v>2C-14-2</v>
          </cell>
        </row>
        <row r="3290">
          <cell r="A3290">
            <v>2513</v>
          </cell>
          <cell r="B3290">
            <v>100</v>
          </cell>
          <cell r="C3290" t="str">
            <v>2C-14-2</v>
          </cell>
        </row>
        <row r="3291">
          <cell r="A3291">
            <v>2571</v>
          </cell>
          <cell r="B3291">
            <v>100</v>
          </cell>
          <cell r="C3291" t="str">
            <v>2C-14-2</v>
          </cell>
        </row>
        <row r="3292">
          <cell r="A3292">
            <v>2579</v>
          </cell>
          <cell r="B3292">
            <v>100</v>
          </cell>
          <cell r="C3292" t="str">
            <v>2C-14-2</v>
          </cell>
        </row>
        <row r="3293">
          <cell r="A3293">
            <v>2587</v>
          </cell>
          <cell r="B3293">
            <v>100</v>
          </cell>
          <cell r="C3293" t="str">
            <v>2C-14-2</v>
          </cell>
        </row>
        <row r="3294">
          <cell r="A3294">
            <v>2597</v>
          </cell>
          <cell r="B3294">
            <v>100</v>
          </cell>
          <cell r="C3294" t="str">
            <v>2C-14-2</v>
          </cell>
        </row>
        <row r="3295">
          <cell r="A3295">
            <v>2647</v>
          </cell>
          <cell r="B3295">
            <v>100</v>
          </cell>
          <cell r="C3295" t="str">
            <v>2C-14-2</v>
          </cell>
        </row>
        <row r="3296">
          <cell r="A3296">
            <v>2655</v>
          </cell>
          <cell r="B3296">
            <v>100</v>
          </cell>
          <cell r="C3296" t="str">
            <v>2C-14-2</v>
          </cell>
        </row>
        <row r="3297">
          <cell r="A3297">
            <v>2987</v>
          </cell>
          <cell r="B3297">
            <v>100</v>
          </cell>
          <cell r="C3297" t="str">
            <v>2C-14-2</v>
          </cell>
        </row>
        <row r="3298">
          <cell r="A3298">
            <v>2663</v>
          </cell>
          <cell r="B3298">
            <v>100</v>
          </cell>
          <cell r="C3298" t="str">
            <v>2C-14-2</v>
          </cell>
        </row>
        <row r="3299">
          <cell r="A3299">
            <v>3211</v>
          </cell>
          <cell r="B3299">
            <v>100</v>
          </cell>
          <cell r="C3299" t="str">
            <v>2C-14-2</v>
          </cell>
        </row>
        <row r="3300">
          <cell r="A3300">
            <v>2723</v>
          </cell>
          <cell r="B3300">
            <v>100</v>
          </cell>
          <cell r="C3300" t="str">
            <v>2C-14-2</v>
          </cell>
        </row>
        <row r="3301">
          <cell r="A3301">
            <v>2727</v>
          </cell>
          <cell r="B3301">
            <v>100</v>
          </cell>
          <cell r="C3301" t="str">
            <v>2C-14-2</v>
          </cell>
        </row>
        <row r="3302">
          <cell r="A3302">
            <v>2709</v>
          </cell>
          <cell r="B3302">
            <v>100</v>
          </cell>
          <cell r="C3302" t="str">
            <v>2C-14-2</v>
          </cell>
        </row>
        <row r="3303">
          <cell r="A3303">
            <v>2701</v>
          </cell>
          <cell r="B3303">
            <v>100</v>
          </cell>
          <cell r="C3303" t="str">
            <v>2C-14-2</v>
          </cell>
        </row>
        <row r="3304">
          <cell r="A3304">
            <v>2155</v>
          </cell>
          <cell r="B3304">
            <v>100</v>
          </cell>
          <cell r="C3304" t="str">
            <v>2C-14-2</v>
          </cell>
        </row>
        <row r="3305">
          <cell r="A3305">
            <v>2165</v>
          </cell>
          <cell r="B3305">
            <v>100</v>
          </cell>
          <cell r="C3305" t="str">
            <v>2C-14-2</v>
          </cell>
        </row>
        <row r="3306">
          <cell r="A3306">
            <v>2169</v>
          </cell>
          <cell r="B3306">
            <v>100</v>
          </cell>
          <cell r="C3306" t="str">
            <v>2C-14-2</v>
          </cell>
        </row>
        <row r="3307">
          <cell r="A3307">
            <v>2181</v>
          </cell>
          <cell r="B3307">
            <v>100</v>
          </cell>
          <cell r="C3307" t="str">
            <v>2C-14-2</v>
          </cell>
        </row>
        <row r="3312">
          <cell r="A3312" t="str">
            <v>BATCH #:</v>
          </cell>
          <cell r="B3312">
            <v>2000325577</v>
          </cell>
        </row>
        <row r="3313">
          <cell r="A3313" t="str">
            <v>Reel ID:</v>
          </cell>
          <cell r="B3313" t="str">
            <v>2C-14-3</v>
          </cell>
        </row>
        <row r="3314">
          <cell r="A3314" t="str">
            <v>Cable Size:</v>
          </cell>
          <cell r="B3314" t="str">
            <v>2C#14</v>
          </cell>
        </row>
        <row r="3315">
          <cell r="A3315" t="str">
            <v>Used Length:</v>
          </cell>
          <cell r="B3315">
            <v>2355</v>
          </cell>
        </row>
        <row r="3316">
          <cell r="A3316" t="str">
            <v># of CABLES:</v>
          </cell>
          <cell r="B3316">
            <v>22</v>
          </cell>
        </row>
        <row r="3317">
          <cell r="A3317" t="str">
            <v>Remaining Length:</v>
          </cell>
          <cell r="B3317">
            <v>1558</v>
          </cell>
          <cell r="C3317">
            <v>1600</v>
          </cell>
        </row>
        <row r="3318">
          <cell r="A3318" t="str">
            <v>Pull Number</v>
          </cell>
          <cell r="B3318" t="str">
            <v>Length</v>
          </cell>
        </row>
        <row r="3319">
          <cell r="A3319">
            <v>739</v>
          </cell>
          <cell r="B3319">
            <v>100</v>
          </cell>
          <cell r="C3319" t="str">
            <v>2C-14-3</v>
          </cell>
        </row>
        <row r="3320">
          <cell r="A3320">
            <v>2705</v>
          </cell>
          <cell r="B3320">
            <v>100</v>
          </cell>
          <cell r="C3320" t="str">
            <v>2C-14-3</v>
          </cell>
        </row>
        <row r="3321">
          <cell r="A3321">
            <v>3175</v>
          </cell>
          <cell r="B3321">
            <v>100</v>
          </cell>
          <cell r="C3321" t="str">
            <v>2C-14-3</v>
          </cell>
        </row>
        <row r="3322">
          <cell r="A3322">
            <v>3169</v>
          </cell>
          <cell r="B3322">
            <v>100</v>
          </cell>
          <cell r="C3322" t="str">
            <v>2C-14-3</v>
          </cell>
        </row>
        <row r="3323">
          <cell r="A3323">
            <v>2827</v>
          </cell>
          <cell r="B3323">
            <v>355</v>
          </cell>
          <cell r="C3323" t="str">
            <v>2C-14-3</v>
          </cell>
        </row>
        <row r="3324">
          <cell r="A3324">
            <v>127</v>
          </cell>
          <cell r="B3324">
            <v>160</v>
          </cell>
          <cell r="C3324" t="str">
            <v>2C-14-3</v>
          </cell>
        </row>
        <row r="3325">
          <cell r="A3325">
            <v>23</v>
          </cell>
          <cell r="B3325">
            <v>150</v>
          </cell>
          <cell r="C3325" t="str">
            <v>2C-14-3</v>
          </cell>
        </row>
        <row r="3326">
          <cell r="A3326">
            <v>85</v>
          </cell>
          <cell r="B3326">
            <v>160</v>
          </cell>
          <cell r="C3326" t="str">
            <v>2C-14-3</v>
          </cell>
        </row>
        <row r="3327">
          <cell r="A3327">
            <v>289</v>
          </cell>
          <cell r="B3327">
            <v>90</v>
          </cell>
          <cell r="C3327" t="str">
            <v>2C-14-3</v>
          </cell>
        </row>
        <row r="3328">
          <cell r="A3328">
            <v>955</v>
          </cell>
          <cell r="B3328">
            <v>100</v>
          </cell>
          <cell r="C3328" t="str">
            <v>2C-14-3</v>
          </cell>
        </row>
        <row r="3329">
          <cell r="A3329">
            <v>131</v>
          </cell>
          <cell r="B3329">
            <v>80</v>
          </cell>
          <cell r="C3329" t="str">
            <v>2C-14-3</v>
          </cell>
        </row>
        <row r="3330">
          <cell r="A3330">
            <v>211</v>
          </cell>
          <cell r="B3330">
            <v>70</v>
          </cell>
          <cell r="C3330" t="str">
            <v>2C-14-3</v>
          </cell>
        </row>
        <row r="3331">
          <cell r="A3331">
            <v>219</v>
          </cell>
          <cell r="B3331">
            <v>70</v>
          </cell>
          <cell r="C3331" t="str">
            <v>2C-14-3</v>
          </cell>
        </row>
        <row r="3332">
          <cell r="A3332">
            <v>361</v>
          </cell>
          <cell r="B3332">
            <v>70</v>
          </cell>
          <cell r="C3332" t="str">
            <v>2C-14-3</v>
          </cell>
        </row>
        <row r="3333">
          <cell r="A3333">
            <v>443</v>
          </cell>
          <cell r="B3333">
            <v>70</v>
          </cell>
          <cell r="C3333" t="str">
            <v>2C-14-3</v>
          </cell>
        </row>
        <row r="3334">
          <cell r="A3334">
            <v>143</v>
          </cell>
          <cell r="B3334">
            <v>50</v>
          </cell>
          <cell r="C3334" t="str">
            <v>2C-14-3</v>
          </cell>
        </row>
        <row r="3335">
          <cell r="A3335">
            <v>339</v>
          </cell>
          <cell r="B3335">
            <v>70</v>
          </cell>
          <cell r="C3335" t="str">
            <v>2C-14-3</v>
          </cell>
        </row>
        <row r="3336">
          <cell r="A3336">
            <v>1357</v>
          </cell>
          <cell r="B3336">
            <v>60</v>
          </cell>
          <cell r="C3336" t="str">
            <v>2C-14-3</v>
          </cell>
        </row>
        <row r="3337">
          <cell r="A3337">
            <v>3197</v>
          </cell>
          <cell r="B3337">
            <v>100</v>
          </cell>
          <cell r="C3337" t="str">
            <v>2C-14-3</v>
          </cell>
        </row>
        <row r="3338">
          <cell r="A3338">
            <v>1435</v>
          </cell>
          <cell r="B3338">
            <v>100</v>
          </cell>
          <cell r="C3338" t="str">
            <v>2C-14-3</v>
          </cell>
        </row>
        <row r="3339">
          <cell r="A3339">
            <v>2825</v>
          </cell>
          <cell r="B3339">
            <v>100</v>
          </cell>
          <cell r="C3339" t="str">
            <v>2C-14-3</v>
          </cell>
        </row>
        <row r="3340">
          <cell r="A3340">
            <v>1965</v>
          </cell>
          <cell r="B3340">
            <v>100</v>
          </cell>
          <cell r="C3340" t="str">
            <v>2C-14-3</v>
          </cell>
        </row>
        <row r="3345">
          <cell r="A3345" t="str">
            <v>BATCH #:</v>
          </cell>
          <cell r="B3345">
            <v>2000325585</v>
          </cell>
        </row>
        <row r="3346">
          <cell r="A3346" t="str">
            <v>Reel ID:</v>
          </cell>
          <cell r="B3346" t="str">
            <v>2C-14-4</v>
          </cell>
        </row>
        <row r="3347">
          <cell r="A3347" t="str">
            <v>Cable Size:</v>
          </cell>
          <cell r="B3347" t="str">
            <v>2C#14</v>
          </cell>
        </row>
        <row r="3348">
          <cell r="A3348" t="str">
            <v>Used Length:</v>
          </cell>
          <cell r="B3348">
            <v>1690</v>
          </cell>
        </row>
        <row r="3349">
          <cell r="A3349" t="str">
            <v># of CABLES:</v>
          </cell>
          <cell r="B3349">
            <v>17</v>
          </cell>
        </row>
        <row r="3350">
          <cell r="A3350" t="str">
            <v>Remaining Length:</v>
          </cell>
          <cell r="B3350">
            <v>2300</v>
          </cell>
        </row>
        <row r="3351">
          <cell r="A3351" t="str">
            <v>Pull Number</v>
          </cell>
          <cell r="B3351" t="str">
            <v>Length</v>
          </cell>
        </row>
        <row r="3352">
          <cell r="A3352">
            <v>189</v>
          </cell>
          <cell r="B3352">
            <v>100</v>
          </cell>
          <cell r="C3352" t="str">
            <v>2C-14-4</v>
          </cell>
        </row>
        <row r="3353">
          <cell r="A3353">
            <v>195</v>
          </cell>
          <cell r="B3353">
            <v>80</v>
          </cell>
          <cell r="C3353" t="str">
            <v>2C-14-4</v>
          </cell>
        </row>
        <row r="3354">
          <cell r="A3354">
            <v>187</v>
          </cell>
          <cell r="B3354">
            <v>70</v>
          </cell>
          <cell r="C3354" t="str">
            <v>2C-14-4</v>
          </cell>
        </row>
        <row r="3355">
          <cell r="A3355">
            <v>2336</v>
          </cell>
          <cell r="B3355">
            <v>100</v>
          </cell>
          <cell r="C3355" t="str">
            <v>2C-14-4</v>
          </cell>
        </row>
        <row r="3356">
          <cell r="A3356">
            <v>11</v>
          </cell>
          <cell r="B3356">
            <v>120</v>
          </cell>
          <cell r="C3356" t="str">
            <v>2C-14-4</v>
          </cell>
        </row>
        <row r="3357">
          <cell r="A3357">
            <v>69</v>
          </cell>
          <cell r="B3357">
            <v>120</v>
          </cell>
          <cell r="C3357" t="str">
            <v>2C-14-4</v>
          </cell>
        </row>
        <row r="3358">
          <cell r="A3358">
            <v>351</v>
          </cell>
          <cell r="B3358">
            <v>60</v>
          </cell>
          <cell r="C3358" t="str">
            <v>2C-14-4</v>
          </cell>
        </row>
        <row r="3359">
          <cell r="A3359">
            <v>2242</v>
          </cell>
          <cell r="B3359">
            <v>100</v>
          </cell>
          <cell r="C3359" t="str">
            <v>2C-14-4</v>
          </cell>
        </row>
        <row r="3360">
          <cell r="A3360">
            <v>2244</v>
          </cell>
          <cell r="B3360">
            <v>100</v>
          </cell>
          <cell r="C3360" t="str">
            <v>2C-14-4</v>
          </cell>
        </row>
        <row r="3361">
          <cell r="A3361">
            <v>1557</v>
          </cell>
          <cell r="B3361">
            <v>100</v>
          </cell>
          <cell r="C3361" t="str">
            <v>2C-14-4</v>
          </cell>
        </row>
        <row r="3362">
          <cell r="A3362">
            <v>293</v>
          </cell>
          <cell r="B3362">
            <v>70</v>
          </cell>
          <cell r="C3362" t="str">
            <v>2C-14-4</v>
          </cell>
        </row>
        <row r="3363">
          <cell r="A3363">
            <v>305</v>
          </cell>
          <cell r="B3363">
            <v>70</v>
          </cell>
          <cell r="C3363" t="str">
            <v>2C-14-4</v>
          </cell>
        </row>
        <row r="3364">
          <cell r="A3364">
            <v>157</v>
          </cell>
          <cell r="B3364">
            <v>150</v>
          </cell>
          <cell r="C3364" t="str">
            <v>2C-14-4</v>
          </cell>
        </row>
        <row r="3365">
          <cell r="A3365">
            <v>3297</v>
          </cell>
          <cell r="B3365">
            <v>140</v>
          </cell>
          <cell r="C3365" t="str">
            <v>2C-14-4</v>
          </cell>
        </row>
        <row r="3366">
          <cell r="A3366">
            <v>333</v>
          </cell>
          <cell r="B3366">
            <v>110</v>
          </cell>
          <cell r="C3366" t="str">
            <v>2C-14-4</v>
          </cell>
        </row>
        <row r="3367">
          <cell r="A3367">
            <v>245</v>
          </cell>
          <cell r="B3367">
            <v>100</v>
          </cell>
          <cell r="C3367" t="str">
            <v>2C-14-4</v>
          </cell>
        </row>
        <row r="3368">
          <cell r="A3368">
            <v>2571</v>
          </cell>
          <cell r="B3368">
            <v>100</v>
          </cell>
          <cell r="C3368" t="str">
            <v>2C-14-4</v>
          </cell>
        </row>
        <row r="3373">
          <cell r="A3373" t="str">
            <v>BATCH #:</v>
          </cell>
          <cell r="B3373">
            <v>2000325592</v>
          </cell>
        </row>
        <row r="3374">
          <cell r="A3374" t="str">
            <v>Reel ID:</v>
          </cell>
          <cell r="B3374" t="str">
            <v>2C-14-5</v>
          </cell>
        </row>
        <row r="3375">
          <cell r="A3375" t="str">
            <v>Cable Size:</v>
          </cell>
          <cell r="B3375" t="str">
            <v>2C#14</v>
          </cell>
        </row>
        <row r="3376">
          <cell r="A3376" t="str">
            <v>Used Length:</v>
          </cell>
          <cell r="B3376">
            <v>360</v>
          </cell>
        </row>
        <row r="3377">
          <cell r="A3377" t="str">
            <v># of CABLES:</v>
          </cell>
          <cell r="B3377">
            <v>5</v>
          </cell>
        </row>
        <row r="3378">
          <cell r="A3378" t="str">
            <v>Remaining Length:</v>
          </cell>
          <cell r="B3378">
            <v>494</v>
          </cell>
        </row>
        <row r="3379">
          <cell r="A3379" t="str">
            <v>Pull Number</v>
          </cell>
          <cell r="B3379" t="str">
            <v>Length</v>
          </cell>
        </row>
        <row r="3380">
          <cell r="A3380">
            <v>279</v>
          </cell>
          <cell r="B3380">
            <v>90</v>
          </cell>
          <cell r="C3380" t="str">
            <v>2C-14-5</v>
          </cell>
        </row>
        <row r="3381">
          <cell r="A3381">
            <v>1389</v>
          </cell>
          <cell r="B3381">
            <v>70</v>
          </cell>
          <cell r="C3381" t="str">
            <v>2C-14-5</v>
          </cell>
        </row>
        <row r="3382">
          <cell r="A3382">
            <v>247</v>
          </cell>
          <cell r="B3382">
            <v>70</v>
          </cell>
          <cell r="C3382" t="str">
            <v>2C-14-5</v>
          </cell>
        </row>
        <row r="3383">
          <cell r="A3383">
            <v>167</v>
          </cell>
          <cell r="B3383">
            <v>70</v>
          </cell>
          <cell r="C3383" t="str">
            <v>2C-14-5</v>
          </cell>
        </row>
        <row r="3384">
          <cell r="A3384">
            <v>1377</v>
          </cell>
          <cell r="B3384">
            <v>60</v>
          </cell>
          <cell r="C3384" t="str">
            <v>2C-14-5</v>
          </cell>
        </row>
        <row r="3391">
          <cell r="A3391" t="str">
            <v>BATCH #:</v>
          </cell>
          <cell r="B3391">
            <v>2000384317</v>
          </cell>
        </row>
        <row r="3392">
          <cell r="A3392" t="str">
            <v>Reel ID:</v>
          </cell>
          <cell r="B3392" t="str">
            <v>3C#2 - 1</v>
          </cell>
        </row>
        <row r="3393">
          <cell r="A3393" t="str">
            <v>Cable Size:</v>
          </cell>
          <cell r="B3393" t="str">
            <v>3C#2</v>
          </cell>
        </row>
        <row r="3394">
          <cell r="A3394" t="str">
            <v>Used Length:</v>
          </cell>
          <cell r="B3394">
            <v>3990</v>
          </cell>
        </row>
        <row r="3395">
          <cell r="A3395" t="str">
            <v># of CABLES</v>
          </cell>
          <cell r="B3395">
            <v>2</v>
          </cell>
        </row>
        <row r="3396">
          <cell r="A3396" t="str">
            <v>Remaining Length:</v>
          </cell>
          <cell r="B3396">
            <v>4280</v>
          </cell>
        </row>
        <row r="3397">
          <cell r="A3397" t="str">
            <v>Pull Number</v>
          </cell>
          <cell r="B3397" t="str">
            <v>Length</v>
          </cell>
        </row>
        <row r="3398">
          <cell r="A3398">
            <v>70</v>
          </cell>
          <cell r="B3398">
            <v>2020</v>
          </cell>
          <cell r="C3398" t="str">
            <v>3C#2 - 1</v>
          </cell>
        </row>
        <row r="3399">
          <cell r="A3399">
            <v>66</v>
          </cell>
          <cell r="B3399">
            <v>1970</v>
          </cell>
          <cell r="C3399" t="str">
            <v>3C#2 - 1</v>
          </cell>
        </row>
        <row r="3404">
          <cell r="A3404" t="str">
            <v>BATCH #:</v>
          </cell>
          <cell r="B3404">
            <v>2000374481</v>
          </cell>
        </row>
        <row r="3405">
          <cell r="A3405" t="str">
            <v>Reel ID:</v>
          </cell>
          <cell r="B3405" t="str">
            <v>3C#2 - 2</v>
          </cell>
        </row>
        <row r="3406">
          <cell r="A3406" t="str">
            <v>Cable Size:</v>
          </cell>
          <cell r="B3406" t="str">
            <v>3C#2</v>
          </cell>
        </row>
        <row r="3407">
          <cell r="A3407" t="str">
            <v>Used Length:</v>
          </cell>
          <cell r="B3407">
            <v>2180</v>
          </cell>
        </row>
        <row r="3408">
          <cell r="A3408" t="str">
            <v># of CABLES</v>
          </cell>
          <cell r="B3408">
            <v>1</v>
          </cell>
        </row>
        <row r="3409">
          <cell r="A3409" t="str">
            <v>Remaining Length:</v>
          </cell>
          <cell r="B3409">
            <v>2320</v>
          </cell>
        </row>
        <row r="3410">
          <cell r="A3410" t="str">
            <v>Pull Number</v>
          </cell>
          <cell r="B3410" t="str">
            <v>Length</v>
          </cell>
        </row>
        <row r="3411">
          <cell r="A3411">
            <v>72</v>
          </cell>
          <cell r="B3411">
            <v>2180</v>
          </cell>
          <cell r="C3411" t="str">
            <v>3C#2 - 2</v>
          </cell>
        </row>
        <row r="3416">
          <cell r="A3416" t="str">
            <v>BATCH #:</v>
          </cell>
          <cell r="B3416">
            <v>2000374475</v>
          </cell>
        </row>
        <row r="3417">
          <cell r="A3417" t="str">
            <v>Reel ID:</v>
          </cell>
          <cell r="B3417" t="str">
            <v>3C#2 - 3</v>
          </cell>
        </row>
        <row r="3418">
          <cell r="A3418" t="str">
            <v>Cable Size:</v>
          </cell>
          <cell r="B3418" t="str">
            <v>3C#2</v>
          </cell>
        </row>
        <row r="3419">
          <cell r="A3419" t="str">
            <v>Used Length:</v>
          </cell>
          <cell r="B3419">
            <v>2140</v>
          </cell>
        </row>
        <row r="3420">
          <cell r="A3420" t="str">
            <v># of CABLES</v>
          </cell>
          <cell r="B3420">
            <v>1</v>
          </cell>
        </row>
        <row r="3421">
          <cell r="A3421" t="str">
            <v>Remaining Length:</v>
          </cell>
          <cell r="B3421">
            <v>2280</v>
          </cell>
        </row>
        <row r="3422">
          <cell r="A3422" t="str">
            <v>Pull Number</v>
          </cell>
          <cell r="B3422" t="str">
            <v>Length</v>
          </cell>
        </row>
        <row r="3423">
          <cell r="A3423">
            <v>56</v>
          </cell>
          <cell r="B3423">
            <v>2140</v>
          </cell>
          <cell r="C3423" t="str">
            <v>3C#2 - 3</v>
          </cell>
        </row>
        <row r="3428">
          <cell r="A3428" t="str">
            <v>BATCH #:</v>
          </cell>
          <cell r="B3428">
            <v>2000386816</v>
          </cell>
        </row>
        <row r="3429">
          <cell r="A3429" t="str">
            <v>Reel ID:</v>
          </cell>
          <cell r="B3429" t="str">
            <v>3C#2 - 4</v>
          </cell>
        </row>
        <row r="3430">
          <cell r="A3430" t="str">
            <v>Cable Size:</v>
          </cell>
          <cell r="B3430" t="str">
            <v>3C#2</v>
          </cell>
        </row>
        <row r="3431">
          <cell r="A3431" t="str">
            <v>Used Length:</v>
          </cell>
          <cell r="B3431">
            <v>2000</v>
          </cell>
        </row>
        <row r="3432">
          <cell r="A3432" t="str">
            <v># of CABLES</v>
          </cell>
          <cell r="B3432">
            <v>1</v>
          </cell>
        </row>
        <row r="3433">
          <cell r="A3433" t="str">
            <v>Remaining Length:</v>
          </cell>
          <cell r="B3433">
            <v>2101</v>
          </cell>
        </row>
        <row r="3434">
          <cell r="A3434" t="str">
            <v>Pull Number</v>
          </cell>
          <cell r="B3434" t="str">
            <v>Length</v>
          </cell>
        </row>
        <row r="3435">
          <cell r="A3435">
            <v>60</v>
          </cell>
          <cell r="B3435">
            <v>2000</v>
          </cell>
          <cell r="C3435" t="str">
            <v>3C#2 - 4</v>
          </cell>
        </row>
        <row r="3442">
          <cell r="A3442" t="str">
            <v>BATCH #:</v>
          </cell>
          <cell r="B3442">
            <v>2000374525</v>
          </cell>
        </row>
        <row r="3443">
          <cell r="A3443" t="str">
            <v>Reel ID:</v>
          </cell>
          <cell r="B3443" t="str">
            <v>3C#4 - 1</v>
          </cell>
          <cell r="C3443" t="str">
            <v>COMPLETED</v>
          </cell>
        </row>
        <row r="3444">
          <cell r="A3444" t="str">
            <v>Cable Size:</v>
          </cell>
          <cell r="B3444" t="str">
            <v>3C#4</v>
          </cell>
        </row>
        <row r="3445">
          <cell r="A3445" t="str">
            <v>Used Length:</v>
          </cell>
          <cell r="B3445">
            <v>4410</v>
          </cell>
        </row>
        <row r="3446">
          <cell r="A3446" t="str">
            <v># of CABLES</v>
          </cell>
          <cell r="B3446">
            <v>3</v>
          </cell>
        </row>
        <row r="3447">
          <cell r="A3447" t="str">
            <v>Remaining Length:</v>
          </cell>
          <cell r="B3447">
            <v>13</v>
          </cell>
        </row>
        <row r="3448">
          <cell r="A3448" t="str">
            <v>Pull Number</v>
          </cell>
          <cell r="B3448" t="str">
            <v>Length</v>
          </cell>
        </row>
        <row r="3449">
          <cell r="A3449">
            <v>2346</v>
          </cell>
          <cell r="B3449">
            <v>1585</v>
          </cell>
          <cell r="C3449" t="str">
            <v>3C#4 - 1</v>
          </cell>
        </row>
        <row r="3450">
          <cell r="A3450">
            <v>2182</v>
          </cell>
          <cell r="B3450">
            <v>1435</v>
          </cell>
          <cell r="C3450" t="str">
            <v>3C#4 - 1</v>
          </cell>
        </row>
        <row r="3451">
          <cell r="A3451">
            <v>2180</v>
          </cell>
          <cell r="B3451">
            <v>1390</v>
          </cell>
          <cell r="C3451" t="str">
            <v>3C#4 - 1</v>
          </cell>
        </row>
        <row r="3456">
          <cell r="A3456" t="str">
            <v>BATCH #:</v>
          </cell>
          <cell r="B3456">
            <v>2000372973</v>
          </cell>
          <cell r="C3456" t="str">
            <v>SHORT</v>
          </cell>
        </row>
        <row r="3457">
          <cell r="A3457" t="str">
            <v>Reel ID:</v>
          </cell>
          <cell r="B3457" t="str">
            <v>3C#4 - 2</v>
          </cell>
        </row>
        <row r="3458">
          <cell r="A3458" t="str">
            <v>Cable Size:</v>
          </cell>
          <cell r="B3458" t="str">
            <v>3C#4</v>
          </cell>
        </row>
        <row r="3459">
          <cell r="A3459" t="str">
            <v>Used Length:</v>
          </cell>
          <cell r="B3459">
            <v>2770</v>
          </cell>
        </row>
        <row r="3460">
          <cell r="A3460" t="str">
            <v># of CABLES</v>
          </cell>
          <cell r="B3460">
            <v>2</v>
          </cell>
        </row>
        <row r="3461">
          <cell r="A3461" t="str">
            <v>Remaining Length:</v>
          </cell>
          <cell r="B3461">
            <v>1224</v>
          </cell>
        </row>
        <row r="3462">
          <cell r="A3462" t="str">
            <v>Pull Number</v>
          </cell>
          <cell r="B3462" t="str">
            <v>Length</v>
          </cell>
        </row>
        <row r="3463">
          <cell r="A3463">
            <v>2176</v>
          </cell>
          <cell r="B3463">
            <v>1385</v>
          </cell>
          <cell r="C3463" t="str">
            <v>3C#4 - 2</v>
          </cell>
        </row>
        <row r="3464">
          <cell r="A3464">
            <v>2186</v>
          </cell>
          <cell r="B3464">
            <v>1385</v>
          </cell>
          <cell r="C3464" t="str">
            <v>3C#4 - 2</v>
          </cell>
        </row>
        <row r="3471">
          <cell r="A3471" t="str">
            <v>BATCH #:</v>
          </cell>
          <cell r="B3471">
            <v>2000342126</v>
          </cell>
        </row>
        <row r="3472">
          <cell r="A3472" t="str">
            <v>Reel ID:</v>
          </cell>
          <cell r="B3472" t="str">
            <v>3C#6 - 1</v>
          </cell>
        </row>
        <row r="3473">
          <cell r="A3473" t="str">
            <v>Cable Size:</v>
          </cell>
          <cell r="B3473" t="str">
            <v>3C#6</v>
          </cell>
        </row>
        <row r="3474">
          <cell r="A3474" t="str">
            <v>Used Length:</v>
          </cell>
          <cell r="B3474">
            <v>4845</v>
          </cell>
        </row>
        <row r="3475">
          <cell r="A3475" t="str">
            <v># of CABLES:</v>
          </cell>
          <cell r="B3475">
            <v>6</v>
          </cell>
        </row>
        <row r="3476">
          <cell r="A3476" t="str">
            <v>Remaining Length:</v>
          </cell>
          <cell r="B3476">
            <v>586</v>
          </cell>
          <cell r="C3476">
            <v>0</v>
          </cell>
        </row>
        <row r="3477">
          <cell r="A3477" t="str">
            <v>Pull Number</v>
          </cell>
          <cell r="B3477" t="str">
            <v>Length</v>
          </cell>
        </row>
        <row r="3478">
          <cell r="A3478">
            <v>302</v>
          </cell>
          <cell r="B3478">
            <v>995</v>
          </cell>
          <cell r="C3478" t="str">
            <v>3C#6 - 1</v>
          </cell>
        </row>
        <row r="3479">
          <cell r="A3479">
            <v>392</v>
          </cell>
          <cell r="B3479">
            <v>955</v>
          </cell>
          <cell r="C3479" t="str">
            <v>3C#6 - 1</v>
          </cell>
        </row>
        <row r="3480">
          <cell r="A3480">
            <v>306</v>
          </cell>
          <cell r="B3480">
            <v>885</v>
          </cell>
          <cell r="C3480" t="str">
            <v>3C#6 - 1</v>
          </cell>
        </row>
        <row r="3481">
          <cell r="A3481">
            <v>330</v>
          </cell>
          <cell r="B3481">
            <v>735</v>
          </cell>
          <cell r="C3481" t="str">
            <v>3C#6 - 1</v>
          </cell>
        </row>
        <row r="3482">
          <cell r="A3482">
            <v>286</v>
          </cell>
          <cell r="B3482">
            <v>620</v>
          </cell>
          <cell r="C3482" t="str">
            <v>3C#6 - 1</v>
          </cell>
        </row>
        <row r="3483">
          <cell r="A3483">
            <v>272</v>
          </cell>
          <cell r="B3483">
            <v>655</v>
          </cell>
          <cell r="C3483" t="str">
            <v>3C#6 - 1</v>
          </cell>
        </row>
        <row r="3488">
          <cell r="A3488" t="str">
            <v>BATCH #:</v>
          </cell>
          <cell r="B3488">
            <v>2000342123</v>
          </cell>
        </row>
        <row r="3489">
          <cell r="A3489" t="str">
            <v>Reel ID:</v>
          </cell>
          <cell r="B3489" t="str">
            <v>3C-6 - 2</v>
          </cell>
        </row>
        <row r="3490">
          <cell r="A3490" t="str">
            <v>Cable Size:</v>
          </cell>
          <cell r="B3490" t="str">
            <v>3C#6</v>
          </cell>
        </row>
        <row r="3491">
          <cell r="A3491" t="str">
            <v>Used Length:</v>
          </cell>
          <cell r="B3491">
            <v>4890</v>
          </cell>
        </row>
        <row r="3492">
          <cell r="A3492" t="str">
            <v># of CABLES:</v>
          </cell>
          <cell r="B3492">
            <v>5</v>
          </cell>
        </row>
        <row r="3493">
          <cell r="A3493" t="str">
            <v>Remaining Length:</v>
          </cell>
          <cell r="B3493">
            <v>5075</v>
          </cell>
          <cell r="C3493">
            <v>4890</v>
          </cell>
        </row>
        <row r="3494">
          <cell r="A3494" t="str">
            <v>Pull Number</v>
          </cell>
          <cell r="B3494" t="str">
            <v>Length</v>
          </cell>
        </row>
        <row r="3495">
          <cell r="A3495">
            <v>880</v>
          </cell>
          <cell r="B3495">
            <v>950</v>
          </cell>
          <cell r="C3495" t="str">
            <v>3C-6 - 2</v>
          </cell>
        </row>
        <row r="3496">
          <cell r="A3496">
            <v>956</v>
          </cell>
          <cell r="B3496">
            <v>1050</v>
          </cell>
          <cell r="C3496" t="str">
            <v>3C-6 - 2</v>
          </cell>
        </row>
        <row r="3497">
          <cell r="A3497">
            <v>952</v>
          </cell>
          <cell r="B3497">
            <v>1005</v>
          </cell>
          <cell r="C3497" t="str">
            <v>3C-6 - 2</v>
          </cell>
        </row>
        <row r="3498">
          <cell r="A3498">
            <v>648</v>
          </cell>
          <cell r="B3498">
            <v>980</v>
          </cell>
          <cell r="C3498" t="str">
            <v>3C-6 - 2</v>
          </cell>
        </row>
        <row r="3499">
          <cell r="A3499">
            <v>644</v>
          </cell>
          <cell r="B3499">
            <v>905</v>
          </cell>
          <cell r="C3499" t="str">
            <v>3C-6 - 2</v>
          </cell>
        </row>
        <row r="3504">
          <cell r="A3504" t="str">
            <v>BATCH #:</v>
          </cell>
          <cell r="B3504">
            <v>2000342921</v>
          </cell>
        </row>
        <row r="3505">
          <cell r="A3505" t="str">
            <v>Reel ID:</v>
          </cell>
          <cell r="B3505" t="str">
            <v>3C#6 - 3</v>
          </cell>
        </row>
        <row r="3506">
          <cell r="A3506" t="str">
            <v>Cable Size:</v>
          </cell>
          <cell r="B3506" t="str">
            <v>3C#6</v>
          </cell>
        </row>
        <row r="3507">
          <cell r="A3507" t="str">
            <v>Used Length:</v>
          </cell>
          <cell r="B3507">
            <v>5025</v>
          </cell>
        </row>
        <row r="3508">
          <cell r="A3508" t="str">
            <v># of CABLES:</v>
          </cell>
          <cell r="B3508">
            <v>5</v>
          </cell>
        </row>
        <row r="3509">
          <cell r="A3509" t="str">
            <v>Remaining Length:</v>
          </cell>
          <cell r="B3509">
            <v>178</v>
          </cell>
          <cell r="C3509">
            <v>0</v>
          </cell>
        </row>
        <row r="3510">
          <cell r="A3510" t="str">
            <v>Pull Number</v>
          </cell>
          <cell r="B3510" t="str">
            <v>Length</v>
          </cell>
        </row>
        <row r="3511">
          <cell r="A3511">
            <v>276</v>
          </cell>
          <cell r="B3511">
            <v>645</v>
          </cell>
          <cell r="C3511" t="str">
            <v>3C#6 - 3</v>
          </cell>
        </row>
        <row r="3512">
          <cell r="A3512">
            <v>268</v>
          </cell>
          <cell r="B3512">
            <v>655</v>
          </cell>
          <cell r="C3512" t="str">
            <v>3C#6 - 3</v>
          </cell>
        </row>
        <row r="3513">
          <cell r="A3513">
            <v>2222</v>
          </cell>
          <cell r="B3513">
            <v>1385</v>
          </cell>
          <cell r="C3513" t="str">
            <v>3C#6 - 3</v>
          </cell>
        </row>
        <row r="3514">
          <cell r="A3514">
            <v>2226</v>
          </cell>
          <cell r="B3514">
            <v>1260</v>
          </cell>
          <cell r="C3514" t="str">
            <v>3C#6 - 3</v>
          </cell>
        </row>
        <row r="3515">
          <cell r="A3515">
            <v>2230</v>
          </cell>
          <cell r="B3515">
            <v>1080</v>
          </cell>
          <cell r="C3515" t="str">
            <v>3C#6 - 3</v>
          </cell>
        </row>
        <row r="3520">
          <cell r="A3520" t="str">
            <v>BATCH #:</v>
          </cell>
          <cell r="B3520">
            <v>2000342079</v>
          </cell>
        </row>
        <row r="3521">
          <cell r="A3521" t="str">
            <v>Reel ID:</v>
          </cell>
          <cell r="B3521" t="str">
            <v>3C#6 - 4</v>
          </cell>
        </row>
        <row r="3522">
          <cell r="A3522" t="str">
            <v>Cable Size:</v>
          </cell>
          <cell r="B3522" t="str">
            <v>3C#6</v>
          </cell>
        </row>
        <row r="3523">
          <cell r="A3523" t="str">
            <v>Used Length:</v>
          </cell>
          <cell r="B3523">
            <v>4555</v>
          </cell>
        </row>
        <row r="3524">
          <cell r="A3524" t="str">
            <v># of CABLES:</v>
          </cell>
          <cell r="B3524">
            <v>6</v>
          </cell>
        </row>
        <row r="3525">
          <cell r="A3525" t="str">
            <v>Remaining Length:</v>
          </cell>
          <cell r="B3525">
            <v>4840</v>
          </cell>
        </row>
        <row r="3526">
          <cell r="A3526" t="str">
            <v>Pull Number</v>
          </cell>
          <cell r="B3526" t="str">
            <v>Length</v>
          </cell>
        </row>
        <row r="3527">
          <cell r="A3527">
            <v>738</v>
          </cell>
          <cell r="B3527">
            <v>645</v>
          </cell>
          <cell r="C3527" t="str">
            <v>3C#6 - 4</v>
          </cell>
        </row>
        <row r="3528">
          <cell r="A3528">
            <v>852</v>
          </cell>
          <cell r="B3528">
            <v>850</v>
          </cell>
          <cell r="C3528" t="str">
            <v>3C#6 - 4</v>
          </cell>
        </row>
        <row r="3529">
          <cell r="A3529">
            <v>856</v>
          </cell>
          <cell r="B3529">
            <v>810</v>
          </cell>
          <cell r="C3529" t="str">
            <v>3C#6 - 4</v>
          </cell>
        </row>
        <row r="3530">
          <cell r="A3530">
            <v>836</v>
          </cell>
          <cell r="B3530">
            <v>795</v>
          </cell>
          <cell r="C3530" t="str">
            <v>3C#6 - 4</v>
          </cell>
        </row>
        <row r="3531">
          <cell r="A3531">
            <v>840</v>
          </cell>
          <cell r="B3531">
            <v>745</v>
          </cell>
          <cell r="C3531" t="str">
            <v>3C#6 - 4</v>
          </cell>
        </row>
        <row r="3532">
          <cell r="A3532">
            <v>746</v>
          </cell>
          <cell r="B3532">
            <v>710</v>
          </cell>
          <cell r="C3532" t="str">
            <v>3C#6 - 4</v>
          </cell>
        </row>
        <row r="3537">
          <cell r="A3537" t="str">
            <v>BATCH #:</v>
          </cell>
          <cell r="B3537">
            <v>2000352529</v>
          </cell>
        </row>
        <row r="3538">
          <cell r="A3538" t="str">
            <v>Reel ID:</v>
          </cell>
          <cell r="B3538" t="str">
            <v>3C#6 - 5</v>
          </cell>
        </row>
        <row r="3539">
          <cell r="A3539" t="str">
            <v>Cable Size:</v>
          </cell>
          <cell r="B3539" t="str">
            <v>3C#6</v>
          </cell>
        </row>
        <row r="3540">
          <cell r="A3540" t="str">
            <v>Used Length:</v>
          </cell>
          <cell r="B3540">
            <v>4695</v>
          </cell>
        </row>
        <row r="3541">
          <cell r="A3541" t="str">
            <v># of CABLES:</v>
          </cell>
          <cell r="B3541">
            <v>4</v>
          </cell>
        </row>
        <row r="3542">
          <cell r="A3542" t="str">
            <v>Remaining Length:</v>
          </cell>
          <cell r="B3542">
            <v>4821</v>
          </cell>
        </row>
        <row r="3543">
          <cell r="A3543" t="str">
            <v>Pull Number</v>
          </cell>
          <cell r="B3543" t="str">
            <v>Length</v>
          </cell>
        </row>
        <row r="3544">
          <cell r="A3544">
            <v>914</v>
          </cell>
          <cell r="B3544">
            <v>1280</v>
          </cell>
          <cell r="C3544" t="str">
            <v>3C#6 - 5</v>
          </cell>
        </row>
        <row r="3545">
          <cell r="A3545">
            <v>964</v>
          </cell>
          <cell r="B3545">
            <v>1235</v>
          </cell>
          <cell r="C3545" t="str">
            <v>3C#6 - 5</v>
          </cell>
        </row>
        <row r="3546">
          <cell r="A3546">
            <v>968</v>
          </cell>
          <cell r="B3546">
            <v>1095</v>
          </cell>
          <cell r="C3546" t="str">
            <v>3C#6 - 5</v>
          </cell>
        </row>
        <row r="3547">
          <cell r="A3547">
            <v>972</v>
          </cell>
          <cell r="B3547">
            <v>1085</v>
          </cell>
          <cell r="C3547" t="str">
            <v>3C#6 - 5</v>
          </cell>
        </row>
        <row r="3552">
          <cell r="A3552" t="str">
            <v>BATCH #:</v>
          </cell>
          <cell r="B3552">
            <v>2000342939</v>
          </cell>
        </row>
        <row r="3553">
          <cell r="A3553" t="str">
            <v>Reel ID:</v>
          </cell>
          <cell r="B3553" t="str">
            <v>3C-6 - 6</v>
          </cell>
        </row>
        <row r="3554">
          <cell r="A3554" t="str">
            <v>Cable Size:</v>
          </cell>
          <cell r="B3554" t="str">
            <v>3C#6</v>
          </cell>
        </row>
        <row r="3555">
          <cell r="A3555" t="str">
            <v>Used Length:</v>
          </cell>
          <cell r="B3555">
            <v>4675</v>
          </cell>
        </row>
        <row r="3556">
          <cell r="A3556" t="str">
            <v># of CABLES:</v>
          </cell>
          <cell r="B3556">
            <v>5</v>
          </cell>
        </row>
        <row r="3557">
          <cell r="A3557" t="str">
            <v>Remaining Length:</v>
          </cell>
          <cell r="B3557">
            <v>4820</v>
          </cell>
        </row>
        <row r="3558">
          <cell r="A3558" t="str">
            <v>Pull Number</v>
          </cell>
          <cell r="B3558" t="str">
            <v>Length</v>
          </cell>
        </row>
        <row r="3559">
          <cell r="A3559">
            <v>872</v>
          </cell>
          <cell r="B3559">
            <v>945</v>
          </cell>
          <cell r="C3559" t="str">
            <v>3C-6 - 6</v>
          </cell>
        </row>
        <row r="3560">
          <cell r="A3560">
            <v>832</v>
          </cell>
          <cell r="B3560">
            <v>1060</v>
          </cell>
          <cell r="C3560" t="str">
            <v>3C-6 - 6</v>
          </cell>
        </row>
        <row r="3561">
          <cell r="A3561">
            <v>640</v>
          </cell>
          <cell r="B3561">
            <v>915</v>
          </cell>
          <cell r="C3561" t="str">
            <v>3C-6 - 6</v>
          </cell>
        </row>
        <row r="3562">
          <cell r="A3562">
            <v>876</v>
          </cell>
          <cell r="B3562">
            <v>900</v>
          </cell>
          <cell r="C3562" t="str">
            <v>3C-6 - 6</v>
          </cell>
        </row>
        <row r="3563">
          <cell r="A3563">
            <v>860</v>
          </cell>
          <cell r="B3563">
            <v>855</v>
          </cell>
          <cell r="C3563" t="str">
            <v>3C-6 - 6</v>
          </cell>
        </row>
        <row r="3568">
          <cell r="A3568" t="str">
            <v>BATCH #:</v>
          </cell>
          <cell r="B3568">
            <v>2000342130</v>
          </cell>
        </row>
        <row r="3569">
          <cell r="A3569" t="str">
            <v>Reel ID:</v>
          </cell>
          <cell r="B3569" t="str">
            <v>3C#6 - 7</v>
          </cell>
        </row>
        <row r="3570">
          <cell r="A3570" t="str">
            <v>Cable Size:</v>
          </cell>
          <cell r="B3570" t="str">
            <v>3C#6</v>
          </cell>
        </row>
        <row r="3571">
          <cell r="A3571" t="str">
            <v>Used Length:</v>
          </cell>
          <cell r="B3571">
            <v>605</v>
          </cell>
        </row>
        <row r="3572">
          <cell r="A3572" t="str">
            <v># of CABLES:</v>
          </cell>
          <cell r="B3572">
            <v>1</v>
          </cell>
        </row>
        <row r="3573">
          <cell r="A3573" t="str">
            <v>Remaining Length:</v>
          </cell>
          <cell r="B3573">
            <v>880</v>
          </cell>
        </row>
        <row r="3574">
          <cell r="A3574" t="str">
            <v>Pull Number</v>
          </cell>
          <cell r="B3574" t="str">
            <v>Length</v>
          </cell>
        </row>
        <row r="3575">
          <cell r="A3575">
            <v>742</v>
          </cell>
          <cell r="B3575">
            <v>605</v>
          </cell>
          <cell r="C3575" t="str">
            <v>3C#6 - 7</v>
          </cell>
        </row>
        <row r="3582">
          <cell r="A3582" t="str">
            <v>BATCH #:</v>
          </cell>
          <cell r="B3582">
            <v>2000351773</v>
          </cell>
        </row>
        <row r="3583">
          <cell r="A3583" t="str">
            <v>Reel ID:</v>
          </cell>
          <cell r="B3583" t="str">
            <v>3C#9 - 1</v>
          </cell>
        </row>
        <row r="3584">
          <cell r="A3584" t="str">
            <v>Cable Size:</v>
          </cell>
          <cell r="B3584" t="str">
            <v>3C#9</v>
          </cell>
        </row>
        <row r="3585">
          <cell r="A3585" t="str">
            <v>Used Length:</v>
          </cell>
          <cell r="B3585">
            <v>6675</v>
          </cell>
        </row>
        <row r="3586">
          <cell r="A3586" t="str">
            <v># of CABLES</v>
          </cell>
          <cell r="B3586">
            <v>12</v>
          </cell>
        </row>
        <row r="3587">
          <cell r="A3587" t="str">
            <v>Remaining Length:</v>
          </cell>
          <cell r="B3587">
            <v>7191</v>
          </cell>
        </row>
        <row r="3588">
          <cell r="A3588" t="str">
            <v>Pull Number</v>
          </cell>
          <cell r="B3588" t="str">
            <v>Length</v>
          </cell>
        </row>
        <row r="3589">
          <cell r="A3589">
            <v>158</v>
          </cell>
          <cell r="B3589">
            <v>685</v>
          </cell>
          <cell r="C3589" t="str">
            <v>3C-9 - 1</v>
          </cell>
        </row>
        <row r="3590">
          <cell r="A3590">
            <v>694</v>
          </cell>
          <cell r="B3590">
            <v>615</v>
          </cell>
          <cell r="C3590" t="str">
            <v>3C-9 - 1</v>
          </cell>
        </row>
        <row r="3591">
          <cell r="A3591">
            <v>892</v>
          </cell>
          <cell r="B3591">
            <v>595</v>
          </cell>
          <cell r="C3591" t="str">
            <v>3C-9 - 1</v>
          </cell>
        </row>
        <row r="3592">
          <cell r="A3592">
            <v>214</v>
          </cell>
          <cell r="B3592">
            <v>595</v>
          </cell>
          <cell r="C3592" t="str">
            <v>3C-9 - 1</v>
          </cell>
        </row>
        <row r="3593">
          <cell r="A3593">
            <v>162</v>
          </cell>
          <cell r="B3593">
            <v>580</v>
          </cell>
          <cell r="C3593" t="str">
            <v>3C-9 - 1</v>
          </cell>
        </row>
        <row r="3594">
          <cell r="A3594">
            <v>722</v>
          </cell>
          <cell r="B3594">
            <v>560</v>
          </cell>
          <cell r="C3594" t="str">
            <v>3C-9 - 1</v>
          </cell>
        </row>
        <row r="3595">
          <cell r="A3595">
            <v>702</v>
          </cell>
          <cell r="B3595">
            <v>560</v>
          </cell>
          <cell r="C3595" t="str">
            <v>3C-9 - 1</v>
          </cell>
        </row>
        <row r="3596">
          <cell r="A3596">
            <v>628</v>
          </cell>
          <cell r="B3596">
            <v>515</v>
          </cell>
          <cell r="C3596" t="str">
            <v>3C-9 - 1</v>
          </cell>
        </row>
        <row r="3597">
          <cell r="A3597">
            <v>734</v>
          </cell>
          <cell r="B3597">
            <v>505</v>
          </cell>
          <cell r="C3597" t="str">
            <v>3C-9 - 1</v>
          </cell>
        </row>
        <row r="3598">
          <cell r="A3598">
            <v>602</v>
          </cell>
          <cell r="B3598">
            <v>505</v>
          </cell>
          <cell r="C3598" t="str">
            <v>3C-9 - 1</v>
          </cell>
        </row>
        <row r="3599">
          <cell r="A3599">
            <v>718</v>
          </cell>
          <cell r="B3599">
            <v>495</v>
          </cell>
          <cell r="C3599" t="str">
            <v>3C-9 - 1</v>
          </cell>
        </row>
        <row r="3600">
          <cell r="A3600">
            <v>714</v>
          </cell>
          <cell r="B3600">
            <v>465</v>
          </cell>
          <cell r="C3600" t="str">
            <v>3C-9 - 1</v>
          </cell>
        </row>
        <row r="3605">
          <cell r="A3605" t="str">
            <v>BATCH #:</v>
          </cell>
          <cell r="B3605">
            <v>2000351774</v>
          </cell>
        </row>
        <row r="3606">
          <cell r="A3606" t="str">
            <v>Reel ID:</v>
          </cell>
          <cell r="B3606" t="str">
            <v>3C#9 - 2</v>
          </cell>
        </row>
        <row r="3607">
          <cell r="A3607" t="str">
            <v>Cable Size:</v>
          </cell>
          <cell r="B3607" t="str">
            <v>3C#9</v>
          </cell>
        </row>
        <row r="3608">
          <cell r="A3608" t="str">
            <v>Used Length:</v>
          </cell>
          <cell r="B3608">
            <v>6940</v>
          </cell>
        </row>
        <row r="3609">
          <cell r="A3609" t="str">
            <v># of CABLES</v>
          </cell>
          <cell r="B3609">
            <v>10</v>
          </cell>
        </row>
        <row r="3610">
          <cell r="A3610" t="str">
            <v>Remaining Length:</v>
          </cell>
          <cell r="B3610">
            <v>1386</v>
          </cell>
          <cell r="C3610">
            <v>1155</v>
          </cell>
        </row>
        <row r="3611">
          <cell r="A3611" t="str">
            <v>Pull Number</v>
          </cell>
          <cell r="B3611" t="str">
            <v>Length</v>
          </cell>
        </row>
        <row r="3612">
          <cell r="A3612">
            <v>2108</v>
          </cell>
          <cell r="B3612">
            <v>590</v>
          </cell>
          <cell r="C3612" t="str">
            <v>3C-9 - 2</v>
          </cell>
        </row>
        <row r="3613">
          <cell r="A3613">
            <v>2074</v>
          </cell>
          <cell r="B3613">
            <v>570</v>
          </cell>
          <cell r="C3613" t="str">
            <v>3C-9 - 2</v>
          </cell>
        </row>
        <row r="3614">
          <cell r="A3614">
            <v>2276</v>
          </cell>
          <cell r="B3614">
            <v>570</v>
          </cell>
          <cell r="C3614" t="str">
            <v>3C-9 - 2</v>
          </cell>
        </row>
        <row r="3615">
          <cell r="A3615">
            <v>2070</v>
          </cell>
          <cell r="B3615">
            <v>535</v>
          </cell>
          <cell r="C3615" t="str">
            <v>3C-9 - 2</v>
          </cell>
        </row>
        <row r="3616">
          <cell r="A3616">
            <v>2112</v>
          </cell>
          <cell r="B3616">
            <v>490</v>
          </cell>
          <cell r="C3616" t="str">
            <v>3C-9 - 2</v>
          </cell>
        </row>
        <row r="3617">
          <cell r="A3617">
            <v>2078</v>
          </cell>
          <cell r="B3617">
            <v>445</v>
          </cell>
          <cell r="C3617" t="str">
            <v>3C-9 - 2</v>
          </cell>
        </row>
        <row r="3618">
          <cell r="A3618">
            <v>94</v>
          </cell>
          <cell r="B3618">
            <v>1155</v>
          </cell>
          <cell r="C3618" t="str">
            <v>3C-9 - 2</v>
          </cell>
        </row>
        <row r="3619">
          <cell r="A3619">
            <v>140</v>
          </cell>
          <cell r="B3619">
            <v>1000</v>
          </cell>
          <cell r="C3619" t="str">
            <v>3C-9 - 2</v>
          </cell>
        </row>
        <row r="3620">
          <cell r="A3620">
            <v>138</v>
          </cell>
          <cell r="B3620">
            <v>870</v>
          </cell>
          <cell r="C3620" t="str">
            <v>3C-9 - 2</v>
          </cell>
        </row>
        <row r="3621">
          <cell r="A3621">
            <v>168</v>
          </cell>
          <cell r="B3621">
            <v>715</v>
          </cell>
          <cell r="C3621" t="str">
            <v>3C-9 - 2</v>
          </cell>
        </row>
        <row r="3626">
          <cell r="A3626" t="str">
            <v>BATCH #:</v>
          </cell>
          <cell r="B3626">
            <v>2000351772</v>
          </cell>
        </row>
        <row r="3627">
          <cell r="A3627" t="str">
            <v>Reel ID:</v>
          </cell>
          <cell r="B3627" t="str">
            <v>3C#9 - 3</v>
          </cell>
        </row>
        <row r="3628">
          <cell r="A3628" t="str">
            <v>Cable Size:</v>
          </cell>
          <cell r="B3628" t="str">
            <v>3C#9</v>
          </cell>
        </row>
        <row r="3629">
          <cell r="A3629" t="str">
            <v>Used Length:</v>
          </cell>
          <cell r="B3629">
            <v>6965</v>
          </cell>
        </row>
        <row r="3630">
          <cell r="A3630" t="str">
            <v># of CABLES</v>
          </cell>
          <cell r="B3630">
            <v>11</v>
          </cell>
        </row>
        <row r="3631">
          <cell r="A3631" t="str">
            <v>Remaining Length:</v>
          </cell>
          <cell r="B3631">
            <v>2946</v>
          </cell>
          <cell r="C3631">
            <v>2090</v>
          </cell>
        </row>
        <row r="3632">
          <cell r="A3632" t="str">
            <v>Pull Number</v>
          </cell>
          <cell r="B3632" t="str">
            <v>Length</v>
          </cell>
        </row>
        <row r="3633">
          <cell r="A3633">
            <v>256</v>
          </cell>
          <cell r="B3633">
            <v>895</v>
          </cell>
          <cell r="C3633" t="str">
            <v>3C-9 - 3</v>
          </cell>
        </row>
        <row r="3634">
          <cell r="A3634">
            <v>260</v>
          </cell>
          <cell r="B3634">
            <v>820</v>
          </cell>
          <cell r="C3634" t="str">
            <v>3C-9 - 3</v>
          </cell>
        </row>
        <row r="3635">
          <cell r="A3635">
            <v>264</v>
          </cell>
          <cell r="B3635">
            <v>700</v>
          </cell>
          <cell r="C3635" t="str">
            <v>3C-9 - 3</v>
          </cell>
        </row>
        <row r="3636">
          <cell r="A3636">
            <v>282</v>
          </cell>
          <cell r="B3636">
            <v>680</v>
          </cell>
          <cell r="C3636" t="str">
            <v>3C-9 - 3</v>
          </cell>
        </row>
        <row r="3637">
          <cell r="A3637">
            <v>338</v>
          </cell>
          <cell r="B3637">
            <v>645</v>
          </cell>
          <cell r="C3637" t="str">
            <v>3C-9 - 3</v>
          </cell>
        </row>
        <row r="3638">
          <cell r="A3638">
            <v>290</v>
          </cell>
          <cell r="B3638">
            <v>590</v>
          </cell>
          <cell r="C3638" t="str">
            <v>3C-9 - 3</v>
          </cell>
        </row>
        <row r="3639">
          <cell r="A3639">
            <v>334</v>
          </cell>
          <cell r="B3639">
            <v>545</v>
          </cell>
          <cell r="C3639" t="str">
            <v>3C-9 - 3</v>
          </cell>
        </row>
        <row r="3640">
          <cell r="A3640">
            <v>154</v>
          </cell>
          <cell r="B3640">
            <v>790</v>
          </cell>
          <cell r="C3640" t="str">
            <v>3C-9 - 3</v>
          </cell>
        </row>
        <row r="3641">
          <cell r="A3641">
            <v>354</v>
          </cell>
          <cell r="B3641">
            <v>585</v>
          </cell>
          <cell r="C3641" t="str">
            <v>3C-9 - 3</v>
          </cell>
        </row>
        <row r="3642">
          <cell r="A3642">
            <v>358</v>
          </cell>
          <cell r="B3642">
            <v>285</v>
          </cell>
          <cell r="C3642" t="str">
            <v>3C-9 - 3</v>
          </cell>
        </row>
        <row r="3643">
          <cell r="A3643">
            <v>690</v>
          </cell>
          <cell r="B3643">
            <v>430</v>
          </cell>
          <cell r="C3643" t="str">
            <v>3C-9 - 3</v>
          </cell>
        </row>
        <row r="3648">
          <cell r="A3648" t="str">
            <v>BATCH #:</v>
          </cell>
          <cell r="B3648">
            <v>2000340287</v>
          </cell>
        </row>
        <row r="3649">
          <cell r="A3649" t="str">
            <v>Reel ID:</v>
          </cell>
          <cell r="B3649" t="str">
            <v>3C#9 - 4</v>
          </cell>
        </row>
        <row r="3650">
          <cell r="A3650" t="str">
            <v>Cable Size:</v>
          </cell>
          <cell r="B3650" t="str">
            <v>3C#9</v>
          </cell>
        </row>
        <row r="3651">
          <cell r="A3651" t="str">
            <v>Used Length:</v>
          </cell>
          <cell r="B3651">
            <v>3085</v>
          </cell>
        </row>
        <row r="3652">
          <cell r="A3652" t="str">
            <v># of CABLES</v>
          </cell>
          <cell r="B3652">
            <v>8</v>
          </cell>
        </row>
        <row r="3653">
          <cell r="A3653" t="str">
            <v>Remaining Length:</v>
          </cell>
          <cell r="B3653">
            <v>3390</v>
          </cell>
        </row>
        <row r="3654">
          <cell r="A3654" t="str">
            <v>Pull Number</v>
          </cell>
          <cell r="B3654" t="str">
            <v>Length</v>
          </cell>
        </row>
        <row r="3655">
          <cell r="A3655">
            <v>698</v>
          </cell>
          <cell r="B3655">
            <v>425</v>
          </cell>
          <cell r="C3655" t="str">
            <v>3C-9 - 4</v>
          </cell>
        </row>
        <row r="3656">
          <cell r="A3656">
            <v>604</v>
          </cell>
          <cell r="B3656">
            <v>420</v>
          </cell>
          <cell r="C3656" t="str">
            <v>3C-9 - 4</v>
          </cell>
        </row>
        <row r="3657">
          <cell r="A3657">
            <v>668</v>
          </cell>
          <cell r="B3657">
            <v>390</v>
          </cell>
          <cell r="C3657" t="str">
            <v>3C-9 - 4</v>
          </cell>
        </row>
        <row r="3658">
          <cell r="A3658">
            <v>652</v>
          </cell>
          <cell r="B3658">
            <v>380</v>
          </cell>
          <cell r="C3658" t="str">
            <v>3C-9 - 4</v>
          </cell>
        </row>
        <row r="3659">
          <cell r="A3659">
            <v>656</v>
          </cell>
          <cell r="B3659">
            <v>325</v>
          </cell>
          <cell r="C3659" t="str">
            <v>3C-9 - 4</v>
          </cell>
        </row>
        <row r="3660">
          <cell r="A3660">
            <v>660</v>
          </cell>
          <cell r="B3660">
            <v>280</v>
          </cell>
          <cell r="C3660" t="str">
            <v>3C-9 - 4</v>
          </cell>
        </row>
        <row r="3661">
          <cell r="A3661">
            <v>664</v>
          </cell>
          <cell r="B3661">
            <v>270</v>
          </cell>
          <cell r="C3661" t="str">
            <v>3C-9 - 4</v>
          </cell>
        </row>
        <row r="3662">
          <cell r="A3662">
            <v>166</v>
          </cell>
          <cell r="B3662">
            <v>595</v>
          </cell>
          <cell r="C3662" t="str">
            <v>3C-9 - 4</v>
          </cell>
        </row>
        <row r="3669">
          <cell r="A3669" t="str">
            <v>BATCH #:</v>
          </cell>
          <cell r="B3669">
            <v>2000342909</v>
          </cell>
        </row>
        <row r="3670">
          <cell r="A3670" t="str">
            <v>Reel ID:</v>
          </cell>
          <cell r="B3670" t="str">
            <v>4C#6 - 1</v>
          </cell>
        </row>
        <row r="3671">
          <cell r="A3671" t="str">
            <v>Cable Size:</v>
          </cell>
          <cell r="B3671" t="str">
            <v>4C#6</v>
          </cell>
        </row>
        <row r="3672">
          <cell r="A3672" t="str">
            <v>Used Length:</v>
          </cell>
          <cell r="B3672">
            <v>5735</v>
          </cell>
        </row>
        <row r="3673">
          <cell r="A3673" t="str">
            <v># of CABLES</v>
          </cell>
          <cell r="B3673">
            <v>15</v>
          </cell>
        </row>
        <row r="3674">
          <cell r="A3674" t="str">
            <v>Remaining Length:</v>
          </cell>
          <cell r="B3674">
            <v>2572</v>
          </cell>
          <cell r="C3674">
            <v>3325</v>
          </cell>
        </row>
        <row r="3675">
          <cell r="A3675" t="str">
            <v>Pull Number</v>
          </cell>
          <cell r="B3675" t="str">
            <v>Length</v>
          </cell>
        </row>
        <row r="3676">
          <cell r="A3676">
            <v>580</v>
          </cell>
          <cell r="B3676">
            <v>885</v>
          </cell>
          <cell r="C3676" t="str">
            <v>4C-6 - 1</v>
          </cell>
        </row>
        <row r="3677">
          <cell r="A3677">
            <v>578</v>
          </cell>
          <cell r="B3677">
            <v>580</v>
          </cell>
          <cell r="C3677" t="str">
            <v>4C-6 - 1</v>
          </cell>
        </row>
        <row r="3678">
          <cell r="A3678">
            <v>1165</v>
          </cell>
          <cell r="B3678">
            <v>185</v>
          </cell>
          <cell r="C3678" t="str">
            <v>4C-6 - 1</v>
          </cell>
        </row>
        <row r="3679">
          <cell r="A3679">
            <v>1175</v>
          </cell>
          <cell r="B3679">
            <v>195</v>
          </cell>
          <cell r="C3679" t="str">
            <v>4C-6 - 1</v>
          </cell>
        </row>
        <row r="3680">
          <cell r="A3680">
            <v>1189</v>
          </cell>
          <cell r="B3680">
            <v>185</v>
          </cell>
          <cell r="C3680" t="str">
            <v>4C-6 - 1</v>
          </cell>
        </row>
        <row r="3681">
          <cell r="A3681">
            <v>1203</v>
          </cell>
          <cell r="B3681">
            <v>120</v>
          </cell>
          <cell r="C3681" t="str">
            <v>4C-6 - 1</v>
          </cell>
        </row>
        <row r="3682">
          <cell r="A3682">
            <v>1151</v>
          </cell>
          <cell r="B3682">
            <v>260</v>
          </cell>
          <cell r="C3682" t="str">
            <v>4C-6 - 1</v>
          </cell>
        </row>
        <row r="3683">
          <cell r="A3683">
            <v>519</v>
          </cell>
          <cell r="B3683">
            <v>500</v>
          </cell>
          <cell r="C3683" t="str">
            <v>4C-6 - 1</v>
          </cell>
        </row>
        <row r="3684">
          <cell r="A3684">
            <v>529</v>
          </cell>
          <cell r="B3684">
            <v>500</v>
          </cell>
          <cell r="C3684" t="str">
            <v>4C-6 - 1</v>
          </cell>
        </row>
        <row r="3685">
          <cell r="A3685">
            <v>1131</v>
          </cell>
          <cell r="B3685">
            <v>285</v>
          </cell>
          <cell r="C3685" t="str">
            <v>4C-6 - 1</v>
          </cell>
        </row>
        <row r="3686">
          <cell r="A3686" t="str">
            <v>596A</v>
          </cell>
          <cell r="B3686">
            <v>995</v>
          </cell>
          <cell r="C3686" t="str">
            <v>4C-6 - 1</v>
          </cell>
        </row>
        <row r="3687">
          <cell r="A3687">
            <v>1117</v>
          </cell>
          <cell r="B3687">
            <v>175</v>
          </cell>
          <cell r="C3687" t="str">
            <v>4C-6 - 1</v>
          </cell>
        </row>
        <row r="3688">
          <cell r="A3688">
            <v>1103</v>
          </cell>
          <cell r="B3688">
            <v>165</v>
          </cell>
          <cell r="C3688" t="str">
            <v>4C-6 - 1</v>
          </cell>
        </row>
        <row r="3689">
          <cell r="A3689">
            <v>1271</v>
          </cell>
          <cell r="B3689">
            <v>245</v>
          </cell>
          <cell r="C3689" t="str">
            <v>4C-6 - 1</v>
          </cell>
        </row>
        <row r="3690">
          <cell r="A3690">
            <v>1073</v>
          </cell>
          <cell r="B3690">
            <v>460</v>
          </cell>
          <cell r="C3690" t="str">
            <v>4C-6 - 1</v>
          </cell>
        </row>
        <row r="3695">
          <cell r="A3695" t="str">
            <v>BATCH #:</v>
          </cell>
          <cell r="B3695">
            <v>2000342933</v>
          </cell>
        </row>
        <row r="3696">
          <cell r="A3696" t="str">
            <v>Reel ID:</v>
          </cell>
          <cell r="B3696" t="str">
            <v>4C#6 - 2</v>
          </cell>
        </row>
        <row r="3697">
          <cell r="A3697" t="str">
            <v>Cable Size:</v>
          </cell>
          <cell r="B3697" t="str">
            <v>4C#6</v>
          </cell>
        </row>
        <row r="3698">
          <cell r="A3698" t="str">
            <v>Used Length:</v>
          </cell>
          <cell r="B3698">
            <v>3795</v>
          </cell>
        </row>
        <row r="3699">
          <cell r="A3699" t="str">
            <v># of CABLES</v>
          </cell>
          <cell r="B3699">
            <v>8</v>
          </cell>
        </row>
        <row r="3700">
          <cell r="A3700" t="str">
            <v>Remaining Length:</v>
          </cell>
          <cell r="B3700">
            <v>5050</v>
          </cell>
        </row>
        <row r="3701">
          <cell r="A3701" t="str">
            <v>Pull Number</v>
          </cell>
          <cell r="B3701" t="str">
            <v>Length</v>
          </cell>
        </row>
        <row r="3702">
          <cell r="A3702">
            <v>596</v>
          </cell>
          <cell r="B3702">
            <v>910</v>
          </cell>
          <cell r="C3702" t="str">
            <v>4C-6 - 2</v>
          </cell>
        </row>
        <row r="3703">
          <cell r="A3703">
            <v>594</v>
          </cell>
          <cell r="B3703">
            <v>515</v>
          </cell>
          <cell r="C3703" t="str">
            <v>4C-6 - 2</v>
          </cell>
        </row>
        <row r="3704">
          <cell r="A3704">
            <v>1015</v>
          </cell>
          <cell r="B3704">
            <v>330</v>
          </cell>
          <cell r="C3704" t="str">
            <v>4C-6 - 2</v>
          </cell>
        </row>
        <row r="3705">
          <cell r="A3705">
            <v>1023</v>
          </cell>
          <cell r="B3705">
            <v>300</v>
          </cell>
          <cell r="C3705" t="str">
            <v>4C-6 - 2</v>
          </cell>
        </row>
        <row r="3706">
          <cell r="A3706">
            <v>576</v>
          </cell>
          <cell r="B3706">
            <v>580</v>
          </cell>
          <cell r="C3706" t="str">
            <v>4C-6 - 2</v>
          </cell>
        </row>
        <row r="3707">
          <cell r="A3707">
            <v>987</v>
          </cell>
          <cell r="B3707">
            <v>570</v>
          </cell>
          <cell r="C3707" t="str">
            <v>4C-6 - 2</v>
          </cell>
        </row>
        <row r="3708">
          <cell r="A3708">
            <v>983</v>
          </cell>
          <cell r="B3708">
            <v>425</v>
          </cell>
          <cell r="C3708" t="str">
            <v>4C-6 - 2</v>
          </cell>
        </row>
        <row r="3709">
          <cell r="A3709">
            <v>1257</v>
          </cell>
          <cell r="B3709">
            <v>165</v>
          </cell>
          <cell r="C3709" t="str">
            <v>4C-6 - 2</v>
          </cell>
        </row>
        <row r="3714">
          <cell r="A3714" t="str">
            <v>BATCH #:</v>
          </cell>
          <cell r="B3714">
            <v>2000342957</v>
          </cell>
        </row>
        <row r="3715">
          <cell r="A3715" t="str">
            <v>Reel ID:</v>
          </cell>
          <cell r="B3715" t="str">
            <v>4C#6 - 3</v>
          </cell>
        </row>
        <row r="3716">
          <cell r="A3716" t="str">
            <v>Cable Size:</v>
          </cell>
          <cell r="B3716" t="str">
            <v>4C#6</v>
          </cell>
        </row>
        <row r="3717">
          <cell r="A3717" t="str">
            <v>Used Length:</v>
          </cell>
          <cell r="B3717">
            <v>4560</v>
          </cell>
        </row>
        <row r="3718">
          <cell r="A3718" t="str">
            <v># of CABLES</v>
          </cell>
          <cell r="B3718">
            <v>7</v>
          </cell>
        </row>
        <row r="3719">
          <cell r="A3719" t="str">
            <v>Remaining Length:</v>
          </cell>
          <cell r="B3719">
            <v>3064</v>
          </cell>
          <cell r="C3719">
            <v>2605</v>
          </cell>
        </row>
        <row r="3720">
          <cell r="A3720" t="str">
            <v>Pull Number</v>
          </cell>
          <cell r="B3720" t="str">
            <v>Length</v>
          </cell>
        </row>
        <row r="3721">
          <cell r="A3721" t="str">
            <v>598A</v>
          </cell>
          <cell r="B3721">
            <v>1090</v>
          </cell>
          <cell r="C3721" t="str">
            <v>4C-6 - 3</v>
          </cell>
        </row>
        <row r="3722">
          <cell r="A3722">
            <v>598</v>
          </cell>
          <cell r="B3722">
            <v>865</v>
          </cell>
          <cell r="C3722" t="str">
            <v>4C-6 - 3</v>
          </cell>
        </row>
        <row r="3723">
          <cell r="A3723">
            <v>574</v>
          </cell>
          <cell r="B3723">
            <v>730</v>
          </cell>
          <cell r="C3723" t="str">
            <v>4C-6 - 3</v>
          </cell>
        </row>
        <row r="3724">
          <cell r="A3724">
            <v>1063</v>
          </cell>
          <cell r="B3724">
            <v>425</v>
          </cell>
          <cell r="C3724" t="str">
            <v>4C-6 - 3</v>
          </cell>
        </row>
        <row r="3725">
          <cell r="A3725">
            <v>1049</v>
          </cell>
          <cell r="B3725">
            <v>315</v>
          </cell>
          <cell r="C3725" t="str">
            <v>4C-6 - 3</v>
          </cell>
        </row>
        <row r="3726">
          <cell r="A3726">
            <v>1077</v>
          </cell>
          <cell r="B3726">
            <v>640</v>
          </cell>
          <cell r="C3726" t="str">
            <v>4C-6 - 3</v>
          </cell>
        </row>
        <row r="3727">
          <cell r="A3727">
            <v>592</v>
          </cell>
          <cell r="B3727">
            <v>495</v>
          </cell>
          <cell r="C3727" t="str">
            <v>4C-6 - 3</v>
          </cell>
        </row>
        <row r="3732">
          <cell r="A3732" t="str">
            <v>BATCH #:</v>
          </cell>
          <cell r="B3732">
            <v>2000342912</v>
          </cell>
        </row>
        <row r="3733">
          <cell r="A3733" t="str">
            <v>Reel ID:</v>
          </cell>
          <cell r="B3733" t="str">
            <v>4C#6 - 4</v>
          </cell>
        </row>
        <row r="3734">
          <cell r="A3734" t="str">
            <v>Cable Size:</v>
          </cell>
          <cell r="B3734" t="str">
            <v>4C#6</v>
          </cell>
        </row>
        <row r="3735">
          <cell r="A3735" t="str">
            <v>Used Length:</v>
          </cell>
          <cell r="B3735">
            <v>5595</v>
          </cell>
        </row>
        <row r="3736">
          <cell r="A3736" t="str">
            <v># of CABLES</v>
          </cell>
          <cell r="B3736">
            <v>13</v>
          </cell>
        </row>
        <row r="3737">
          <cell r="A3737" t="str">
            <v>Remaining Length:</v>
          </cell>
          <cell r="B3737">
            <v>1019</v>
          </cell>
          <cell r="C3737">
            <v>1230</v>
          </cell>
        </row>
        <row r="3738">
          <cell r="A3738" t="str">
            <v>Pull Number</v>
          </cell>
          <cell r="B3738" t="str">
            <v>Length</v>
          </cell>
        </row>
        <row r="3739">
          <cell r="A3739">
            <v>3059</v>
          </cell>
          <cell r="B3739">
            <v>415</v>
          </cell>
          <cell r="C3739" t="str">
            <v>4C-6 - 4</v>
          </cell>
        </row>
        <row r="3740">
          <cell r="A3740">
            <v>2250</v>
          </cell>
          <cell r="B3740">
            <v>1190</v>
          </cell>
          <cell r="C3740" t="str">
            <v>4C-6 - 4</v>
          </cell>
        </row>
        <row r="3741">
          <cell r="A3741">
            <v>2248</v>
          </cell>
          <cell r="B3741">
            <v>1080</v>
          </cell>
          <cell r="C3741" t="str">
            <v>4C-6 - 4</v>
          </cell>
        </row>
        <row r="3742">
          <cell r="A3742">
            <v>3091</v>
          </cell>
          <cell r="B3742">
            <v>355</v>
          </cell>
          <cell r="C3742" t="str">
            <v>4C-6 - 4</v>
          </cell>
        </row>
        <row r="3743">
          <cell r="A3743">
            <v>3051</v>
          </cell>
          <cell r="B3743">
            <v>250</v>
          </cell>
          <cell r="C3743" t="str">
            <v>4C-6 - 4</v>
          </cell>
        </row>
        <row r="3744">
          <cell r="A3744">
            <v>1309</v>
          </cell>
          <cell r="B3744">
            <v>170</v>
          </cell>
          <cell r="C3744" t="str">
            <v>4C-6 - 4</v>
          </cell>
        </row>
        <row r="3745">
          <cell r="A3745">
            <v>1299</v>
          </cell>
          <cell r="B3745">
            <v>135</v>
          </cell>
          <cell r="C3745" t="str">
            <v>4C-6 - 4</v>
          </cell>
        </row>
        <row r="3746">
          <cell r="A3746">
            <v>3081</v>
          </cell>
          <cell r="B3746">
            <v>205</v>
          </cell>
          <cell r="C3746" t="str">
            <v>4C-6 - 4</v>
          </cell>
        </row>
        <row r="3747">
          <cell r="A3747">
            <v>1319</v>
          </cell>
          <cell r="B3747">
            <v>565</v>
          </cell>
          <cell r="C3747" t="str">
            <v>4C-6 - 4</v>
          </cell>
        </row>
        <row r="3748">
          <cell r="A3748">
            <v>1243</v>
          </cell>
          <cell r="B3748">
            <v>290</v>
          </cell>
          <cell r="C3748" t="str">
            <v>4C-6 - 4</v>
          </cell>
        </row>
        <row r="3749">
          <cell r="A3749">
            <v>1229</v>
          </cell>
          <cell r="B3749">
            <v>370</v>
          </cell>
          <cell r="C3749" t="str">
            <v>4C-6 - 4</v>
          </cell>
        </row>
        <row r="3750">
          <cell r="A3750">
            <v>3101</v>
          </cell>
          <cell r="B3750">
            <v>365</v>
          </cell>
          <cell r="C3750" t="str">
            <v>4C-6 - 4</v>
          </cell>
        </row>
        <row r="3751">
          <cell r="A3751">
            <v>1333</v>
          </cell>
          <cell r="B3751">
            <v>205</v>
          </cell>
          <cell r="C3751" t="str">
            <v>4C-6 - 4</v>
          </cell>
        </row>
        <row r="3758">
          <cell r="A3758" t="str">
            <v>BATCH #:</v>
          </cell>
          <cell r="B3758">
            <v>2000340313</v>
          </cell>
        </row>
        <row r="3759">
          <cell r="A3759" t="str">
            <v>Reel ID:</v>
          </cell>
          <cell r="B3759" t="str">
            <v>4C#9 - 1</v>
          </cell>
        </row>
        <row r="3760">
          <cell r="A3760" t="str">
            <v>Cable Size:</v>
          </cell>
          <cell r="B3760" t="str">
            <v>4C#9</v>
          </cell>
        </row>
        <row r="3761">
          <cell r="A3761" t="str">
            <v>Used Length:</v>
          </cell>
          <cell r="B3761">
            <v>4095</v>
          </cell>
        </row>
        <row r="3762">
          <cell r="A3762" t="str">
            <v># of CABLES</v>
          </cell>
          <cell r="B3762">
            <v>12</v>
          </cell>
        </row>
        <row r="3763">
          <cell r="A3763" t="str">
            <v>Remaining Length:</v>
          </cell>
          <cell r="B3763">
            <v>2106</v>
          </cell>
          <cell r="C3763">
            <v>2240</v>
          </cell>
        </row>
        <row r="3764">
          <cell r="A3764" t="str">
            <v>Pull Number</v>
          </cell>
          <cell r="B3764" t="str">
            <v>Length</v>
          </cell>
        </row>
        <row r="3765">
          <cell r="A3765">
            <v>2254</v>
          </cell>
          <cell r="B3765">
            <v>590</v>
          </cell>
          <cell r="C3765" t="str">
            <v>4C-9 - 1</v>
          </cell>
        </row>
        <row r="3766">
          <cell r="A3766">
            <v>2252</v>
          </cell>
          <cell r="B3766">
            <v>570</v>
          </cell>
          <cell r="C3766" t="str">
            <v>4C-9 - 1</v>
          </cell>
        </row>
        <row r="3767">
          <cell r="A3767">
            <v>3129</v>
          </cell>
          <cell r="B3767">
            <v>260</v>
          </cell>
          <cell r="C3767" t="str">
            <v>4C-9 - 1</v>
          </cell>
        </row>
        <row r="3768">
          <cell r="A3768">
            <v>3119</v>
          </cell>
          <cell r="B3768">
            <v>255</v>
          </cell>
          <cell r="C3768" t="str">
            <v>4C-9 - 1</v>
          </cell>
        </row>
        <row r="3769">
          <cell r="A3769">
            <v>3143</v>
          </cell>
          <cell r="B3769">
            <v>180</v>
          </cell>
          <cell r="C3769" t="str">
            <v>4C-9 - 1</v>
          </cell>
        </row>
        <row r="3770">
          <cell r="A3770">
            <v>588</v>
          </cell>
          <cell r="B3770">
            <v>305</v>
          </cell>
          <cell r="C3770" t="str">
            <v>4C-9 - 1</v>
          </cell>
        </row>
        <row r="3771">
          <cell r="A3771">
            <v>599</v>
          </cell>
          <cell r="B3771">
            <v>260</v>
          </cell>
          <cell r="C3771" t="str">
            <v>4C-9 - 1</v>
          </cell>
        </row>
        <row r="3772">
          <cell r="A3772">
            <v>589</v>
          </cell>
          <cell r="B3772">
            <v>180</v>
          </cell>
          <cell r="C3772" t="str">
            <v>4C-9 - 1</v>
          </cell>
        </row>
        <row r="3773">
          <cell r="A3773">
            <v>590</v>
          </cell>
          <cell r="B3773">
            <v>670</v>
          </cell>
          <cell r="C3773" t="str">
            <v>4C-9 - 1</v>
          </cell>
        </row>
        <row r="3774">
          <cell r="A3774">
            <v>551</v>
          </cell>
          <cell r="B3774">
            <v>490</v>
          </cell>
          <cell r="C3774" t="str">
            <v>4C-9 - 1</v>
          </cell>
        </row>
        <row r="3775">
          <cell r="A3775">
            <v>565</v>
          </cell>
          <cell r="B3775">
            <v>235</v>
          </cell>
          <cell r="C3775" t="str">
            <v>4C-9 - 1</v>
          </cell>
        </row>
        <row r="3776">
          <cell r="A3776">
            <v>579</v>
          </cell>
          <cell r="B3776">
            <v>100</v>
          </cell>
          <cell r="C3776" t="str">
            <v>4C-9 - 1</v>
          </cell>
        </row>
        <row r="3783">
          <cell r="A3783" t="str">
            <v>BATCH #:</v>
          </cell>
          <cell r="B3783" t="str">
            <v>B0695-2</v>
          </cell>
        </row>
        <row r="3784">
          <cell r="A3784" t="str">
            <v>Reel ID:</v>
          </cell>
          <cell r="B3784" t="str">
            <v>4PR#19 - 1</v>
          </cell>
        </row>
        <row r="3785">
          <cell r="A3785" t="str">
            <v>Cable Size:</v>
          </cell>
          <cell r="B3785" t="str">
            <v>4PR#19</v>
          </cell>
        </row>
        <row r="3786">
          <cell r="A3786" t="str">
            <v>Used Length:</v>
          </cell>
          <cell r="B3786">
            <v>4585</v>
          </cell>
        </row>
        <row r="3787">
          <cell r="A3787" t="str">
            <v># of CABLES</v>
          </cell>
          <cell r="B3787">
            <v>12</v>
          </cell>
        </row>
        <row r="3788">
          <cell r="A3788" t="str">
            <v>Remaining Length:</v>
          </cell>
          <cell r="B3788">
            <v>3864</v>
          </cell>
          <cell r="C3788">
            <v>3870</v>
          </cell>
        </row>
        <row r="3789">
          <cell r="A3789" t="str">
            <v>Pull Number</v>
          </cell>
          <cell r="B3789" t="str">
            <v>Length</v>
          </cell>
        </row>
        <row r="3790">
          <cell r="A3790">
            <v>2282</v>
          </cell>
          <cell r="B3790">
            <v>615</v>
          </cell>
          <cell r="C3790" t="str">
            <v>4PR#19 - 1</v>
          </cell>
        </row>
        <row r="3791">
          <cell r="A3791">
            <v>3195</v>
          </cell>
          <cell r="B3791">
            <v>100</v>
          </cell>
          <cell r="C3791" t="str">
            <v>4PR#19 - 1</v>
          </cell>
        </row>
        <row r="3792">
          <cell r="A3792">
            <v>221</v>
          </cell>
          <cell r="B3792">
            <v>70</v>
          </cell>
          <cell r="C3792" t="str">
            <v>4PR#19 - 1</v>
          </cell>
        </row>
        <row r="3793">
          <cell r="A3793">
            <v>141</v>
          </cell>
          <cell r="B3793">
            <v>60</v>
          </cell>
          <cell r="C3793" t="str">
            <v>4PR#19 - 1</v>
          </cell>
        </row>
        <row r="3794">
          <cell r="A3794">
            <v>920</v>
          </cell>
          <cell r="B3794">
            <v>1245</v>
          </cell>
          <cell r="C3794" t="str">
            <v>4PR#19 - 1</v>
          </cell>
        </row>
        <row r="3795">
          <cell r="A3795">
            <v>634</v>
          </cell>
          <cell r="B3795">
            <v>960</v>
          </cell>
          <cell r="C3795" t="str">
            <v>4PR#19 - 1</v>
          </cell>
        </row>
        <row r="3796">
          <cell r="A3796">
            <v>224</v>
          </cell>
          <cell r="B3796">
            <v>615</v>
          </cell>
          <cell r="C3796" t="str">
            <v>4PR#19 - 1</v>
          </cell>
        </row>
        <row r="3797">
          <cell r="A3797">
            <v>349</v>
          </cell>
          <cell r="B3797">
            <v>80</v>
          </cell>
          <cell r="C3797" t="str">
            <v>4PR#19 - 1</v>
          </cell>
        </row>
        <row r="3798">
          <cell r="A3798">
            <v>204</v>
          </cell>
          <cell r="B3798">
            <v>600</v>
          </cell>
          <cell r="C3798" t="str">
            <v>4PR#19 - 1</v>
          </cell>
        </row>
        <row r="3799">
          <cell r="A3799">
            <v>303</v>
          </cell>
          <cell r="B3799">
            <v>70</v>
          </cell>
          <cell r="C3799" t="str">
            <v>4PR#19 - 1</v>
          </cell>
        </row>
        <row r="3800">
          <cell r="A3800">
            <v>2075</v>
          </cell>
          <cell r="B3800">
            <v>100</v>
          </cell>
          <cell r="C3800" t="str">
            <v>4PR#19 - 1</v>
          </cell>
        </row>
        <row r="3801">
          <cell r="A3801">
            <v>1385</v>
          </cell>
          <cell r="B3801">
            <v>70</v>
          </cell>
          <cell r="C3801" t="str">
            <v>4PR#19 - 1</v>
          </cell>
        </row>
        <row r="3806">
          <cell r="A3806" t="str">
            <v>BATCH #:</v>
          </cell>
          <cell r="B3806" t="str">
            <v>B0695-1</v>
          </cell>
        </row>
        <row r="3807">
          <cell r="A3807" t="str">
            <v>Reel ID:</v>
          </cell>
          <cell r="B3807" t="str">
            <v>4PR#19 - 2</v>
          </cell>
        </row>
        <row r="3808">
          <cell r="A3808" t="str">
            <v>Cable Size:</v>
          </cell>
          <cell r="B3808" t="str">
            <v>4PR#19</v>
          </cell>
        </row>
        <row r="3809">
          <cell r="A3809" t="str">
            <v>Used Length:</v>
          </cell>
          <cell r="B3809">
            <v>1990</v>
          </cell>
        </row>
        <row r="3810">
          <cell r="A3810" t="str">
            <v># of CABLES</v>
          </cell>
          <cell r="B3810">
            <v>2</v>
          </cell>
        </row>
        <row r="3811">
          <cell r="A3811" t="str">
            <v>Remaining Length:</v>
          </cell>
          <cell r="B3811">
            <v>3040</v>
          </cell>
        </row>
        <row r="3812">
          <cell r="A3812" t="str">
            <v>Pull Number</v>
          </cell>
          <cell r="B3812" t="str">
            <v>Length</v>
          </cell>
        </row>
        <row r="3813">
          <cell r="A3813">
            <v>84</v>
          </cell>
          <cell r="B3813">
            <v>1155</v>
          </cell>
          <cell r="C3813" t="str">
            <v>4PR#19 - 2</v>
          </cell>
        </row>
        <row r="3814">
          <cell r="A3814">
            <v>128</v>
          </cell>
          <cell r="B3814">
            <v>835</v>
          </cell>
          <cell r="C3814" t="str">
            <v>4PR#19 - 2</v>
          </cell>
        </row>
        <row r="3821">
          <cell r="A3821" t="str">
            <v>BATCH #:</v>
          </cell>
          <cell r="B3821">
            <v>2000374537</v>
          </cell>
        </row>
        <row r="3822">
          <cell r="A3822" t="str">
            <v>Reel ID:</v>
          </cell>
          <cell r="B3822" t="str">
            <v>7C-14-1</v>
          </cell>
        </row>
        <row r="3823">
          <cell r="A3823" t="str">
            <v>Cable Size:</v>
          </cell>
          <cell r="B3823" t="str">
            <v>7C#14</v>
          </cell>
        </row>
        <row r="3824">
          <cell r="A3824" t="str">
            <v>Used Length:</v>
          </cell>
          <cell r="B3824">
            <v>8165</v>
          </cell>
        </row>
        <row r="3825">
          <cell r="A3825" t="str">
            <v># of CABLES:</v>
          </cell>
          <cell r="B3825">
            <v>7</v>
          </cell>
        </row>
        <row r="3826">
          <cell r="A3826" t="str">
            <v>Remaining Length:</v>
          </cell>
          <cell r="B3826">
            <v>6745</v>
          </cell>
        </row>
        <row r="3827">
          <cell r="A3827" t="str">
            <v>Pull Number</v>
          </cell>
          <cell r="B3827" t="str">
            <v>Length</v>
          </cell>
        </row>
        <row r="3828">
          <cell r="A3828">
            <v>190</v>
          </cell>
          <cell r="B3828">
            <v>690</v>
          </cell>
          <cell r="C3828" t="str">
            <v>7C-14-1</v>
          </cell>
        </row>
        <row r="3829">
          <cell r="A3829">
            <v>68</v>
          </cell>
          <cell r="B3829">
            <v>2005</v>
          </cell>
          <cell r="C3829" t="str">
            <v>7C-14-1</v>
          </cell>
        </row>
        <row r="3830">
          <cell r="A3830">
            <v>58</v>
          </cell>
          <cell r="B3830">
            <v>1985</v>
          </cell>
          <cell r="C3830" t="str">
            <v>7C-14-1</v>
          </cell>
        </row>
        <row r="3831">
          <cell r="A3831">
            <v>512</v>
          </cell>
          <cell r="B3831">
            <v>1070</v>
          </cell>
          <cell r="C3831" t="str">
            <v>7C-14-1</v>
          </cell>
        </row>
        <row r="3832">
          <cell r="A3832">
            <v>520</v>
          </cell>
          <cell r="B3832">
            <v>805</v>
          </cell>
          <cell r="C3832" t="str">
            <v>7C-14-1</v>
          </cell>
        </row>
        <row r="3833">
          <cell r="A3833">
            <v>522</v>
          </cell>
          <cell r="B3833">
            <v>805</v>
          </cell>
          <cell r="C3833" t="str">
            <v>7C-14-1</v>
          </cell>
        </row>
        <row r="3834">
          <cell r="A3834" t="str">
            <v>520A</v>
          </cell>
          <cell r="B3834">
            <v>805</v>
          </cell>
          <cell r="C3834" t="str">
            <v>7C-14-1</v>
          </cell>
        </row>
        <row r="3839">
          <cell r="A3839" t="str">
            <v>BATCH #:</v>
          </cell>
          <cell r="B3839">
            <v>2000330691</v>
          </cell>
        </row>
        <row r="3840">
          <cell r="A3840" t="str">
            <v>Reel ID:</v>
          </cell>
          <cell r="B3840" t="str">
            <v>7C-14-2</v>
          </cell>
        </row>
        <row r="3841">
          <cell r="A3841" t="str">
            <v>Cable Size:</v>
          </cell>
          <cell r="B3841" t="str">
            <v>7C#14</v>
          </cell>
        </row>
        <row r="3842">
          <cell r="A3842" t="str">
            <v>Used Length:</v>
          </cell>
          <cell r="B3842">
            <v>6910</v>
          </cell>
        </row>
        <row r="3843">
          <cell r="A3843" t="str">
            <v># of CABLES:</v>
          </cell>
          <cell r="B3843">
            <v>5</v>
          </cell>
        </row>
        <row r="3844">
          <cell r="A3844" t="str">
            <v>Remaining Length:</v>
          </cell>
          <cell r="B3844">
            <v>7280</v>
          </cell>
        </row>
        <row r="3845">
          <cell r="A3845" t="str">
            <v>Pull Number</v>
          </cell>
          <cell r="B3845" t="str">
            <v>Length</v>
          </cell>
        </row>
        <row r="3846">
          <cell r="A3846">
            <v>64</v>
          </cell>
          <cell r="B3846">
            <v>1955</v>
          </cell>
          <cell r="C3846" t="str">
            <v>7C-14-2</v>
          </cell>
        </row>
        <row r="3847">
          <cell r="A3847">
            <v>76</v>
          </cell>
          <cell r="B3847">
            <v>1785</v>
          </cell>
          <cell r="C3847" t="str">
            <v>7C-14-2</v>
          </cell>
        </row>
        <row r="3848">
          <cell r="A3848">
            <v>82</v>
          </cell>
          <cell r="B3848">
            <v>1140</v>
          </cell>
          <cell r="C3848" t="str">
            <v>7C-14-2</v>
          </cell>
        </row>
        <row r="3849">
          <cell r="A3849">
            <v>92</v>
          </cell>
          <cell r="B3849">
            <v>1140</v>
          </cell>
          <cell r="C3849" t="str">
            <v>7C-14-2</v>
          </cell>
        </row>
        <row r="3850">
          <cell r="A3850">
            <v>120</v>
          </cell>
          <cell r="B3850">
            <v>890</v>
          </cell>
          <cell r="C3850" t="str">
            <v>7C-14-2</v>
          </cell>
        </row>
        <row r="3855">
          <cell r="A3855" t="str">
            <v>BATCH #:</v>
          </cell>
          <cell r="B3855">
            <v>2000424318</v>
          </cell>
        </row>
        <row r="3856">
          <cell r="A3856" t="str">
            <v>Reel ID:</v>
          </cell>
          <cell r="B3856" t="str">
            <v>7C-14-3</v>
          </cell>
        </row>
        <row r="3857">
          <cell r="A3857" t="str">
            <v>Cable Size:</v>
          </cell>
          <cell r="B3857" t="str">
            <v>7C#14</v>
          </cell>
        </row>
        <row r="3858">
          <cell r="A3858" t="str">
            <v>Used Length:</v>
          </cell>
          <cell r="B3858">
            <v>6830</v>
          </cell>
        </row>
        <row r="3859">
          <cell r="A3859" t="str">
            <v># of CABLES:</v>
          </cell>
          <cell r="B3859">
            <v>8</v>
          </cell>
        </row>
        <row r="3860">
          <cell r="A3860" t="str">
            <v>Remaining Length:</v>
          </cell>
          <cell r="B3860">
            <v>4308</v>
          </cell>
          <cell r="C3860">
            <v>0</v>
          </cell>
        </row>
        <row r="3861">
          <cell r="A3861" t="str">
            <v>Pull Number</v>
          </cell>
          <cell r="B3861" t="str">
            <v>Length</v>
          </cell>
        </row>
        <row r="3862">
          <cell r="A3862">
            <v>150</v>
          </cell>
          <cell r="B3862">
            <v>995</v>
          </cell>
          <cell r="C3862" t="str">
            <v>7C-14-3</v>
          </cell>
        </row>
        <row r="3863">
          <cell r="A3863">
            <v>136</v>
          </cell>
          <cell r="B3863">
            <v>855</v>
          </cell>
          <cell r="C3863" t="str">
            <v>7C-14-3</v>
          </cell>
        </row>
        <row r="3864">
          <cell r="A3864">
            <v>176</v>
          </cell>
          <cell r="B3864">
            <v>805</v>
          </cell>
          <cell r="C3864" t="str">
            <v>7C-14-3</v>
          </cell>
        </row>
        <row r="3865">
          <cell r="A3865">
            <v>182</v>
          </cell>
          <cell r="B3865">
            <v>805</v>
          </cell>
          <cell r="C3865" t="str">
            <v>7C-14-3</v>
          </cell>
        </row>
        <row r="3866">
          <cell r="A3866">
            <v>126</v>
          </cell>
          <cell r="B3866">
            <v>890</v>
          </cell>
          <cell r="C3866" t="str">
            <v>7C-14-3</v>
          </cell>
        </row>
        <row r="3867">
          <cell r="A3867">
            <v>102</v>
          </cell>
          <cell r="B3867">
            <v>1055</v>
          </cell>
          <cell r="C3867" t="str">
            <v>7C-14-3</v>
          </cell>
        </row>
        <row r="3868">
          <cell r="A3868">
            <v>152</v>
          </cell>
          <cell r="B3868">
            <v>775</v>
          </cell>
          <cell r="C3868" t="str">
            <v>7C-14-3</v>
          </cell>
        </row>
        <row r="3869">
          <cell r="A3869">
            <v>242</v>
          </cell>
          <cell r="B3869">
            <v>650</v>
          </cell>
          <cell r="C3869" t="str">
            <v>7C-14-3</v>
          </cell>
        </row>
        <row r="3874">
          <cell r="A3874" t="str">
            <v>BATCH #:</v>
          </cell>
          <cell r="B3874">
            <v>2000342883</v>
          </cell>
        </row>
        <row r="3875">
          <cell r="A3875" t="str">
            <v>Reel ID:</v>
          </cell>
          <cell r="B3875" t="str">
            <v>7C-14-4</v>
          </cell>
        </row>
        <row r="3876">
          <cell r="A3876" t="str">
            <v>Cable Size:</v>
          </cell>
          <cell r="B3876" t="str">
            <v>7C#14</v>
          </cell>
        </row>
        <row r="3877">
          <cell r="A3877" t="str">
            <v>Used Length:</v>
          </cell>
          <cell r="B3877">
            <v>6825</v>
          </cell>
        </row>
        <row r="3878">
          <cell r="A3878" t="str">
            <v># of CABLES:</v>
          </cell>
          <cell r="B3878">
            <v>6</v>
          </cell>
        </row>
        <row r="3879">
          <cell r="A3879" t="str">
            <v>Remaining Length:</v>
          </cell>
          <cell r="B3879">
            <v>2352</v>
          </cell>
          <cell r="C3879">
            <v>2035</v>
          </cell>
        </row>
        <row r="3880">
          <cell r="A3880" t="str">
            <v>Pull Number</v>
          </cell>
          <cell r="B3880" t="str">
            <v>Length</v>
          </cell>
        </row>
        <row r="3881">
          <cell r="A3881">
            <v>2006</v>
          </cell>
          <cell r="B3881">
            <v>1900</v>
          </cell>
          <cell r="C3881" t="str">
            <v>7C-14-4</v>
          </cell>
        </row>
        <row r="3882">
          <cell r="A3882">
            <v>1094</v>
          </cell>
          <cell r="B3882">
            <v>1445</v>
          </cell>
          <cell r="C3882" t="str">
            <v>7C-14-4</v>
          </cell>
        </row>
        <row r="3883">
          <cell r="A3883">
            <v>1096</v>
          </cell>
          <cell r="B3883">
            <v>1445</v>
          </cell>
          <cell r="C3883" t="str">
            <v>7C-14-4</v>
          </cell>
        </row>
        <row r="3884">
          <cell r="A3884">
            <v>900</v>
          </cell>
          <cell r="B3884">
            <v>760</v>
          </cell>
          <cell r="C3884" t="str">
            <v>7C-14-4</v>
          </cell>
        </row>
        <row r="3885">
          <cell r="A3885">
            <v>896</v>
          </cell>
          <cell r="B3885">
            <v>630</v>
          </cell>
          <cell r="C3885" t="str">
            <v>7C-14-4</v>
          </cell>
        </row>
        <row r="3886">
          <cell r="A3886">
            <v>906</v>
          </cell>
          <cell r="B3886">
            <v>645</v>
          </cell>
          <cell r="C3886" t="str">
            <v>7C-14-4</v>
          </cell>
        </row>
        <row r="3891">
          <cell r="A3891" t="str">
            <v>BATCH #:</v>
          </cell>
          <cell r="B3891">
            <v>2000332520</v>
          </cell>
        </row>
        <row r="3892">
          <cell r="A3892" t="str">
            <v>Reel ID:</v>
          </cell>
          <cell r="B3892" t="str">
            <v>7C-14-5</v>
          </cell>
        </row>
        <row r="3893">
          <cell r="A3893" t="str">
            <v>Cable Size:</v>
          </cell>
          <cell r="B3893" t="str">
            <v>7C#14</v>
          </cell>
        </row>
        <row r="3894">
          <cell r="A3894" t="str">
            <v>Used Length:</v>
          </cell>
          <cell r="B3894">
            <v>7020</v>
          </cell>
        </row>
        <row r="3895">
          <cell r="A3895" t="str">
            <v># of CABLES:</v>
          </cell>
          <cell r="B3895">
            <v>12</v>
          </cell>
        </row>
        <row r="3896">
          <cell r="A3896" t="str">
            <v>Remaining Length:</v>
          </cell>
          <cell r="B3896">
            <v>7492</v>
          </cell>
        </row>
        <row r="3897">
          <cell r="A3897" t="str">
            <v>Pull Number</v>
          </cell>
          <cell r="B3897" t="str">
            <v>Length</v>
          </cell>
        </row>
        <row r="3898">
          <cell r="A3898">
            <v>910</v>
          </cell>
          <cell r="B3898">
            <v>645</v>
          </cell>
          <cell r="C3898" t="str">
            <v>7C-14-5</v>
          </cell>
        </row>
        <row r="3899">
          <cell r="A3899">
            <v>616</v>
          </cell>
          <cell r="B3899">
            <v>630</v>
          </cell>
          <cell r="C3899" t="str">
            <v>7C-14-5</v>
          </cell>
        </row>
        <row r="3900">
          <cell r="A3900">
            <v>736</v>
          </cell>
          <cell r="B3900">
            <v>680</v>
          </cell>
          <cell r="C3900" t="str">
            <v>7C-14-5</v>
          </cell>
        </row>
        <row r="3901">
          <cell r="A3901">
            <v>608</v>
          </cell>
          <cell r="B3901">
            <v>605</v>
          </cell>
          <cell r="C3901" t="str">
            <v>7C-14-5</v>
          </cell>
        </row>
        <row r="3902">
          <cell r="A3902">
            <v>706</v>
          </cell>
          <cell r="B3902">
            <v>605</v>
          </cell>
          <cell r="C3902" t="str">
            <v>7C-14-5</v>
          </cell>
        </row>
        <row r="3903">
          <cell r="A3903">
            <v>890</v>
          </cell>
          <cell r="B3903">
            <v>605</v>
          </cell>
          <cell r="C3903" t="str">
            <v>7C-14-5</v>
          </cell>
        </row>
        <row r="3904">
          <cell r="A3904">
            <v>720</v>
          </cell>
          <cell r="B3904">
            <v>595</v>
          </cell>
          <cell r="C3904" t="str">
            <v>7C-14-5</v>
          </cell>
        </row>
        <row r="3905">
          <cell r="A3905">
            <v>198</v>
          </cell>
          <cell r="B3905">
            <v>585</v>
          </cell>
          <cell r="C3905" t="str">
            <v>7C-14-5</v>
          </cell>
        </row>
        <row r="3906">
          <cell r="A3906">
            <v>202</v>
          </cell>
          <cell r="B3906">
            <v>585</v>
          </cell>
          <cell r="C3906" t="str">
            <v>7C-14-5</v>
          </cell>
        </row>
        <row r="3907">
          <cell r="A3907">
            <v>212</v>
          </cell>
          <cell r="B3907">
            <v>580</v>
          </cell>
          <cell r="C3907" t="str">
            <v>7C-14-5</v>
          </cell>
        </row>
        <row r="3908">
          <cell r="A3908">
            <v>160</v>
          </cell>
          <cell r="B3908">
            <v>565</v>
          </cell>
          <cell r="C3908" t="str">
            <v>7C-14-5</v>
          </cell>
        </row>
        <row r="3909">
          <cell r="A3909">
            <v>654</v>
          </cell>
          <cell r="B3909">
            <v>340</v>
          </cell>
          <cell r="C3909" t="str">
            <v>7C-14-5</v>
          </cell>
        </row>
        <row r="3914">
          <cell r="A3914" t="str">
            <v>BATCH #:</v>
          </cell>
          <cell r="B3914">
            <v>2000425067</v>
          </cell>
        </row>
        <row r="3915">
          <cell r="A3915" t="str">
            <v>Reel ID:</v>
          </cell>
          <cell r="B3915" t="str">
            <v>7C-14-6</v>
          </cell>
        </row>
        <row r="3916">
          <cell r="A3916" t="str">
            <v>Cable Size:</v>
          </cell>
          <cell r="B3916" t="str">
            <v>7C#14</v>
          </cell>
        </row>
        <row r="3917">
          <cell r="A3917" t="str">
            <v>Used Length:</v>
          </cell>
          <cell r="B3917">
            <v>6680</v>
          </cell>
        </row>
        <row r="3918">
          <cell r="A3918" t="str">
            <v># of CABLES:</v>
          </cell>
          <cell r="B3918">
            <v>13</v>
          </cell>
        </row>
        <row r="3919">
          <cell r="A3919" t="str">
            <v>Remaining Length:</v>
          </cell>
          <cell r="B3919">
            <v>7180</v>
          </cell>
        </row>
        <row r="3920">
          <cell r="A3920" t="str">
            <v>Pull Number</v>
          </cell>
          <cell r="B3920" t="str">
            <v>Length</v>
          </cell>
        </row>
        <row r="3921">
          <cell r="A3921">
            <v>626</v>
          </cell>
          <cell r="B3921">
            <v>550</v>
          </cell>
          <cell r="C3921" t="str">
            <v>7C-14-6</v>
          </cell>
        </row>
        <row r="3922">
          <cell r="A3922">
            <v>710</v>
          </cell>
          <cell r="B3922">
            <v>550</v>
          </cell>
          <cell r="C3922" t="str">
            <v>7C-14-6</v>
          </cell>
        </row>
        <row r="3923">
          <cell r="A3923">
            <v>732</v>
          </cell>
          <cell r="B3923">
            <v>540</v>
          </cell>
          <cell r="C3923" t="str">
            <v>7C-14-6</v>
          </cell>
        </row>
        <row r="3924">
          <cell r="A3924">
            <v>692</v>
          </cell>
          <cell r="B3924">
            <v>535</v>
          </cell>
          <cell r="C3924" t="str">
            <v>7C-14-6</v>
          </cell>
        </row>
        <row r="3925">
          <cell r="A3925">
            <v>716</v>
          </cell>
          <cell r="B3925">
            <v>530</v>
          </cell>
          <cell r="C3925" t="str">
            <v>7C-14-6</v>
          </cell>
        </row>
        <row r="3926">
          <cell r="A3926">
            <v>774</v>
          </cell>
          <cell r="B3926">
            <v>515</v>
          </cell>
          <cell r="C3926" t="str">
            <v>7C-14-6</v>
          </cell>
        </row>
        <row r="3927">
          <cell r="A3927">
            <v>600</v>
          </cell>
          <cell r="B3927">
            <v>510</v>
          </cell>
          <cell r="C3927" t="str">
            <v>7C-14-6</v>
          </cell>
        </row>
        <row r="3928">
          <cell r="A3928">
            <v>700</v>
          </cell>
          <cell r="B3928">
            <v>510</v>
          </cell>
          <cell r="C3928" t="str">
            <v>7C-14-6</v>
          </cell>
        </row>
        <row r="3929">
          <cell r="A3929">
            <v>828</v>
          </cell>
          <cell r="B3929">
            <v>510</v>
          </cell>
          <cell r="C3929" t="str">
            <v>7C-14-6</v>
          </cell>
        </row>
        <row r="3930">
          <cell r="A3930">
            <v>712</v>
          </cell>
          <cell r="B3930">
            <v>500</v>
          </cell>
          <cell r="C3930" t="str">
            <v>7C-14-6</v>
          </cell>
        </row>
        <row r="3931">
          <cell r="A3931">
            <v>810</v>
          </cell>
          <cell r="B3931">
            <v>485</v>
          </cell>
          <cell r="C3931" t="str">
            <v>7C-14-6</v>
          </cell>
        </row>
        <row r="3932">
          <cell r="A3932">
            <v>822</v>
          </cell>
          <cell r="B3932">
            <v>480</v>
          </cell>
          <cell r="C3932" t="str">
            <v>7C-14-6</v>
          </cell>
        </row>
        <row r="3933">
          <cell r="A3933">
            <v>678</v>
          </cell>
          <cell r="B3933">
            <v>465</v>
          </cell>
          <cell r="C3933" t="str">
            <v>7C-14-6</v>
          </cell>
        </row>
        <row r="3938">
          <cell r="A3938" t="str">
            <v>BATCH #:</v>
          </cell>
          <cell r="C3938" t="str">
            <v>566'</v>
          </cell>
        </row>
        <row r="3939">
          <cell r="A3939" t="str">
            <v>Reel ID:</v>
          </cell>
          <cell r="B3939" t="str">
            <v>7C-14-7</v>
          </cell>
        </row>
        <row r="3940">
          <cell r="A3940" t="str">
            <v>Cable Size:</v>
          </cell>
          <cell r="B3940" t="str">
            <v>7C#14</v>
          </cell>
        </row>
        <row r="3941">
          <cell r="A3941" t="str">
            <v>Used Length:</v>
          </cell>
          <cell r="B3941">
            <v>7190</v>
          </cell>
        </row>
        <row r="3942">
          <cell r="A3942" t="str">
            <v># of CABLES:</v>
          </cell>
          <cell r="B3942">
            <v>9</v>
          </cell>
        </row>
        <row r="3943">
          <cell r="A3943" t="str">
            <v>Remaining Length:</v>
          </cell>
          <cell r="B3943">
            <v>566</v>
          </cell>
          <cell r="C3943">
            <v>400</v>
          </cell>
        </row>
        <row r="3944">
          <cell r="A3944" t="str">
            <v>Pull Number</v>
          </cell>
          <cell r="B3944" t="str">
            <v>Length</v>
          </cell>
        </row>
        <row r="3945">
          <cell r="A3945">
            <v>982</v>
          </cell>
          <cell r="B3945">
            <v>1370</v>
          </cell>
          <cell r="C3945" t="str">
            <v>7C-14-7</v>
          </cell>
        </row>
        <row r="3946">
          <cell r="A3946">
            <v>984</v>
          </cell>
          <cell r="B3946">
            <v>1370</v>
          </cell>
          <cell r="C3946" t="str">
            <v>7C-14-7</v>
          </cell>
        </row>
        <row r="3947">
          <cell r="A3947">
            <v>1006</v>
          </cell>
          <cell r="B3947">
            <v>1370</v>
          </cell>
          <cell r="C3947" t="str">
            <v>7C-14-7</v>
          </cell>
        </row>
        <row r="3948">
          <cell r="A3948">
            <v>1008</v>
          </cell>
          <cell r="B3948">
            <v>1370</v>
          </cell>
          <cell r="C3948" t="str">
            <v>7C-14-7</v>
          </cell>
        </row>
        <row r="3949">
          <cell r="A3949">
            <v>1066</v>
          </cell>
          <cell r="B3949">
            <v>1310</v>
          </cell>
          <cell r="C3949" t="str">
            <v>7C-14-7</v>
          </cell>
        </row>
        <row r="3950">
          <cell r="A3950">
            <v>2063</v>
          </cell>
          <cell r="B3950">
            <v>100</v>
          </cell>
          <cell r="C3950" t="str">
            <v>7C-14-7</v>
          </cell>
        </row>
        <row r="3951">
          <cell r="A3951">
            <v>2065</v>
          </cell>
          <cell r="B3951">
            <v>100</v>
          </cell>
          <cell r="C3951" t="str">
            <v>7C-14-7</v>
          </cell>
        </row>
        <row r="3952">
          <cell r="A3952">
            <v>1461</v>
          </cell>
          <cell r="B3952">
            <v>100</v>
          </cell>
          <cell r="C3952" t="str">
            <v>7C-14-7</v>
          </cell>
        </row>
        <row r="3953">
          <cell r="A3953">
            <v>1465</v>
          </cell>
          <cell r="B3953">
            <v>100</v>
          </cell>
          <cell r="C3953" t="str">
            <v>7C-14-7</v>
          </cell>
        </row>
        <row r="3958">
          <cell r="A3958" t="str">
            <v>BATCH #:</v>
          </cell>
          <cell r="B3958">
            <v>2000312565</v>
          </cell>
        </row>
        <row r="3959">
          <cell r="A3959" t="str">
            <v>Reel ID:</v>
          </cell>
          <cell r="B3959" t="str">
            <v>7C-14-8</v>
          </cell>
        </row>
        <row r="3960">
          <cell r="A3960" t="str">
            <v>Cable Size:</v>
          </cell>
          <cell r="B3960" t="str">
            <v>7C#14</v>
          </cell>
        </row>
        <row r="3961">
          <cell r="A3961" t="str">
            <v>Used Length:</v>
          </cell>
          <cell r="B3961">
            <v>6970</v>
          </cell>
        </row>
        <row r="3962">
          <cell r="A3962" t="str">
            <v># of CABLES:</v>
          </cell>
          <cell r="B3962">
            <v>6</v>
          </cell>
        </row>
        <row r="3963">
          <cell r="A3963" t="str">
            <v>Remaining Length:</v>
          </cell>
          <cell r="B3963">
            <v>2379</v>
          </cell>
          <cell r="C3963">
            <v>1850</v>
          </cell>
        </row>
        <row r="3964">
          <cell r="A3964" t="str">
            <v>Pull Number</v>
          </cell>
          <cell r="B3964" t="str">
            <v>Length</v>
          </cell>
        </row>
        <row r="3965">
          <cell r="A3965">
            <v>990</v>
          </cell>
          <cell r="B3965">
            <v>1280</v>
          </cell>
          <cell r="C3965" t="str">
            <v>7C-14-8</v>
          </cell>
        </row>
        <row r="3966">
          <cell r="A3966">
            <v>976</v>
          </cell>
          <cell r="B3966">
            <v>1280</v>
          </cell>
          <cell r="C3966" t="str">
            <v>7C-14-8</v>
          </cell>
        </row>
        <row r="3967">
          <cell r="A3967">
            <v>998</v>
          </cell>
          <cell r="B3967">
            <v>1280</v>
          </cell>
          <cell r="C3967" t="str">
            <v>7C-14-8</v>
          </cell>
        </row>
        <row r="3968">
          <cell r="A3968">
            <v>1000</v>
          </cell>
          <cell r="B3968">
            <v>1280</v>
          </cell>
          <cell r="C3968" t="str">
            <v>7C-14-8</v>
          </cell>
        </row>
        <row r="3969">
          <cell r="A3969">
            <v>992</v>
          </cell>
          <cell r="B3969">
            <v>1280</v>
          </cell>
          <cell r="C3969" t="str">
            <v>7C-14-8</v>
          </cell>
        </row>
        <row r="3970">
          <cell r="A3970">
            <v>352</v>
          </cell>
          <cell r="B3970">
            <v>570</v>
          </cell>
          <cell r="C3970" t="str">
            <v>7C-14-8</v>
          </cell>
        </row>
        <row r="3975">
          <cell r="A3975" t="str">
            <v>BATCH #:</v>
          </cell>
          <cell r="B3975">
            <v>2000312571</v>
          </cell>
        </row>
        <row r="3976">
          <cell r="A3976" t="str">
            <v>Reel ID:</v>
          </cell>
          <cell r="B3976" t="str">
            <v>7C-14-9</v>
          </cell>
        </row>
        <row r="3977">
          <cell r="A3977" t="str">
            <v>Cable Size:</v>
          </cell>
          <cell r="B3977" t="str">
            <v>7C#14</v>
          </cell>
        </row>
        <row r="3978">
          <cell r="A3978" t="str">
            <v>Used Length:</v>
          </cell>
          <cell r="B3978">
            <v>7730</v>
          </cell>
        </row>
        <row r="3979">
          <cell r="A3979" t="str">
            <v># of CABLES:</v>
          </cell>
          <cell r="B3979">
            <v>9</v>
          </cell>
        </row>
        <row r="3980">
          <cell r="A3980" t="str">
            <v>Remaining Length:</v>
          </cell>
          <cell r="B3980">
            <v>1695</v>
          </cell>
          <cell r="C3980">
            <v>1415</v>
          </cell>
        </row>
        <row r="3981">
          <cell r="A3981" t="str">
            <v>Pull Number</v>
          </cell>
          <cell r="B3981" t="str">
            <v>Length</v>
          </cell>
        </row>
        <row r="3982">
          <cell r="A3982">
            <v>912</v>
          </cell>
          <cell r="B3982">
            <v>1235</v>
          </cell>
          <cell r="C3982" t="str">
            <v>7C-14-9</v>
          </cell>
        </row>
        <row r="3983">
          <cell r="A3983">
            <v>1080</v>
          </cell>
          <cell r="B3983">
            <v>1310</v>
          </cell>
          <cell r="C3983" t="str">
            <v>7C-14-9</v>
          </cell>
        </row>
        <row r="3984">
          <cell r="A3984">
            <v>918</v>
          </cell>
          <cell r="B3984">
            <v>1200</v>
          </cell>
          <cell r="C3984" t="str">
            <v>7C-14-9</v>
          </cell>
        </row>
        <row r="3985">
          <cell r="A3985">
            <v>962</v>
          </cell>
          <cell r="B3985">
            <v>1190</v>
          </cell>
          <cell r="C3985" t="str">
            <v>7C-14-9</v>
          </cell>
        </row>
        <row r="3986">
          <cell r="A3986">
            <v>928</v>
          </cell>
          <cell r="B3986">
            <v>1180</v>
          </cell>
          <cell r="C3986" t="str">
            <v>7C-14-9</v>
          </cell>
        </row>
        <row r="3987">
          <cell r="A3987">
            <v>950</v>
          </cell>
          <cell r="B3987">
            <v>1040</v>
          </cell>
          <cell r="C3987" t="str">
            <v>7C-14-9</v>
          </cell>
        </row>
        <row r="3988">
          <cell r="A3988">
            <v>790</v>
          </cell>
          <cell r="B3988">
            <v>375</v>
          </cell>
          <cell r="C3988" t="str">
            <v>7C-14-9</v>
          </cell>
        </row>
        <row r="3989">
          <cell r="A3989">
            <v>1739</v>
          </cell>
          <cell r="B3989">
            <v>100</v>
          </cell>
          <cell r="C3989" t="str">
            <v>7C-14-9</v>
          </cell>
        </row>
        <row r="3990">
          <cell r="A3990">
            <v>2525</v>
          </cell>
          <cell r="B3990">
            <v>100</v>
          </cell>
          <cell r="C3990" t="str">
            <v>7C-14-9</v>
          </cell>
        </row>
        <row r="3995">
          <cell r="A3995" t="str">
            <v>BATCH #:</v>
          </cell>
          <cell r="B3995">
            <v>2000425074</v>
          </cell>
        </row>
        <row r="3996">
          <cell r="A3996" t="str">
            <v>Reel ID:</v>
          </cell>
          <cell r="B3996" t="str">
            <v>7C-14-10</v>
          </cell>
        </row>
        <row r="3997">
          <cell r="A3997" t="str">
            <v>Cable Size:</v>
          </cell>
          <cell r="B3997" t="str">
            <v>7C#14</v>
          </cell>
        </row>
        <row r="3998">
          <cell r="A3998" t="str">
            <v>Used Length:</v>
          </cell>
          <cell r="B3998">
            <v>7265</v>
          </cell>
        </row>
        <row r="3999">
          <cell r="A3999" t="str">
            <v># of CABLES:</v>
          </cell>
          <cell r="B3999">
            <v>11</v>
          </cell>
        </row>
        <row r="4000">
          <cell r="A4000" t="str">
            <v>Remaining Length:</v>
          </cell>
          <cell r="B4000">
            <v>123</v>
          </cell>
        </row>
        <row r="4001">
          <cell r="A4001" t="str">
            <v>Pull Number</v>
          </cell>
          <cell r="B4001" t="str">
            <v>Length</v>
          </cell>
        </row>
        <row r="4002">
          <cell r="A4002">
            <v>1044</v>
          </cell>
          <cell r="B4002">
            <v>1150</v>
          </cell>
          <cell r="C4002" t="str">
            <v>7C-14-10</v>
          </cell>
        </row>
        <row r="4003">
          <cell r="A4003">
            <v>1040</v>
          </cell>
          <cell r="B4003">
            <v>1140</v>
          </cell>
          <cell r="C4003" t="str">
            <v>7C-14-10</v>
          </cell>
        </row>
        <row r="4004">
          <cell r="A4004">
            <v>954</v>
          </cell>
          <cell r="B4004">
            <v>1085</v>
          </cell>
          <cell r="C4004" t="str">
            <v>7C-14-10</v>
          </cell>
        </row>
        <row r="4005">
          <cell r="A4005">
            <v>966</v>
          </cell>
          <cell r="B4005">
            <v>1130</v>
          </cell>
          <cell r="C4005" t="str">
            <v>7C-14-10</v>
          </cell>
        </row>
        <row r="4006">
          <cell r="A4006">
            <v>970</v>
          </cell>
          <cell r="B4006">
            <v>1120</v>
          </cell>
          <cell r="C4006" t="str">
            <v>7C-14-10</v>
          </cell>
        </row>
        <row r="4007">
          <cell r="A4007">
            <v>960</v>
          </cell>
          <cell r="B4007">
            <v>1140</v>
          </cell>
          <cell r="C4007" t="str">
            <v>7C-14-10</v>
          </cell>
        </row>
        <row r="4008">
          <cell r="A4008">
            <v>1733</v>
          </cell>
          <cell r="B4008">
            <v>100</v>
          </cell>
          <cell r="C4008" t="str">
            <v>7C-14-10</v>
          </cell>
        </row>
        <row r="4009">
          <cell r="A4009">
            <v>1737</v>
          </cell>
          <cell r="B4009">
            <v>100</v>
          </cell>
          <cell r="C4009" t="str">
            <v>7C-14-10</v>
          </cell>
        </row>
        <row r="4010">
          <cell r="A4010">
            <v>1943</v>
          </cell>
          <cell r="B4010">
            <v>100</v>
          </cell>
          <cell r="C4010" t="str">
            <v>7C-14-10</v>
          </cell>
        </row>
        <row r="4011">
          <cell r="A4011">
            <v>1947</v>
          </cell>
          <cell r="B4011">
            <v>100</v>
          </cell>
          <cell r="C4011" t="str">
            <v>7C-14-10</v>
          </cell>
        </row>
        <row r="4012">
          <cell r="A4012">
            <v>1949</v>
          </cell>
          <cell r="B4012">
            <v>100</v>
          </cell>
          <cell r="C4012" t="str">
            <v>7C-14-10</v>
          </cell>
        </row>
        <row r="4017">
          <cell r="A4017" t="str">
            <v>BATCH #:</v>
          </cell>
          <cell r="B4017">
            <v>2000313588</v>
          </cell>
        </row>
        <row r="4018">
          <cell r="A4018" t="str">
            <v>Reel ID:</v>
          </cell>
          <cell r="B4018" t="str">
            <v>7C-14-11</v>
          </cell>
        </row>
        <row r="4019">
          <cell r="A4019" t="str">
            <v>Cable Size:</v>
          </cell>
          <cell r="B4019" t="str">
            <v>7C#14</v>
          </cell>
        </row>
        <row r="4020">
          <cell r="A4020" t="str">
            <v>Used Length:</v>
          </cell>
          <cell r="B4020">
            <v>6915</v>
          </cell>
        </row>
        <row r="4021">
          <cell r="A4021" t="str">
            <v># of CABLES:</v>
          </cell>
          <cell r="B4021">
            <v>7</v>
          </cell>
        </row>
        <row r="4022">
          <cell r="A4022" t="str">
            <v>Remaining Length:</v>
          </cell>
          <cell r="B4022">
            <v>7410</v>
          </cell>
        </row>
        <row r="4023">
          <cell r="A4023" t="str">
            <v>Pull Number</v>
          </cell>
          <cell r="B4023" t="str">
            <v>Length</v>
          </cell>
        </row>
        <row r="4024">
          <cell r="A4024">
            <v>884</v>
          </cell>
          <cell r="B4024">
            <v>1030</v>
          </cell>
          <cell r="C4024" t="str">
            <v>7C-14-11</v>
          </cell>
        </row>
        <row r="4025">
          <cell r="A4025">
            <v>642</v>
          </cell>
          <cell r="B4025">
            <v>940</v>
          </cell>
          <cell r="C4025" t="str">
            <v>7C-14-11</v>
          </cell>
        </row>
        <row r="4026">
          <cell r="A4026">
            <v>646</v>
          </cell>
          <cell r="B4026">
            <v>1015</v>
          </cell>
          <cell r="C4026" t="str">
            <v>7C-14-11</v>
          </cell>
        </row>
        <row r="4027">
          <cell r="A4027">
            <v>878</v>
          </cell>
          <cell r="B4027">
            <v>985</v>
          </cell>
          <cell r="C4027" t="str">
            <v>7C-14-11</v>
          </cell>
        </row>
        <row r="4028">
          <cell r="A4028">
            <v>870</v>
          </cell>
          <cell r="B4028">
            <v>980</v>
          </cell>
          <cell r="C4028" t="str">
            <v>7C-14-11</v>
          </cell>
        </row>
        <row r="4029">
          <cell r="A4029">
            <v>874</v>
          </cell>
          <cell r="B4029">
            <v>935</v>
          </cell>
          <cell r="C4029" t="str">
            <v>7C-14-11</v>
          </cell>
        </row>
        <row r="4030">
          <cell r="A4030">
            <v>888</v>
          </cell>
          <cell r="B4030">
            <v>1030</v>
          </cell>
          <cell r="C4030" t="str">
            <v>7C-14-11</v>
          </cell>
        </row>
        <row r="4035">
          <cell r="A4035" t="str">
            <v>BATCH #:</v>
          </cell>
          <cell r="B4035">
            <v>2000310558</v>
          </cell>
        </row>
        <row r="4036">
          <cell r="A4036" t="str">
            <v>Reel ID:</v>
          </cell>
          <cell r="B4036" t="str">
            <v>7C-14-12</v>
          </cell>
        </row>
        <row r="4037">
          <cell r="A4037" t="str">
            <v>Cable Size:</v>
          </cell>
          <cell r="B4037" t="str">
            <v>7C#14</v>
          </cell>
        </row>
        <row r="4038">
          <cell r="A4038" t="str">
            <v>Used Length:</v>
          </cell>
          <cell r="B4038">
            <v>4775</v>
          </cell>
        </row>
        <row r="4039">
          <cell r="A4039" t="str">
            <v># of CABLES:</v>
          </cell>
          <cell r="B4039">
            <v>5</v>
          </cell>
        </row>
        <row r="4040">
          <cell r="A4040" t="str">
            <v>Remaining Length:</v>
          </cell>
          <cell r="B4040">
            <v>7520</v>
          </cell>
        </row>
        <row r="4041">
          <cell r="A4041" t="str">
            <v>Pull Number</v>
          </cell>
          <cell r="B4041" t="str">
            <v>Length</v>
          </cell>
        </row>
        <row r="4042">
          <cell r="A4042">
            <v>1024</v>
          </cell>
          <cell r="B4042">
            <v>1050</v>
          </cell>
          <cell r="C4042" t="str">
            <v>7C-14-12</v>
          </cell>
        </row>
        <row r="4043">
          <cell r="A4043">
            <v>1028</v>
          </cell>
          <cell r="B4043">
            <v>1050</v>
          </cell>
          <cell r="C4043" t="str">
            <v>7C-14-12</v>
          </cell>
        </row>
        <row r="4044">
          <cell r="A4044">
            <v>1050</v>
          </cell>
          <cell r="B4044">
            <v>1125</v>
          </cell>
          <cell r="C4044" t="str">
            <v>7C-14-12</v>
          </cell>
        </row>
        <row r="4045">
          <cell r="A4045">
            <v>848</v>
          </cell>
          <cell r="B4045">
            <v>910</v>
          </cell>
          <cell r="C4045" t="str">
            <v>7C-14-12</v>
          </cell>
        </row>
        <row r="4046">
          <cell r="A4046">
            <v>740</v>
          </cell>
          <cell r="B4046">
            <v>640</v>
          </cell>
          <cell r="C4046" t="str">
            <v>7C-14-12</v>
          </cell>
        </row>
        <row r="4051">
          <cell r="A4051" t="str">
            <v>BATCH #:</v>
          </cell>
          <cell r="B4051">
            <v>2000312442</v>
          </cell>
        </row>
        <row r="4052">
          <cell r="A4052" t="str">
            <v>Reel ID:</v>
          </cell>
          <cell r="B4052" t="str">
            <v>7C-14-13</v>
          </cell>
        </row>
        <row r="4053">
          <cell r="A4053" t="str">
            <v>Cable Size:</v>
          </cell>
          <cell r="B4053" t="str">
            <v>7C#14</v>
          </cell>
        </row>
        <row r="4054">
          <cell r="A4054" t="str">
            <v>Used Length:</v>
          </cell>
          <cell r="B4054">
            <v>7070</v>
          </cell>
        </row>
        <row r="4055">
          <cell r="A4055" t="str">
            <v># of CABLES:</v>
          </cell>
          <cell r="B4055">
            <v>8</v>
          </cell>
        </row>
        <row r="4056">
          <cell r="A4056" t="str">
            <v>Remaining Length:</v>
          </cell>
          <cell r="B4056">
            <v>7475</v>
          </cell>
        </row>
        <row r="4057">
          <cell r="A4057" t="str">
            <v>Pull Number</v>
          </cell>
          <cell r="B4057" t="str">
            <v>Length</v>
          </cell>
        </row>
        <row r="4058">
          <cell r="A4058">
            <v>638</v>
          </cell>
          <cell r="B4058">
            <v>950</v>
          </cell>
          <cell r="C4058" t="str">
            <v>7C-14-13</v>
          </cell>
        </row>
        <row r="4059">
          <cell r="A4059">
            <v>868</v>
          </cell>
          <cell r="B4059">
            <v>920</v>
          </cell>
          <cell r="C4059" t="str">
            <v>7C-14-13</v>
          </cell>
        </row>
        <row r="4060">
          <cell r="A4060">
            <v>632</v>
          </cell>
          <cell r="B4060">
            <v>995</v>
          </cell>
          <cell r="C4060" t="str">
            <v>7C-14-13</v>
          </cell>
        </row>
        <row r="4061">
          <cell r="A4061">
            <v>864</v>
          </cell>
          <cell r="B4061">
            <v>960</v>
          </cell>
          <cell r="C4061" t="str">
            <v>7C-14-13</v>
          </cell>
        </row>
        <row r="4062">
          <cell r="A4062">
            <v>830</v>
          </cell>
          <cell r="B4062">
            <v>890</v>
          </cell>
          <cell r="C4062" t="str">
            <v>7C-14-13</v>
          </cell>
        </row>
        <row r="4063">
          <cell r="A4063">
            <v>858</v>
          </cell>
          <cell r="B4063">
            <v>890</v>
          </cell>
          <cell r="C4063" t="str">
            <v>7C-14-13</v>
          </cell>
        </row>
        <row r="4064">
          <cell r="A4064">
            <v>850</v>
          </cell>
          <cell r="B4064">
            <v>885</v>
          </cell>
          <cell r="C4064" t="str">
            <v>7C-14-13</v>
          </cell>
        </row>
        <row r="4065">
          <cell r="A4065">
            <v>164</v>
          </cell>
          <cell r="B4065">
            <v>580</v>
          </cell>
          <cell r="C4065" t="str">
            <v>7C-14-13</v>
          </cell>
        </row>
        <row r="4070">
          <cell r="A4070" t="str">
            <v>BATCH #:</v>
          </cell>
          <cell r="B4070">
            <v>2000438666</v>
          </cell>
        </row>
        <row r="4071">
          <cell r="A4071" t="str">
            <v>Reel ID:</v>
          </cell>
          <cell r="B4071" t="str">
            <v>7C-14-14</v>
          </cell>
        </row>
        <row r="4072">
          <cell r="A4072" t="str">
            <v>Cable Size:</v>
          </cell>
          <cell r="B4072" t="str">
            <v>7C#14</v>
          </cell>
        </row>
        <row r="4073">
          <cell r="A4073" t="str">
            <v>Used Length:</v>
          </cell>
          <cell r="B4073">
            <v>6715</v>
          </cell>
        </row>
        <row r="4074">
          <cell r="A4074" t="str">
            <v># of CABLES:</v>
          </cell>
          <cell r="B4074">
            <v>8</v>
          </cell>
        </row>
        <row r="4075">
          <cell r="A4075" t="str">
            <v>Remaining Length:</v>
          </cell>
          <cell r="B4075">
            <v>7218</v>
          </cell>
        </row>
        <row r="4076">
          <cell r="A4076" t="str">
            <v>Pull Number</v>
          </cell>
          <cell r="B4076" t="str">
            <v>Length</v>
          </cell>
        </row>
        <row r="4077">
          <cell r="A4077">
            <v>1016</v>
          </cell>
          <cell r="B4077">
            <v>880</v>
          </cell>
          <cell r="C4077" t="str">
            <v>7C-14-14</v>
          </cell>
        </row>
        <row r="4078">
          <cell r="A4078">
            <v>750</v>
          </cell>
          <cell r="B4078">
            <v>845</v>
          </cell>
          <cell r="C4078" t="str">
            <v>7C-14-14</v>
          </cell>
        </row>
        <row r="4079">
          <cell r="A4079">
            <v>854</v>
          </cell>
          <cell r="B4079">
            <v>845</v>
          </cell>
          <cell r="C4079" t="str">
            <v>7C-14-14</v>
          </cell>
        </row>
        <row r="4080">
          <cell r="A4080">
            <v>844</v>
          </cell>
          <cell r="B4080">
            <v>840</v>
          </cell>
          <cell r="C4080" t="str">
            <v>7C-14-14</v>
          </cell>
        </row>
        <row r="4081">
          <cell r="A4081">
            <v>754</v>
          </cell>
          <cell r="B4081">
            <v>835</v>
          </cell>
          <cell r="C4081" t="str">
            <v>7C-14-14</v>
          </cell>
        </row>
        <row r="4082">
          <cell r="A4082">
            <v>834</v>
          </cell>
          <cell r="B4082">
            <v>830</v>
          </cell>
          <cell r="C4082" t="str">
            <v>7C-14-14</v>
          </cell>
        </row>
        <row r="4083">
          <cell r="A4083">
            <v>1020</v>
          </cell>
          <cell r="B4083">
            <v>830</v>
          </cell>
          <cell r="C4083" t="str">
            <v>7C-14-14</v>
          </cell>
        </row>
        <row r="4084">
          <cell r="A4084">
            <v>948</v>
          </cell>
          <cell r="B4084">
            <v>810</v>
          </cell>
          <cell r="C4084" t="str">
            <v>7C-14-14</v>
          </cell>
        </row>
        <row r="4089">
          <cell r="A4089" t="str">
            <v>BATCH #:</v>
          </cell>
          <cell r="B4089">
            <v>2000427405</v>
          </cell>
        </row>
        <row r="4090">
          <cell r="A4090" t="str">
            <v>Reel ID:</v>
          </cell>
          <cell r="B4090" t="str">
            <v>7C-14-15</v>
          </cell>
        </row>
        <row r="4091">
          <cell r="A4091" t="str">
            <v>Cable Size:</v>
          </cell>
          <cell r="B4091" t="str">
            <v>7C#14</v>
          </cell>
        </row>
        <row r="4092">
          <cell r="A4092" t="str">
            <v>Used Length:</v>
          </cell>
          <cell r="B4092">
            <v>6130</v>
          </cell>
        </row>
        <row r="4093">
          <cell r="A4093" t="str">
            <v># of CABLES:</v>
          </cell>
          <cell r="B4093">
            <v>10</v>
          </cell>
        </row>
        <row r="4094">
          <cell r="A4094" t="str">
            <v>Remaining Length:</v>
          </cell>
          <cell r="B4094">
            <v>7230</v>
          </cell>
        </row>
        <row r="4095">
          <cell r="A4095" t="str">
            <v>Pull Number</v>
          </cell>
          <cell r="B4095" t="str">
            <v>Length</v>
          </cell>
        </row>
        <row r="4096">
          <cell r="A4096">
            <v>944</v>
          </cell>
          <cell r="B4096">
            <v>800</v>
          </cell>
          <cell r="C4096" t="str">
            <v>7C-14-15</v>
          </cell>
        </row>
        <row r="4097">
          <cell r="A4097">
            <v>940</v>
          </cell>
          <cell r="B4097">
            <v>800</v>
          </cell>
          <cell r="C4097" t="str">
            <v>7C-14-15</v>
          </cell>
        </row>
        <row r="4098">
          <cell r="A4098">
            <v>936</v>
          </cell>
          <cell r="B4098">
            <v>790</v>
          </cell>
          <cell r="C4098" t="str">
            <v>7C-14-15</v>
          </cell>
        </row>
        <row r="4099">
          <cell r="A4099">
            <v>726</v>
          </cell>
          <cell r="B4099">
            <v>780</v>
          </cell>
          <cell r="C4099" t="str">
            <v>7C-14-15</v>
          </cell>
        </row>
        <row r="4100">
          <cell r="A4100">
            <v>838</v>
          </cell>
          <cell r="B4100">
            <v>780</v>
          </cell>
          <cell r="C4100" t="str">
            <v>7C-14-15</v>
          </cell>
        </row>
        <row r="4101">
          <cell r="A4101">
            <v>744</v>
          </cell>
          <cell r="B4101">
            <v>745</v>
          </cell>
          <cell r="C4101" t="str">
            <v>7C-14-15</v>
          </cell>
        </row>
        <row r="4102">
          <cell r="A4102">
            <v>730</v>
          </cell>
          <cell r="B4102">
            <v>635</v>
          </cell>
          <cell r="C4102" t="str">
            <v>7C-14-15</v>
          </cell>
        </row>
        <row r="4103">
          <cell r="A4103">
            <v>222</v>
          </cell>
          <cell r="B4103">
            <v>600</v>
          </cell>
          <cell r="C4103" t="str">
            <v>7C-14-15</v>
          </cell>
        </row>
        <row r="4104">
          <cell r="A4104">
            <v>1507</v>
          </cell>
          <cell r="B4104">
            <v>100</v>
          </cell>
          <cell r="C4104" t="str">
            <v>7C-14-15</v>
          </cell>
        </row>
        <row r="4105">
          <cell r="A4105">
            <v>1509</v>
          </cell>
          <cell r="B4105">
            <v>100</v>
          </cell>
          <cell r="C4105" t="str">
            <v>7C-14-15</v>
          </cell>
        </row>
        <row r="4110">
          <cell r="A4110" t="str">
            <v>BATCH #:</v>
          </cell>
          <cell r="B4110">
            <v>2000312562</v>
          </cell>
        </row>
        <row r="4111">
          <cell r="A4111" t="str">
            <v>Reel ID:</v>
          </cell>
          <cell r="B4111" t="str">
            <v>7C-14-16</v>
          </cell>
        </row>
        <row r="4112">
          <cell r="A4112" t="str">
            <v>Cable Size:</v>
          </cell>
          <cell r="B4112" t="str">
            <v>7C#14</v>
          </cell>
        </row>
        <row r="4113">
          <cell r="A4113" t="str">
            <v>Used Length:</v>
          </cell>
          <cell r="B4113">
            <v>7600</v>
          </cell>
        </row>
        <row r="4114">
          <cell r="A4114" t="str">
            <v># of CABLES:</v>
          </cell>
          <cell r="B4114">
            <v>8</v>
          </cell>
        </row>
        <row r="4115">
          <cell r="A4115" t="str">
            <v>Remaining Length:</v>
          </cell>
          <cell r="B4115">
            <v>1487</v>
          </cell>
          <cell r="C4115">
            <v>600</v>
          </cell>
        </row>
        <row r="4116">
          <cell r="A4116" t="str">
            <v>Pull Number</v>
          </cell>
          <cell r="B4116" t="str">
            <v>Length</v>
          </cell>
        </row>
        <row r="4117">
          <cell r="A4117">
            <v>296</v>
          </cell>
          <cell r="B4117">
            <v>1140</v>
          </cell>
          <cell r="C4117" t="str">
            <v>7C-14-16</v>
          </cell>
        </row>
        <row r="4118">
          <cell r="A4118">
            <v>324</v>
          </cell>
          <cell r="B4118">
            <v>1135</v>
          </cell>
          <cell r="C4118" t="str">
            <v>7C-14-16</v>
          </cell>
        </row>
        <row r="4119">
          <cell r="A4119">
            <v>300</v>
          </cell>
          <cell r="B4119">
            <v>1045</v>
          </cell>
          <cell r="C4119" t="str">
            <v>7C-14-16</v>
          </cell>
        </row>
        <row r="4120">
          <cell r="A4120">
            <v>312</v>
          </cell>
          <cell r="B4120">
            <v>1030</v>
          </cell>
          <cell r="C4120" t="str">
            <v>7C-14-16</v>
          </cell>
        </row>
        <row r="4121">
          <cell r="A4121">
            <v>390</v>
          </cell>
          <cell r="B4121">
            <v>945</v>
          </cell>
          <cell r="C4121" t="str">
            <v>7C-14-16</v>
          </cell>
        </row>
        <row r="4122">
          <cell r="A4122">
            <v>304</v>
          </cell>
          <cell r="B4122">
            <v>935</v>
          </cell>
          <cell r="C4122" t="str">
            <v>7C-14-16</v>
          </cell>
        </row>
        <row r="4123">
          <cell r="A4123">
            <v>382</v>
          </cell>
          <cell r="B4123">
            <v>770</v>
          </cell>
          <cell r="C4123" t="str">
            <v>7C-14-16</v>
          </cell>
        </row>
        <row r="4124">
          <cell r="A4124">
            <v>230</v>
          </cell>
          <cell r="B4124">
            <v>600</v>
          </cell>
          <cell r="C4124" t="str">
            <v>7C-14-16</v>
          </cell>
        </row>
        <row r="4129">
          <cell r="A4129" t="str">
            <v>BATCH #:</v>
          </cell>
          <cell r="B4129">
            <v>2000425076</v>
          </cell>
        </row>
        <row r="4130">
          <cell r="A4130" t="str">
            <v>Reel ID:</v>
          </cell>
          <cell r="B4130" t="str">
            <v>7C-14-17</v>
          </cell>
          <cell r="C4130" t="str">
            <v>975'                                                                          (TO BE USED FOR LOCALS)</v>
          </cell>
        </row>
        <row r="4131">
          <cell r="A4131" t="str">
            <v>Cable Size:</v>
          </cell>
          <cell r="B4131" t="str">
            <v>7C#14</v>
          </cell>
        </row>
        <row r="4132">
          <cell r="A4132" t="str">
            <v>Used Length:</v>
          </cell>
          <cell r="B4132">
            <v>7125</v>
          </cell>
        </row>
        <row r="4133">
          <cell r="A4133" t="str">
            <v># of CABLES:</v>
          </cell>
          <cell r="B4133">
            <v>14</v>
          </cell>
        </row>
        <row r="4134">
          <cell r="A4134" t="str">
            <v>Remaining Length:</v>
          </cell>
          <cell r="B4134">
            <v>975</v>
          </cell>
          <cell r="C4134">
            <v>0</v>
          </cell>
        </row>
        <row r="4135">
          <cell r="A4135" t="str">
            <v>Pull Number</v>
          </cell>
          <cell r="B4135" t="str">
            <v>Length</v>
          </cell>
        </row>
        <row r="4136">
          <cell r="A4136">
            <v>396</v>
          </cell>
          <cell r="B4136">
            <v>920</v>
          </cell>
          <cell r="C4136" t="str">
            <v>7C-14-17</v>
          </cell>
        </row>
        <row r="4137">
          <cell r="A4137">
            <v>374</v>
          </cell>
          <cell r="B4137">
            <v>885</v>
          </cell>
          <cell r="C4137" t="str">
            <v>7C-14-17</v>
          </cell>
        </row>
        <row r="4138">
          <cell r="A4138">
            <v>408</v>
          </cell>
          <cell r="B4138">
            <v>760</v>
          </cell>
          <cell r="C4138" t="str">
            <v>7C-14-17</v>
          </cell>
        </row>
        <row r="4139">
          <cell r="A4139">
            <v>328</v>
          </cell>
          <cell r="B4139">
            <v>725</v>
          </cell>
          <cell r="C4139" t="str">
            <v>7C-14-17</v>
          </cell>
        </row>
        <row r="4140">
          <cell r="A4140">
            <v>420</v>
          </cell>
          <cell r="B4140">
            <v>725</v>
          </cell>
          <cell r="C4140" t="str">
            <v>7C-14-17</v>
          </cell>
        </row>
        <row r="4141">
          <cell r="A4141">
            <v>414</v>
          </cell>
          <cell r="B4141">
            <v>710</v>
          </cell>
          <cell r="C4141" t="str">
            <v>7C-14-17</v>
          </cell>
        </row>
        <row r="4142">
          <cell r="A4142">
            <v>270</v>
          </cell>
          <cell r="B4142">
            <v>635</v>
          </cell>
          <cell r="C4142" t="str">
            <v>7C-14-17</v>
          </cell>
        </row>
        <row r="4143">
          <cell r="A4143">
            <v>266</v>
          </cell>
          <cell r="B4143">
            <v>635</v>
          </cell>
          <cell r="C4143" t="str">
            <v>7C-14-17</v>
          </cell>
        </row>
        <row r="4144">
          <cell r="A4144">
            <v>336</v>
          </cell>
          <cell r="B4144">
            <v>630</v>
          </cell>
          <cell r="C4144" t="str">
            <v>7C-14-17</v>
          </cell>
        </row>
        <row r="4145">
          <cell r="A4145">
            <v>837</v>
          </cell>
          <cell r="B4145">
            <v>100</v>
          </cell>
          <cell r="C4145" t="str">
            <v>7C-14-17</v>
          </cell>
        </row>
        <row r="4146">
          <cell r="A4146">
            <v>2107</v>
          </cell>
          <cell r="B4146">
            <v>100</v>
          </cell>
          <cell r="C4146" t="str">
            <v>7C-14-17</v>
          </cell>
        </row>
        <row r="4147">
          <cell r="A4147">
            <v>2115</v>
          </cell>
          <cell r="B4147">
            <v>100</v>
          </cell>
          <cell r="C4147" t="str">
            <v>7C-14-17</v>
          </cell>
        </row>
        <row r="4148">
          <cell r="A4148">
            <v>2105</v>
          </cell>
          <cell r="B4148">
            <v>100</v>
          </cell>
          <cell r="C4148" t="str">
            <v>7C-14-17</v>
          </cell>
        </row>
        <row r="4149">
          <cell r="A4149">
            <v>1467</v>
          </cell>
          <cell r="B4149">
            <v>100</v>
          </cell>
          <cell r="C4149" t="str">
            <v>7C-14-17</v>
          </cell>
        </row>
        <row r="4154">
          <cell r="A4154" t="str">
            <v>BATCH #:</v>
          </cell>
          <cell r="B4154">
            <v>2000427422</v>
          </cell>
        </row>
        <row r="4155">
          <cell r="A4155" t="str">
            <v>Reel ID:</v>
          </cell>
          <cell r="B4155" t="str">
            <v>7C-14-18</v>
          </cell>
          <cell r="C4155" t="str">
            <v>718'                                                                          (TO BE USED FOR LOCALS)</v>
          </cell>
        </row>
        <row r="4156">
          <cell r="A4156" t="str">
            <v>Cable Size:</v>
          </cell>
          <cell r="B4156" t="str">
            <v>7C#14</v>
          </cell>
        </row>
        <row r="4157">
          <cell r="A4157" t="str">
            <v>Used Length:</v>
          </cell>
          <cell r="B4157">
            <v>8360</v>
          </cell>
        </row>
        <row r="4158">
          <cell r="A4158" t="str">
            <v># of CABLES:</v>
          </cell>
          <cell r="B4158">
            <v>28</v>
          </cell>
        </row>
        <row r="4159">
          <cell r="A4159" t="str">
            <v>Remaining Length:</v>
          </cell>
          <cell r="B4159">
            <v>264</v>
          </cell>
        </row>
        <row r="4160">
          <cell r="A4160" t="str">
            <v>Pull Number</v>
          </cell>
          <cell r="B4160" t="str">
            <v>Length</v>
          </cell>
        </row>
        <row r="4161">
          <cell r="A4161">
            <v>274</v>
          </cell>
          <cell r="B4161">
            <v>630</v>
          </cell>
          <cell r="C4161" t="str">
            <v>7C-14-18</v>
          </cell>
        </row>
        <row r="4162">
          <cell r="A4162">
            <v>440</v>
          </cell>
          <cell r="B4162">
            <v>625</v>
          </cell>
          <cell r="C4162" t="str">
            <v>7C-14-18</v>
          </cell>
        </row>
        <row r="4163">
          <cell r="A4163">
            <v>284</v>
          </cell>
          <cell r="B4163">
            <v>605</v>
          </cell>
          <cell r="C4163" t="str">
            <v>7C-14-18</v>
          </cell>
        </row>
        <row r="4164">
          <cell r="A4164">
            <v>426</v>
          </cell>
          <cell r="B4164">
            <v>585</v>
          </cell>
          <cell r="C4164" t="str">
            <v>7C-14-18</v>
          </cell>
        </row>
        <row r="4165">
          <cell r="A4165">
            <v>446</v>
          </cell>
          <cell r="B4165">
            <v>580</v>
          </cell>
          <cell r="C4165" t="str">
            <v>7C-14-18</v>
          </cell>
        </row>
        <row r="4166">
          <cell r="A4166">
            <v>288</v>
          </cell>
          <cell r="B4166">
            <v>575</v>
          </cell>
          <cell r="C4166" t="str">
            <v>7C-14-18</v>
          </cell>
        </row>
        <row r="4167">
          <cell r="A4167">
            <v>478</v>
          </cell>
          <cell r="B4167">
            <v>565</v>
          </cell>
          <cell r="C4167" t="str">
            <v>7C-14-18</v>
          </cell>
        </row>
        <row r="4168">
          <cell r="A4168">
            <v>452</v>
          </cell>
          <cell r="B4168">
            <v>560</v>
          </cell>
          <cell r="C4168" t="str">
            <v>7C-14-18</v>
          </cell>
        </row>
        <row r="4169">
          <cell r="A4169">
            <v>472</v>
          </cell>
          <cell r="B4169">
            <v>555</v>
          </cell>
          <cell r="C4169" t="str">
            <v>7C-14-18</v>
          </cell>
        </row>
        <row r="4170">
          <cell r="A4170">
            <v>332</v>
          </cell>
          <cell r="B4170">
            <v>530</v>
          </cell>
          <cell r="C4170" t="str">
            <v>7C-14-18</v>
          </cell>
        </row>
        <row r="4171">
          <cell r="A4171">
            <v>458</v>
          </cell>
          <cell r="B4171">
            <v>525</v>
          </cell>
          <cell r="C4171" t="str">
            <v>7C-14-18</v>
          </cell>
        </row>
        <row r="4172">
          <cell r="A4172">
            <v>484</v>
          </cell>
          <cell r="B4172">
            <v>505</v>
          </cell>
          <cell r="C4172" t="str">
            <v>7C-14-18</v>
          </cell>
        </row>
        <row r="4173">
          <cell r="A4173">
            <v>395</v>
          </cell>
          <cell r="B4173">
            <v>100</v>
          </cell>
          <cell r="C4173" t="str">
            <v>7C-14-18</v>
          </cell>
        </row>
        <row r="4174">
          <cell r="A4174">
            <v>397</v>
          </cell>
          <cell r="B4174">
            <v>100</v>
          </cell>
          <cell r="C4174" t="str">
            <v>7C-14-18</v>
          </cell>
        </row>
        <row r="4175">
          <cell r="A4175">
            <v>399</v>
          </cell>
          <cell r="B4175">
            <v>100</v>
          </cell>
          <cell r="C4175" t="str">
            <v>7C-14-18</v>
          </cell>
        </row>
        <row r="4176">
          <cell r="A4176">
            <v>409</v>
          </cell>
          <cell r="B4176">
            <v>60</v>
          </cell>
          <cell r="C4176" t="str">
            <v>7C-14-18</v>
          </cell>
        </row>
        <row r="4177">
          <cell r="A4177">
            <v>411</v>
          </cell>
          <cell r="B4177">
            <v>100</v>
          </cell>
          <cell r="C4177" t="str">
            <v>7C-14-18</v>
          </cell>
        </row>
        <row r="4178">
          <cell r="A4178">
            <v>413</v>
          </cell>
          <cell r="B4178">
            <v>100</v>
          </cell>
          <cell r="C4178" t="str">
            <v>7C-14-18</v>
          </cell>
        </row>
        <row r="4179">
          <cell r="A4179">
            <v>421</v>
          </cell>
          <cell r="B4179">
            <v>60</v>
          </cell>
          <cell r="C4179" t="str">
            <v>7C-14-18</v>
          </cell>
        </row>
        <row r="4180">
          <cell r="A4180">
            <v>425</v>
          </cell>
          <cell r="B4180">
            <v>100</v>
          </cell>
          <cell r="C4180" t="str">
            <v>7C-14-18</v>
          </cell>
        </row>
        <row r="4181">
          <cell r="A4181">
            <v>427</v>
          </cell>
          <cell r="B4181">
            <v>100</v>
          </cell>
          <cell r="C4181" t="str">
            <v>7C-14-18</v>
          </cell>
        </row>
        <row r="4182">
          <cell r="A4182">
            <v>833</v>
          </cell>
          <cell r="B4182">
            <v>100</v>
          </cell>
          <cell r="C4182" t="str">
            <v>7C-14-18</v>
          </cell>
        </row>
        <row r="4183">
          <cell r="A4183">
            <v>1473</v>
          </cell>
          <cell r="B4183">
            <v>100</v>
          </cell>
          <cell r="C4183" t="str">
            <v>7C-14-18</v>
          </cell>
        </row>
        <row r="4184">
          <cell r="A4184">
            <v>1479</v>
          </cell>
          <cell r="B4184">
            <v>100</v>
          </cell>
          <cell r="C4184" t="str">
            <v>7C-14-18</v>
          </cell>
        </row>
        <row r="4185">
          <cell r="A4185">
            <v>1989</v>
          </cell>
          <cell r="B4185">
            <v>100</v>
          </cell>
          <cell r="C4185" t="str">
            <v>7C-14-18</v>
          </cell>
        </row>
        <row r="4186">
          <cell r="A4186">
            <v>1991</v>
          </cell>
          <cell r="B4186">
            <v>100</v>
          </cell>
          <cell r="C4186" t="str">
            <v>7C-14-18</v>
          </cell>
        </row>
        <row r="4187">
          <cell r="A4187">
            <v>1475</v>
          </cell>
          <cell r="B4187">
            <v>100</v>
          </cell>
          <cell r="C4187" t="str">
            <v>7C-14-18</v>
          </cell>
        </row>
        <row r="4188">
          <cell r="A4188">
            <v>2117</v>
          </cell>
          <cell r="B4188">
            <v>100</v>
          </cell>
          <cell r="C4188" t="str">
            <v>7C-14-18</v>
          </cell>
        </row>
        <row r="4193">
          <cell r="A4193" t="str">
            <v>BATCH #:</v>
          </cell>
          <cell r="B4193">
            <v>2000424325</v>
          </cell>
          <cell r="C4193" t="str">
            <v>COMPLETED</v>
          </cell>
        </row>
        <row r="4194">
          <cell r="A4194" t="str">
            <v>Reel ID:</v>
          </cell>
          <cell r="B4194" t="str">
            <v>7C-14-19</v>
          </cell>
        </row>
        <row r="4195">
          <cell r="A4195" t="str">
            <v>Cable Size:</v>
          </cell>
          <cell r="B4195" t="str">
            <v>7C#14</v>
          </cell>
        </row>
        <row r="4196">
          <cell r="A4196" t="str">
            <v>Used Length:</v>
          </cell>
          <cell r="B4196">
            <v>6665</v>
          </cell>
        </row>
        <row r="4197">
          <cell r="A4197" t="str">
            <v># of CABLES:</v>
          </cell>
          <cell r="B4197">
            <v>4</v>
          </cell>
        </row>
        <row r="4198">
          <cell r="A4198" t="str">
            <v>Remaining Length:</v>
          </cell>
          <cell r="B4198">
            <v>2</v>
          </cell>
        </row>
        <row r="4199">
          <cell r="A4199" t="str">
            <v>Pull Number</v>
          </cell>
          <cell r="B4199" t="str">
            <v>Length</v>
          </cell>
        </row>
        <row r="4200">
          <cell r="A4200">
            <v>2140</v>
          </cell>
          <cell r="B4200">
            <v>1700</v>
          </cell>
          <cell r="C4200" t="str">
            <v>7C-14-19</v>
          </cell>
        </row>
        <row r="4201">
          <cell r="A4201">
            <v>2148</v>
          </cell>
          <cell r="B4201">
            <v>1700</v>
          </cell>
          <cell r="C4201" t="str">
            <v>7C-14-19</v>
          </cell>
        </row>
        <row r="4202">
          <cell r="A4202">
            <v>2150</v>
          </cell>
          <cell r="B4202">
            <v>1700</v>
          </cell>
          <cell r="C4202" t="str">
            <v>7C-14-19</v>
          </cell>
        </row>
        <row r="4203">
          <cell r="A4203">
            <v>2134</v>
          </cell>
          <cell r="B4203">
            <v>1565</v>
          </cell>
          <cell r="C4203" t="str">
            <v>7C-14-19</v>
          </cell>
        </row>
        <row r="4208">
          <cell r="A4208" t="str">
            <v>BATCH #:</v>
          </cell>
          <cell r="B4208">
            <v>2000312445</v>
          </cell>
          <cell r="C4208" t="str">
            <v>COMPLETED</v>
          </cell>
        </row>
        <row r="4209">
          <cell r="A4209" t="str">
            <v>Reel ID:</v>
          </cell>
          <cell r="B4209" t="str">
            <v>7C-14-20</v>
          </cell>
        </row>
        <row r="4210">
          <cell r="A4210" t="str">
            <v>Cable Size:</v>
          </cell>
          <cell r="B4210" t="str">
            <v>7C#14</v>
          </cell>
        </row>
        <row r="4211">
          <cell r="A4211" t="str">
            <v>Used Length:</v>
          </cell>
          <cell r="B4211">
            <v>6880</v>
          </cell>
        </row>
        <row r="4212">
          <cell r="A4212" t="str">
            <v># of CABLES:</v>
          </cell>
          <cell r="B4212">
            <v>5</v>
          </cell>
        </row>
        <row r="4213">
          <cell r="A4213" t="str">
            <v>Remaining Length:</v>
          </cell>
          <cell r="B4213">
            <v>208</v>
          </cell>
        </row>
        <row r="4214">
          <cell r="A4214" t="str">
            <v>Pull Number</v>
          </cell>
          <cell r="B4214" t="str">
            <v>Length</v>
          </cell>
        </row>
        <row r="4215">
          <cell r="A4215">
            <v>2172</v>
          </cell>
          <cell r="B4215">
            <v>1585</v>
          </cell>
          <cell r="C4215" t="str">
            <v>7C-14-20</v>
          </cell>
        </row>
        <row r="4216">
          <cell r="A4216">
            <v>1054</v>
          </cell>
          <cell r="B4216">
            <v>1570</v>
          </cell>
          <cell r="C4216" t="str">
            <v>7C-14-20</v>
          </cell>
        </row>
        <row r="4217">
          <cell r="A4217">
            <v>2088</v>
          </cell>
          <cell r="B4217">
            <v>690</v>
          </cell>
          <cell r="C4217" t="str">
            <v>7C-14-20</v>
          </cell>
        </row>
        <row r="4218">
          <cell r="A4218">
            <v>2142</v>
          </cell>
          <cell r="B4218">
            <v>1700</v>
          </cell>
          <cell r="C4218" t="str">
            <v>7C-14-20</v>
          </cell>
        </row>
        <row r="4219">
          <cell r="A4219">
            <v>2010</v>
          </cell>
          <cell r="B4219">
            <v>1335</v>
          </cell>
          <cell r="C4219" t="str">
            <v>7C-14-20</v>
          </cell>
        </row>
        <row r="4224">
          <cell r="A4224" t="str">
            <v>BATCH #:</v>
          </cell>
          <cell r="B4224">
            <v>2000329451</v>
          </cell>
          <cell r="C4224" t="str">
            <v>COMPLETED</v>
          </cell>
        </row>
        <row r="4225">
          <cell r="A4225" t="str">
            <v>Reel ID:</v>
          </cell>
          <cell r="B4225" t="str">
            <v>7C-14-21</v>
          </cell>
        </row>
        <row r="4226">
          <cell r="A4226" t="str">
            <v>Cable Size:</v>
          </cell>
          <cell r="B4226" t="str">
            <v>7C#14</v>
          </cell>
        </row>
        <row r="4227">
          <cell r="A4227" t="str">
            <v>Used Length:</v>
          </cell>
          <cell r="B4227">
            <v>8190</v>
          </cell>
        </row>
        <row r="4228">
          <cell r="A4228" t="str">
            <v># of CABLES:</v>
          </cell>
          <cell r="B4228">
            <v>15</v>
          </cell>
        </row>
        <row r="4229">
          <cell r="A4229" t="str">
            <v>Remaining Length:</v>
          </cell>
          <cell r="B4229">
            <v>-32</v>
          </cell>
          <cell r="C4229">
            <v>0</v>
          </cell>
        </row>
        <row r="4230">
          <cell r="A4230" t="str">
            <v>Pull Number</v>
          </cell>
          <cell r="B4230" t="str">
            <v>Length</v>
          </cell>
        </row>
        <row r="4231">
          <cell r="A4231">
            <v>2160</v>
          </cell>
          <cell r="B4231">
            <v>1565</v>
          </cell>
          <cell r="C4231" t="str">
            <v>7C-14-21</v>
          </cell>
        </row>
        <row r="4232">
          <cell r="A4232">
            <v>2162</v>
          </cell>
          <cell r="B4232">
            <v>1565</v>
          </cell>
          <cell r="C4232" t="str">
            <v>7C-14-21</v>
          </cell>
        </row>
        <row r="4233">
          <cell r="A4233">
            <v>2012</v>
          </cell>
          <cell r="B4233">
            <v>1335</v>
          </cell>
          <cell r="C4233" t="str">
            <v>7C-14-21</v>
          </cell>
        </row>
        <row r="4234">
          <cell r="A4234">
            <v>2224</v>
          </cell>
          <cell r="B4234">
            <v>1185</v>
          </cell>
          <cell r="C4234" t="str">
            <v>7C-14-21</v>
          </cell>
        </row>
        <row r="4235">
          <cell r="A4235">
            <v>2344</v>
          </cell>
          <cell r="B4235">
            <v>1580</v>
          </cell>
          <cell r="C4235" t="str">
            <v>7C-14-21</v>
          </cell>
        </row>
        <row r="4236">
          <cell r="A4236">
            <v>807</v>
          </cell>
          <cell r="B4236">
            <v>100</v>
          </cell>
          <cell r="C4236" t="str">
            <v>7C-14-21</v>
          </cell>
        </row>
        <row r="4237">
          <cell r="A4237">
            <v>809</v>
          </cell>
          <cell r="B4237">
            <v>100</v>
          </cell>
          <cell r="C4237" t="str">
            <v>7C-14-21</v>
          </cell>
        </row>
        <row r="4238">
          <cell r="A4238">
            <v>803</v>
          </cell>
          <cell r="B4238">
            <v>100</v>
          </cell>
          <cell r="C4238" t="str">
            <v>7C-14-21</v>
          </cell>
        </row>
        <row r="4239">
          <cell r="A4239">
            <v>797</v>
          </cell>
          <cell r="B4239">
            <v>100</v>
          </cell>
          <cell r="C4239" t="str">
            <v>7C-14-21</v>
          </cell>
        </row>
        <row r="4240">
          <cell r="A4240">
            <v>801</v>
          </cell>
          <cell r="B4240">
            <v>100</v>
          </cell>
          <cell r="C4240" t="str">
            <v>7C-14-21</v>
          </cell>
        </row>
        <row r="4241">
          <cell r="A4241">
            <v>799</v>
          </cell>
          <cell r="B4241">
            <v>100</v>
          </cell>
          <cell r="C4241" t="str">
            <v>7C-14-21</v>
          </cell>
        </row>
        <row r="4242">
          <cell r="A4242">
            <v>793</v>
          </cell>
          <cell r="B4242">
            <v>100</v>
          </cell>
          <cell r="C4242" t="str">
            <v>7C-14-21</v>
          </cell>
        </row>
        <row r="4243">
          <cell r="A4243">
            <v>789</v>
          </cell>
          <cell r="B4243">
            <v>100</v>
          </cell>
          <cell r="C4243" t="str">
            <v>7C-14-21</v>
          </cell>
        </row>
        <row r="4244">
          <cell r="A4244">
            <v>791</v>
          </cell>
          <cell r="B4244">
            <v>100</v>
          </cell>
          <cell r="C4244" t="str">
            <v>7C-14-21</v>
          </cell>
        </row>
        <row r="4245">
          <cell r="A4245">
            <v>771</v>
          </cell>
          <cell r="B4245">
            <v>60</v>
          </cell>
          <cell r="C4245" t="str">
            <v>7C-14-21</v>
          </cell>
        </row>
        <row r="4250">
          <cell r="A4250" t="str">
            <v>BATCH #:</v>
          </cell>
          <cell r="B4250">
            <v>2000312561</v>
          </cell>
          <cell r="C4250" t="str">
            <v>COMPLETED</v>
          </cell>
        </row>
        <row r="4251">
          <cell r="A4251" t="str">
            <v>Reel ID:</v>
          </cell>
          <cell r="B4251" t="str">
            <v>7C-14-22</v>
          </cell>
        </row>
        <row r="4252">
          <cell r="A4252" t="str">
            <v>Cable Size:</v>
          </cell>
          <cell r="B4252" t="str">
            <v>7C#14</v>
          </cell>
        </row>
        <row r="4253">
          <cell r="A4253" t="str">
            <v>Used Length:</v>
          </cell>
          <cell r="B4253">
            <v>6890</v>
          </cell>
        </row>
        <row r="4254">
          <cell r="A4254" t="str">
            <v># of CABLES:</v>
          </cell>
          <cell r="B4254">
            <v>17</v>
          </cell>
        </row>
        <row r="4255">
          <cell r="A4255" t="str">
            <v>Remaining Length:</v>
          </cell>
          <cell r="B4255">
            <v>-1</v>
          </cell>
        </row>
        <row r="4256">
          <cell r="A4256" t="str">
            <v>Pull Number</v>
          </cell>
          <cell r="B4256" t="str">
            <v>Length</v>
          </cell>
        </row>
        <row r="4257">
          <cell r="A4257">
            <v>2206</v>
          </cell>
          <cell r="B4257">
            <v>1295</v>
          </cell>
          <cell r="C4257" t="str">
            <v>7C-14-22</v>
          </cell>
        </row>
        <row r="4258">
          <cell r="A4258">
            <v>2204</v>
          </cell>
          <cell r="B4258">
            <v>1295</v>
          </cell>
          <cell r="C4258" t="str">
            <v>7C-14-22</v>
          </cell>
        </row>
        <row r="4259">
          <cell r="A4259">
            <v>2184</v>
          </cell>
          <cell r="B4259">
            <v>1265</v>
          </cell>
          <cell r="C4259" t="str">
            <v>7C-14-22</v>
          </cell>
        </row>
        <row r="4260">
          <cell r="A4260">
            <v>2178</v>
          </cell>
          <cell r="B4260">
            <v>1265</v>
          </cell>
          <cell r="C4260" t="str">
            <v>7C-14-22</v>
          </cell>
        </row>
        <row r="4261">
          <cell r="A4261">
            <v>2072</v>
          </cell>
          <cell r="B4261">
            <v>570</v>
          </cell>
          <cell r="C4261" t="str">
            <v>7C-14-22</v>
          </cell>
        </row>
        <row r="4262">
          <cell r="A4262">
            <v>2057</v>
          </cell>
          <cell r="B4262">
            <v>100</v>
          </cell>
          <cell r="C4262" t="str">
            <v>7C-14-22</v>
          </cell>
        </row>
        <row r="4263">
          <cell r="A4263">
            <v>2109</v>
          </cell>
          <cell r="B4263">
            <v>100</v>
          </cell>
          <cell r="C4263" t="str">
            <v>7C-14-22</v>
          </cell>
        </row>
        <row r="4264">
          <cell r="A4264">
            <v>2099</v>
          </cell>
          <cell r="B4264">
            <v>100</v>
          </cell>
          <cell r="C4264" t="str">
            <v>7C-14-22</v>
          </cell>
        </row>
        <row r="4265">
          <cell r="A4265">
            <v>2365</v>
          </cell>
          <cell r="B4265">
            <v>100</v>
          </cell>
          <cell r="C4265" t="str">
            <v>7C-14-22</v>
          </cell>
        </row>
        <row r="4266">
          <cell r="A4266">
            <v>1549</v>
          </cell>
          <cell r="B4266">
            <v>100</v>
          </cell>
          <cell r="C4266" t="str">
            <v>7C-14-22</v>
          </cell>
        </row>
        <row r="4267">
          <cell r="A4267">
            <v>1667</v>
          </cell>
          <cell r="B4267">
            <v>100</v>
          </cell>
          <cell r="C4267" t="str">
            <v>7C-14-22</v>
          </cell>
        </row>
        <row r="4268">
          <cell r="A4268">
            <v>1539</v>
          </cell>
          <cell r="B4268">
            <v>100</v>
          </cell>
          <cell r="C4268" t="str">
            <v>7C-14-22</v>
          </cell>
        </row>
        <row r="4269">
          <cell r="A4269">
            <v>2193</v>
          </cell>
          <cell r="B4269">
            <v>100</v>
          </cell>
          <cell r="C4269" t="str">
            <v>7C-14-22</v>
          </cell>
        </row>
        <row r="4270">
          <cell r="A4270">
            <v>2183</v>
          </cell>
          <cell r="B4270">
            <v>100</v>
          </cell>
          <cell r="C4270" t="str">
            <v>7C-14-22</v>
          </cell>
        </row>
        <row r="4271">
          <cell r="A4271">
            <v>1513</v>
          </cell>
          <cell r="B4271">
            <v>100</v>
          </cell>
          <cell r="C4271" t="str">
            <v>7C-14-22</v>
          </cell>
        </row>
        <row r="4272">
          <cell r="A4272">
            <v>1503</v>
          </cell>
          <cell r="B4272">
            <v>100</v>
          </cell>
          <cell r="C4272" t="str">
            <v>7C-14-22</v>
          </cell>
        </row>
        <row r="4273">
          <cell r="A4273">
            <v>1983</v>
          </cell>
          <cell r="B4273">
            <v>100</v>
          </cell>
          <cell r="C4273" t="str">
            <v>7C-14-22</v>
          </cell>
        </row>
        <row r="4278">
          <cell r="A4278" t="str">
            <v>BATCH #:</v>
          </cell>
          <cell r="B4278">
            <v>2000343097</v>
          </cell>
        </row>
        <row r="4279">
          <cell r="A4279" t="str">
            <v>Reel ID:</v>
          </cell>
          <cell r="B4279" t="str">
            <v>7C-14-23</v>
          </cell>
          <cell r="C4279" t="str">
            <v>COMPLETED</v>
          </cell>
        </row>
        <row r="4280">
          <cell r="A4280" t="str">
            <v>Cable Size:</v>
          </cell>
          <cell r="B4280" t="str">
            <v>7C#14</v>
          </cell>
        </row>
        <row r="4281">
          <cell r="A4281" t="str">
            <v>Used Length:</v>
          </cell>
          <cell r="B4281">
            <v>6915</v>
          </cell>
        </row>
        <row r="4282">
          <cell r="A4282" t="str">
            <v># of CABLES:</v>
          </cell>
          <cell r="B4282">
            <v>6</v>
          </cell>
        </row>
        <row r="4283">
          <cell r="A4283" t="str">
            <v>Remaining Length:</v>
          </cell>
          <cell r="B4283">
            <v>161</v>
          </cell>
        </row>
        <row r="4284">
          <cell r="A4284" t="str">
            <v>Pull Number</v>
          </cell>
          <cell r="B4284" t="str">
            <v>Length</v>
          </cell>
        </row>
        <row r="4285">
          <cell r="A4285">
            <v>2220</v>
          </cell>
          <cell r="B4285">
            <v>1265</v>
          </cell>
          <cell r="C4285" t="str">
            <v>7C-14-23</v>
          </cell>
        </row>
        <row r="4286">
          <cell r="A4286">
            <v>2214</v>
          </cell>
          <cell r="B4286">
            <v>1250</v>
          </cell>
          <cell r="C4286" t="str">
            <v>7C-14-23</v>
          </cell>
        </row>
        <row r="4287">
          <cell r="A4287">
            <v>2212</v>
          </cell>
          <cell r="B4287">
            <v>1250</v>
          </cell>
          <cell r="C4287" t="str">
            <v>7C-14-23</v>
          </cell>
        </row>
        <row r="4288">
          <cell r="A4288">
            <v>2024</v>
          </cell>
          <cell r="B4288">
            <v>1220</v>
          </cell>
          <cell r="C4288" t="str">
            <v>7C-14-23</v>
          </cell>
        </row>
        <row r="4289">
          <cell r="A4289">
            <v>2190</v>
          </cell>
          <cell r="B4289">
            <v>1210</v>
          </cell>
          <cell r="C4289" t="str">
            <v>7C-14-23</v>
          </cell>
        </row>
        <row r="4290">
          <cell r="A4290">
            <v>2052</v>
          </cell>
          <cell r="B4290">
            <v>720</v>
          </cell>
          <cell r="C4290" t="str">
            <v>7C-14-23</v>
          </cell>
        </row>
        <row r="4295">
          <cell r="A4295" t="str">
            <v>BATCH #:</v>
          </cell>
          <cell r="B4295">
            <v>2000425065</v>
          </cell>
        </row>
        <row r="4296">
          <cell r="A4296" t="str">
            <v>Reel ID:</v>
          </cell>
          <cell r="B4296" t="str">
            <v>7C-14-24</v>
          </cell>
          <cell r="C4296" t="str">
            <v>143'                                                                          (TO BE USED FOR LOCALS)</v>
          </cell>
        </row>
        <row r="4297">
          <cell r="A4297" t="str">
            <v>Cable Size:</v>
          </cell>
          <cell r="B4297" t="str">
            <v>7C#14</v>
          </cell>
        </row>
        <row r="4298">
          <cell r="A4298" t="str">
            <v>Used Length:</v>
          </cell>
          <cell r="B4298">
            <v>6910</v>
          </cell>
        </row>
        <row r="4299">
          <cell r="A4299" t="str">
            <v># of CABLES:</v>
          </cell>
          <cell r="B4299">
            <v>7</v>
          </cell>
        </row>
        <row r="4300">
          <cell r="A4300" t="str">
            <v>Remaining Length:</v>
          </cell>
          <cell r="B4300">
            <v>143</v>
          </cell>
          <cell r="C4300">
            <v>0</v>
          </cell>
        </row>
        <row r="4301">
          <cell r="A4301" t="str">
            <v>Pull Number</v>
          </cell>
          <cell r="B4301" t="str">
            <v>Length</v>
          </cell>
        </row>
        <row r="4302">
          <cell r="A4302">
            <v>2234</v>
          </cell>
          <cell r="B4302">
            <v>1175</v>
          </cell>
          <cell r="C4302" t="str">
            <v>7C-14-24</v>
          </cell>
        </row>
        <row r="4303">
          <cell r="A4303">
            <v>974</v>
          </cell>
          <cell r="B4303">
            <v>1280</v>
          </cell>
          <cell r="C4303" t="str">
            <v>7C-14-24</v>
          </cell>
        </row>
        <row r="4304">
          <cell r="A4304">
            <v>2298</v>
          </cell>
          <cell r="B4304">
            <v>1030</v>
          </cell>
          <cell r="C4304" t="str">
            <v>7C-14-24</v>
          </cell>
        </row>
        <row r="4305">
          <cell r="A4305">
            <v>2228</v>
          </cell>
          <cell r="B4305">
            <v>1005</v>
          </cell>
          <cell r="C4305" t="str">
            <v>7C-14-24</v>
          </cell>
        </row>
        <row r="4306">
          <cell r="A4306">
            <v>2292</v>
          </cell>
          <cell r="B4306">
            <v>995</v>
          </cell>
          <cell r="C4306" t="str">
            <v>7C-14-24</v>
          </cell>
        </row>
        <row r="4307">
          <cell r="A4307">
            <v>2058</v>
          </cell>
          <cell r="B4307">
            <v>715</v>
          </cell>
          <cell r="C4307" t="str">
            <v>7C-14-24</v>
          </cell>
        </row>
        <row r="4308">
          <cell r="A4308">
            <v>2064</v>
          </cell>
          <cell r="B4308">
            <v>710</v>
          </cell>
          <cell r="C4308" t="str">
            <v>7C-14-24</v>
          </cell>
        </row>
        <row r="4313">
          <cell r="A4313" t="str">
            <v>BATCH #:</v>
          </cell>
          <cell r="B4313">
            <v>2000332554</v>
          </cell>
        </row>
        <row r="4314">
          <cell r="A4314" t="str">
            <v>Reel ID:</v>
          </cell>
          <cell r="B4314" t="str">
            <v>7C-14-25</v>
          </cell>
        </row>
        <row r="4315">
          <cell r="A4315" t="str">
            <v>Cable Size:</v>
          </cell>
          <cell r="B4315" t="str">
            <v>7C#14</v>
          </cell>
        </row>
        <row r="4316">
          <cell r="A4316" t="str">
            <v>Used Length:</v>
          </cell>
          <cell r="B4316">
            <v>6915</v>
          </cell>
        </row>
        <row r="4317">
          <cell r="A4317" t="str">
            <v># of CABLES:</v>
          </cell>
          <cell r="B4317">
            <v>5</v>
          </cell>
        </row>
        <row r="4318">
          <cell r="A4318" t="str">
            <v>Remaining Length:</v>
          </cell>
          <cell r="B4318">
            <v>5822</v>
          </cell>
          <cell r="C4318">
            <v>5335</v>
          </cell>
        </row>
        <row r="4319">
          <cell r="A4319" t="str">
            <v>Pull Number</v>
          </cell>
          <cell r="B4319" t="str">
            <v>Length</v>
          </cell>
        </row>
        <row r="4320">
          <cell r="A4320">
            <v>2308</v>
          </cell>
          <cell r="B4320">
            <v>1135</v>
          </cell>
          <cell r="C4320" t="str">
            <v>7C-14-25</v>
          </cell>
        </row>
        <row r="4321">
          <cell r="A4321">
            <v>2076</v>
          </cell>
          <cell r="B4321">
            <v>445</v>
          </cell>
          <cell r="C4321" t="str">
            <v>7C-14-25</v>
          </cell>
        </row>
        <row r="4322">
          <cell r="A4322">
            <v>62</v>
          </cell>
          <cell r="B4322">
            <v>2305</v>
          </cell>
          <cell r="C4322" t="str">
            <v>7C-14-25</v>
          </cell>
        </row>
        <row r="4323">
          <cell r="A4323">
            <v>510</v>
          </cell>
          <cell r="B4323">
            <v>1070</v>
          </cell>
          <cell r="C4323" t="str">
            <v>7C-14-25</v>
          </cell>
        </row>
        <row r="4324">
          <cell r="A4324" t="str">
            <v>586A</v>
          </cell>
          <cell r="B4324">
            <v>1960</v>
          </cell>
          <cell r="C4324" t="str">
            <v>7C-14-25</v>
          </cell>
        </row>
        <row r="4329">
          <cell r="A4329" t="str">
            <v>BATCH #:</v>
          </cell>
          <cell r="B4329">
            <v>2000312556</v>
          </cell>
        </row>
        <row r="4330">
          <cell r="A4330" t="str">
            <v>Reel ID:</v>
          </cell>
          <cell r="B4330" t="str">
            <v>7C-14-26</v>
          </cell>
        </row>
        <row r="4331">
          <cell r="A4331" t="str">
            <v>Cable Size:</v>
          </cell>
          <cell r="B4331" t="str">
            <v>7C#14</v>
          </cell>
        </row>
        <row r="4332">
          <cell r="A4332" t="str">
            <v>Used Length:</v>
          </cell>
          <cell r="B4332">
            <v>7000</v>
          </cell>
        </row>
        <row r="4333">
          <cell r="A4333" t="str">
            <v># of CABLES:</v>
          </cell>
          <cell r="B4333">
            <v>12</v>
          </cell>
        </row>
        <row r="4334">
          <cell r="A4334" t="str">
            <v>Remaining Length:</v>
          </cell>
          <cell r="B4334">
            <v>4451</v>
          </cell>
          <cell r="C4334">
            <v>4000</v>
          </cell>
        </row>
        <row r="4335">
          <cell r="A4335" t="str">
            <v>Pull Number</v>
          </cell>
          <cell r="B4335" t="str">
            <v>Length</v>
          </cell>
        </row>
        <row r="4336">
          <cell r="A4336">
            <v>2094</v>
          </cell>
          <cell r="B4336">
            <v>705</v>
          </cell>
          <cell r="C4336" t="str">
            <v>7C-14-26</v>
          </cell>
        </row>
        <row r="4337">
          <cell r="A4337">
            <v>2100</v>
          </cell>
          <cell r="B4337">
            <v>705</v>
          </cell>
          <cell r="C4337" t="str">
            <v>7C-14-26</v>
          </cell>
        </row>
        <row r="4338">
          <cell r="A4338">
            <v>2280</v>
          </cell>
          <cell r="B4338">
            <v>610</v>
          </cell>
          <cell r="C4338" t="str">
            <v>7C-14-26</v>
          </cell>
        </row>
        <row r="4339">
          <cell r="A4339">
            <v>2106</v>
          </cell>
          <cell r="B4339">
            <v>590</v>
          </cell>
          <cell r="C4339" t="str">
            <v>7C-14-26</v>
          </cell>
        </row>
        <row r="4340">
          <cell r="A4340">
            <v>2314</v>
          </cell>
          <cell r="B4340">
            <v>290</v>
          </cell>
          <cell r="C4340" t="str">
            <v>7C-14-26</v>
          </cell>
        </row>
        <row r="4341">
          <cell r="A4341">
            <v>2763</v>
          </cell>
          <cell r="B4341">
            <v>100</v>
          </cell>
          <cell r="C4341" t="str">
            <v>7C-14-26</v>
          </cell>
        </row>
        <row r="4342">
          <cell r="A4342" t="str">
            <v>522A</v>
          </cell>
          <cell r="B4342">
            <v>805</v>
          </cell>
          <cell r="C4342" t="str">
            <v>7C-14-26</v>
          </cell>
        </row>
        <row r="4343">
          <cell r="A4343">
            <v>562</v>
          </cell>
          <cell r="B4343">
            <v>715</v>
          </cell>
          <cell r="C4343" t="str">
            <v>7C-14-26</v>
          </cell>
        </row>
        <row r="4344">
          <cell r="A4344">
            <v>536</v>
          </cell>
          <cell r="B4344">
            <v>655</v>
          </cell>
          <cell r="C4344" t="str">
            <v>7C-14-26</v>
          </cell>
        </row>
        <row r="4345">
          <cell r="A4345">
            <v>538</v>
          </cell>
          <cell r="B4345">
            <v>655</v>
          </cell>
          <cell r="C4345" t="str">
            <v>7C-14-26</v>
          </cell>
        </row>
        <row r="4346">
          <cell r="A4346">
            <v>548</v>
          </cell>
          <cell r="B4346">
            <v>585</v>
          </cell>
          <cell r="C4346" t="str">
            <v>7C-14-26</v>
          </cell>
        </row>
        <row r="4347">
          <cell r="A4347">
            <v>550</v>
          </cell>
          <cell r="B4347">
            <v>585</v>
          </cell>
          <cell r="C4347" t="str">
            <v>7C-14-26</v>
          </cell>
        </row>
        <row r="4352">
          <cell r="A4352" t="str">
            <v>BATCH #:</v>
          </cell>
          <cell r="B4352">
            <v>2000342710</v>
          </cell>
        </row>
        <row r="4353">
          <cell r="A4353" t="str">
            <v>Reel ID:</v>
          </cell>
          <cell r="B4353" t="str">
            <v>7C-14-27</v>
          </cell>
        </row>
        <row r="4354">
          <cell r="A4354" t="str">
            <v>Cable Size:</v>
          </cell>
          <cell r="B4354" t="str">
            <v>7C#14</v>
          </cell>
        </row>
        <row r="4355">
          <cell r="A4355" t="str">
            <v>Used Length:</v>
          </cell>
          <cell r="B4355">
            <v>6885</v>
          </cell>
        </row>
        <row r="4356">
          <cell r="A4356" t="str">
            <v># of CABLES:</v>
          </cell>
          <cell r="B4356">
            <v>1</v>
          </cell>
        </row>
        <row r="4357">
          <cell r="A4357" t="str">
            <v>Remaining Length:</v>
          </cell>
          <cell r="B4357">
            <v>367</v>
          </cell>
          <cell r="C4357">
            <v>0</v>
          </cell>
        </row>
        <row r="4358">
          <cell r="A4358" t="str">
            <v>Pull Number</v>
          </cell>
          <cell r="B4358" t="str">
            <v>Length</v>
          </cell>
        </row>
        <row r="4359">
          <cell r="A4359">
            <v>22</v>
          </cell>
          <cell r="B4359">
            <v>2815</v>
          </cell>
          <cell r="C4359" t="str">
            <v>7C-14-27</v>
          </cell>
        </row>
        <row r="4360">
          <cell r="A4360">
            <v>2274</v>
          </cell>
          <cell r="B4360">
            <v>565</v>
          </cell>
          <cell r="C4360" t="str">
            <v>7C-14-27</v>
          </cell>
        </row>
        <row r="4361">
          <cell r="A4361">
            <v>2068</v>
          </cell>
          <cell r="B4361">
            <v>535</v>
          </cell>
          <cell r="C4361" t="str">
            <v>7C-14-27</v>
          </cell>
        </row>
        <row r="4362">
          <cell r="A4362">
            <v>16</v>
          </cell>
          <cell r="B4362">
            <v>2970</v>
          </cell>
          <cell r="C4362" t="str">
            <v>7C-14-27</v>
          </cell>
        </row>
        <row r="4367">
          <cell r="A4367" t="str">
            <v>BATCH #:</v>
          </cell>
          <cell r="B4367">
            <v>2000424315</v>
          </cell>
        </row>
        <row r="4368">
          <cell r="A4368" t="str">
            <v>Reel ID:</v>
          </cell>
          <cell r="B4368" t="str">
            <v>7C-14-28</v>
          </cell>
        </row>
        <row r="4369">
          <cell r="A4369" t="str">
            <v>Cable Size:</v>
          </cell>
          <cell r="B4369" t="str">
            <v>7C#14</v>
          </cell>
        </row>
        <row r="4370">
          <cell r="A4370" t="str">
            <v>Used Length:</v>
          </cell>
          <cell r="B4370">
            <v>7205</v>
          </cell>
        </row>
        <row r="4371">
          <cell r="A4371" t="str">
            <v># of CABLES:</v>
          </cell>
          <cell r="B4371">
            <v>12</v>
          </cell>
        </row>
        <row r="4372">
          <cell r="A4372" t="str">
            <v>Remaining Length:</v>
          </cell>
          <cell r="B4372">
            <v>972</v>
          </cell>
          <cell r="C4372">
            <v>680</v>
          </cell>
        </row>
        <row r="4373">
          <cell r="A4373" t="str">
            <v>Pull Number</v>
          </cell>
          <cell r="B4373" t="str">
            <v>Length</v>
          </cell>
        </row>
        <row r="4374">
          <cell r="A4374">
            <v>52</v>
          </cell>
          <cell r="B4374">
            <v>2565</v>
          </cell>
          <cell r="C4374" t="str">
            <v>7C-14-28</v>
          </cell>
        </row>
        <row r="4375">
          <cell r="A4375">
            <v>2110</v>
          </cell>
          <cell r="B4375">
            <v>490</v>
          </cell>
          <cell r="C4375" t="str">
            <v>7C-14-28</v>
          </cell>
        </row>
        <row r="4376">
          <cell r="A4376">
            <v>2761</v>
          </cell>
          <cell r="B4376">
            <v>100</v>
          </cell>
          <cell r="C4376" t="str">
            <v>7C-14-28</v>
          </cell>
        </row>
        <row r="4377">
          <cell r="A4377">
            <v>2759</v>
          </cell>
          <cell r="B4377">
            <v>100</v>
          </cell>
          <cell r="C4377" t="str">
            <v>7C-14-28</v>
          </cell>
        </row>
        <row r="4378">
          <cell r="A4378">
            <v>2769</v>
          </cell>
          <cell r="B4378">
            <v>100</v>
          </cell>
          <cell r="C4378" t="str">
            <v>7C-14-28</v>
          </cell>
        </row>
        <row r="4379">
          <cell r="A4379">
            <v>2036</v>
          </cell>
          <cell r="B4379">
            <v>445</v>
          </cell>
          <cell r="C4379" t="str">
            <v>7C-14-28</v>
          </cell>
        </row>
        <row r="4380">
          <cell r="A4380">
            <v>2767</v>
          </cell>
          <cell r="B4380">
            <v>100</v>
          </cell>
          <cell r="C4380" t="str">
            <v>7C-14-28</v>
          </cell>
        </row>
        <row r="4381">
          <cell r="A4381">
            <v>2777</v>
          </cell>
          <cell r="B4381">
            <v>100</v>
          </cell>
          <cell r="C4381" t="str">
            <v>7C-14-28</v>
          </cell>
        </row>
        <row r="4382">
          <cell r="A4382">
            <v>2779</v>
          </cell>
          <cell r="B4382">
            <v>100</v>
          </cell>
          <cell r="C4382" t="str">
            <v>7C-14-28</v>
          </cell>
        </row>
        <row r="4383">
          <cell r="A4383">
            <v>32</v>
          </cell>
          <cell r="B4383">
            <v>2425</v>
          </cell>
          <cell r="C4383" t="str">
            <v>7C-14-28</v>
          </cell>
        </row>
        <row r="4384">
          <cell r="A4384">
            <v>356</v>
          </cell>
          <cell r="B4384">
            <v>285</v>
          </cell>
          <cell r="C4384" t="str">
            <v>7C-14-28</v>
          </cell>
        </row>
        <row r="4385">
          <cell r="A4385">
            <v>784</v>
          </cell>
          <cell r="B4385">
            <v>395</v>
          </cell>
          <cell r="C4385" t="str">
            <v>7C-14-28</v>
          </cell>
        </row>
        <row r="4390">
          <cell r="A4390" t="str">
            <v>BATCH #:</v>
          </cell>
          <cell r="B4390">
            <v>2000342994</v>
          </cell>
        </row>
        <row r="4391">
          <cell r="A4391" t="str">
            <v>Reel ID:</v>
          </cell>
          <cell r="B4391" t="str">
            <v>7C-14-29</v>
          </cell>
        </row>
        <row r="4392">
          <cell r="A4392" t="str">
            <v>Cable Size:</v>
          </cell>
          <cell r="B4392" t="str">
            <v>7C#14</v>
          </cell>
        </row>
        <row r="4393">
          <cell r="A4393" t="str">
            <v>Used Length:</v>
          </cell>
          <cell r="B4393">
            <v>4700</v>
          </cell>
        </row>
        <row r="4394">
          <cell r="A4394" t="str">
            <v># of CABLES:</v>
          </cell>
          <cell r="B4394">
            <v>47</v>
          </cell>
        </row>
        <row r="4395">
          <cell r="A4395" t="str">
            <v>Remaining Length:</v>
          </cell>
          <cell r="B4395">
            <v>5828</v>
          </cell>
          <cell r="C4395">
            <v>1800</v>
          </cell>
        </row>
        <row r="4396">
          <cell r="A4396" t="str">
            <v>Pull Number</v>
          </cell>
          <cell r="B4396" t="str">
            <v>Length</v>
          </cell>
        </row>
        <row r="4397">
          <cell r="A4397">
            <v>2771</v>
          </cell>
          <cell r="B4397">
            <v>100</v>
          </cell>
          <cell r="C4397" t="str">
            <v>7C-14-29</v>
          </cell>
        </row>
        <row r="4398">
          <cell r="A4398">
            <v>2775</v>
          </cell>
          <cell r="B4398">
            <v>100</v>
          </cell>
          <cell r="C4398" t="str">
            <v>7C-14-29</v>
          </cell>
        </row>
        <row r="4399">
          <cell r="A4399">
            <v>2799</v>
          </cell>
          <cell r="B4399">
            <v>100</v>
          </cell>
          <cell r="C4399" t="str">
            <v>7C-14-29</v>
          </cell>
        </row>
        <row r="4400">
          <cell r="A4400">
            <v>2797</v>
          </cell>
          <cell r="B4400">
            <v>100</v>
          </cell>
          <cell r="C4400" t="str">
            <v>7C-14-29</v>
          </cell>
        </row>
        <row r="4401">
          <cell r="A4401">
            <v>2795</v>
          </cell>
          <cell r="B4401">
            <v>100</v>
          </cell>
          <cell r="C4401" t="str">
            <v>7C-14-29</v>
          </cell>
        </row>
        <row r="4402">
          <cell r="A4402">
            <v>2805</v>
          </cell>
          <cell r="B4402">
            <v>100</v>
          </cell>
          <cell r="C4402" t="str">
            <v>7C-14-29</v>
          </cell>
        </row>
        <row r="4403">
          <cell r="A4403">
            <v>2807</v>
          </cell>
          <cell r="B4403">
            <v>100</v>
          </cell>
          <cell r="C4403" t="str">
            <v>7C-14-29</v>
          </cell>
        </row>
        <row r="4404">
          <cell r="A4404">
            <v>2803</v>
          </cell>
          <cell r="B4404">
            <v>100</v>
          </cell>
          <cell r="C4404" t="str">
            <v>7C-14-29</v>
          </cell>
        </row>
        <row r="4405">
          <cell r="A4405">
            <v>2815</v>
          </cell>
          <cell r="B4405">
            <v>100</v>
          </cell>
          <cell r="C4405" t="str">
            <v>7C-14-29</v>
          </cell>
        </row>
        <row r="4406">
          <cell r="A4406">
            <v>2817</v>
          </cell>
          <cell r="B4406">
            <v>100</v>
          </cell>
          <cell r="C4406" t="str">
            <v>7C-14-29</v>
          </cell>
        </row>
        <row r="4407">
          <cell r="A4407">
            <v>2811</v>
          </cell>
          <cell r="B4407">
            <v>100</v>
          </cell>
          <cell r="C4407" t="str">
            <v>7C-14-29</v>
          </cell>
        </row>
        <row r="4408">
          <cell r="A4408">
            <v>3037</v>
          </cell>
          <cell r="B4408">
            <v>100</v>
          </cell>
          <cell r="C4408" t="str">
            <v>7C-14-29</v>
          </cell>
        </row>
        <row r="4409">
          <cell r="A4409">
            <v>3035</v>
          </cell>
          <cell r="B4409">
            <v>100</v>
          </cell>
          <cell r="C4409" t="str">
            <v>7C-14-29</v>
          </cell>
        </row>
        <row r="4410">
          <cell r="A4410">
            <v>2683</v>
          </cell>
          <cell r="B4410">
            <v>100</v>
          </cell>
          <cell r="C4410" t="str">
            <v>7C-14-29</v>
          </cell>
        </row>
        <row r="4411">
          <cell r="A4411">
            <v>2277</v>
          </cell>
          <cell r="B4411">
            <v>100</v>
          </cell>
          <cell r="C4411" t="str">
            <v>7C-14-29</v>
          </cell>
        </row>
        <row r="4412">
          <cell r="A4412">
            <v>2529</v>
          </cell>
          <cell r="B4412">
            <v>100</v>
          </cell>
          <cell r="C4412" t="str">
            <v>7C-14-29</v>
          </cell>
        </row>
        <row r="4413">
          <cell r="A4413">
            <v>2531</v>
          </cell>
          <cell r="B4413">
            <v>100</v>
          </cell>
          <cell r="C4413" t="str">
            <v>7C-14-29</v>
          </cell>
        </row>
        <row r="4414">
          <cell r="A4414">
            <v>2515</v>
          </cell>
          <cell r="B4414">
            <v>100</v>
          </cell>
          <cell r="C4414" t="str">
            <v>7C-14-29</v>
          </cell>
        </row>
        <row r="4415">
          <cell r="A4415">
            <v>2519</v>
          </cell>
          <cell r="B4415">
            <v>100</v>
          </cell>
          <cell r="C4415" t="str">
            <v>7C-14-29</v>
          </cell>
        </row>
        <row r="4416">
          <cell r="A4416">
            <v>2521</v>
          </cell>
          <cell r="B4416">
            <v>100</v>
          </cell>
          <cell r="C4416" t="str">
            <v>7C-14-29</v>
          </cell>
        </row>
        <row r="4417">
          <cell r="A4417">
            <v>1709</v>
          </cell>
          <cell r="B4417">
            <v>100</v>
          </cell>
          <cell r="C4417" t="str">
            <v>7C-14-29</v>
          </cell>
        </row>
        <row r="4418">
          <cell r="A4418">
            <v>1713</v>
          </cell>
          <cell r="B4418">
            <v>100</v>
          </cell>
          <cell r="C4418" t="str">
            <v>7C-14-29</v>
          </cell>
        </row>
        <row r="4419">
          <cell r="A4419">
            <v>1715</v>
          </cell>
          <cell r="B4419">
            <v>100</v>
          </cell>
          <cell r="C4419" t="str">
            <v>7C-14-29</v>
          </cell>
        </row>
        <row r="4420">
          <cell r="A4420">
            <v>1707</v>
          </cell>
          <cell r="B4420">
            <v>100</v>
          </cell>
          <cell r="C4420" t="str">
            <v>7C-14-29</v>
          </cell>
        </row>
        <row r="4421">
          <cell r="A4421">
            <v>1701</v>
          </cell>
          <cell r="B4421">
            <v>100</v>
          </cell>
          <cell r="C4421" t="str">
            <v>7C-14-29</v>
          </cell>
        </row>
        <row r="4422">
          <cell r="A4422">
            <v>1703</v>
          </cell>
          <cell r="B4422">
            <v>100</v>
          </cell>
          <cell r="C4422" t="str">
            <v>7C-14-29</v>
          </cell>
        </row>
        <row r="4423">
          <cell r="A4423">
            <v>2441</v>
          </cell>
          <cell r="B4423">
            <v>100</v>
          </cell>
          <cell r="C4423" t="str">
            <v>7C-14-29</v>
          </cell>
        </row>
        <row r="4424">
          <cell r="A4424">
            <v>2445</v>
          </cell>
          <cell r="B4424">
            <v>100</v>
          </cell>
          <cell r="C4424" t="str">
            <v>7C-14-29</v>
          </cell>
        </row>
        <row r="4425">
          <cell r="A4425">
            <v>2447</v>
          </cell>
          <cell r="B4425">
            <v>100</v>
          </cell>
          <cell r="C4425" t="str">
            <v>7C-14-29</v>
          </cell>
        </row>
        <row r="4426">
          <cell r="A4426">
            <v>2431</v>
          </cell>
          <cell r="B4426">
            <v>100</v>
          </cell>
          <cell r="C4426" t="str">
            <v>7C-14-29</v>
          </cell>
        </row>
        <row r="4427">
          <cell r="A4427">
            <v>2599</v>
          </cell>
          <cell r="B4427">
            <v>100</v>
          </cell>
          <cell r="C4427" t="str">
            <v>7C-14-29</v>
          </cell>
        </row>
        <row r="4428">
          <cell r="A4428">
            <v>2605</v>
          </cell>
          <cell r="B4428">
            <v>100</v>
          </cell>
          <cell r="C4428" t="str">
            <v>7C-14-29</v>
          </cell>
        </row>
        <row r="4429">
          <cell r="A4429">
            <v>2609</v>
          </cell>
          <cell r="B4429">
            <v>100</v>
          </cell>
          <cell r="C4429" t="str">
            <v>7C-14-29</v>
          </cell>
        </row>
        <row r="4430">
          <cell r="A4430">
            <v>2613</v>
          </cell>
          <cell r="B4430">
            <v>100</v>
          </cell>
          <cell r="C4430" t="str">
            <v>7C-14-29</v>
          </cell>
        </row>
        <row r="4431">
          <cell r="A4431">
            <v>2615</v>
          </cell>
          <cell r="B4431">
            <v>100</v>
          </cell>
          <cell r="C4431" t="str">
            <v>7C-14-29</v>
          </cell>
        </row>
        <row r="4432">
          <cell r="A4432">
            <v>2603</v>
          </cell>
          <cell r="B4432">
            <v>100</v>
          </cell>
          <cell r="C4432" t="str">
            <v>7C-14-29</v>
          </cell>
        </row>
        <row r="4433">
          <cell r="A4433">
            <v>2281</v>
          </cell>
          <cell r="B4433">
            <v>100</v>
          </cell>
          <cell r="C4433" t="str">
            <v>7C-14-29</v>
          </cell>
        </row>
        <row r="4434">
          <cell r="A4434">
            <v>2437</v>
          </cell>
          <cell r="B4434">
            <v>100</v>
          </cell>
          <cell r="C4434" t="str">
            <v>7C-14-29</v>
          </cell>
        </row>
        <row r="4435">
          <cell r="A4435">
            <v>2435</v>
          </cell>
          <cell r="B4435">
            <v>100</v>
          </cell>
          <cell r="C4435" t="str">
            <v>7C-14-29</v>
          </cell>
        </row>
        <row r="4436">
          <cell r="A4436">
            <v>2283</v>
          </cell>
          <cell r="B4436">
            <v>100</v>
          </cell>
          <cell r="C4436" t="str">
            <v>7C-14-29</v>
          </cell>
        </row>
        <row r="4437">
          <cell r="A4437">
            <v>3031</v>
          </cell>
          <cell r="B4437">
            <v>100</v>
          </cell>
          <cell r="C4437" t="str">
            <v>7C-14-29</v>
          </cell>
        </row>
        <row r="4438">
          <cell r="A4438">
            <v>2689</v>
          </cell>
          <cell r="B4438">
            <v>100</v>
          </cell>
          <cell r="C4438" t="str">
            <v>7C-14-29</v>
          </cell>
        </row>
        <row r="4439">
          <cell r="A4439">
            <v>2685</v>
          </cell>
          <cell r="B4439">
            <v>100</v>
          </cell>
          <cell r="C4439" t="str">
            <v>7C-14-29</v>
          </cell>
        </row>
        <row r="4440">
          <cell r="A4440">
            <v>2677</v>
          </cell>
          <cell r="B4440">
            <v>100</v>
          </cell>
          <cell r="C4440" t="str">
            <v>7C-14-29</v>
          </cell>
        </row>
        <row r="4441">
          <cell r="A4441">
            <v>2675</v>
          </cell>
          <cell r="B4441">
            <v>100</v>
          </cell>
          <cell r="C4441" t="str">
            <v>7C-14-29</v>
          </cell>
        </row>
        <row r="4442">
          <cell r="A4442">
            <v>2671</v>
          </cell>
          <cell r="B4442">
            <v>100</v>
          </cell>
          <cell r="C4442" t="str">
            <v>7C-14-29</v>
          </cell>
        </row>
        <row r="4443">
          <cell r="A4443">
            <v>1561</v>
          </cell>
          <cell r="B4443">
            <v>100</v>
          </cell>
          <cell r="C4443" t="str">
            <v>7C-14-29</v>
          </cell>
        </row>
        <row r="4448">
          <cell r="A4448" t="str">
            <v>BATCH #:</v>
          </cell>
          <cell r="B4448">
            <v>2000332552</v>
          </cell>
        </row>
        <row r="4449">
          <cell r="A4449" t="str">
            <v>Reel ID:</v>
          </cell>
          <cell r="B4449" t="str">
            <v>7C-14-30</v>
          </cell>
        </row>
        <row r="4450">
          <cell r="A4450" t="str">
            <v>Cable Size:</v>
          </cell>
          <cell r="B4450" t="str">
            <v>7C#14</v>
          </cell>
        </row>
        <row r="4451">
          <cell r="A4451" t="str">
            <v>Used Length:</v>
          </cell>
          <cell r="B4451">
            <v>9845</v>
          </cell>
        </row>
        <row r="4452">
          <cell r="A4452" t="str">
            <v># of CABLES:</v>
          </cell>
          <cell r="B4452">
            <v>41</v>
          </cell>
        </row>
        <row r="4453">
          <cell r="A4453" t="str">
            <v>Remaining Length:</v>
          </cell>
          <cell r="B4453">
            <v>2501</v>
          </cell>
          <cell r="C4453">
            <v>4095</v>
          </cell>
        </row>
        <row r="4454">
          <cell r="A4454" t="str">
            <v>Pull Number</v>
          </cell>
          <cell r="B4454" t="str">
            <v>Length</v>
          </cell>
        </row>
        <row r="4455">
          <cell r="A4455">
            <v>250</v>
          </cell>
          <cell r="B4455">
            <v>855</v>
          </cell>
          <cell r="C4455" t="str">
            <v>7C-14-30</v>
          </cell>
        </row>
        <row r="4456">
          <cell r="A4456">
            <v>254</v>
          </cell>
          <cell r="B4456">
            <v>855</v>
          </cell>
          <cell r="C4456" t="str">
            <v>7C-14-30</v>
          </cell>
        </row>
        <row r="4457">
          <cell r="A4457">
            <v>258</v>
          </cell>
          <cell r="B4457">
            <v>815</v>
          </cell>
          <cell r="C4457" t="str">
            <v>7C-14-30</v>
          </cell>
        </row>
        <row r="4458">
          <cell r="A4458">
            <v>262</v>
          </cell>
          <cell r="B4458">
            <v>685</v>
          </cell>
          <cell r="C4458" t="str">
            <v>7C-14-30</v>
          </cell>
        </row>
        <row r="4459">
          <cell r="A4459">
            <v>280</v>
          </cell>
          <cell r="B4459">
            <v>665</v>
          </cell>
          <cell r="C4459" t="str">
            <v>7C-14-30</v>
          </cell>
        </row>
        <row r="4460">
          <cell r="A4460">
            <v>777</v>
          </cell>
          <cell r="B4460">
            <v>60</v>
          </cell>
          <cell r="C4460" t="str">
            <v>7C-14-30</v>
          </cell>
        </row>
        <row r="4461">
          <cell r="A4461">
            <v>490</v>
          </cell>
          <cell r="B4461">
            <v>455</v>
          </cell>
          <cell r="C4461" t="str">
            <v>7C-14-30</v>
          </cell>
        </row>
        <row r="4462">
          <cell r="A4462">
            <v>829</v>
          </cell>
          <cell r="B4462">
            <v>100</v>
          </cell>
          <cell r="C4462" t="str">
            <v>7C-14-30</v>
          </cell>
        </row>
        <row r="4463">
          <cell r="A4463">
            <v>835</v>
          </cell>
          <cell r="B4463">
            <v>100</v>
          </cell>
          <cell r="C4463" t="str">
            <v>7C-14-30</v>
          </cell>
        </row>
        <row r="4464">
          <cell r="A4464">
            <v>839</v>
          </cell>
          <cell r="B4464">
            <v>100</v>
          </cell>
          <cell r="C4464" t="str">
            <v>7C-14-30</v>
          </cell>
        </row>
        <row r="4465">
          <cell r="A4465">
            <v>841</v>
          </cell>
          <cell r="B4465">
            <v>100</v>
          </cell>
          <cell r="C4465" t="str">
            <v>7C-14-30</v>
          </cell>
        </row>
        <row r="4466">
          <cell r="A4466">
            <v>855</v>
          </cell>
          <cell r="B4466">
            <v>100</v>
          </cell>
          <cell r="C4466" t="str">
            <v>7C-14-30</v>
          </cell>
        </row>
        <row r="4467">
          <cell r="A4467">
            <v>859</v>
          </cell>
          <cell r="B4467">
            <v>100</v>
          </cell>
          <cell r="C4467" t="str">
            <v>7C-14-30</v>
          </cell>
        </row>
        <row r="4468">
          <cell r="A4468">
            <v>861</v>
          </cell>
          <cell r="B4468">
            <v>100</v>
          </cell>
          <cell r="C4468" t="str">
            <v>7C-14-30</v>
          </cell>
        </row>
        <row r="4469">
          <cell r="A4469">
            <v>865</v>
          </cell>
          <cell r="B4469">
            <v>100</v>
          </cell>
          <cell r="C4469" t="str">
            <v>7C-14-30</v>
          </cell>
        </row>
        <row r="4470">
          <cell r="A4470">
            <v>867</v>
          </cell>
          <cell r="B4470">
            <v>100</v>
          </cell>
          <cell r="C4470" t="str">
            <v>7C-14-30</v>
          </cell>
        </row>
        <row r="4471">
          <cell r="A4471">
            <v>869</v>
          </cell>
          <cell r="B4471">
            <v>100</v>
          </cell>
          <cell r="C4471" t="str">
            <v>7C-14-30</v>
          </cell>
        </row>
        <row r="4472">
          <cell r="A4472">
            <v>811</v>
          </cell>
          <cell r="B4472">
            <v>100</v>
          </cell>
          <cell r="C4472" t="str">
            <v>7C-14-30</v>
          </cell>
        </row>
        <row r="4473">
          <cell r="A4473">
            <v>815</v>
          </cell>
          <cell r="B4473">
            <v>100</v>
          </cell>
          <cell r="C4473" t="str">
            <v>7C-14-30</v>
          </cell>
        </row>
        <row r="4474">
          <cell r="A4474">
            <v>817</v>
          </cell>
          <cell r="B4474">
            <v>100</v>
          </cell>
          <cell r="C4474" t="str">
            <v>7C-14-30</v>
          </cell>
        </row>
        <row r="4475">
          <cell r="A4475">
            <v>775</v>
          </cell>
          <cell r="B4475">
            <v>60</v>
          </cell>
          <cell r="C4475" t="str">
            <v>7C-14-30</v>
          </cell>
        </row>
        <row r="4476">
          <cell r="A4476">
            <v>796</v>
          </cell>
          <cell r="B4476">
            <v>275</v>
          </cell>
          <cell r="C4476" t="str">
            <v>7C-14-30</v>
          </cell>
        </row>
        <row r="4477">
          <cell r="A4477">
            <v>1032</v>
          </cell>
          <cell r="B4477">
            <v>1050</v>
          </cell>
          <cell r="C4477" t="str">
            <v>7C-14-30</v>
          </cell>
        </row>
        <row r="4478">
          <cell r="A4478">
            <v>1036</v>
          </cell>
          <cell r="B4478">
            <v>1070</v>
          </cell>
          <cell r="C4478" t="str">
            <v>7C-14-30</v>
          </cell>
        </row>
        <row r="4479">
          <cell r="A4479">
            <v>1565</v>
          </cell>
          <cell r="B4479">
            <v>100</v>
          </cell>
          <cell r="C4479" t="str">
            <v>7C-14-30</v>
          </cell>
        </row>
        <row r="4480">
          <cell r="A4480">
            <v>1567</v>
          </cell>
          <cell r="B4480">
            <v>100</v>
          </cell>
          <cell r="C4480" t="str">
            <v>7C-14-30</v>
          </cell>
        </row>
        <row r="4481">
          <cell r="A4481">
            <v>1579</v>
          </cell>
          <cell r="B4481">
            <v>100</v>
          </cell>
          <cell r="C4481" t="str">
            <v>7C-14-30</v>
          </cell>
        </row>
        <row r="4482">
          <cell r="A4482">
            <v>1573</v>
          </cell>
          <cell r="B4482">
            <v>100</v>
          </cell>
          <cell r="C4482" t="str">
            <v>7C-14-30</v>
          </cell>
        </row>
        <row r="4483">
          <cell r="A4483">
            <v>1575</v>
          </cell>
          <cell r="B4483">
            <v>100</v>
          </cell>
          <cell r="C4483" t="str">
            <v>7C-14-30</v>
          </cell>
        </row>
        <row r="4484">
          <cell r="A4484">
            <v>1581</v>
          </cell>
          <cell r="B4484">
            <v>100</v>
          </cell>
          <cell r="C4484" t="str">
            <v>7C-14-30</v>
          </cell>
        </row>
        <row r="4485">
          <cell r="A4485">
            <v>1583</v>
          </cell>
          <cell r="B4485">
            <v>100</v>
          </cell>
          <cell r="C4485" t="str">
            <v>7C-14-30</v>
          </cell>
        </row>
        <row r="4486">
          <cell r="A4486">
            <v>1585</v>
          </cell>
          <cell r="B4486">
            <v>100</v>
          </cell>
          <cell r="C4486" t="str">
            <v>7C-14-30</v>
          </cell>
        </row>
        <row r="4487">
          <cell r="A4487">
            <v>881</v>
          </cell>
          <cell r="B4487">
            <v>100</v>
          </cell>
          <cell r="C4487" t="str">
            <v>7C-14-30</v>
          </cell>
        </row>
        <row r="4488">
          <cell r="A4488">
            <v>883</v>
          </cell>
          <cell r="B4488">
            <v>100</v>
          </cell>
          <cell r="C4488" t="str">
            <v>7C-14-30</v>
          </cell>
        </row>
        <row r="4489">
          <cell r="A4489">
            <v>821</v>
          </cell>
          <cell r="B4489">
            <v>100</v>
          </cell>
          <cell r="C4489" t="str">
            <v>7C-14-30</v>
          </cell>
        </row>
        <row r="4490">
          <cell r="A4490">
            <v>825</v>
          </cell>
          <cell r="B4490">
            <v>100</v>
          </cell>
          <cell r="C4490" t="str">
            <v>7C-14-30</v>
          </cell>
        </row>
        <row r="4491">
          <cell r="A4491">
            <v>827</v>
          </cell>
          <cell r="B4491">
            <v>100</v>
          </cell>
          <cell r="C4491" t="str">
            <v>7C-14-30</v>
          </cell>
        </row>
        <row r="4492">
          <cell r="A4492">
            <v>879</v>
          </cell>
          <cell r="B4492">
            <v>100</v>
          </cell>
          <cell r="C4492" t="str">
            <v>7C-14-30</v>
          </cell>
        </row>
        <row r="4493">
          <cell r="A4493">
            <v>875</v>
          </cell>
          <cell r="B4493">
            <v>100</v>
          </cell>
          <cell r="C4493" t="str">
            <v>7C-14-30</v>
          </cell>
        </row>
        <row r="4494">
          <cell r="A4494">
            <v>871</v>
          </cell>
          <cell r="B4494">
            <v>100</v>
          </cell>
          <cell r="C4494" t="str">
            <v>7C-14-30</v>
          </cell>
        </row>
        <row r="4495">
          <cell r="A4495">
            <v>873</v>
          </cell>
          <cell r="B4495">
            <v>100</v>
          </cell>
          <cell r="C4495" t="str">
            <v>7C-14-30</v>
          </cell>
        </row>
        <row r="4500">
          <cell r="A4500" t="str">
            <v>BATCH #:</v>
          </cell>
          <cell r="B4500">
            <v>2000342790</v>
          </cell>
        </row>
        <row r="4501">
          <cell r="A4501" t="str">
            <v>Reel ID:</v>
          </cell>
          <cell r="B4501" t="str">
            <v>7C-14-31</v>
          </cell>
        </row>
        <row r="4502">
          <cell r="A4502" t="str">
            <v>Cable Size:</v>
          </cell>
          <cell r="B4502" t="str">
            <v>7C#14</v>
          </cell>
        </row>
        <row r="4503">
          <cell r="A4503" t="str">
            <v>Used Length:</v>
          </cell>
          <cell r="B4503">
            <v>3335</v>
          </cell>
        </row>
        <row r="4504">
          <cell r="A4504" t="str">
            <v># of CABLES:</v>
          </cell>
          <cell r="B4504">
            <v>23</v>
          </cell>
        </row>
        <row r="4505">
          <cell r="A4505" t="str">
            <v>Remaining Length:</v>
          </cell>
          <cell r="B4505">
            <v>7498</v>
          </cell>
        </row>
        <row r="4506">
          <cell r="A4506" t="str">
            <v>Pull Number</v>
          </cell>
          <cell r="B4506" t="str">
            <v>Length</v>
          </cell>
        </row>
        <row r="4507">
          <cell r="A4507">
            <v>344</v>
          </cell>
          <cell r="B4507">
            <v>525</v>
          </cell>
          <cell r="C4507" t="str">
            <v>7C-14-31</v>
          </cell>
        </row>
        <row r="4508">
          <cell r="A4508">
            <v>1497</v>
          </cell>
          <cell r="B4508">
            <v>100</v>
          </cell>
          <cell r="C4508" t="str">
            <v>7C-14-31</v>
          </cell>
        </row>
        <row r="4509">
          <cell r="A4509">
            <v>1499</v>
          </cell>
          <cell r="B4509">
            <v>100</v>
          </cell>
          <cell r="C4509" t="str">
            <v>7C-14-31</v>
          </cell>
        </row>
        <row r="4510">
          <cell r="A4510">
            <v>2199</v>
          </cell>
          <cell r="B4510">
            <v>100</v>
          </cell>
          <cell r="C4510" t="str">
            <v>7C-14-31</v>
          </cell>
        </row>
        <row r="4511">
          <cell r="A4511">
            <v>2191</v>
          </cell>
          <cell r="B4511">
            <v>100</v>
          </cell>
          <cell r="C4511" t="str">
            <v>7C-14-31</v>
          </cell>
        </row>
        <row r="4512">
          <cell r="A4512">
            <v>2371</v>
          </cell>
          <cell r="B4512">
            <v>100</v>
          </cell>
          <cell r="C4512" t="str">
            <v>7C-14-31</v>
          </cell>
        </row>
        <row r="4513">
          <cell r="A4513">
            <v>2373</v>
          </cell>
          <cell r="B4513">
            <v>100</v>
          </cell>
          <cell r="C4513" t="str">
            <v>7C-14-31</v>
          </cell>
        </row>
        <row r="4514">
          <cell r="A4514">
            <v>1669</v>
          </cell>
          <cell r="B4514">
            <v>100</v>
          </cell>
          <cell r="C4514" t="str">
            <v>7C-14-31</v>
          </cell>
        </row>
        <row r="4515">
          <cell r="A4515">
            <v>2189</v>
          </cell>
          <cell r="B4515">
            <v>100</v>
          </cell>
          <cell r="C4515" t="str">
            <v>7C-14-31</v>
          </cell>
        </row>
        <row r="4516">
          <cell r="A4516">
            <v>1677</v>
          </cell>
          <cell r="B4516">
            <v>100</v>
          </cell>
          <cell r="C4516" t="str">
            <v>7C-14-31</v>
          </cell>
        </row>
        <row r="4517">
          <cell r="A4517">
            <v>1671</v>
          </cell>
          <cell r="B4517">
            <v>100</v>
          </cell>
          <cell r="C4517" t="str">
            <v>7C-14-31</v>
          </cell>
        </row>
        <row r="4518">
          <cell r="A4518">
            <v>1681</v>
          </cell>
          <cell r="B4518">
            <v>100</v>
          </cell>
          <cell r="C4518" t="str">
            <v>7C-14-31</v>
          </cell>
        </row>
        <row r="4519">
          <cell r="A4519">
            <v>1535</v>
          </cell>
          <cell r="B4519">
            <v>100</v>
          </cell>
          <cell r="C4519" t="str">
            <v>7C-14-31</v>
          </cell>
        </row>
        <row r="4520">
          <cell r="A4520">
            <v>1533</v>
          </cell>
          <cell r="B4520">
            <v>100</v>
          </cell>
          <cell r="C4520" t="str">
            <v>7C-14-31</v>
          </cell>
        </row>
        <row r="4521">
          <cell r="A4521">
            <v>2201</v>
          </cell>
          <cell r="B4521">
            <v>100</v>
          </cell>
          <cell r="C4521" t="str">
            <v>7C-14-31</v>
          </cell>
        </row>
        <row r="4522">
          <cell r="A4522">
            <v>1543</v>
          </cell>
          <cell r="B4522">
            <v>100</v>
          </cell>
          <cell r="C4522" t="str">
            <v>7C-14-31</v>
          </cell>
        </row>
        <row r="4523">
          <cell r="A4523">
            <v>1679</v>
          </cell>
          <cell r="B4523">
            <v>100</v>
          </cell>
          <cell r="C4523" t="str">
            <v>7C-14-31</v>
          </cell>
        </row>
        <row r="4524">
          <cell r="A4524">
            <v>1545</v>
          </cell>
          <cell r="B4524">
            <v>100</v>
          </cell>
          <cell r="C4524" t="str">
            <v>7C-14-31</v>
          </cell>
        </row>
        <row r="4525">
          <cell r="A4525">
            <v>2363</v>
          </cell>
          <cell r="B4525">
            <v>70</v>
          </cell>
          <cell r="C4525" t="str">
            <v>7C-14-31</v>
          </cell>
        </row>
        <row r="4526">
          <cell r="A4526">
            <v>2361</v>
          </cell>
          <cell r="B4526">
            <v>70</v>
          </cell>
          <cell r="C4526" t="str">
            <v>7C-14-31</v>
          </cell>
        </row>
        <row r="4527">
          <cell r="A4527">
            <v>2355</v>
          </cell>
          <cell r="B4527">
            <v>70</v>
          </cell>
          <cell r="C4527" t="str">
            <v>7C-14-31</v>
          </cell>
        </row>
        <row r="4528">
          <cell r="A4528">
            <v>696</v>
          </cell>
          <cell r="B4528">
            <v>460</v>
          </cell>
          <cell r="C4528" t="str">
            <v>7C-14-31</v>
          </cell>
        </row>
        <row r="4529">
          <cell r="A4529">
            <v>688</v>
          </cell>
          <cell r="B4529">
            <v>440</v>
          </cell>
          <cell r="C4529" t="str">
            <v>7C-14-31</v>
          </cell>
        </row>
        <row r="4534">
          <cell r="A4534" t="str">
            <v>BATCH #:</v>
          </cell>
          <cell r="B4534">
            <v>2000355245</v>
          </cell>
        </row>
        <row r="4535">
          <cell r="A4535" t="str">
            <v>Reel ID:</v>
          </cell>
          <cell r="B4535" t="str">
            <v>7C-14-32</v>
          </cell>
        </row>
        <row r="4536">
          <cell r="A4536" t="str">
            <v>Cable Size:</v>
          </cell>
          <cell r="B4536" t="str">
            <v>7C#14</v>
          </cell>
        </row>
        <row r="4537">
          <cell r="A4537" t="str">
            <v>Used Length:</v>
          </cell>
          <cell r="B4537">
            <v>4650</v>
          </cell>
        </row>
        <row r="4538">
          <cell r="A4538" t="str">
            <v># of CABLES:</v>
          </cell>
          <cell r="B4538">
            <v>28</v>
          </cell>
        </row>
        <row r="4539">
          <cell r="A4539" t="str">
            <v>Remaining Length:</v>
          </cell>
          <cell r="B4539">
            <v>5800</v>
          </cell>
        </row>
        <row r="4540">
          <cell r="A4540" t="str">
            <v>Pull Number</v>
          </cell>
          <cell r="B4540" t="str">
            <v>Length</v>
          </cell>
        </row>
        <row r="4541">
          <cell r="A4541">
            <v>684</v>
          </cell>
          <cell r="B4541">
            <v>425</v>
          </cell>
          <cell r="C4541" t="str">
            <v>7C-14-32</v>
          </cell>
        </row>
        <row r="4542">
          <cell r="A4542">
            <v>666</v>
          </cell>
          <cell r="B4542">
            <v>410</v>
          </cell>
          <cell r="C4542" t="str">
            <v>7C-14-32</v>
          </cell>
        </row>
        <row r="4543">
          <cell r="A4543">
            <v>650</v>
          </cell>
          <cell r="B4543">
            <v>395</v>
          </cell>
          <cell r="C4543" t="str">
            <v>7C-14-32</v>
          </cell>
        </row>
        <row r="4544">
          <cell r="A4544">
            <v>816</v>
          </cell>
          <cell r="B4544">
            <v>385</v>
          </cell>
          <cell r="C4544" t="str">
            <v>7C-14-32</v>
          </cell>
        </row>
        <row r="4545">
          <cell r="A4545">
            <v>672</v>
          </cell>
          <cell r="B4545">
            <v>335</v>
          </cell>
          <cell r="C4545" t="str">
            <v>7C-14-32</v>
          </cell>
        </row>
        <row r="4546">
          <cell r="A4546">
            <v>662</v>
          </cell>
          <cell r="B4546">
            <v>305</v>
          </cell>
          <cell r="C4546" t="str">
            <v>7C-14-32</v>
          </cell>
        </row>
        <row r="4547">
          <cell r="A4547">
            <v>658</v>
          </cell>
          <cell r="B4547">
            <v>295</v>
          </cell>
          <cell r="C4547" t="str">
            <v>7C-14-32</v>
          </cell>
        </row>
        <row r="4548">
          <cell r="A4548">
            <v>1593</v>
          </cell>
          <cell r="B4548">
            <v>100</v>
          </cell>
          <cell r="C4548" t="str">
            <v>7C-14-32</v>
          </cell>
        </row>
        <row r="4549">
          <cell r="A4549">
            <v>1597</v>
          </cell>
          <cell r="B4549">
            <v>100</v>
          </cell>
          <cell r="C4549" t="str">
            <v>7C-14-32</v>
          </cell>
        </row>
        <row r="4550">
          <cell r="A4550">
            <v>1609</v>
          </cell>
          <cell r="B4550">
            <v>100</v>
          </cell>
          <cell r="C4550" t="str">
            <v>7C-14-32</v>
          </cell>
        </row>
        <row r="4551">
          <cell r="A4551">
            <v>1611</v>
          </cell>
          <cell r="B4551">
            <v>100</v>
          </cell>
          <cell r="C4551" t="str">
            <v>7C-14-32</v>
          </cell>
        </row>
        <row r="4552">
          <cell r="A4552">
            <v>1633</v>
          </cell>
          <cell r="B4552">
            <v>100</v>
          </cell>
          <cell r="C4552" t="str">
            <v>7C-14-32</v>
          </cell>
        </row>
        <row r="4553">
          <cell r="A4553">
            <v>1635</v>
          </cell>
          <cell r="B4553">
            <v>100</v>
          </cell>
          <cell r="C4553" t="str">
            <v>7C-14-32</v>
          </cell>
        </row>
        <row r="4554">
          <cell r="A4554">
            <v>1637</v>
          </cell>
          <cell r="B4554">
            <v>100</v>
          </cell>
          <cell r="C4554" t="str">
            <v>7C-14-32</v>
          </cell>
        </row>
        <row r="4555">
          <cell r="A4555">
            <v>1423</v>
          </cell>
          <cell r="B4555">
            <v>100</v>
          </cell>
          <cell r="C4555" t="str">
            <v>7C-14-32</v>
          </cell>
        </row>
        <row r="4556">
          <cell r="A4556">
            <v>1417</v>
          </cell>
          <cell r="B4556">
            <v>100</v>
          </cell>
          <cell r="C4556" t="str">
            <v>7C-14-32</v>
          </cell>
        </row>
        <row r="4557">
          <cell r="A4557">
            <v>1419</v>
          </cell>
          <cell r="B4557">
            <v>100</v>
          </cell>
          <cell r="C4557" t="str">
            <v>7C-14-32</v>
          </cell>
        </row>
        <row r="4558">
          <cell r="A4558">
            <v>1647</v>
          </cell>
          <cell r="B4558">
            <v>100</v>
          </cell>
          <cell r="C4558" t="str">
            <v>7C-14-32</v>
          </cell>
        </row>
        <row r="4559">
          <cell r="A4559">
            <v>1649</v>
          </cell>
          <cell r="B4559">
            <v>100</v>
          </cell>
          <cell r="C4559" t="str">
            <v>7C-14-32</v>
          </cell>
        </row>
        <row r="4560">
          <cell r="A4560">
            <v>1651</v>
          </cell>
          <cell r="B4560">
            <v>100</v>
          </cell>
          <cell r="C4560" t="str">
            <v>7C-14-32</v>
          </cell>
        </row>
        <row r="4561">
          <cell r="A4561">
            <v>1427</v>
          </cell>
          <cell r="B4561">
            <v>100</v>
          </cell>
          <cell r="C4561" t="str">
            <v>7C-14-32</v>
          </cell>
        </row>
        <row r="4562">
          <cell r="A4562">
            <v>1425</v>
          </cell>
          <cell r="B4562">
            <v>100</v>
          </cell>
          <cell r="C4562" t="str">
            <v>7C-14-32</v>
          </cell>
        </row>
        <row r="4563">
          <cell r="A4563">
            <v>1431</v>
          </cell>
          <cell r="B4563">
            <v>100</v>
          </cell>
          <cell r="C4563" t="str">
            <v>7C-14-32</v>
          </cell>
        </row>
        <row r="4564">
          <cell r="A4564">
            <v>1961</v>
          </cell>
          <cell r="B4564">
            <v>100</v>
          </cell>
          <cell r="C4564" t="str">
            <v>7C-14-32</v>
          </cell>
        </row>
        <row r="4565">
          <cell r="A4565">
            <v>1963</v>
          </cell>
          <cell r="B4565">
            <v>100</v>
          </cell>
          <cell r="C4565" t="str">
            <v>7C-14-32</v>
          </cell>
        </row>
        <row r="4566">
          <cell r="A4566">
            <v>1615</v>
          </cell>
          <cell r="B4566">
            <v>100</v>
          </cell>
          <cell r="C4566" t="str">
            <v>7C-14-32</v>
          </cell>
        </row>
        <row r="4567">
          <cell r="A4567">
            <v>1599</v>
          </cell>
          <cell r="B4567">
            <v>100</v>
          </cell>
          <cell r="C4567" t="str">
            <v>7C-14-32</v>
          </cell>
        </row>
        <row r="4568">
          <cell r="A4568">
            <v>1955</v>
          </cell>
          <cell r="B4568">
            <v>100</v>
          </cell>
          <cell r="C4568" t="str">
            <v>7C-14-32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3857-965C-4FD0-B0E5-F05A7457C6F5}">
  <dimension ref="A1:F41"/>
  <sheetViews>
    <sheetView tabSelected="1" zoomScale="85" zoomScaleNormal="85" workbookViewId="0">
      <selection activeCell="H7" sqref="H7"/>
    </sheetView>
  </sheetViews>
  <sheetFormatPr defaultRowHeight="15" x14ac:dyDescent="0.25"/>
  <cols>
    <col min="2" max="2" width="14.85546875" bestFit="1" customWidth="1"/>
    <col min="4" max="4" width="15.28515625" bestFit="1" customWidth="1"/>
  </cols>
  <sheetData>
    <row r="1" spans="1:6" x14ac:dyDescent="0.25">
      <c r="A1" s="1" t="s">
        <v>3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</row>
    <row r="2" spans="1:6" x14ac:dyDescent="0.25">
      <c r="A2" s="10">
        <v>280</v>
      </c>
      <c r="B2" s="6" t="s">
        <v>125</v>
      </c>
      <c r="C2" t="s">
        <v>124</v>
      </c>
      <c r="D2" s="5" t="s">
        <v>13</v>
      </c>
      <c r="E2" s="5" t="s">
        <v>87</v>
      </c>
      <c r="F2">
        <v>665</v>
      </c>
    </row>
    <row r="3" spans="1:6" x14ac:dyDescent="0.25">
      <c r="A3" s="10">
        <v>282</v>
      </c>
      <c r="B3" s="6" t="s">
        <v>15</v>
      </c>
      <c r="C3" t="s">
        <v>124</v>
      </c>
      <c r="D3" s="5" t="s">
        <v>13</v>
      </c>
      <c r="E3" s="5" t="s">
        <v>87</v>
      </c>
      <c r="F3">
        <v>680</v>
      </c>
    </row>
    <row r="4" spans="1:6" x14ac:dyDescent="0.25">
      <c r="A4" s="10">
        <v>328</v>
      </c>
      <c r="B4" s="6" t="s">
        <v>125</v>
      </c>
      <c r="C4" t="s">
        <v>124</v>
      </c>
      <c r="D4" s="5" t="s">
        <v>16</v>
      </c>
      <c r="E4" s="5" t="s">
        <v>89</v>
      </c>
      <c r="F4">
        <v>725</v>
      </c>
    </row>
    <row r="5" spans="1:6" x14ac:dyDescent="0.25">
      <c r="A5" s="10">
        <v>330</v>
      </c>
      <c r="B5" s="6" t="s">
        <v>17</v>
      </c>
      <c r="C5" t="s">
        <v>124</v>
      </c>
      <c r="D5" s="5" t="s">
        <v>16</v>
      </c>
      <c r="E5" s="5" t="s">
        <v>89</v>
      </c>
      <c r="F5">
        <v>735</v>
      </c>
    </row>
    <row r="6" spans="1:6" x14ac:dyDescent="0.25">
      <c r="A6" s="10">
        <v>340</v>
      </c>
      <c r="B6" s="6" t="s">
        <v>18</v>
      </c>
      <c r="C6" t="s">
        <v>124</v>
      </c>
      <c r="D6" s="5" t="s">
        <v>19</v>
      </c>
      <c r="E6" s="5" t="s">
        <v>90</v>
      </c>
      <c r="F6">
        <v>780</v>
      </c>
    </row>
    <row r="7" spans="1:6" x14ac:dyDescent="0.25">
      <c r="A7" s="10">
        <v>578</v>
      </c>
      <c r="B7" s="6" t="s">
        <v>20</v>
      </c>
      <c r="C7" t="s">
        <v>124</v>
      </c>
      <c r="D7" s="5" t="s">
        <v>21</v>
      </c>
      <c r="E7" s="5" t="s">
        <v>91</v>
      </c>
      <c r="F7">
        <v>580</v>
      </c>
    </row>
    <row r="8" spans="1:6" x14ac:dyDescent="0.25">
      <c r="A8" s="10">
        <v>580</v>
      </c>
      <c r="B8" s="6" t="s">
        <v>20</v>
      </c>
      <c r="C8" t="s">
        <v>124</v>
      </c>
      <c r="D8" s="5" t="s">
        <v>22</v>
      </c>
      <c r="E8" s="5" t="s">
        <v>91</v>
      </c>
      <c r="F8">
        <v>885</v>
      </c>
    </row>
    <row r="9" spans="1:6" x14ac:dyDescent="0.25">
      <c r="A9" s="10">
        <v>284</v>
      </c>
      <c r="B9" s="6" t="s">
        <v>125</v>
      </c>
      <c r="C9" t="s">
        <v>124</v>
      </c>
      <c r="D9" s="5" t="s">
        <v>23</v>
      </c>
      <c r="E9" s="5" t="s">
        <v>87</v>
      </c>
      <c r="F9">
        <v>605</v>
      </c>
    </row>
    <row r="10" spans="1:6" x14ac:dyDescent="0.25">
      <c r="A10" s="10">
        <v>286</v>
      </c>
      <c r="B10" s="6" t="s">
        <v>17</v>
      </c>
      <c r="C10" t="s">
        <v>124</v>
      </c>
      <c r="D10" s="5" t="s">
        <v>23</v>
      </c>
      <c r="E10" s="5" t="s">
        <v>87</v>
      </c>
      <c r="F10">
        <v>620</v>
      </c>
    </row>
    <row r="11" spans="1:6" x14ac:dyDescent="0.25">
      <c r="A11" s="10">
        <v>332</v>
      </c>
      <c r="B11" s="6" t="s">
        <v>125</v>
      </c>
      <c r="C11" t="s">
        <v>124</v>
      </c>
      <c r="D11" s="5" t="s">
        <v>24</v>
      </c>
      <c r="E11" s="5" t="s">
        <v>89</v>
      </c>
      <c r="F11">
        <v>530</v>
      </c>
    </row>
    <row r="12" spans="1:6" x14ac:dyDescent="0.25">
      <c r="A12" s="10">
        <v>334</v>
      </c>
      <c r="B12" s="6" t="s">
        <v>15</v>
      </c>
      <c r="C12" t="s">
        <v>124</v>
      </c>
      <c r="D12" s="5" t="s">
        <v>24</v>
      </c>
      <c r="E12" s="5" t="s">
        <v>89</v>
      </c>
      <c r="F12">
        <v>545</v>
      </c>
    </row>
    <row r="13" spans="1:6" x14ac:dyDescent="0.25">
      <c r="A13" s="10">
        <v>288</v>
      </c>
      <c r="B13" s="6" t="s">
        <v>125</v>
      </c>
      <c r="C13" t="s">
        <v>124</v>
      </c>
      <c r="D13" s="5" t="s">
        <v>25</v>
      </c>
      <c r="E13" s="5" t="s">
        <v>87</v>
      </c>
      <c r="F13">
        <v>575</v>
      </c>
    </row>
    <row r="14" spans="1:6" x14ac:dyDescent="0.25">
      <c r="A14" s="10">
        <v>290</v>
      </c>
      <c r="B14" s="6" t="s">
        <v>15</v>
      </c>
      <c r="C14" t="s">
        <v>124</v>
      </c>
      <c r="D14" s="5" t="s">
        <v>25</v>
      </c>
      <c r="E14" s="5" t="s">
        <v>87</v>
      </c>
      <c r="F14">
        <v>590</v>
      </c>
    </row>
    <row r="15" spans="1:6" x14ac:dyDescent="0.25">
      <c r="A15" s="10">
        <v>504</v>
      </c>
      <c r="B15" s="6" t="s">
        <v>26</v>
      </c>
      <c r="C15" t="s">
        <v>124</v>
      </c>
      <c r="D15" s="5" t="s">
        <v>27</v>
      </c>
      <c r="E15" s="5" t="s">
        <v>90</v>
      </c>
      <c r="F15">
        <v>585</v>
      </c>
    </row>
    <row r="16" spans="1:6" x14ac:dyDescent="0.25">
      <c r="A16" s="10">
        <v>278</v>
      </c>
      <c r="B16" s="6" t="s">
        <v>18</v>
      </c>
      <c r="C16" t="s">
        <v>124</v>
      </c>
      <c r="D16" s="5" t="s">
        <v>28</v>
      </c>
      <c r="E16" s="5" t="s">
        <v>90</v>
      </c>
      <c r="F16">
        <v>660</v>
      </c>
    </row>
    <row r="17" spans="1:6" x14ac:dyDescent="0.25">
      <c r="A17" s="10">
        <v>262</v>
      </c>
      <c r="B17" s="6" t="s">
        <v>125</v>
      </c>
      <c r="C17" t="s">
        <v>124</v>
      </c>
      <c r="D17" s="5" t="s">
        <v>29</v>
      </c>
      <c r="E17" s="5" t="s">
        <v>87</v>
      </c>
      <c r="F17">
        <v>685</v>
      </c>
    </row>
    <row r="18" spans="1:6" x14ac:dyDescent="0.25">
      <c r="A18" s="10">
        <v>264</v>
      </c>
      <c r="B18" s="6" t="s">
        <v>15</v>
      </c>
      <c r="C18" t="s">
        <v>124</v>
      </c>
      <c r="D18" s="5" t="s">
        <v>29</v>
      </c>
      <c r="E18" s="5" t="s">
        <v>87</v>
      </c>
      <c r="F18">
        <v>700</v>
      </c>
    </row>
    <row r="19" spans="1:6" x14ac:dyDescent="0.25">
      <c r="A19" s="10">
        <v>438</v>
      </c>
      <c r="B19" s="6" t="s">
        <v>126</v>
      </c>
      <c r="C19" t="s">
        <v>124</v>
      </c>
      <c r="D19" s="5" t="s">
        <v>31</v>
      </c>
      <c r="E19" s="5" t="s">
        <v>92</v>
      </c>
      <c r="F19">
        <v>640</v>
      </c>
    </row>
    <row r="20" spans="1:6" x14ac:dyDescent="0.25">
      <c r="A20" s="10">
        <v>440</v>
      </c>
      <c r="B20" s="6" t="s">
        <v>125</v>
      </c>
      <c r="C20" t="s">
        <v>124</v>
      </c>
      <c r="D20" s="5" t="s">
        <v>31</v>
      </c>
      <c r="E20" s="5" t="s">
        <v>92</v>
      </c>
      <c r="F20">
        <v>625</v>
      </c>
    </row>
    <row r="21" spans="1:6" x14ac:dyDescent="0.25">
      <c r="A21" s="10">
        <v>442</v>
      </c>
      <c r="B21" s="6" t="s">
        <v>26</v>
      </c>
      <c r="C21" t="s">
        <v>124</v>
      </c>
      <c r="D21" s="5" t="s">
        <v>31</v>
      </c>
      <c r="E21" s="5" t="s">
        <v>90</v>
      </c>
      <c r="F21">
        <v>640</v>
      </c>
    </row>
    <row r="22" spans="1:6" x14ac:dyDescent="0.25">
      <c r="A22" s="10">
        <v>444</v>
      </c>
      <c r="B22" s="6" t="s">
        <v>126</v>
      </c>
      <c r="C22" t="s">
        <v>124</v>
      </c>
      <c r="D22" s="5" t="s">
        <v>32</v>
      </c>
      <c r="E22" s="5" t="s">
        <v>92</v>
      </c>
      <c r="F22">
        <v>595</v>
      </c>
    </row>
    <row r="23" spans="1:6" x14ac:dyDescent="0.25">
      <c r="A23" s="10">
        <v>446</v>
      </c>
      <c r="B23" s="6" t="s">
        <v>125</v>
      </c>
      <c r="C23" t="s">
        <v>124</v>
      </c>
      <c r="D23" s="5" t="s">
        <v>32</v>
      </c>
      <c r="E23" s="5" t="s">
        <v>92</v>
      </c>
      <c r="F23">
        <v>580</v>
      </c>
    </row>
    <row r="24" spans="1:6" x14ac:dyDescent="0.25">
      <c r="A24" s="10">
        <v>448</v>
      </c>
      <c r="B24" s="6" t="s">
        <v>26</v>
      </c>
      <c r="C24" t="s">
        <v>124</v>
      </c>
      <c r="D24" s="5" t="s">
        <v>32</v>
      </c>
      <c r="E24" s="5" t="s">
        <v>90</v>
      </c>
      <c r="F24">
        <v>595</v>
      </c>
    </row>
    <row r="25" spans="1:6" x14ac:dyDescent="0.25">
      <c r="A25" s="10">
        <v>274</v>
      </c>
      <c r="B25" s="6" t="s">
        <v>125</v>
      </c>
      <c r="C25" t="s">
        <v>124</v>
      </c>
      <c r="D25" s="5" t="s">
        <v>33</v>
      </c>
      <c r="E25" s="5" t="s">
        <v>88</v>
      </c>
      <c r="F25">
        <v>630</v>
      </c>
    </row>
    <row r="26" spans="1:6" x14ac:dyDescent="0.25">
      <c r="A26" s="10">
        <v>276</v>
      </c>
      <c r="B26" s="6" t="s">
        <v>17</v>
      </c>
      <c r="C26" t="s">
        <v>124</v>
      </c>
      <c r="D26" s="5" t="s">
        <v>33</v>
      </c>
      <c r="E26" s="5" t="s">
        <v>88</v>
      </c>
      <c r="F26">
        <v>645</v>
      </c>
    </row>
    <row r="27" spans="1:6" x14ac:dyDescent="0.25">
      <c r="A27" s="10">
        <v>266</v>
      </c>
      <c r="B27" s="6" t="s">
        <v>125</v>
      </c>
      <c r="C27" t="s">
        <v>124</v>
      </c>
      <c r="D27" s="5" t="s">
        <v>34</v>
      </c>
      <c r="E27" s="5" t="s">
        <v>88</v>
      </c>
      <c r="F27">
        <v>635</v>
      </c>
    </row>
    <row r="28" spans="1:6" x14ac:dyDescent="0.25">
      <c r="A28" s="10">
        <v>268</v>
      </c>
      <c r="B28" s="6" t="s">
        <v>17</v>
      </c>
      <c r="C28" t="s">
        <v>124</v>
      </c>
      <c r="D28" s="5" t="s">
        <v>34</v>
      </c>
      <c r="E28" s="5" t="s">
        <v>88</v>
      </c>
      <c r="F28">
        <v>655</v>
      </c>
    </row>
    <row r="29" spans="1:6" x14ac:dyDescent="0.25">
      <c r="A29" s="10">
        <v>270</v>
      </c>
      <c r="B29" s="6" t="s">
        <v>125</v>
      </c>
      <c r="C29" t="s">
        <v>124</v>
      </c>
      <c r="D29" s="5" t="s">
        <v>35</v>
      </c>
      <c r="E29" s="5" t="s">
        <v>88</v>
      </c>
      <c r="F29">
        <v>635</v>
      </c>
    </row>
    <row r="30" spans="1:6" x14ac:dyDescent="0.25">
      <c r="A30" s="10">
        <v>272</v>
      </c>
      <c r="B30" s="6" t="s">
        <v>17</v>
      </c>
      <c r="C30" t="s">
        <v>124</v>
      </c>
      <c r="D30" s="5" t="s">
        <v>35</v>
      </c>
      <c r="E30" s="5" t="s">
        <v>88</v>
      </c>
      <c r="F30">
        <v>655</v>
      </c>
    </row>
    <row r="31" spans="1:6" x14ac:dyDescent="0.25">
      <c r="A31" s="10">
        <v>8</v>
      </c>
      <c r="B31" s="6" t="s">
        <v>127</v>
      </c>
      <c r="C31" t="s">
        <v>124</v>
      </c>
      <c r="D31" s="5" t="s">
        <v>37</v>
      </c>
      <c r="E31" s="5" t="s">
        <v>86</v>
      </c>
      <c r="F31">
        <v>1170</v>
      </c>
    </row>
    <row r="32" spans="1:6" x14ac:dyDescent="0.25">
      <c r="A32" s="10">
        <v>10</v>
      </c>
      <c r="B32" s="6" t="s">
        <v>127</v>
      </c>
      <c r="C32" t="s">
        <v>124</v>
      </c>
      <c r="D32" s="5" t="s">
        <v>37</v>
      </c>
      <c r="E32" s="5" t="s">
        <v>86</v>
      </c>
      <c r="F32">
        <v>1170</v>
      </c>
    </row>
    <row r="33" spans="1:6" x14ac:dyDescent="0.25">
      <c r="A33" s="10">
        <v>12</v>
      </c>
      <c r="B33" s="6" t="s">
        <v>127</v>
      </c>
      <c r="C33" t="s">
        <v>124</v>
      </c>
      <c r="D33" s="5" t="s">
        <v>37</v>
      </c>
      <c r="E33" s="5" t="s">
        <v>86</v>
      </c>
      <c r="F33">
        <v>1170</v>
      </c>
    </row>
    <row r="34" spans="1:6" x14ac:dyDescent="0.25">
      <c r="A34" s="10" t="s">
        <v>39</v>
      </c>
      <c r="B34" s="6" t="s">
        <v>127</v>
      </c>
      <c r="C34" t="s">
        <v>124</v>
      </c>
      <c r="D34" s="5" t="s">
        <v>37</v>
      </c>
      <c r="E34" s="5" t="s">
        <v>86</v>
      </c>
      <c r="F34">
        <v>1170</v>
      </c>
    </row>
    <row r="35" spans="1:6" x14ac:dyDescent="0.25">
      <c r="A35" s="10">
        <v>248</v>
      </c>
      <c r="B35" s="6" t="s">
        <v>126</v>
      </c>
      <c r="C35" t="s">
        <v>124</v>
      </c>
      <c r="D35" s="5" t="s">
        <v>40</v>
      </c>
      <c r="E35" s="5" t="s">
        <v>87</v>
      </c>
      <c r="F35">
        <v>895</v>
      </c>
    </row>
    <row r="36" spans="1:6" x14ac:dyDescent="0.25">
      <c r="A36" s="10">
        <v>250</v>
      </c>
      <c r="B36" s="6" t="s">
        <v>125</v>
      </c>
      <c r="C36" t="s">
        <v>124</v>
      </c>
      <c r="D36" s="5" t="s">
        <v>40</v>
      </c>
      <c r="E36" s="5" t="s">
        <v>87</v>
      </c>
      <c r="F36">
        <v>855</v>
      </c>
    </row>
    <row r="37" spans="1:6" x14ac:dyDescent="0.25">
      <c r="A37" s="10">
        <v>252</v>
      </c>
      <c r="B37" s="6" t="s">
        <v>26</v>
      </c>
      <c r="C37" t="s">
        <v>124</v>
      </c>
      <c r="D37" s="5" t="s">
        <v>40</v>
      </c>
      <c r="E37" s="5" t="s">
        <v>87</v>
      </c>
      <c r="F37">
        <v>895</v>
      </c>
    </row>
    <row r="38" spans="1:6" x14ac:dyDescent="0.25">
      <c r="A38" s="10">
        <v>254</v>
      </c>
      <c r="B38" s="6" t="s">
        <v>125</v>
      </c>
      <c r="C38" t="s">
        <v>124</v>
      </c>
      <c r="D38" s="5" t="s">
        <v>41</v>
      </c>
      <c r="E38" s="5" t="s">
        <v>87</v>
      </c>
      <c r="F38">
        <v>855</v>
      </c>
    </row>
    <row r="39" spans="1:6" x14ac:dyDescent="0.25">
      <c r="A39" s="10">
        <v>256</v>
      </c>
      <c r="B39" s="6" t="s">
        <v>15</v>
      </c>
      <c r="C39" t="s">
        <v>124</v>
      </c>
      <c r="D39" s="5" t="s">
        <v>41</v>
      </c>
      <c r="E39" s="5" t="s">
        <v>87</v>
      </c>
      <c r="F39">
        <v>895</v>
      </c>
    </row>
    <row r="40" spans="1:6" x14ac:dyDescent="0.25">
      <c r="A40" s="10">
        <v>258</v>
      </c>
      <c r="B40" s="6" t="s">
        <v>125</v>
      </c>
      <c r="C40" t="s">
        <v>124</v>
      </c>
      <c r="D40" s="5" t="s">
        <v>42</v>
      </c>
      <c r="E40" s="5" t="s">
        <v>87</v>
      </c>
      <c r="F40">
        <v>815</v>
      </c>
    </row>
    <row r="41" spans="1:6" x14ac:dyDescent="0.25">
      <c r="A41" s="10">
        <v>260</v>
      </c>
      <c r="B41" s="6" t="s">
        <v>15</v>
      </c>
      <c r="C41" t="s">
        <v>124</v>
      </c>
      <c r="D41" s="5" t="s">
        <v>42</v>
      </c>
      <c r="E41" s="5" t="s">
        <v>87</v>
      </c>
      <c r="F41">
        <v>820</v>
      </c>
    </row>
  </sheetData>
  <conditionalFormatting sqref="A2:A3">
    <cfRule type="duplicateValues" dxfId="700" priority="134"/>
    <cfRule type="duplicateValues" dxfId="699" priority="135"/>
    <cfRule type="duplicateValues" dxfId="698" priority="136"/>
    <cfRule type="duplicateValues" dxfId="697" priority="137"/>
    <cfRule type="duplicateValues" dxfId="696" priority="138"/>
    <cfRule type="duplicateValues" dxfId="695" priority="139"/>
    <cfRule type="duplicateValues" dxfId="694" priority="140"/>
  </conditionalFormatting>
  <conditionalFormatting sqref="A4:A5">
    <cfRule type="duplicateValues" dxfId="693" priority="127"/>
    <cfRule type="duplicateValues" dxfId="692" priority="128"/>
    <cfRule type="duplicateValues" dxfId="691" priority="129"/>
    <cfRule type="duplicateValues" dxfId="690" priority="130"/>
    <cfRule type="duplicateValues" dxfId="689" priority="131"/>
    <cfRule type="duplicateValues" dxfId="688" priority="132"/>
    <cfRule type="duplicateValues" dxfId="687" priority="133"/>
  </conditionalFormatting>
  <conditionalFormatting sqref="A6">
    <cfRule type="duplicateValues" dxfId="686" priority="120"/>
    <cfRule type="duplicateValues" dxfId="685" priority="121"/>
    <cfRule type="duplicateValues" dxfId="684" priority="122"/>
    <cfRule type="duplicateValues" dxfId="683" priority="123"/>
    <cfRule type="duplicateValues" dxfId="682" priority="124"/>
    <cfRule type="duplicateValues" dxfId="681" priority="125"/>
    <cfRule type="duplicateValues" dxfId="680" priority="126"/>
  </conditionalFormatting>
  <conditionalFormatting sqref="A7">
    <cfRule type="duplicateValues" dxfId="679" priority="113"/>
    <cfRule type="duplicateValues" dxfId="678" priority="114"/>
    <cfRule type="duplicateValues" dxfId="677" priority="115"/>
    <cfRule type="duplicateValues" dxfId="676" priority="116"/>
    <cfRule type="duplicateValues" dxfId="675" priority="117"/>
    <cfRule type="duplicateValues" dxfId="674" priority="118"/>
    <cfRule type="duplicateValues" dxfId="673" priority="119"/>
  </conditionalFormatting>
  <conditionalFormatting sqref="A8">
    <cfRule type="duplicateValues" dxfId="672" priority="106"/>
    <cfRule type="duplicateValues" dxfId="671" priority="107"/>
    <cfRule type="duplicateValues" dxfId="670" priority="108"/>
    <cfRule type="duplicateValues" dxfId="669" priority="109"/>
    <cfRule type="duplicateValues" dxfId="668" priority="110"/>
    <cfRule type="duplicateValues" dxfId="667" priority="111"/>
    <cfRule type="duplicateValues" dxfId="666" priority="112"/>
  </conditionalFormatting>
  <conditionalFormatting sqref="A9:A10">
    <cfRule type="duplicateValues" dxfId="665" priority="99"/>
    <cfRule type="duplicateValues" dxfId="664" priority="100"/>
    <cfRule type="duplicateValues" dxfId="663" priority="101"/>
    <cfRule type="duplicateValues" dxfId="662" priority="102"/>
    <cfRule type="duplicateValues" dxfId="661" priority="103"/>
    <cfRule type="duplicateValues" dxfId="660" priority="104"/>
    <cfRule type="duplicateValues" dxfId="659" priority="105"/>
  </conditionalFormatting>
  <conditionalFormatting sqref="A11:A12">
    <cfRule type="duplicateValues" dxfId="658" priority="92"/>
    <cfRule type="duplicateValues" dxfId="657" priority="93"/>
    <cfRule type="duplicateValues" dxfId="656" priority="94"/>
    <cfRule type="duplicateValues" dxfId="655" priority="95"/>
    <cfRule type="duplicateValues" dxfId="654" priority="96"/>
    <cfRule type="duplicateValues" dxfId="653" priority="97"/>
    <cfRule type="duplicateValues" dxfId="652" priority="98"/>
  </conditionalFormatting>
  <conditionalFormatting sqref="A13:A14">
    <cfRule type="duplicateValues" dxfId="651" priority="85"/>
    <cfRule type="duplicateValues" dxfId="650" priority="86"/>
    <cfRule type="duplicateValues" dxfId="649" priority="87"/>
    <cfRule type="duplicateValues" dxfId="648" priority="88"/>
    <cfRule type="duplicateValues" dxfId="647" priority="89"/>
    <cfRule type="duplicateValues" dxfId="646" priority="90"/>
    <cfRule type="duplicateValues" dxfId="645" priority="91"/>
  </conditionalFormatting>
  <conditionalFormatting sqref="A15">
    <cfRule type="duplicateValues" dxfId="644" priority="78"/>
    <cfRule type="duplicateValues" dxfId="643" priority="79"/>
    <cfRule type="duplicateValues" dxfId="642" priority="80"/>
    <cfRule type="duplicateValues" dxfId="641" priority="81"/>
    <cfRule type="duplicateValues" dxfId="640" priority="82"/>
    <cfRule type="duplicateValues" dxfId="639" priority="83"/>
    <cfRule type="duplicateValues" dxfId="638" priority="84"/>
  </conditionalFormatting>
  <conditionalFormatting sqref="A16">
    <cfRule type="duplicateValues" dxfId="637" priority="71"/>
    <cfRule type="duplicateValues" dxfId="636" priority="72"/>
    <cfRule type="duplicateValues" dxfId="635" priority="73"/>
    <cfRule type="duplicateValues" dxfId="634" priority="74"/>
    <cfRule type="duplicateValues" dxfId="633" priority="75"/>
    <cfRule type="duplicateValues" dxfId="632" priority="76"/>
    <cfRule type="duplicateValues" dxfId="631" priority="77"/>
  </conditionalFormatting>
  <conditionalFormatting sqref="A17:A18">
    <cfRule type="duplicateValues" dxfId="630" priority="64"/>
    <cfRule type="duplicateValues" dxfId="629" priority="65"/>
    <cfRule type="duplicateValues" dxfId="628" priority="66"/>
    <cfRule type="duplicateValues" dxfId="627" priority="67"/>
    <cfRule type="duplicateValues" dxfId="626" priority="68"/>
    <cfRule type="duplicateValues" dxfId="625" priority="69"/>
    <cfRule type="duplicateValues" dxfId="624" priority="70"/>
  </conditionalFormatting>
  <conditionalFormatting sqref="A19:A21">
    <cfRule type="duplicateValues" dxfId="623" priority="57"/>
    <cfRule type="duplicateValues" dxfId="622" priority="58"/>
    <cfRule type="duplicateValues" dxfId="621" priority="59"/>
    <cfRule type="duplicateValues" dxfId="620" priority="60"/>
    <cfRule type="duplicateValues" dxfId="619" priority="61"/>
    <cfRule type="duplicateValues" dxfId="618" priority="62"/>
    <cfRule type="duplicateValues" dxfId="617" priority="63"/>
  </conditionalFormatting>
  <conditionalFormatting sqref="A22:A24">
    <cfRule type="duplicateValues" dxfId="616" priority="50"/>
    <cfRule type="duplicateValues" dxfId="615" priority="51"/>
    <cfRule type="duplicateValues" dxfId="614" priority="52"/>
    <cfRule type="duplicateValues" dxfId="613" priority="53"/>
    <cfRule type="duplicateValues" dxfId="612" priority="54"/>
    <cfRule type="duplicateValues" dxfId="611" priority="55"/>
    <cfRule type="duplicateValues" dxfId="610" priority="56"/>
  </conditionalFormatting>
  <conditionalFormatting sqref="A25:A26">
    <cfRule type="duplicateValues" dxfId="609" priority="43"/>
    <cfRule type="duplicateValues" dxfId="608" priority="44"/>
    <cfRule type="duplicateValues" dxfId="607" priority="45"/>
    <cfRule type="duplicateValues" dxfId="606" priority="46"/>
    <cfRule type="duplicateValues" dxfId="605" priority="47"/>
    <cfRule type="duplicateValues" dxfId="604" priority="48"/>
    <cfRule type="duplicateValues" dxfId="603" priority="49"/>
  </conditionalFormatting>
  <conditionalFormatting sqref="A27:A28">
    <cfRule type="duplicateValues" dxfId="602" priority="36"/>
    <cfRule type="duplicateValues" dxfId="601" priority="37"/>
    <cfRule type="duplicateValues" dxfId="600" priority="38"/>
    <cfRule type="duplicateValues" dxfId="599" priority="39"/>
    <cfRule type="duplicateValues" dxfId="598" priority="40"/>
    <cfRule type="duplicateValues" dxfId="597" priority="41"/>
    <cfRule type="duplicateValues" dxfId="596" priority="42"/>
  </conditionalFormatting>
  <conditionalFormatting sqref="A29:A30">
    <cfRule type="duplicateValues" dxfId="595" priority="29"/>
    <cfRule type="duplicateValues" dxfId="594" priority="30"/>
    <cfRule type="duplicateValues" dxfId="593" priority="31"/>
    <cfRule type="duplicateValues" dxfId="592" priority="32"/>
    <cfRule type="duplicateValues" dxfId="591" priority="33"/>
    <cfRule type="duplicateValues" dxfId="590" priority="34"/>
    <cfRule type="duplicateValues" dxfId="589" priority="35"/>
  </conditionalFormatting>
  <conditionalFormatting sqref="A31:A34">
    <cfRule type="duplicateValues" dxfId="588" priority="22"/>
    <cfRule type="duplicateValues" dxfId="587" priority="23"/>
    <cfRule type="duplicateValues" dxfId="586" priority="24"/>
    <cfRule type="duplicateValues" dxfId="585" priority="25"/>
    <cfRule type="duplicateValues" dxfId="584" priority="26"/>
    <cfRule type="duplicateValues" dxfId="583" priority="27"/>
    <cfRule type="duplicateValues" dxfId="582" priority="28"/>
  </conditionalFormatting>
  <conditionalFormatting sqref="A35:A37">
    <cfRule type="duplicateValues" dxfId="581" priority="15"/>
    <cfRule type="duplicateValues" dxfId="580" priority="16"/>
    <cfRule type="duplicateValues" dxfId="579" priority="17"/>
    <cfRule type="duplicateValues" dxfId="578" priority="18"/>
    <cfRule type="duplicateValues" dxfId="577" priority="19"/>
    <cfRule type="duplicateValues" dxfId="576" priority="20"/>
    <cfRule type="duplicateValues" dxfId="575" priority="21"/>
  </conditionalFormatting>
  <conditionalFormatting sqref="A38:A39">
    <cfRule type="duplicateValues" dxfId="574" priority="8"/>
    <cfRule type="duplicateValues" dxfId="573" priority="9"/>
    <cfRule type="duplicateValues" dxfId="572" priority="10"/>
    <cfRule type="duplicateValues" dxfId="571" priority="11"/>
    <cfRule type="duplicateValues" dxfId="570" priority="12"/>
    <cfRule type="duplicateValues" dxfId="569" priority="13"/>
    <cfRule type="duplicateValues" dxfId="568" priority="14"/>
  </conditionalFormatting>
  <conditionalFormatting sqref="A40:A41">
    <cfRule type="duplicateValues" dxfId="567" priority="1"/>
    <cfRule type="duplicateValues" dxfId="566" priority="2"/>
    <cfRule type="duplicateValues" dxfId="565" priority="3"/>
    <cfRule type="duplicateValues" dxfId="564" priority="4"/>
    <cfRule type="duplicateValues" dxfId="563" priority="5"/>
    <cfRule type="duplicateValues" dxfId="562" priority="6"/>
    <cfRule type="duplicateValues" dxfId="561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2EF1-18A3-4E06-8F20-51CB5BFFAE9A}">
  <dimension ref="A1:N208"/>
  <sheetViews>
    <sheetView topLeftCell="A102" zoomScale="148" zoomScaleNormal="148" workbookViewId="0">
      <selection activeCell="D118" sqref="D118:E119"/>
    </sheetView>
  </sheetViews>
  <sheetFormatPr defaultColWidth="8.5703125" defaultRowHeight="15" x14ac:dyDescent="0.25"/>
  <cols>
    <col min="1" max="1" width="6.140625" style="1" customWidth="1"/>
    <col min="2" max="2" width="7.140625" customWidth="1"/>
    <col min="3" max="3" width="9.28515625" customWidth="1"/>
    <col min="4" max="4" width="14.42578125" customWidth="1"/>
    <col min="5" max="5" width="7.7109375" customWidth="1"/>
    <col min="6" max="6" width="8.28515625" customWidth="1"/>
    <col min="7" max="8" width="13.5703125" customWidth="1"/>
    <col min="9" max="9" width="13.5703125" style="23" customWidth="1"/>
    <col min="10" max="10" width="8" style="21" customWidth="1"/>
    <col min="11" max="11" width="9.140625" style="8" customWidth="1"/>
    <col min="12" max="12" width="8.5703125" customWidth="1"/>
  </cols>
  <sheetData>
    <row r="1" spans="1:14" ht="15" customHeight="1" x14ac:dyDescent="0.25">
      <c r="A1" s="2"/>
      <c r="B1" s="19"/>
      <c r="C1" s="19"/>
      <c r="D1" s="3"/>
      <c r="E1" s="3"/>
      <c r="F1" s="3"/>
      <c r="G1" s="63" t="s">
        <v>0</v>
      </c>
      <c r="H1" s="64"/>
      <c r="I1" s="65"/>
      <c r="J1" s="29"/>
    </row>
    <row r="2" spans="1:14" ht="15" customHeight="1" x14ac:dyDescent="0.25">
      <c r="A2" s="2"/>
      <c r="B2" s="19"/>
      <c r="C2" s="19"/>
      <c r="D2" s="7"/>
      <c r="E2" s="7"/>
      <c r="F2" s="7"/>
      <c r="G2" s="66"/>
      <c r="H2" s="67"/>
      <c r="I2" s="68"/>
      <c r="J2" s="29"/>
    </row>
    <row r="3" spans="1:14" ht="15" customHeight="1" x14ac:dyDescent="0.25">
      <c r="A3" s="2"/>
      <c r="B3" s="19"/>
      <c r="C3" s="19"/>
      <c r="D3" s="7"/>
      <c r="E3" s="7"/>
      <c r="F3" s="7"/>
      <c r="G3" s="69"/>
      <c r="H3" s="70"/>
      <c r="I3" s="71"/>
      <c r="J3" s="29"/>
    </row>
    <row r="4" spans="1:14" x14ac:dyDescent="0.25">
      <c r="A4" s="2"/>
      <c r="B4" s="19"/>
      <c r="C4" s="19"/>
      <c r="D4" s="3"/>
      <c r="E4" s="3"/>
      <c r="F4" s="3"/>
      <c r="G4" s="3"/>
      <c r="H4" s="3"/>
      <c r="I4" s="20"/>
      <c r="J4" s="7"/>
    </row>
    <row r="5" spans="1:14" ht="21" x14ac:dyDescent="0.25">
      <c r="A5" s="2"/>
      <c r="B5" s="19"/>
      <c r="C5" s="19"/>
      <c r="D5" s="3"/>
      <c r="E5" s="3"/>
      <c r="F5" s="3"/>
      <c r="G5" s="75" t="s">
        <v>1</v>
      </c>
      <c r="H5" s="76"/>
      <c r="I5" s="77"/>
      <c r="J5" s="26"/>
    </row>
    <row r="6" spans="1:14" ht="21" x14ac:dyDescent="0.25">
      <c r="A6" s="2"/>
      <c r="B6" s="3"/>
      <c r="C6" s="3"/>
      <c r="D6" s="3"/>
      <c r="E6" s="3"/>
      <c r="F6" s="3"/>
      <c r="G6" s="75" t="s">
        <v>118</v>
      </c>
      <c r="H6" s="76"/>
      <c r="I6" s="77"/>
      <c r="J6" s="26"/>
    </row>
    <row r="7" spans="1:14" ht="21" x14ac:dyDescent="0.35">
      <c r="A7" s="2"/>
      <c r="B7" s="3"/>
      <c r="C7" s="3"/>
      <c r="D7" s="3"/>
      <c r="E7" s="3"/>
      <c r="F7" s="3"/>
      <c r="G7" s="78" t="s">
        <v>117</v>
      </c>
      <c r="H7" s="79"/>
      <c r="I7" s="80"/>
      <c r="J7" s="27"/>
    </row>
    <row r="8" spans="1:14" x14ac:dyDescent="0.25">
      <c r="A8" s="2"/>
      <c r="B8" s="3"/>
      <c r="C8" s="3"/>
      <c r="D8" s="3"/>
      <c r="E8" s="3"/>
      <c r="F8" s="3"/>
      <c r="G8" s="3" t="s">
        <v>75</v>
      </c>
      <c r="H8" s="3"/>
      <c r="I8" s="20"/>
      <c r="J8" s="7"/>
      <c r="L8" s="21"/>
      <c r="M8" s="21"/>
      <c r="N8" s="21"/>
    </row>
    <row r="9" spans="1:14" ht="15" customHeight="1" x14ac:dyDescent="0.25">
      <c r="A9" s="62" t="s">
        <v>84</v>
      </c>
      <c r="B9" s="62"/>
      <c r="C9" s="62"/>
      <c r="D9" s="62"/>
      <c r="E9" s="62"/>
      <c r="F9" s="62"/>
      <c r="G9" s="62"/>
      <c r="H9" s="62"/>
      <c r="I9" s="62"/>
      <c r="J9" s="28"/>
      <c r="L9" s="21"/>
      <c r="M9" s="21"/>
      <c r="N9" s="21"/>
    </row>
    <row r="10" spans="1:14" ht="1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28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20"/>
      <c r="J11" s="7"/>
    </row>
    <row r="12" spans="1:14" ht="20.25" customHeight="1" x14ac:dyDescent="0.3">
      <c r="A12" s="72" t="s">
        <v>2</v>
      </c>
      <c r="B12" s="73"/>
      <c r="C12" s="73"/>
      <c r="D12" s="73"/>
      <c r="E12" s="73"/>
      <c r="F12" s="73"/>
      <c r="G12" s="73"/>
      <c r="H12" s="73"/>
      <c r="I12" s="74"/>
      <c r="J12" s="30"/>
    </row>
    <row r="13" spans="1:14" ht="18" customHeight="1" x14ac:dyDescent="0.25">
      <c r="A13" s="56" t="s">
        <v>3</v>
      </c>
      <c r="B13" s="57" t="s">
        <v>4</v>
      </c>
      <c r="C13" s="58" t="s">
        <v>76</v>
      </c>
      <c r="D13" s="59" t="s">
        <v>5</v>
      </c>
      <c r="E13" s="59"/>
      <c r="F13" s="60" t="s">
        <v>6</v>
      </c>
      <c r="G13" s="57" t="s">
        <v>7</v>
      </c>
      <c r="H13" s="57" t="s">
        <v>8</v>
      </c>
      <c r="I13" s="57" t="s">
        <v>9</v>
      </c>
      <c r="J13" s="61" t="s">
        <v>85</v>
      </c>
    </row>
    <row r="14" spans="1:14" ht="34.5" customHeight="1" x14ac:dyDescent="0.25">
      <c r="A14" s="56"/>
      <c r="B14" s="57"/>
      <c r="C14" s="58"/>
      <c r="D14" s="25" t="s">
        <v>10</v>
      </c>
      <c r="E14" s="25" t="s">
        <v>11</v>
      </c>
      <c r="F14" s="60"/>
      <c r="G14" s="57"/>
      <c r="H14" s="60"/>
      <c r="I14" s="57"/>
      <c r="J14" s="61"/>
    </row>
    <row r="15" spans="1:14" x14ac:dyDescent="0.25">
      <c r="A15" s="2"/>
      <c r="B15" s="3"/>
      <c r="C15" s="3"/>
      <c r="D15" s="3"/>
      <c r="E15" s="3"/>
      <c r="F15" s="3"/>
      <c r="G15" s="3"/>
      <c r="H15" s="3"/>
      <c r="I15" s="20"/>
      <c r="J15" s="7"/>
    </row>
    <row r="16" spans="1:14" ht="18.75" x14ac:dyDescent="0.25">
      <c r="A16" s="41" t="s">
        <v>37</v>
      </c>
      <c r="B16" s="41"/>
      <c r="C16" s="41"/>
      <c r="D16" s="41"/>
      <c r="E16" s="41"/>
      <c r="F16" s="41"/>
      <c r="G16" s="41"/>
      <c r="H16" s="41"/>
      <c r="I16" s="41"/>
      <c r="J16" s="41"/>
      <c r="K16" s="3"/>
    </row>
    <row r="17" spans="1:12" x14ac:dyDescent="0.25">
      <c r="A17" s="4">
        <v>8</v>
      </c>
      <c r="B17" s="5" t="s">
        <v>36</v>
      </c>
      <c r="C17" s="5" t="str">
        <f>VLOOKUP(A17, '[1]Output_102521-MAIN'!$A$172:$C$4568,3, FALSE)</f>
        <v>19C-14-6</v>
      </c>
      <c r="D17" s="5" t="s">
        <v>37</v>
      </c>
      <c r="E17" s="5" t="s">
        <v>86</v>
      </c>
      <c r="F17" s="42" t="s">
        <v>80</v>
      </c>
      <c r="G17" s="3"/>
      <c r="H17" s="3"/>
      <c r="I17" s="20">
        <f>ABS(H17-G17)</f>
        <v>0</v>
      </c>
      <c r="J17" s="7">
        <f>VLOOKUP(A17, '[1]Output_102521-MAIN'!$A$172:$C$4568,2, FALSE)</f>
        <v>1170</v>
      </c>
      <c r="K17" s="3">
        <v>1</v>
      </c>
      <c r="L17" s="22"/>
    </row>
    <row r="18" spans="1:12" x14ac:dyDescent="0.25">
      <c r="A18" s="4">
        <v>10</v>
      </c>
      <c r="B18" s="5" t="s">
        <v>36</v>
      </c>
      <c r="C18" s="5" t="str">
        <f>VLOOKUP(A18, '[1]Output_102521-MAIN'!$A$172:$C$4568,3, FALSE)</f>
        <v>19C-14-6</v>
      </c>
      <c r="D18" s="5" t="s">
        <v>37</v>
      </c>
      <c r="E18" s="5" t="s">
        <v>86</v>
      </c>
      <c r="F18" s="42"/>
      <c r="G18" s="3"/>
      <c r="H18" s="3"/>
      <c r="I18" s="20">
        <f>ABS(H18-G18)</f>
        <v>0</v>
      </c>
      <c r="J18" s="7">
        <f>VLOOKUP(A18, '[1]Output_102521-MAIN'!$A$172:$C$4568,2, FALSE)</f>
        <v>1170</v>
      </c>
      <c r="K18" s="3">
        <v>1</v>
      </c>
      <c r="L18" s="22"/>
    </row>
    <row r="19" spans="1:12" x14ac:dyDescent="0.25">
      <c r="A19" s="4">
        <v>12</v>
      </c>
      <c r="B19" s="5" t="s">
        <v>36</v>
      </c>
      <c r="C19" s="5" t="str">
        <f>VLOOKUP(A19, '[1]Output_102521-MAIN'!$A$172:$C$4568,3, FALSE)</f>
        <v>19C-14-6</v>
      </c>
      <c r="D19" s="5" t="s">
        <v>37</v>
      </c>
      <c r="E19" s="5" t="s">
        <v>86</v>
      </c>
      <c r="F19" s="42"/>
      <c r="G19" s="3"/>
      <c r="H19" s="3"/>
      <c r="I19" s="20">
        <f>ABS(H19-G19)</f>
        <v>0</v>
      </c>
      <c r="J19" s="7">
        <f>VLOOKUP(A19, '[1]Output_102521-MAIN'!$A$172:$C$4568,2, FALSE)</f>
        <v>1170</v>
      </c>
      <c r="K19" s="3">
        <v>1</v>
      </c>
      <c r="L19" s="22"/>
    </row>
    <row r="20" spans="1:12" x14ac:dyDescent="0.25">
      <c r="A20" s="4" t="s">
        <v>39</v>
      </c>
      <c r="B20" s="5" t="s">
        <v>36</v>
      </c>
      <c r="C20" s="5" t="str">
        <f>VLOOKUP(A20, '[1]Output_102521-MAIN'!$A$172:$C$4568,3, FALSE)</f>
        <v>19C-14-7</v>
      </c>
      <c r="D20" s="5" t="s">
        <v>37</v>
      </c>
      <c r="E20" s="5" t="s">
        <v>86</v>
      </c>
      <c r="F20" s="42"/>
      <c r="G20" s="3"/>
      <c r="H20" s="3"/>
      <c r="I20" s="20">
        <f>ABS(H20-G20)</f>
        <v>0</v>
      </c>
      <c r="J20" s="7">
        <f>VLOOKUP(A20, '[1]Output_102521-MAIN'!$A$172:$C$4568,2, FALSE)</f>
        <v>1170</v>
      </c>
      <c r="K20" s="3">
        <v>1</v>
      </c>
      <c r="L20" s="22"/>
    </row>
    <row r="21" spans="1:12" x14ac:dyDescent="0.25">
      <c r="A21" s="2"/>
      <c r="B21" s="3"/>
      <c r="C21" s="3"/>
      <c r="D21" s="3"/>
      <c r="E21" s="3"/>
      <c r="F21" s="3"/>
      <c r="G21" s="3"/>
      <c r="H21" s="3"/>
      <c r="I21" s="20"/>
      <c r="J21" s="7"/>
    </row>
    <row r="22" spans="1:12" x14ac:dyDescent="0.25">
      <c r="A22" s="2"/>
      <c r="B22" s="3"/>
      <c r="C22" s="3"/>
      <c r="D22" s="3"/>
      <c r="E22" s="3"/>
      <c r="F22" s="3"/>
      <c r="G22" s="3"/>
      <c r="H22" s="3"/>
      <c r="I22" s="20"/>
      <c r="J22" s="7"/>
    </row>
    <row r="23" spans="1:12" ht="18.75" x14ac:dyDescent="0.25">
      <c r="A23" s="41" t="s">
        <v>40</v>
      </c>
      <c r="B23" s="41"/>
      <c r="C23" s="41"/>
      <c r="D23" s="41"/>
      <c r="E23" s="41"/>
      <c r="F23" s="41"/>
      <c r="G23" s="41"/>
      <c r="H23" s="41"/>
      <c r="I23" s="41"/>
      <c r="J23" s="41"/>
      <c r="K23" s="3"/>
    </row>
    <row r="24" spans="1:12" x14ac:dyDescent="0.25">
      <c r="A24" s="4">
        <v>248</v>
      </c>
      <c r="B24" s="5" t="s">
        <v>30</v>
      </c>
      <c r="C24" s="5" t="str">
        <f>VLOOKUP(A24, '[1]Output_102521-MAIN'!$A$172:$C$4568,3, FALSE)</f>
        <v>10C-14-6</v>
      </c>
      <c r="D24" s="5" t="s">
        <v>40</v>
      </c>
      <c r="E24" s="5" t="s">
        <v>87</v>
      </c>
      <c r="F24" s="55" t="s">
        <v>93</v>
      </c>
      <c r="G24" s="3"/>
      <c r="H24" s="3"/>
      <c r="I24" s="20">
        <f>ABS(H24-G24)</f>
        <v>0</v>
      </c>
      <c r="J24" s="7">
        <f>VLOOKUP(A24, '[1]Output_102521-MAIN'!$A$172:$C$4568,2, FALSE)</f>
        <v>895</v>
      </c>
      <c r="K24" s="3">
        <v>1</v>
      </c>
      <c r="L24" s="22"/>
    </row>
    <row r="25" spans="1:12" x14ac:dyDescent="0.25">
      <c r="A25" s="4">
        <v>250</v>
      </c>
      <c r="B25" s="5" t="s">
        <v>12</v>
      </c>
      <c r="C25" s="5" t="str">
        <f>VLOOKUP(A25, '[1]Output_102521-MAIN'!$A$172:$C$4568,3, FALSE)</f>
        <v>7C-14-30</v>
      </c>
      <c r="D25" s="5" t="s">
        <v>40</v>
      </c>
      <c r="E25" s="5" t="s">
        <v>87</v>
      </c>
      <c r="F25" s="55"/>
      <c r="G25" s="3"/>
      <c r="H25" s="3"/>
      <c r="I25" s="20">
        <f>ABS(H25-G25)</f>
        <v>0</v>
      </c>
      <c r="J25" s="7">
        <f>VLOOKUP(A25, '[1]Output_102521-MAIN'!$A$172:$C$4568,2, FALSE)</f>
        <v>855</v>
      </c>
      <c r="K25" s="3">
        <v>1</v>
      </c>
      <c r="L25" s="22"/>
    </row>
    <row r="26" spans="1:12" x14ac:dyDescent="0.25">
      <c r="A26" s="4">
        <v>252</v>
      </c>
      <c r="B26" s="5" t="s">
        <v>26</v>
      </c>
      <c r="C26" s="5" t="str">
        <f>VLOOKUP(A26, '[1]Output_102521-MAIN'!$A$172:$C$4568,3, FALSE)</f>
        <v>2C#9 - 16</v>
      </c>
      <c r="D26" s="5" t="s">
        <v>40</v>
      </c>
      <c r="E26" s="5" t="s">
        <v>87</v>
      </c>
      <c r="F26" s="55"/>
      <c r="G26" s="3"/>
      <c r="H26" s="3"/>
      <c r="I26" s="20">
        <f>ABS(H26-G26)</f>
        <v>0</v>
      </c>
      <c r="J26" s="7">
        <f>VLOOKUP(A26, '[1]Output_102521-MAIN'!$A$172:$C$4568,2, FALSE)</f>
        <v>895</v>
      </c>
      <c r="K26" s="3">
        <v>1</v>
      </c>
      <c r="L26" s="22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20"/>
      <c r="J27" s="7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20"/>
      <c r="J28" s="7"/>
    </row>
    <row r="29" spans="1:12" ht="18.75" x14ac:dyDescent="0.25">
      <c r="A29" s="41" t="s">
        <v>41</v>
      </c>
      <c r="B29" s="41"/>
      <c r="C29" s="41"/>
      <c r="D29" s="41"/>
      <c r="E29" s="41"/>
      <c r="F29" s="41"/>
      <c r="G29" s="41"/>
      <c r="H29" s="41"/>
      <c r="I29" s="41"/>
      <c r="J29" s="41"/>
      <c r="K29" s="3"/>
    </row>
    <row r="30" spans="1:12" x14ac:dyDescent="0.25">
      <c r="A30" s="4">
        <v>254</v>
      </c>
      <c r="B30" s="5" t="s">
        <v>12</v>
      </c>
      <c r="C30" s="5" t="str">
        <f>VLOOKUP(A30, '[1]Output_102521-MAIN'!$A$172:$C$4568,3, FALSE)</f>
        <v>7C-14-30</v>
      </c>
      <c r="D30" s="5" t="s">
        <v>41</v>
      </c>
      <c r="E30" s="5" t="s">
        <v>87</v>
      </c>
      <c r="F30" s="55" t="s">
        <v>93</v>
      </c>
      <c r="G30" s="3"/>
      <c r="H30" s="3"/>
      <c r="I30" s="20">
        <f>ABS(H30-G30)</f>
        <v>0</v>
      </c>
      <c r="J30" s="7">
        <f>VLOOKUP(A30, '[1]Output_102521-MAIN'!$A$172:$C$4568,2, FALSE)</f>
        <v>855</v>
      </c>
      <c r="K30" s="3">
        <v>1</v>
      </c>
      <c r="L30" s="22"/>
    </row>
    <row r="31" spans="1:12" x14ac:dyDescent="0.25">
      <c r="A31" s="4">
        <v>256</v>
      </c>
      <c r="B31" s="5" t="s">
        <v>15</v>
      </c>
      <c r="C31" s="5" t="str">
        <f>VLOOKUP(A31, '[1]Output_102521-MAIN'!$A$172:$C$4568,3, FALSE)</f>
        <v>3C-9 - 3</v>
      </c>
      <c r="D31" s="5" t="s">
        <v>41</v>
      </c>
      <c r="E31" s="5" t="s">
        <v>87</v>
      </c>
      <c r="F31" s="55"/>
      <c r="G31" s="3"/>
      <c r="H31" s="3"/>
      <c r="I31" s="20">
        <f>ABS(H31-G31)</f>
        <v>0</v>
      </c>
      <c r="J31" s="7">
        <f>VLOOKUP(A31, '[1]Output_102521-MAIN'!$A$172:$C$4568,2, FALSE)</f>
        <v>895</v>
      </c>
      <c r="K31" s="3">
        <v>1</v>
      </c>
      <c r="L31" s="22"/>
    </row>
    <row r="32" spans="1:12" x14ac:dyDescent="0.25">
      <c r="A32" s="2"/>
      <c r="B32" s="3"/>
      <c r="C32" s="3"/>
      <c r="D32" s="3"/>
      <c r="E32" s="3"/>
      <c r="F32" s="3"/>
      <c r="G32" s="3"/>
      <c r="H32" s="3"/>
      <c r="I32" s="20"/>
      <c r="J32" s="7"/>
    </row>
    <row r="33" spans="1:12" x14ac:dyDescent="0.25">
      <c r="A33" s="2"/>
      <c r="B33" s="3"/>
      <c r="C33" s="3"/>
      <c r="D33" s="3"/>
      <c r="E33" s="3"/>
      <c r="F33" s="3"/>
      <c r="G33" s="3"/>
      <c r="H33" s="3"/>
      <c r="I33" s="20"/>
      <c r="J33" s="7"/>
    </row>
    <row r="34" spans="1:12" ht="18.75" x14ac:dyDescent="0.25">
      <c r="A34" s="41" t="s">
        <v>42</v>
      </c>
      <c r="B34" s="41"/>
      <c r="C34" s="41"/>
      <c r="D34" s="41"/>
      <c r="E34" s="41"/>
      <c r="F34" s="41"/>
      <c r="G34" s="41"/>
      <c r="H34" s="41"/>
      <c r="I34" s="41"/>
      <c r="J34" s="41"/>
      <c r="K34" s="3"/>
    </row>
    <row r="35" spans="1:12" x14ac:dyDescent="0.25">
      <c r="A35" s="4">
        <v>258</v>
      </c>
      <c r="B35" s="5" t="s">
        <v>12</v>
      </c>
      <c r="C35" s="5" t="str">
        <f>VLOOKUP(A35, '[1]Output_102521-MAIN'!$A$172:$C$4568,3, FALSE)</f>
        <v>7C-14-30</v>
      </c>
      <c r="D35" s="5" t="s">
        <v>42</v>
      </c>
      <c r="E35" s="5" t="s">
        <v>87</v>
      </c>
      <c r="F35" s="55" t="s">
        <v>93</v>
      </c>
      <c r="G35" s="3"/>
      <c r="H35" s="3"/>
      <c r="I35" s="20">
        <f>ABS(H35-G35)</f>
        <v>0</v>
      </c>
      <c r="J35" s="7">
        <f>VLOOKUP(A35, '[1]Output_102521-MAIN'!$A$172:$C$4568,2, FALSE)</f>
        <v>815</v>
      </c>
      <c r="K35" s="3">
        <v>1</v>
      </c>
      <c r="L35" s="22"/>
    </row>
    <row r="36" spans="1:12" x14ac:dyDescent="0.25">
      <c r="A36" s="4">
        <v>260</v>
      </c>
      <c r="B36" s="5" t="s">
        <v>15</v>
      </c>
      <c r="C36" s="5" t="str">
        <f>VLOOKUP(A36, '[1]Output_102521-MAIN'!$A$172:$C$4568,3, FALSE)</f>
        <v>3C-9 - 3</v>
      </c>
      <c r="D36" s="5" t="s">
        <v>42</v>
      </c>
      <c r="E36" s="5" t="s">
        <v>87</v>
      </c>
      <c r="F36" s="55"/>
      <c r="G36" s="3"/>
      <c r="H36" s="3"/>
      <c r="I36" s="20">
        <f>ABS(H36-G36)</f>
        <v>0</v>
      </c>
      <c r="J36" s="7">
        <f>VLOOKUP(A36, '[1]Output_102521-MAIN'!$A$172:$C$4568,2, FALSE)</f>
        <v>820</v>
      </c>
      <c r="K36" s="3">
        <v>1</v>
      </c>
      <c r="L36" s="22"/>
    </row>
    <row r="43" spans="1:12" ht="18.75" x14ac:dyDescent="0.25">
      <c r="A43" s="41" t="s">
        <v>13</v>
      </c>
      <c r="B43" s="41"/>
      <c r="C43" s="41"/>
      <c r="D43" s="41"/>
      <c r="E43" s="41"/>
      <c r="F43" s="41"/>
      <c r="G43" s="41"/>
      <c r="H43" s="41"/>
      <c r="I43" s="41"/>
      <c r="J43" s="41"/>
      <c r="K43" s="3"/>
    </row>
    <row r="44" spans="1:12" x14ac:dyDescent="0.25">
      <c r="A44" s="4">
        <v>280</v>
      </c>
      <c r="B44" s="5" t="s">
        <v>12</v>
      </c>
      <c r="C44" s="5" t="str">
        <f>VLOOKUP(A44, '[1]Output_102521-MAIN'!$A$172:$C$4568,3, FALSE)</f>
        <v>7C-14-30</v>
      </c>
      <c r="D44" s="5" t="s">
        <v>13</v>
      </c>
      <c r="E44" s="5" t="s">
        <v>87</v>
      </c>
      <c r="F44" s="54" t="s">
        <v>78</v>
      </c>
      <c r="G44" s="3"/>
      <c r="H44" s="3"/>
      <c r="I44" s="20">
        <f>ABS(H44-G44)</f>
        <v>0</v>
      </c>
      <c r="J44" s="7">
        <f>VLOOKUP(A44, '[1]Output_102521-MAIN'!$A$172:$C$4568,2, FALSE)</f>
        <v>665</v>
      </c>
      <c r="K44" s="3">
        <v>1</v>
      </c>
      <c r="L44" s="22"/>
    </row>
    <row r="45" spans="1:12" x14ac:dyDescent="0.25">
      <c r="A45" s="4">
        <v>282</v>
      </c>
      <c r="B45" s="5" t="s">
        <v>15</v>
      </c>
      <c r="C45" s="5" t="str">
        <f>VLOOKUP(A45, '[1]Output_102521-MAIN'!$A$172:$C$4568,3, FALSE)</f>
        <v>3C-9 - 3</v>
      </c>
      <c r="D45" s="5" t="s">
        <v>13</v>
      </c>
      <c r="E45" s="5" t="s">
        <v>87</v>
      </c>
      <c r="F45" s="54"/>
      <c r="G45" s="3"/>
      <c r="H45" s="3"/>
      <c r="I45" s="20">
        <f>ABS(H45-G45)</f>
        <v>0</v>
      </c>
      <c r="J45" s="7">
        <f>VLOOKUP(A45, '[1]Output_102521-MAIN'!$A$172:$C$4568,2, FALSE)</f>
        <v>680</v>
      </c>
      <c r="K45" s="3">
        <v>1</v>
      </c>
      <c r="L45" s="22"/>
    </row>
    <row r="46" spans="1:12" x14ac:dyDescent="0.25">
      <c r="A46" s="2"/>
      <c r="B46" s="3"/>
      <c r="C46" s="3"/>
      <c r="D46" s="3"/>
      <c r="E46" s="3"/>
      <c r="F46" s="3"/>
      <c r="G46" s="3"/>
      <c r="H46" s="3"/>
      <c r="I46" s="20"/>
      <c r="J46" s="7"/>
      <c r="K46" s="3"/>
    </row>
    <row r="47" spans="1:12" x14ac:dyDescent="0.25">
      <c r="A47" s="2"/>
      <c r="B47" s="3"/>
      <c r="C47" s="3"/>
      <c r="D47" s="3"/>
      <c r="E47" s="3"/>
      <c r="F47" s="3"/>
      <c r="G47" s="3"/>
      <c r="H47" s="3"/>
      <c r="I47" s="20"/>
      <c r="J47" s="7"/>
      <c r="K47"/>
    </row>
    <row r="48" spans="1:12" ht="18.75" x14ac:dyDescent="0.25">
      <c r="A48" s="41" t="s">
        <v>16</v>
      </c>
      <c r="B48" s="41"/>
      <c r="C48" s="41"/>
      <c r="D48" s="41"/>
      <c r="E48" s="41"/>
      <c r="F48" s="41"/>
      <c r="G48" s="41"/>
      <c r="H48" s="41"/>
      <c r="I48" s="41"/>
      <c r="J48" s="41"/>
      <c r="K48" s="3"/>
    </row>
    <row r="49" spans="1:12" x14ac:dyDescent="0.25">
      <c r="A49" s="4">
        <v>328</v>
      </c>
      <c r="B49" s="5" t="s">
        <v>12</v>
      </c>
      <c r="C49" s="5" t="str">
        <f>VLOOKUP(A49, '[1]Output_102521-MAIN'!$A$172:$C$4568,3, FALSE)</f>
        <v>7C-14-17</v>
      </c>
      <c r="D49" s="5" t="s">
        <v>16</v>
      </c>
      <c r="E49" s="5" t="s">
        <v>89</v>
      </c>
      <c r="F49" s="54" t="s">
        <v>78</v>
      </c>
      <c r="G49" s="3"/>
      <c r="H49" s="3"/>
      <c r="I49" s="20">
        <f>ABS(H49-G49)</f>
        <v>0</v>
      </c>
      <c r="J49" s="7">
        <f>VLOOKUP(A49, '[1]Output_102521-MAIN'!$A$172:$C$4568,2, FALSE)</f>
        <v>725</v>
      </c>
      <c r="K49" s="3">
        <v>1</v>
      </c>
      <c r="L49" s="22"/>
    </row>
    <row r="50" spans="1:12" x14ac:dyDescent="0.25">
      <c r="A50" s="4">
        <v>330</v>
      </c>
      <c r="B50" s="5" t="s">
        <v>17</v>
      </c>
      <c r="C50" s="5" t="str">
        <f>VLOOKUP(A50, '[1]Output_102521-MAIN'!$A$172:$C$4568,3, FALSE)</f>
        <v>3C#6 - 1</v>
      </c>
      <c r="D50" s="5" t="s">
        <v>16</v>
      </c>
      <c r="E50" s="5" t="s">
        <v>89</v>
      </c>
      <c r="F50" s="54"/>
      <c r="G50" s="3"/>
      <c r="H50" s="3"/>
      <c r="I50" s="20">
        <f>ABS(H50-G50)</f>
        <v>0</v>
      </c>
      <c r="J50" s="7">
        <f>VLOOKUP(A50, '[1]Output_102521-MAIN'!$A$172:$C$4568,2, FALSE)</f>
        <v>735</v>
      </c>
      <c r="K50" s="3">
        <v>1</v>
      </c>
      <c r="L50" s="22"/>
    </row>
    <row r="51" spans="1:12" x14ac:dyDescent="0.25">
      <c r="A51" s="2"/>
      <c r="B51" s="3"/>
      <c r="C51" s="3"/>
      <c r="D51" s="3"/>
      <c r="E51" s="3"/>
      <c r="F51" s="3"/>
      <c r="G51" s="3"/>
      <c r="H51" s="3"/>
      <c r="I51" s="20"/>
      <c r="J51" s="7"/>
      <c r="K51" s="3"/>
    </row>
    <row r="52" spans="1:12" x14ac:dyDescent="0.25">
      <c r="A52" s="2"/>
      <c r="B52" s="3"/>
      <c r="C52" s="3"/>
      <c r="D52" s="3"/>
      <c r="E52" s="3"/>
      <c r="F52" s="3"/>
      <c r="G52" s="3"/>
      <c r="H52" s="3"/>
      <c r="I52" s="20"/>
      <c r="J52" s="7"/>
      <c r="K52"/>
    </row>
    <row r="53" spans="1:12" ht="18.75" x14ac:dyDescent="0.25">
      <c r="A53" s="41" t="s">
        <v>19</v>
      </c>
      <c r="B53" s="41"/>
      <c r="C53" s="41"/>
      <c r="D53" s="41"/>
      <c r="E53" s="41"/>
      <c r="F53" s="41"/>
      <c r="G53" s="41"/>
      <c r="H53" s="41"/>
      <c r="I53" s="41"/>
      <c r="J53" s="41"/>
      <c r="K53" s="3"/>
    </row>
    <row r="54" spans="1:12" ht="30" x14ac:dyDescent="0.25">
      <c r="A54" s="4">
        <v>340</v>
      </c>
      <c r="B54" s="5" t="s">
        <v>18</v>
      </c>
      <c r="C54" s="5" t="str">
        <f>VLOOKUP(A54, '[1]Output_102521-MAIN'!$A$172:$C$4568,3, FALSE)</f>
        <v>2C#6 - 5</v>
      </c>
      <c r="D54" s="5" t="s">
        <v>19</v>
      </c>
      <c r="E54" s="5" t="s">
        <v>90</v>
      </c>
      <c r="F54" s="31" t="s">
        <v>94</v>
      </c>
      <c r="G54" s="3"/>
      <c r="H54" s="3"/>
      <c r="I54" s="20">
        <f>ABS(H54-G54)</f>
        <v>0</v>
      </c>
      <c r="J54" s="7">
        <f>VLOOKUP(A54, '[1]Output_102521-MAIN'!$A$172:$C$4568,2, FALSE)</f>
        <v>780</v>
      </c>
      <c r="K54" s="3">
        <v>1</v>
      </c>
      <c r="L54" s="22"/>
    </row>
    <row r="55" spans="1:12" x14ac:dyDescent="0.25">
      <c r="A55" s="2"/>
      <c r="B55" s="3"/>
      <c r="C55" s="3"/>
      <c r="D55" s="3"/>
      <c r="E55" s="3"/>
      <c r="F55" s="32"/>
      <c r="G55" s="3"/>
      <c r="H55" s="3"/>
      <c r="I55" s="20"/>
      <c r="J55" s="7"/>
    </row>
    <row r="56" spans="1:12" x14ac:dyDescent="0.25">
      <c r="A56" s="2"/>
      <c r="B56" s="3"/>
      <c r="C56" s="3"/>
      <c r="D56" s="3"/>
      <c r="E56" s="3"/>
      <c r="F56" s="3"/>
      <c r="G56" s="3"/>
      <c r="H56" s="3"/>
      <c r="I56" s="20"/>
      <c r="J56" s="7"/>
    </row>
    <row r="57" spans="1:12" ht="18.75" x14ac:dyDescent="0.25">
      <c r="A57" s="41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3"/>
    </row>
    <row r="58" spans="1:12" x14ac:dyDescent="0.25">
      <c r="A58" s="4">
        <v>578</v>
      </c>
      <c r="B58" s="5" t="s">
        <v>20</v>
      </c>
      <c r="C58" s="5" t="str">
        <f>VLOOKUP(A58, '[1]Output_102521-MAIN'!$A$172:$C$4568,3, FALSE)</f>
        <v>4C-6 - 1</v>
      </c>
      <c r="D58" s="5" t="s">
        <v>21</v>
      </c>
      <c r="E58" s="5" t="s">
        <v>91</v>
      </c>
      <c r="F58" s="24" t="s">
        <v>78</v>
      </c>
      <c r="G58" s="3"/>
      <c r="H58" s="3"/>
      <c r="I58" s="20">
        <f>ABS(H58-G58)</f>
        <v>0</v>
      </c>
      <c r="J58" s="7">
        <f>VLOOKUP(A58, '[1]Output_102521-MAIN'!$A$172:$C$4568,2, FALSE)</f>
        <v>580</v>
      </c>
      <c r="K58" s="3">
        <v>1</v>
      </c>
      <c r="L58" s="22"/>
    </row>
    <row r="59" spans="1:12" x14ac:dyDescent="0.25">
      <c r="A59" s="2"/>
      <c r="B59" s="3"/>
      <c r="C59" s="3"/>
      <c r="D59" s="3"/>
      <c r="E59" s="3"/>
      <c r="F59" s="3"/>
      <c r="G59" s="3"/>
      <c r="H59" s="3"/>
      <c r="I59" s="20"/>
      <c r="J59" s="7"/>
    </row>
    <row r="60" spans="1:12" x14ac:dyDescent="0.25">
      <c r="A60" s="2"/>
      <c r="B60" s="3"/>
      <c r="C60" s="3"/>
      <c r="D60" s="3"/>
      <c r="E60" s="3"/>
      <c r="F60" s="3"/>
      <c r="G60" s="3"/>
      <c r="H60" s="3"/>
      <c r="I60" s="20"/>
      <c r="J60" s="7"/>
    </row>
    <row r="61" spans="1:12" ht="18.75" x14ac:dyDescent="0.25">
      <c r="A61" s="41" t="s">
        <v>22</v>
      </c>
      <c r="B61" s="41"/>
      <c r="C61" s="41"/>
      <c r="D61" s="41"/>
      <c r="E61" s="41"/>
      <c r="F61" s="41"/>
      <c r="G61" s="41"/>
      <c r="H61" s="41"/>
      <c r="I61" s="41"/>
      <c r="J61" s="41"/>
      <c r="K61" s="3"/>
    </row>
    <row r="62" spans="1:12" ht="30" x14ac:dyDescent="0.25">
      <c r="A62" s="4">
        <v>580</v>
      </c>
      <c r="B62" s="5" t="s">
        <v>20</v>
      </c>
      <c r="C62" s="5" t="str">
        <f>VLOOKUP(A62, '[1]Output_102521-MAIN'!$A$172:$C$4568,3, FALSE)</f>
        <v>4C-6 - 1</v>
      </c>
      <c r="D62" s="5" t="s">
        <v>22</v>
      </c>
      <c r="E62" s="5" t="s">
        <v>91</v>
      </c>
      <c r="F62" s="31" t="s">
        <v>94</v>
      </c>
      <c r="G62" s="3"/>
      <c r="H62" s="3"/>
      <c r="I62" s="20">
        <f>ABS(H62-G62)</f>
        <v>0</v>
      </c>
      <c r="J62" s="7">
        <f>VLOOKUP(A62, '[1]Output_102521-MAIN'!$A$172:$C$4568,2, FALSE)</f>
        <v>885</v>
      </c>
      <c r="K62" s="3">
        <v>1</v>
      </c>
      <c r="L62" s="22"/>
    </row>
    <row r="63" spans="1:12" x14ac:dyDescent="0.25">
      <c r="A63" s="2"/>
      <c r="B63" s="3"/>
      <c r="C63" s="3"/>
      <c r="D63" s="3"/>
      <c r="E63" s="3"/>
      <c r="F63" s="3"/>
      <c r="G63" s="3"/>
      <c r="H63" s="3"/>
      <c r="I63" s="20"/>
      <c r="J63" s="7"/>
      <c r="K63"/>
    </row>
    <row r="64" spans="1:12" x14ac:dyDescent="0.25">
      <c r="A64" s="2"/>
      <c r="B64" s="3"/>
      <c r="C64" s="3"/>
      <c r="D64" s="3"/>
      <c r="E64" s="3"/>
      <c r="F64" s="3"/>
      <c r="G64" s="3"/>
      <c r="H64" s="3"/>
      <c r="I64" s="20"/>
      <c r="J64" s="7"/>
      <c r="K64"/>
    </row>
    <row r="65" spans="1:12" ht="18.75" x14ac:dyDescent="0.25">
      <c r="A65" s="41" t="s">
        <v>23</v>
      </c>
      <c r="B65" s="41"/>
      <c r="C65" s="41"/>
      <c r="D65" s="41"/>
      <c r="E65" s="41"/>
      <c r="F65" s="41"/>
      <c r="G65" s="41"/>
      <c r="H65" s="41"/>
      <c r="I65" s="41"/>
      <c r="J65" s="41"/>
      <c r="K65" s="3"/>
    </row>
    <row r="66" spans="1:12" x14ac:dyDescent="0.25">
      <c r="A66" s="4">
        <v>284</v>
      </c>
      <c r="B66" s="5" t="s">
        <v>12</v>
      </c>
      <c r="C66" s="5" t="str">
        <f>VLOOKUP(A66, '[1]Output_102521-MAIN'!$A$172:$C$4568,3, FALSE)</f>
        <v>7C-14-18</v>
      </c>
      <c r="D66" s="5" t="s">
        <v>23</v>
      </c>
      <c r="E66" s="5" t="s">
        <v>87</v>
      </c>
      <c r="F66" s="54" t="s">
        <v>78</v>
      </c>
      <c r="G66" s="3"/>
      <c r="H66" s="3"/>
      <c r="I66" s="20">
        <f>ABS(H66-G66)</f>
        <v>0</v>
      </c>
      <c r="J66" s="7">
        <f>VLOOKUP(A66, '[1]Output_102521-MAIN'!$A$172:$C$4568,2, FALSE)</f>
        <v>605</v>
      </c>
      <c r="K66" s="3">
        <v>1</v>
      </c>
      <c r="L66" s="22"/>
    </row>
    <row r="67" spans="1:12" x14ac:dyDescent="0.25">
      <c r="A67" s="4">
        <v>286</v>
      </c>
      <c r="B67" s="5" t="s">
        <v>17</v>
      </c>
      <c r="C67" s="5" t="str">
        <f>VLOOKUP(A67, '[1]Output_102521-MAIN'!$A$172:$C$4568,3, FALSE)</f>
        <v>3C#6 - 1</v>
      </c>
      <c r="D67" s="5" t="s">
        <v>23</v>
      </c>
      <c r="E67" s="5" t="s">
        <v>87</v>
      </c>
      <c r="F67" s="54"/>
      <c r="G67" s="3"/>
      <c r="H67" s="3"/>
      <c r="I67" s="20">
        <f>ABS(H67-G67)</f>
        <v>0</v>
      </c>
      <c r="J67" s="7">
        <f>VLOOKUP(A67, '[1]Output_102521-MAIN'!$A$172:$C$4568,2, FALSE)</f>
        <v>620</v>
      </c>
      <c r="K67" s="3">
        <v>1</v>
      </c>
    </row>
    <row r="68" spans="1:12" x14ac:dyDescent="0.25">
      <c r="A68" s="2"/>
      <c r="B68" s="3"/>
      <c r="C68" s="3"/>
      <c r="D68" s="3"/>
      <c r="E68" s="3"/>
      <c r="F68" s="3"/>
      <c r="G68" s="3"/>
      <c r="H68" s="3"/>
      <c r="I68" s="20"/>
      <c r="J68" s="7"/>
    </row>
    <row r="69" spans="1:12" x14ac:dyDescent="0.25">
      <c r="A69" s="2"/>
      <c r="B69" s="3"/>
      <c r="C69" s="3"/>
      <c r="D69" s="3"/>
      <c r="E69" s="3"/>
      <c r="F69" s="3"/>
      <c r="G69" s="3"/>
      <c r="H69" s="3"/>
      <c r="I69" s="20"/>
      <c r="J69" s="7"/>
    </row>
    <row r="70" spans="1:12" ht="18.75" x14ac:dyDescent="0.25">
      <c r="A70" s="41" t="s">
        <v>24</v>
      </c>
      <c r="B70" s="41"/>
      <c r="C70" s="41"/>
      <c r="D70" s="41"/>
      <c r="E70" s="41"/>
      <c r="F70" s="41"/>
      <c r="G70" s="41"/>
      <c r="H70" s="41"/>
      <c r="I70" s="41"/>
      <c r="J70" s="41"/>
      <c r="K70" s="3"/>
    </row>
    <row r="71" spans="1:12" x14ac:dyDescent="0.25">
      <c r="A71" s="4">
        <v>332</v>
      </c>
      <c r="B71" s="5" t="s">
        <v>12</v>
      </c>
      <c r="C71" s="5" t="str">
        <f>VLOOKUP(A71, '[1]Output_102521-MAIN'!$A$172:$C$4568,3, FALSE)</f>
        <v>7C-14-18</v>
      </c>
      <c r="D71" s="5" t="s">
        <v>24</v>
      </c>
      <c r="E71" s="5" t="s">
        <v>89</v>
      </c>
      <c r="F71" s="54" t="s">
        <v>78</v>
      </c>
      <c r="G71" s="3"/>
      <c r="H71" s="3"/>
      <c r="I71" s="20">
        <f>ABS(H71-G71)</f>
        <v>0</v>
      </c>
      <c r="J71" s="7">
        <f>VLOOKUP(A71, '[1]Output_102521-MAIN'!$A$172:$C$4568,2, FALSE)</f>
        <v>530</v>
      </c>
      <c r="K71" s="3">
        <v>1</v>
      </c>
      <c r="L71" s="22"/>
    </row>
    <row r="72" spans="1:12" x14ac:dyDescent="0.25">
      <c r="A72" s="4">
        <v>334</v>
      </c>
      <c r="B72" s="5" t="s">
        <v>15</v>
      </c>
      <c r="C72" s="5" t="str">
        <f>VLOOKUP(A72, '[1]Output_102521-MAIN'!$A$172:$C$4568,3, FALSE)</f>
        <v>3C-9 - 3</v>
      </c>
      <c r="D72" s="5" t="s">
        <v>24</v>
      </c>
      <c r="E72" s="5" t="s">
        <v>89</v>
      </c>
      <c r="F72" s="54"/>
      <c r="G72" s="3"/>
      <c r="H72" s="3"/>
      <c r="I72" s="20">
        <f>ABS(H72-G72)</f>
        <v>0</v>
      </c>
      <c r="J72" s="7">
        <f>VLOOKUP(A72, '[1]Output_102521-MAIN'!$A$172:$C$4568,2, FALSE)</f>
        <v>545</v>
      </c>
      <c r="K72" s="3">
        <v>1</v>
      </c>
      <c r="L72" s="22"/>
    </row>
    <row r="73" spans="1:12" x14ac:dyDescent="0.25">
      <c r="A73" s="2"/>
      <c r="B73" s="3"/>
      <c r="C73" s="3"/>
      <c r="D73" s="3"/>
      <c r="E73" s="3"/>
      <c r="F73" s="3"/>
      <c r="G73" s="3"/>
      <c r="H73" s="3"/>
      <c r="I73" s="20"/>
      <c r="J73" s="7"/>
    </row>
    <row r="74" spans="1:12" x14ac:dyDescent="0.25">
      <c r="A74" s="2"/>
      <c r="B74" s="3"/>
      <c r="C74" s="3"/>
      <c r="D74" s="3"/>
      <c r="E74" s="3"/>
      <c r="F74" s="3"/>
      <c r="G74" s="3"/>
      <c r="H74" s="3"/>
      <c r="I74" s="20"/>
      <c r="J74" s="7"/>
    </row>
    <row r="75" spans="1:12" ht="18.75" x14ac:dyDescent="0.25">
      <c r="A75" s="41" t="s">
        <v>25</v>
      </c>
      <c r="B75" s="41"/>
      <c r="C75" s="41"/>
      <c r="D75" s="41"/>
      <c r="E75" s="41"/>
      <c r="F75" s="41"/>
      <c r="G75" s="41"/>
      <c r="H75" s="41"/>
      <c r="I75" s="41"/>
      <c r="J75" s="41"/>
      <c r="K75" s="3"/>
    </row>
    <row r="76" spans="1:12" x14ac:dyDescent="0.25">
      <c r="A76" s="4">
        <v>288</v>
      </c>
      <c r="B76" s="5" t="s">
        <v>12</v>
      </c>
      <c r="C76" s="5" t="str">
        <f>VLOOKUP(A76, '[1]Output_102521-MAIN'!$A$172:$C$4568,3, FALSE)</f>
        <v>7C-14-18</v>
      </c>
      <c r="D76" s="5" t="s">
        <v>25</v>
      </c>
      <c r="E76" s="5" t="s">
        <v>87</v>
      </c>
      <c r="F76" s="54" t="s">
        <v>78</v>
      </c>
      <c r="G76" s="3"/>
      <c r="H76" s="3"/>
      <c r="I76" s="20">
        <f>ABS(H76-G76)</f>
        <v>0</v>
      </c>
      <c r="J76" s="7">
        <f>VLOOKUP(A76, '[1]Output_102521-MAIN'!$A$172:$C$4568,2, FALSE)</f>
        <v>575</v>
      </c>
      <c r="K76" s="3">
        <v>1</v>
      </c>
      <c r="L76" s="22"/>
    </row>
    <row r="77" spans="1:12" x14ac:dyDescent="0.25">
      <c r="A77" s="4">
        <v>290</v>
      </c>
      <c r="B77" s="5" t="s">
        <v>15</v>
      </c>
      <c r="C77" s="5" t="str">
        <f>VLOOKUP(A77, '[1]Output_102521-MAIN'!$A$172:$C$4568,3, FALSE)</f>
        <v>3C-9 - 3</v>
      </c>
      <c r="D77" s="5" t="s">
        <v>25</v>
      </c>
      <c r="E77" s="5" t="s">
        <v>87</v>
      </c>
      <c r="F77" s="54"/>
      <c r="G77" s="3"/>
      <c r="H77" s="3"/>
      <c r="I77" s="20">
        <f>ABS(H77-G77)</f>
        <v>0</v>
      </c>
      <c r="J77" s="7">
        <f>VLOOKUP(A77, '[1]Output_102521-MAIN'!$A$172:$C$4568,2, FALSE)</f>
        <v>590</v>
      </c>
      <c r="K77" s="3">
        <v>1</v>
      </c>
      <c r="L77" s="22"/>
    </row>
    <row r="78" spans="1:12" x14ac:dyDescent="0.25">
      <c r="A78" s="2"/>
      <c r="B78" s="3"/>
      <c r="C78" s="3"/>
      <c r="D78" s="3"/>
      <c r="E78" s="3"/>
      <c r="F78" s="3"/>
      <c r="G78" s="3"/>
      <c r="H78" s="3"/>
      <c r="I78" s="20"/>
      <c r="J78" s="7"/>
    </row>
    <row r="79" spans="1:12" x14ac:dyDescent="0.25">
      <c r="A79" s="2"/>
      <c r="B79" s="3"/>
      <c r="C79" s="3"/>
      <c r="D79" s="3"/>
      <c r="E79" s="3"/>
      <c r="F79" s="3"/>
      <c r="G79" s="3"/>
      <c r="H79" s="3"/>
      <c r="I79" s="20"/>
      <c r="J79" s="7"/>
    </row>
    <row r="80" spans="1:12" ht="18.75" x14ac:dyDescent="0.25">
      <c r="A80" s="41" t="s">
        <v>27</v>
      </c>
      <c r="B80" s="41"/>
      <c r="C80" s="41"/>
      <c r="D80" s="41"/>
      <c r="E80" s="41"/>
      <c r="F80" s="41"/>
      <c r="G80" s="41"/>
      <c r="H80" s="41"/>
      <c r="I80" s="41"/>
      <c r="J80" s="41"/>
      <c r="K80" s="3"/>
    </row>
    <row r="81" spans="1:12" x14ac:dyDescent="0.25">
      <c r="A81" s="4">
        <v>504</v>
      </c>
      <c r="B81" s="5" t="s">
        <v>26</v>
      </c>
      <c r="C81" s="5" t="str">
        <f>VLOOKUP(A81, '[1]Output_102521-MAIN'!$A$172:$C$4568,3, FALSE)</f>
        <v>2C#9 - 16</v>
      </c>
      <c r="D81" s="5" t="s">
        <v>27</v>
      </c>
      <c r="E81" s="5" t="s">
        <v>90</v>
      </c>
      <c r="F81" s="24" t="s">
        <v>78</v>
      </c>
      <c r="G81" s="3"/>
      <c r="H81" s="3"/>
      <c r="I81" s="20">
        <f>ABS(H81-G81)</f>
        <v>0</v>
      </c>
      <c r="J81" s="7">
        <f>VLOOKUP(A81, '[1]Output_102521-MAIN'!$A$172:$C$4568,2, FALSE)</f>
        <v>585</v>
      </c>
      <c r="K81" s="3">
        <v>1</v>
      </c>
      <c r="L81" s="22"/>
    </row>
    <row r="82" spans="1:12" x14ac:dyDescent="0.25">
      <c r="A82" s="2"/>
      <c r="B82" s="3"/>
      <c r="C82" s="3"/>
      <c r="D82" s="3"/>
      <c r="E82" s="3"/>
      <c r="F82" s="3"/>
      <c r="G82" s="3"/>
      <c r="H82" s="3"/>
      <c r="I82" s="20"/>
      <c r="J82" s="7"/>
    </row>
    <row r="83" spans="1:12" x14ac:dyDescent="0.25">
      <c r="A83" s="2"/>
      <c r="B83" s="3"/>
      <c r="C83" s="3"/>
      <c r="D83" s="3"/>
      <c r="E83" s="3"/>
      <c r="F83" s="3"/>
      <c r="G83" s="3"/>
      <c r="H83" s="3"/>
      <c r="I83" s="20"/>
      <c r="J83" s="7"/>
    </row>
    <row r="84" spans="1:12" x14ac:dyDescent="0.25">
      <c r="A84" s="2"/>
      <c r="B84" s="3"/>
      <c r="C84" s="3"/>
      <c r="D84" s="3"/>
      <c r="E84" s="3"/>
      <c r="F84" s="3"/>
      <c r="G84" s="3"/>
      <c r="H84" s="3"/>
      <c r="I84" s="20"/>
      <c r="J84" s="7"/>
    </row>
    <row r="85" spans="1:12" x14ac:dyDescent="0.25">
      <c r="A85" s="2"/>
      <c r="B85" s="3"/>
      <c r="C85" s="3"/>
      <c r="D85" s="3"/>
      <c r="E85" s="3"/>
      <c r="F85" s="3"/>
      <c r="G85" s="3"/>
      <c r="H85" s="3"/>
      <c r="I85" s="20"/>
      <c r="J85" s="7"/>
    </row>
    <row r="86" spans="1:12" ht="18.75" x14ac:dyDescent="0.25">
      <c r="A86" s="41" t="s">
        <v>28</v>
      </c>
      <c r="B86" s="41"/>
      <c r="C86" s="41"/>
      <c r="D86" s="41"/>
      <c r="E86" s="41"/>
      <c r="F86" s="41"/>
      <c r="G86" s="41"/>
      <c r="H86" s="41"/>
      <c r="I86" s="41"/>
      <c r="J86" s="41"/>
      <c r="K86" s="3"/>
    </row>
    <row r="87" spans="1:12" ht="30" x14ac:dyDescent="0.25">
      <c r="A87" s="4">
        <v>278</v>
      </c>
      <c r="B87" s="5" t="s">
        <v>18</v>
      </c>
      <c r="C87" s="5" t="str">
        <f>VLOOKUP(A87, '[1]Output_102521-MAIN'!$A$172:$C$4568,3, FALSE)</f>
        <v>2C#6 - 11</v>
      </c>
      <c r="D87" s="5" t="s">
        <v>28</v>
      </c>
      <c r="E87" s="5" t="s">
        <v>90</v>
      </c>
      <c r="F87" s="33" t="s">
        <v>95</v>
      </c>
      <c r="G87" s="3"/>
      <c r="H87" s="3"/>
      <c r="I87" s="20">
        <f>ABS(H87-G87)</f>
        <v>0</v>
      </c>
      <c r="J87" s="7">
        <f>VLOOKUP(A87, '[1]Output_102521-MAIN'!$A$172:$C$4568,2, FALSE)</f>
        <v>660</v>
      </c>
      <c r="K87" s="3">
        <v>1</v>
      </c>
      <c r="L87" s="22"/>
    </row>
    <row r="88" spans="1:12" x14ac:dyDescent="0.25">
      <c r="A88" s="2"/>
      <c r="B88" s="3"/>
      <c r="C88" s="3"/>
      <c r="D88" s="3"/>
      <c r="E88" s="3"/>
      <c r="F88" s="3"/>
      <c r="G88" s="3"/>
      <c r="H88" s="3"/>
      <c r="I88" s="20"/>
      <c r="J88" s="7"/>
    </row>
    <row r="89" spans="1:12" x14ac:dyDescent="0.25">
      <c r="A89" s="2"/>
      <c r="B89" s="3"/>
      <c r="C89" s="3"/>
      <c r="D89" s="3"/>
      <c r="E89" s="3"/>
      <c r="F89" s="3"/>
      <c r="G89" s="3"/>
      <c r="H89" s="3"/>
      <c r="I89" s="20"/>
      <c r="J89" s="7"/>
    </row>
    <row r="90" spans="1:12" ht="18.75" x14ac:dyDescent="0.25">
      <c r="A90" s="41" t="s">
        <v>29</v>
      </c>
      <c r="B90" s="41"/>
      <c r="C90" s="41"/>
      <c r="D90" s="41"/>
      <c r="E90" s="41"/>
      <c r="F90" s="41"/>
      <c r="G90" s="41"/>
      <c r="H90" s="41"/>
      <c r="I90" s="41"/>
      <c r="J90" s="41"/>
      <c r="K90" s="3"/>
    </row>
    <row r="91" spans="1:12" x14ac:dyDescent="0.25">
      <c r="A91" s="4">
        <v>262</v>
      </c>
      <c r="B91" s="5" t="s">
        <v>12</v>
      </c>
      <c r="C91" s="5" t="str">
        <f>VLOOKUP(A91, '[1]Output_102521-MAIN'!$A$172:$C$4568,3, FALSE)</f>
        <v>7C-14-30</v>
      </c>
      <c r="D91" s="5" t="s">
        <v>29</v>
      </c>
      <c r="E91" s="5" t="s">
        <v>87</v>
      </c>
      <c r="F91" s="52" t="s">
        <v>95</v>
      </c>
      <c r="G91" s="3"/>
      <c r="H91" s="3"/>
      <c r="I91" s="20">
        <f>ABS(H91-G91)</f>
        <v>0</v>
      </c>
      <c r="J91" s="7">
        <f>VLOOKUP(A91, '[1]Output_102521-MAIN'!$A$172:$C$4568,2, FALSE)</f>
        <v>685</v>
      </c>
      <c r="K91" s="3">
        <v>1</v>
      </c>
      <c r="L91" s="22"/>
    </row>
    <row r="92" spans="1:12" x14ac:dyDescent="0.25">
      <c r="A92" s="4">
        <v>264</v>
      </c>
      <c r="B92" s="5" t="s">
        <v>15</v>
      </c>
      <c r="C92" s="5" t="str">
        <f>VLOOKUP(A92, '[1]Output_102521-MAIN'!$A$172:$C$4568,3, FALSE)</f>
        <v>3C-9 - 3</v>
      </c>
      <c r="D92" s="5" t="s">
        <v>29</v>
      </c>
      <c r="E92" s="5" t="s">
        <v>87</v>
      </c>
      <c r="F92" s="52"/>
      <c r="G92" s="3"/>
      <c r="H92" s="3"/>
      <c r="I92" s="20">
        <f>ABS(H92-G92)</f>
        <v>0</v>
      </c>
      <c r="J92" s="7">
        <f>VLOOKUP(A92, '[1]Output_102521-MAIN'!$A$172:$C$4568,2, FALSE)</f>
        <v>700</v>
      </c>
      <c r="K92" s="3">
        <v>1</v>
      </c>
      <c r="L92" s="22"/>
    </row>
    <row r="93" spans="1:12" x14ac:dyDescent="0.25">
      <c r="A93" s="2"/>
      <c r="B93" s="3"/>
      <c r="C93" s="3"/>
      <c r="D93" s="3"/>
      <c r="E93" s="3"/>
      <c r="F93" s="3"/>
      <c r="G93" s="3"/>
      <c r="H93" s="3"/>
      <c r="I93" s="20"/>
      <c r="J93" s="7"/>
    </row>
    <row r="94" spans="1:12" x14ac:dyDescent="0.25">
      <c r="A94" s="2"/>
      <c r="B94" s="3"/>
      <c r="C94" s="3"/>
      <c r="D94" s="3"/>
      <c r="E94" s="3"/>
      <c r="F94" s="3"/>
      <c r="G94" s="3"/>
      <c r="H94" s="3"/>
      <c r="I94" s="20"/>
      <c r="J94" s="7"/>
    </row>
    <row r="95" spans="1:12" ht="18.75" x14ac:dyDescent="0.25">
      <c r="A95" s="41" t="s">
        <v>31</v>
      </c>
      <c r="B95" s="41"/>
      <c r="C95" s="41"/>
      <c r="D95" s="41"/>
      <c r="E95" s="41"/>
      <c r="F95" s="41"/>
      <c r="G95" s="41"/>
      <c r="H95" s="41"/>
      <c r="I95" s="41"/>
      <c r="J95" s="41"/>
      <c r="K95" s="3"/>
    </row>
    <row r="96" spans="1:12" x14ac:dyDescent="0.25">
      <c r="A96" s="4">
        <v>438</v>
      </c>
      <c r="B96" s="5" t="s">
        <v>30</v>
      </c>
      <c r="C96" s="5" t="str">
        <f>VLOOKUP(A96, '[1]Output_102521-MAIN'!$A$172:$C$4568,3, FALSE)</f>
        <v>10C-14-7</v>
      </c>
      <c r="D96" s="5" t="s">
        <v>31</v>
      </c>
      <c r="E96" s="5" t="s">
        <v>92</v>
      </c>
      <c r="F96" s="52" t="s">
        <v>95</v>
      </c>
      <c r="G96" s="3"/>
      <c r="H96" s="3"/>
      <c r="I96" s="20">
        <f>ABS(H96-G96)</f>
        <v>0</v>
      </c>
      <c r="J96" s="7">
        <f>VLOOKUP(A96, '[1]Output_102521-MAIN'!$A$172:$C$4568,2, FALSE)</f>
        <v>640</v>
      </c>
      <c r="K96" s="3">
        <v>1</v>
      </c>
      <c r="L96" s="22"/>
    </row>
    <row r="97" spans="1:12" x14ac:dyDescent="0.25">
      <c r="A97" s="4">
        <v>440</v>
      </c>
      <c r="B97" s="5" t="s">
        <v>12</v>
      </c>
      <c r="C97" s="5" t="str">
        <f>VLOOKUP(A97, '[1]Output_102521-MAIN'!$A$172:$C$4568,3, FALSE)</f>
        <v>7C-14-18</v>
      </c>
      <c r="D97" s="5" t="s">
        <v>31</v>
      </c>
      <c r="E97" s="5" t="s">
        <v>92</v>
      </c>
      <c r="F97" s="52"/>
      <c r="G97" s="3"/>
      <c r="H97" s="3"/>
      <c r="I97" s="20">
        <f>ABS(H97-G97)</f>
        <v>0</v>
      </c>
      <c r="J97" s="7">
        <f>VLOOKUP(A97, '[1]Output_102521-MAIN'!$A$172:$C$4568,2, FALSE)</f>
        <v>625</v>
      </c>
      <c r="K97" s="3">
        <v>1</v>
      </c>
      <c r="L97" s="22"/>
    </row>
    <row r="98" spans="1:12" x14ac:dyDescent="0.25">
      <c r="A98" s="4">
        <v>442</v>
      </c>
      <c r="B98" s="5" t="s">
        <v>26</v>
      </c>
      <c r="C98" s="5" t="str">
        <f>VLOOKUP(A98, '[1]Output_102521-MAIN'!$A$172:$C$4568,3, FALSE)</f>
        <v>2C#9 - 16</v>
      </c>
      <c r="D98" s="5" t="s">
        <v>31</v>
      </c>
      <c r="E98" s="5" t="s">
        <v>90</v>
      </c>
      <c r="F98" s="52"/>
      <c r="G98" s="3"/>
      <c r="H98" s="3"/>
      <c r="I98" s="20">
        <f>ABS(H98-G98)</f>
        <v>0</v>
      </c>
      <c r="J98" s="7">
        <f>VLOOKUP(A98, '[1]Output_102521-MAIN'!$A$172:$C$4568,2, FALSE)</f>
        <v>640</v>
      </c>
      <c r="K98" s="3">
        <v>1</v>
      </c>
      <c r="L98" s="22"/>
    </row>
    <row r="99" spans="1:12" x14ac:dyDescent="0.25">
      <c r="A99" s="2"/>
      <c r="B99" s="3"/>
      <c r="C99" s="3"/>
      <c r="D99" s="3"/>
      <c r="E99" s="3"/>
      <c r="F99" s="3"/>
      <c r="G99" s="3"/>
      <c r="H99" s="3"/>
      <c r="I99" s="20"/>
      <c r="J99" s="7"/>
    </row>
    <row r="100" spans="1:12" x14ac:dyDescent="0.25">
      <c r="A100" s="2"/>
      <c r="B100" s="3"/>
      <c r="C100" s="3"/>
      <c r="D100" s="3"/>
      <c r="E100" s="3"/>
      <c r="F100" s="3"/>
      <c r="G100" s="3"/>
      <c r="H100" s="3"/>
      <c r="I100" s="20"/>
      <c r="J100" s="7"/>
    </row>
    <row r="101" spans="1:12" ht="18.75" x14ac:dyDescent="0.25">
      <c r="A101" s="41" t="s">
        <v>32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3"/>
    </row>
    <row r="102" spans="1:12" x14ac:dyDescent="0.25">
      <c r="A102" s="4">
        <v>444</v>
      </c>
      <c r="B102" s="5" t="s">
        <v>30</v>
      </c>
      <c r="C102" s="5" t="str">
        <f>VLOOKUP(A102, '[1]Output_102521-MAIN'!$A$172:$C$4568,3, FALSE)</f>
        <v>10C-14-7</v>
      </c>
      <c r="D102" s="5" t="s">
        <v>32</v>
      </c>
      <c r="E102" s="5" t="s">
        <v>92</v>
      </c>
      <c r="F102" s="52" t="s">
        <v>95</v>
      </c>
      <c r="G102" s="3"/>
      <c r="H102" s="3"/>
      <c r="I102" s="20">
        <f>ABS(H102-G102)</f>
        <v>0</v>
      </c>
      <c r="J102" s="7">
        <f>VLOOKUP(A102, '[1]Output_102521-MAIN'!$A$172:$C$4568,2, FALSE)</f>
        <v>595</v>
      </c>
      <c r="K102" s="3">
        <v>1</v>
      </c>
      <c r="L102" s="22"/>
    </row>
    <row r="103" spans="1:12" x14ac:dyDescent="0.25">
      <c r="A103" s="4">
        <v>446</v>
      </c>
      <c r="B103" s="5" t="s">
        <v>12</v>
      </c>
      <c r="C103" s="5" t="str">
        <f>VLOOKUP(A103, '[1]Output_102521-MAIN'!$A$172:$C$4568,3, FALSE)</f>
        <v>7C-14-18</v>
      </c>
      <c r="D103" s="5" t="s">
        <v>32</v>
      </c>
      <c r="E103" s="5" t="s">
        <v>92</v>
      </c>
      <c r="F103" s="52"/>
      <c r="G103" s="3"/>
      <c r="H103" s="3"/>
      <c r="I103" s="20">
        <f>ABS(H103-G103)</f>
        <v>0</v>
      </c>
      <c r="J103" s="7">
        <f>VLOOKUP(A103, '[1]Output_102521-MAIN'!$A$172:$C$4568,2, FALSE)</f>
        <v>580</v>
      </c>
      <c r="K103" s="3">
        <v>1</v>
      </c>
      <c r="L103" s="22"/>
    </row>
    <row r="104" spans="1:12" x14ac:dyDescent="0.25">
      <c r="A104" s="4">
        <v>448</v>
      </c>
      <c r="B104" s="5" t="s">
        <v>26</v>
      </c>
      <c r="C104" s="5" t="str">
        <f>VLOOKUP(A104, '[1]Output_102521-MAIN'!$A$172:$C$4568,3, FALSE)</f>
        <v>2C#9 - 1</v>
      </c>
      <c r="D104" s="5" t="s">
        <v>32</v>
      </c>
      <c r="E104" s="5" t="s">
        <v>90</v>
      </c>
      <c r="F104" s="52"/>
      <c r="G104" s="3"/>
      <c r="H104" s="3"/>
      <c r="I104" s="20">
        <f>ABS(H104-G104)</f>
        <v>0</v>
      </c>
      <c r="J104" s="7">
        <f>VLOOKUP(A104, '[1]Output_102521-MAIN'!$A$172:$C$4568,2, FALSE)</f>
        <v>595</v>
      </c>
      <c r="K104" s="3">
        <v>1</v>
      </c>
      <c r="L104" s="22"/>
    </row>
    <row r="105" spans="1:12" x14ac:dyDescent="0.25">
      <c r="A105" s="2"/>
      <c r="B105" s="3"/>
      <c r="C105" s="3"/>
      <c r="D105" s="3"/>
      <c r="E105" s="3"/>
      <c r="F105" s="3"/>
      <c r="G105" s="3"/>
      <c r="H105" s="3"/>
      <c r="I105" s="20"/>
      <c r="J105" s="7"/>
    </row>
    <row r="106" spans="1:12" x14ac:dyDescent="0.25">
      <c r="A106" s="2"/>
      <c r="B106" s="3"/>
      <c r="C106" s="3"/>
      <c r="D106" s="3"/>
      <c r="E106" s="3"/>
      <c r="F106" s="3"/>
      <c r="G106" s="3"/>
      <c r="H106" s="3"/>
      <c r="I106" s="20"/>
      <c r="J106" s="7"/>
    </row>
    <row r="107" spans="1:12" ht="18.75" x14ac:dyDescent="0.25">
      <c r="A107" s="41" t="s">
        <v>33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3"/>
    </row>
    <row r="108" spans="1:12" x14ac:dyDescent="0.25">
      <c r="A108" s="4">
        <v>274</v>
      </c>
      <c r="B108" s="5" t="s">
        <v>12</v>
      </c>
      <c r="C108" s="5" t="str">
        <f>VLOOKUP(A108, '[1]Output_102521-MAIN'!$A$172:$C$4568,3, FALSE)</f>
        <v>7C-14-18</v>
      </c>
      <c r="D108" s="5" t="s">
        <v>33</v>
      </c>
      <c r="E108" s="5" t="s">
        <v>88</v>
      </c>
      <c r="F108" s="52" t="s">
        <v>95</v>
      </c>
      <c r="G108" s="3"/>
      <c r="H108" s="3"/>
      <c r="I108" s="20">
        <f>ABS(H108-G108)</f>
        <v>0</v>
      </c>
      <c r="J108" s="7">
        <f>VLOOKUP(A108, '[1]Output_102521-MAIN'!$A$172:$C$4568,2, FALSE)</f>
        <v>630</v>
      </c>
      <c r="K108" s="3">
        <v>1</v>
      </c>
      <c r="L108" s="22"/>
    </row>
    <row r="109" spans="1:12" x14ac:dyDescent="0.25">
      <c r="A109" s="4">
        <v>276</v>
      </c>
      <c r="B109" s="5" t="s">
        <v>17</v>
      </c>
      <c r="C109" s="5" t="str">
        <f>VLOOKUP(A109, '[1]Output_102521-MAIN'!$A$172:$C$4568,3, FALSE)</f>
        <v>3C#6 - 3</v>
      </c>
      <c r="D109" s="5" t="s">
        <v>33</v>
      </c>
      <c r="E109" s="5" t="s">
        <v>88</v>
      </c>
      <c r="F109" s="52"/>
      <c r="G109" s="3"/>
      <c r="H109" s="3"/>
      <c r="I109" s="20">
        <f>ABS(H109-G109)</f>
        <v>0</v>
      </c>
      <c r="J109" s="7">
        <f>VLOOKUP(A109, '[1]Output_102521-MAIN'!$A$172:$C$4568,2, FALSE)</f>
        <v>645</v>
      </c>
      <c r="K109" s="3">
        <v>1</v>
      </c>
      <c r="L109" s="22"/>
    </row>
    <row r="110" spans="1:12" x14ac:dyDescent="0.25">
      <c r="A110" s="2"/>
      <c r="B110" s="3"/>
      <c r="C110" s="3"/>
      <c r="D110" s="3"/>
      <c r="E110" s="3"/>
      <c r="F110" s="3"/>
      <c r="G110" s="3"/>
      <c r="H110" s="3"/>
      <c r="I110" s="20"/>
      <c r="J110" s="7"/>
    </row>
    <row r="111" spans="1:12" x14ac:dyDescent="0.25">
      <c r="A111" s="2"/>
      <c r="B111" s="3"/>
      <c r="C111" s="3"/>
      <c r="D111" s="3"/>
      <c r="E111" s="3"/>
      <c r="F111" s="3"/>
      <c r="G111" s="3"/>
      <c r="H111" s="3"/>
      <c r="I111" s="20"/>
      <c r="J111" s="7"/>
    </row>
    <row r="112" spans="1:12" ht="18.75" x14ac:dyDescent="0.25">
      <c r="A112" s="41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3"/>
    </row>
    <row r="113" spans="1:12" x14ac:dyDescent="0.25">
      <c r="A113" s="4">
        <v>266</v>
      </c>
      <c r="B113" s="5" t="s">
        <v>12</v>
      </c>
      <c r="C113" s="5" t="str">
        <f>VLOOKUP(A113, '[1]Output_102521-MAIN'!$A$172:$C$4568,3, FALSE)</f>
        <v>7C-14-17</v>
      </c>
      <c r="D113" s="5" t="s">
        <v>34</v>
      </c>
      <c r="E113" s="5" t="s">
        <v>88</v>
      </c>
      <c r="F113" s="52" t="s">
        <v>95</v>
      </c>
      <c r="G113" s="3"/>
      <c r="H113" s="3"/>
      <c r="I113" s="20">
        <f>ABS(H113-G113)</f>
        <v>0</v>
      </c>
      <c r="J113" s="7">
        <f>VLOOKUP(A113, '[1]Output_102521-MAIN'!$A$172:$C$4568,2, FALSE)</f>
        <v>635</v>
      </c>
      <c r="K113" s="3">
        <v>1</v>
      </c>
      <c r="L113" s="22"/>
    </row>
    <row r="114" spans="1:12" x14ac:dyDescent="0.25">
      <c r="A114" s="4">
        <v>268</v>
      </c>
      <c r="B114" s="5" t="s">
        <v>17</v>
      </c>
      <c r="C114" s="5" t="str">
        <f>VLOOKUP(A114, '[1]Output_102521-MAIN'!$A$172:$C$4568,3, FALSE)</f>
        <v>3C#6 - 3</v>
      </c>
      <c r="D114" s="5" t="s">
        <v>34</v>
      </c>
      <c r="E114" s="5" t="s">
        <v>88</v>
      </c>
      <c r="F114" s="52"/>
      <c r="G114" s="3"/>
      <c r="H114" s="3"/>
      <c r="I114" s="20">
        <f>ABS(H114-G114)</f>
        <v>0</v>
      </c>
      <c r="J114" s="7">
        <f>VLOOKUP(A114, '[1]Output_102521-MAIN'!$A$172:$C$4568,2, FALSE)</f>
        <v>655</v>
      </c>
      <c r="K114" s="3">
        <v>1</v>
      </c>
      <c r="L114" s="22"/>
    </row>
    <row r="115" spans="1:12" x14ac:dyDescent="0.25">
      <c r="A115" s="2"/>
      <c r="B115" s="3"/>
      <c r="C115" s="3"/>
      <c r="D115" s="3"/>
      <c r="E115" s="3"/>
      <c r="F115" s="3"/>
      <c r="G115" s="3"/>
      <c r="H115" s="3"/>
      <c r="I115" s="20"/>
      <c r="J115" s="7"/>
    </row>
    <row r="116" spans="1:12" x14ac:dyDescent="0.25">
      <c r="A116" s="2"/>
      <c r="B116" s="3"/>
      <c r="C116" s="3"/>
      <c r="D116" s="3"/>
      <c r="E116" s="3"/>
      <c r="F116" s="3"/>
      <c r="G116" s="3"/>
      <c r="H116" s="3"/>
      <c r="I116" s="20"/>
      <c r="J116" s="7"/>
    </row>
    <row r="117" spans="1:12" ht="18.75" x14ac:dyDescent="0.25">
      <c r="A117" s="41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3"/>
    </row>
    <row r="118" spans="1:12" x14ac:dyDescent="0.25">
      <c r="A118" s="4">
        <v>270</v>
      </c>
      <c r="B118" s="5" t="s">
        <v>12</v>
      </c>
      <c r="C118" s="5" t="str">
        <f>VLOOKUP(A118, '[1]Output_102521-MAIN'!$A$172:$C$4568,3, FALSE)</f>
        <v>7C-14-17</v>
      </c>
      <c r="D118" s="5" t="s">
        <v>35</v>
      </c>
      <c r="E118" s="5" t="s">
        <v>88</v>
      </c>
      <c r="F118" s="52" t="s">
        <v>95</v>
      </c>
      <c r="G118" s="3"/>
      <c r="H118" s="3"/>
      <c r="I118" s="20">
        <f>ABS(H118-G118)</f>
        <v>0</v>
      </c>
      <c r="J118" s="7">
        <f>VLOOKUP(A118, '[1]Output_102521-MAIN'!$A$172:$C$4568,2, FALSE)</f>
        <v>635</v>
      </c>
      <c r="K118" s="3">
        <v>1</v>
      </c>
      <c r="L118" s="22"/>
    </row>
    <row r="119" spans="1:12" x14ac:dyDescent="0.25">
      <c r="A119" s="4">
        <v>272</v>
      </c>
      <c r="B119" s="5" t="s">
        <v>17</v>
      </c>
      <c r="C119" s="5" t="str">
        <f>VLOOKUP(A119, '[1]Output_102521-MAIN'!$A$172:$C$4568,3, FALSE)</f>
        <v>3C#6 - 1</v>
      </c>
      <c r="D119" s="5" t="s">
        <v>35</v>
      </c>
      <c r="E119" s="5" t="s">
        <v>88</v>
      </c>
      <c r="F119" s="52"/>
      <c r="G119" s="3"/>
      <c r="H119" s="3"/>
      <c r="I119" s="20">
        <f>ABS(H119-G119)</f>
        <v>0</v>
      </c>
      <c r="J119" s="7">
        <f>VLOOKUP(A119, '[1]Output_102521-MAIN'!$A$172:$C$4568,2, FALSE)</f>
        <v>655</v>
      </c>
      <c r="K119" s="3">
        <v>1</v>
      </c>
      <c r="L119" s="22"/>
    </row>
    <row r="120" spans="1:12" x14ac:dyDescent="0.25">
      <c r="A120" s="2"/>
      <c r="B120" s="3"/>
      <c r="C120" s="3"/>
      <c r="D120" s="3"/>
      <c r="E120" s="3"/>
      <c r="F120" s="3"/>
      <c r="G120" s="3"/>
      <c r="H120" s="3"/>
      <c r="I120" s="20"/>
      <c r="J120" s="7"/>
    </row>
    <row r="121" spans="1:12" x14ac:dyDescent="0.25">
      <c r="A121" s="35"/>
      <c r="B121" s="36"/>
      <c r="C121" s="36"/>
      <c r="D121" s="36"/>
      <c r="E121" s="36"/>
      <c r="F121" s="36"/>
      <c r="G121" s="36"/>
      <c r="H121" s="36"/>
      <c r="I121" s="37"/>
      <c r="J121" s="38"/>
    </row>
    <row r="122" spans="1:12" x14ac:dyDescent="0.25">
      <c r="A122" s="35"/>
      <c r="B122" s="36"/>
      <c r="C122" s="36"/>
      <c r="D122" s="36"/>
      <c r="E122" s="36"/>
      <c r="F122" s="36"/>
      <c r="G122" s="36"/>
      <c r="H122" s="36"/>
      <c r="I122" s="37"/>
      <c r="J122" s="38"/>
    </row>
    <row r="123" spans="1:12" x14ac:dyDescent="0.25">
      <c r="A123" s="2"/>
      <c r="B123" s="3"/>
      <c r="C123" s="3"/>
      <c r="D123" s="3"/>
      <c r="E123" s="3"/>
      <c r="F123" s="3"/>
      <c r="G123" s="3"/>
      <c r="H123" s="3"/>
      <c r="I123" s="20"/>
      <c r="J123" s="7"/>
      <c r="K123" s="34"/>
    </row>
    <row r="124" spans="1:12" ht="18.75" x14ac:dyDescent="0.25">
      <c r="A124" s="41" t="s">
        <v>97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34"/>
    </row>
    <row r="125" spans="1:12" x14ac:dyDescent="0.25">
      <c r="A125" s="4">
        <v>380</v>
      </c>
      <c r="B125" s="5" t="s">
        <v>30</v>
      </c>
      <c r="C125" s="5" t="str">
        <f>VLOOKUP(A125, '[1]Output_102521-MAIN'!$A$172:$C$4568,3, FALSE)</f>
        <v>10C-14-6</v>
      </c>
      <c r="D125" s="5" t="s">
        <v>97</v>
      </c>
      <c r="E125" s="5" t="s">
        <v>92</v>
      </c>
      <c r="F125" s="42" t="s">
        <v>96</v>
      </c>
      <c r="G125" s="3"/>
      <c r="H125" s="3"/>
      <c r="I125" s="20">
        <f>ABS(H125-G125)</f>
        <v>0</v>
      </c>
      <c r="J125" s="7">
        <f>VLOOKUP(A125, '[1]Output_102521-MAIN'!$A$172:$C$4568,2, FALSE)</f>
        <v>770</v>
      </c>
      <c r="K125" s="34">
        <v>1</v>
      </c>
    </row>
    <row r="126" spans="1:12" x14ac:dyDescent="0.25">
      <c r="A126" s="4">
        <v>382</v>
      </c>
      <c r="B126" s="5" t="s">
        <v>12</v>
      </c>
      <c r="C126" s="5" t="str">
        <f>VLOOKUP(A126, '[1]Output_102521-MAIN'!$A$172:$C$4568,3, FALSE)</f>
        <v>7C-14-16</v>
      </c>
      <c r="D126" s="5" t="s">
        <v>97</v>
      </c>
      <c r="E126" s="5" t="s">
        <v>92</v>
      </c>
      <c r="F126" s="42"/>
      <c r="G126" s="3"/>
      <c r="H126" s="3"/>
      <c r="I126" s="20">
        <f>ABS(H126-G126)</f>
        <v>0</v>
      </c>
      <c r="J126" s="7">
        <f>VLOOKUP(A126, '[1]Output_102521-MAIN'!$A$172:$C$4568,2, FALSE)</f>
        <v>770</v>
      </c>
      <c r="K126" s="34">
        <v>1</v>
      </c>
    </row>
    <row r="127" spans="1:12" x14ac:dyDescent="0.25">
      <c r="A127" s="4">
        <v>384</v>
      </c>
      <c r="B127" s="5" t="s">
        <v>26</v>
      </c>
      <c r="C127" s="5" t="str">
        <f>VLOOKUP(A127, '[1]Output_102521-MAIN'!$A$172:$C$4568,3, FALSE)</f>
        <v>2C#9 - 1</v>
      </c>
      <c r="D127" s="5" t="s">
        <v>97</v>
      </c>
      <c r="E127" s="5" t="s">
        <v>92</v>
      </c>
      <c r="F127" s="42"/>
      <c r="G127" s="3"/>
      <c r="H127" s="3"/>
      <c r="I127" s="20">
        <f>ABS(H127-G127)</f>
        <v>0</v>
      </c>
      <c r="J127" s="7">
        <f>VLOOKUP(A127, '[1]Output_102521-MAIN'!$A$172:$C$4568,2, FALSE)</f>
        <v>770</v>
      </c>
      <c r="K127" s="34">
        <v>1</v>
      </c>
    </row>
    <row r="128" spans="1:12" x14ac:dyDescent="0.25">
      <c r="A128" s="2"/>
      <c r="B128" s="3"/>
      <c r="C128" s="3"/>
      <c r="D128" s="3"/>
      <c r="E128" s="3"/>
      <c r="F128" s="3"/>
      <c r="G128" s="3"/>
      <c r="H128" s="3"/>
      <c r="I128" s="20"/>
      <c r="J128" s="7"/>
      <c r="K128" s="34"/>
    </row>
    <row r="129" spans="1:11" x14ac:dyDescent="0.25">
      <c r="A129" s="2"/>
      <c r="B129" s="3"/>
      <c r="C129" s="3"/>
      <c r="D129" s="3"/>
      <c r="E129" s="3"/>
      <c r="F129" s="3"/>
      <c r="G129" s="3"/>
      <c r="H129" s="3"/>
      <c r="I129" s="20"/>
      <c r="J129" s="7"/>
      <c r="K129" s="34"/>
    </row>
    <row r="130" spans="1:11" ht="18.75" x14ac:dyDescent="0.25">
      <c r="A130" s="41" t="s">
        <v>98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34"/>
    </row>
    <row r="131" spans="1:11" x14ac:dyDescent="0.25">
      <c r="A131" s="4">
        <v>386</v>
      </c>
      <c r="B131" s="5" t="s">
        <v>18</v>
      </c>
      <c r="C131" s="5" t="str">
        <f>VLOOKUP(A131, '[1]Output_102521-MAIN'!$A$172:$C$4568,3, FALSE)</f>
        <v>2C#6 - 11</v>
      </c>
      <c r="D131" s="5" t="s">
        <v>98</v>
      </c>
      <c r="E131" s="5" t="s">
        <v>90</v>
      </c>
      <c r="F131" s="42" t="s">
        <v>96</v>
      </c>
      <c r="G131" s="3"/>
      <c r="H131" s="3"/>
      <c r="I131" s="20">
        <f>ABS(H131-G131)</f>
        <v>0</v>
      </c>
      <c r="J131" s="7">
        <f>VLOOKUP(A131, '[1]Output_102521-MAIN'!$A$172:$C$4568,2, FALSE)</f>
        <v>770</v>
      </c>
      <c r="K131" s="34">
        <v>1</v>
      </c>
    </row>
    <row r="132" spans="1:11" x14ac:dyDescent="0.25">
      <c r="A132" s="4">
        <v>388</v>
      </c>
      <c r="B132" s="5" t="s">
        <v>18</v>
      </c>
      <c r="C132" s="5" t="str">
        <f>VLOOKUP(A132, '[1]Output_102521-MAIN'!$A$172:$C$4568,3, FALSE)</f>
        <v>2C#6 - 5</v>
      </c>
      <c r="D132" s="5" t="s">
        <v>98</v>
      </c>
      <c r="E132" s="5" t="s">
        <v>90</v>
      </c>
      <c r="F132" s="42"/>
      <c r="G132" s="3"/>
      <c r="H132" s="3"/>
      <c r="I132" s="20">
        <f>ABS(H132-G132)</f>
        <v>0</v>
      </c>
      <c r="J132" s="7">
        <f>VLOOKUP(A132, '[1]Output_102521-MAIN'!$A$172:$C$4568,2, FALSE)</f>
        <v>770</v>
      </c>
      <c r="K132" s="34">
        <v>1</v>
      </c>
    </row>
    <row r="133" spans="1:11" x14ac:dyDescent="0.25">
      <c r="A133" s="2"/>
      <c r="B133" s="3"/>
      <c r="C133" s="3"/>
      <c r="D133" s="3"/>
      <c r="E133" s="3"/>
      <c r="F133" s="3"/>
      <c r="G133" s="3"/>
      <c r="H133" s="3"/>
      <c r="I133" s="20"/>
      <c r="J133" s="7"/>
      <c r="K133" s="34"/>
    </row>
    <row r="134" spans="1:11" x14ac:dyDescent="0.25">
      <c r="A134" s="2"/>
      <c r="B134" s="3"/>
      <c r="C134" s="3"/>
      <c r="D134" s="3"/>
      <c r="E134" s="3"/>
      <c r="F134" s="3"/>
      <c r="G134" s="3"/>
      <c r="H134" s="3"/>
      <c r="I134" s="20"/>
      <c r="J134" s="7"/>
      <c r="K134" s="34"/>
    </row>
    <row r="135" spans="1:11" ht="18.75" x14ac:dyDescent="0.25">
      <c r="A135" s="41" t="s">
        <v>99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34"/>
    </row>
    <row r="136" spans="1:11" x14ac:dyDescent="0.25">
      <c r="A136" s="4">
        <v>406</v>
      </c>
      <c r="B136" s="5" t="s">
        <v>30</v>
      </c>
      <c r="C136" s="5" t="str">
        <f>VLOOKUP(A136, '[1]Output_102521-MAIN'!$A$172:$C$4568,3, FALSE)</f>
        <v>10C-14-7</v>
      </c>
      <c r="D136" s="5" t="s">
        <v>99</v>
      </c>
      <c r="E136" s="5" t="s">
        <v>92</v>
      </c>
      <c r="F136" s="42" t="s">
        <v>96</v>
      </c>
      <c r="G136" s="3"/>
      <c r="H136" s="3"/>
      <c r="I136" s="20">
        <f>ABS(H136-G136)</f>
        <v>0</v>
      </c>
      <c r="J136" s="7">
        <f>VLOOKUP(A136, '[1]Output_102521-MAIN'!$A$172:$C$4568,2, FALSE)</f>
        <v>760</v>
      </c>
      <c r="K136" s="34">
        <v>1</v>
      </c>
    </row>
    <row r="137" spans="1:11" x14ac:dyDescent="0.25">
      <c r="A137" s="4">
        <v>408</v>
      </c>
      <c r="B137" s="5" t="s">
        <v>12</v>
      </c>
      <c r="C137" s="5" t="str">
        <f>VLOOKUP(A137, '[1]Output_102521-MAIN'!$A$172:$C$4568,3, FALSE)</f>
        <v>7C-14-17</v>
      </c>
      <c r="D137" s="5" t="s">
        <v>99</v>
      </c>
      <c r="E137" s="5" t="s">
        <v>92</v>
      </c>
      <c r="F137" s="42"/>
      <c r="G137" s="3"/>
      <c r="H137" s="3"/>
      <c r="I137" s="20">
        <f>ABS(H137-G137)</f>
        <v>0</v>
      </c>
      <c r="J137" s="7">
        <f>VLOOKUP(A137, '[1]Output_102521-MAIN'!$A$172:$C$4568,2, FALSE)</f>
        <v>760</v>
      </c>
      <c r="K137" s="34">
        <v>1</v>
      </c>
    </row>
    <row r="138" spans="1:11" x14ac:dyDescent="0.25">
      <c r="A138" s="4">
        <v>410</v>
      </c>
      <c r="B138" s="5" t="s">
        <v>26</v>
      </c>
      <c r="C138" s="5" t="str">
        <f>VLOOKUP(A138, '[1]Output_102521-MAIN'!$A$172:$C$4568,3, FALSE)</f>
        <v>2C#9 - 1</v>
      </c>
      <c r="D138" s="5" t="s">
        <v>99</v>
      </c>
      <c r="E138" s="5" t="s">
        <v>90</v>
      </c>
      <c r="F138" s="42"/>
      <c r="G138" s="3"/>
      <c r="H138" s="3"/>
      <c r="I138" s="20">
        <f>ABS(H138-G138)</f>
        <v>0</v>
      </c>
      <c r="J138" s="7">
        <f>VLOOKUP(A138, '[1]Output_102521-MAIN'!$A$172:$C$4568,2, FALSE)</f>
        <v>760</v>
      </c>
      <c r="K138" s="34">
        <v>1</v>
      </c>
    </row>
    <row r="139" spans="1:11" x14ac:dyDescent="0.25">
      <c r="A139" s="2"/>
      <c r="B139" s="3"/>
      <c r="C139" s="3"/>
      <c r="D139" s="3"/>
      <c r="E139" s="3"/>
      <c r="F139" s="3"/>
      <c r="G139" s="3"/>
      <c r="H139" s="3"/>
      <c r="I139" s="20"/>
      <c r="J139" s="7"/>
      <c r="K139" s="34"/>
    </row>
    <row r="140" spans="1:11" x14ac:dyDescent="0.25">
      <c r="A140" s="2"/>
      <c r="B140" s="3"/>
      <c r="C140" s="3"/>
      <c r="D140" s="3"/>
      <c r="E140" s="3"/>
      <c r="F140" s="3"/>
      <c r="G140" s="3"/>
      <c r="H140" s="3"/>
      <c r="I140" s="20"/>
      <c r="J140" s="7"/>
      <c r="K140" s="34"/>
    </row>
    <row r="141" spans="1:11" ht="18.75" x14ac:dyDescent="0.25">
      <c r="A141" s="41" t="s">
        <v>110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34"/>
    </row>
    <row r="142" spans="1:11" x14ac:dyDescent="0.25">
      <c r="A142" s="4">
        <v>412</v>
      </c>
      <c r="B142" s="5" t="s">
        <v>30</v>
      </c>
      <c r="C142" s="5" t="str">
        <f>VLOOKUP(A142, '[1]Output_102521-MAIN'!$A$172:$C$4568,3, FALSE)</f>
        <v>10C-14-7</v>
      </c>
      <c r="D142" s="5" t="s">
        <v>110</v>
      </c>
      <c r="E142" s="5" t="s">
        <v>92</v>
      </c>
      <c r="F142" s="42" t="s">
        <v>96</v>
      </c>
      <c r="G142" s="3"/>
      <c r="H142" s="3"/>
      <c r="I142" s="20">
        <f>ABS(H142-G142)</f>
        <v>0</v>
      </c>
      <c r="J142" s="7">
        <f>VLOOKUP(A142, '[1]Output_102521-MAIN'!$A$172:$C$4568,2, FALSE)</f>
        <v>710</v>
      </c>
      <c r="K142" s="34">
        <v>1</v>
      </c>
    </row>
    <row r="143" spans="1:11" x14ac:dyDescent="0.25">
      <c r="A143" s="4">
        <v>414</v>
      </c>
      <c r="B143" s="5" t="s">
        <v>12</v>
      </c>
      <c r="C143" s="5" t="str">
        <f>VLOOKUP(A143, '[1]Output_102521-MAIN'!$A$172:$C$4568,3, FALSE)</f>
        <v>7C-14-17</v>
      </c>
      <c r="D143" s="5" t="s">
        <v>110</v>
      </c>
      <c r="E143" s="5" t="s">
        <v>92</v>
      </c>
      <c r="F143" s="42"/>
      <c r="G143" s="3"/>
      <c r="H143" s="3"/>
      <c r="I143" s="20">
        <f>ABS(H143-G143)</f>
        <v>0</v>
      </c>
      <c r="J143" s="7">
        <f>VLOOKUP(A143, '[1]Output_102521-MAIN'!$A$172:$C$4568,2, FALSE)</f>
        <v>710</v>
      </c>
      <c r="K143" s="34">
        <v>1</v>
      </c>
    </row>
    <row r="144" spans="1:11" x14ac:dyDescent="0.25">
      <c r="A144" s="4">
        <v>416</v>
      </c>
      <c r="B144" s="5" t="s">
        <v>26</v>
      </c>
      <c r="C144" s="5" t="str">
        <f>VLOOKUP(A144, '[1]Output_102521-MAIN'!$A$172:$C$4568,3, FALSE)</f>
        <v>2C#9 - 1</v>
      </c>
      <c r="D144" s="5" t="s">
        <v>110</v>
      </c>
      <c r="E144" s="5" t="s">
        <v>90</v>
      </c>
      <c r="F144" s="42"/>
      <c r="G144" s="3"/>
      <c r="H144" s="3"/>
      <c r="I144" s="20">
        <f>ABS(H144-G144)</f>
        <v>0</v>
      </c>
      <c r="J144" s="7">
        <f>VLOOKUP(A144, '[1]Output_102521-MAIN'!$A$172:$C$4568,2, FALSE)</f>
        <v>710</v>
      </c>
      <c r="K144" s="34">
        <v>1</v>
      </c>
    </row>
    <row r="145" spans="1:11" x14ac:dyDescent="0.25">
      <c r="A145" s="2"/>
      <c r="B145" s="3"/>
      <c r="C145" s="3"/>
      <c r="D145" s="3"/>
      <c r="E145" s="3"/>
      <c r="F145" s="3"/>
      <c r="G145" s="3"/>
      <c r="H145" s="3"/>
      <c r="I145" s="20"/>
      <c r="J145" s="7"/>
      <c r="K145" s="34"/>
    </row>
    <row r="146" spans="1:11" x14ac:dyDescent="0.25">
      <c r="A146" s="2"/>
      <c r="B146" s="3"/>
      <c r="C146" s="3"/>
      <c r="D146" s="3"/>
      <c r="E146" s="3"/>
      <c r="F146" s="3"/>
      <c r="G146" s="3"/>
      <c r="H146" s="3"/>
      <c r="I146" s="20"/>
      <c r="J146" s="7"/>
      <c r="K146" s="34"/>
    </row>
    <row r="147" spans="1:11" ht="18.75" x14ac:dyDescent="0.25">
      <c r="A147" s="41" t="s">
        <v>111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34"/>
    </row>
    <row r="148" spans="1:11" x14ac:dyDescent="0.25">
      <c r="A148" s="4">
        <v>418</v>
      </c>
      <c r="B148" s="5" t="s">
        <v>30</v>
      </c>
      <c r="C148" s="5" t="str">
        <f>VLOOKUP(A148, '[1]Output_102521-MAIN'!$A$172:$C$4568,3, FALSE)</f>
        <v>10C-14-7</v>
      </c>
      <c r="D148" s="5" t="s">
        <v>111</v>
      </c>
      <c r="E148" s="5" t="s">
        <v>92</v>
      </c>
      <c r="F148" s="42" t="s">
        <v>96</v>
      </c>
      <c r="G148" s="3"/>
      <c r="H148" s="3"/>
      <c r="I148" s="20">
        <f>ABS(H148-G148)</f>
        <v>0</v>
      </c>
      <c r="J148" s="7">
        <f>VLOOKUP(A148, '[1]Output_102521-MAIN'!$A$172:$C$4568,2, FALSE)</f>
        <v>725</v>
      </c>
      <c r="K148" s="34">
        <v>1</v>
      </c>
    </row>
    <row r="149" spans="1:11" x14ac:dyDescent="0.25">
      <c r="A149" s="4">
        <v>420</v>
      </c>
      <c r="B149" s="5" t="s">
        <v>12</v>
      </c>
      <c r="C149" s="5" t="str">
        <f>VLOOKUP(A149, '[1]Output_102521-MAIN'!$A$172:$C$4568,3, FALSE)</f>
        <v>7C-14-17</v>
      </c>
      <c r="D149" s="5" t="s">
        <v>111</v>
      </c>
      <c r="E149" s="5" t="s">
        <v>92</v>
      </c>
      <c r="F149" s="42"/>
      <c r="G149" s="3"/>
      <c r="H149" s="3"/>
      <c r="I149" s="20">
        <f>ABS(H149-G149)</f>
        <v>0</v>
      </c>
      <c r="J149" s="7">
        <f>VLOOKUP(A149, '[1]Output_102521-MAIN'!$A$172:$C$4568,2, FALSE)</f>
        <v>725</v>
      </c>
      <c r="K149" s="34">
        <v>1</v>
      </c>
    </row>
    <row r="150" spans="1:11" x14ac:dyDescent="0.25">
      <c r="A150" s="4">
        <v>422</v>
      </c>
      <c r="B150" s="5" t="s">
        <v>26</v>
      </c>
      <c r="C150" s="5" t="str">
        <f>VLOOKUP(A150, '[1]Output_102521-MAIN'!$A$172:$C$4568,3, FALSE)</f>
        <v>2C#9 - 1</v>
      </c>
      <c r="D150" s="5" t="s">
        <v>111</v>
      </c>
      <c r="E150" s="5" t="s">
        <v>90</v>
      </c>
      <c r="F150" s="42"/>
      <c r="G150" s="3"/>
      <c r="H150" s="3"/>
      <c r="I150" s="20">
        <f>ABS(H150-G150)</f>
        <v>0</v>
      </c>
      <c r="J150" s="7">
        <f>VLOOKUP(A150, '[1]Output_102521-MAIN'!$A$172:$C$4568,2, FALSE)</f>
        <v>725</v>
      </c>
      <c r="K150" s="34">
        <v>1</v>
      </c>
    </row>
    <row r="151" spans="1:11" x14ac:dyDescent="0.25">
      <c r="A151" s="2"/>
      <c r="B151" s="3"/>
      <c r="C151" s="3"/>
      <c r="D151" s="3"/>
      <c r="E151" s="3"/>
      <c r="F151" s="3"/>
      <c r="G151" s="3"/>
      <c r="H151" s="3"/>
      <c r="I151" s="20"/>
      <c r="J151" s="7"/>
      <c r="K151" s="34"/>
    </row>
    <row r="152" spans="1:11" x14ac:dyDescent="0.25">
      <c r="A152" s="2"/>
      <c r="B152" s="3"/>
      <c r="C152" s="3"/>
      <c r="D152" s="3"/>
      <c r="E152" s="3"/>
      <c r="F152" s="3"/>
      <c r="G152" s="3"/>
      <c r="H152" s="3"/>
      <c r="I152" s="20"/>
      <c r="J152" s="7"/>
      <c r="K152" s="34"/>
    </row>
    <row r="153" spans="1:11" ht="18.75" x14ac:dyDescent="0.25">
      <c r="A153" s="41" t="s">
        <v>101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34"/>
    </row>
    <row r="154" spans="1:11" x14ac:dyDescent="0.25">
      <c r="A154" s="4">
        <v>2016</v>
      </c>
      <c r="B154" s="5" t="s">
        <v>102</v>
      </c>
      <c r="C154" s="5" t="str">
        <f>VLOOKUP(A154, '[1]Output_102521-MAIN'!$A$172:$C$4568,3, FALSE)</f>
        <v>2C#4 - 1</v>
      </c>
      <c r="D154" s="5" t="s">
        <v>101</v>
      </c>
      <c r="E154" s="5" t="s">
        <v>90</v>
      </c>
      <c r="F154" s="39" t="s">
        <v>100</v>
      </c>
      <c r="G154" s="3"/>
      <c r="H154" s="3"/>
      <c r="I154" s="20">
        <f>ABS(H154-G154)</f>
        <v>0</v>
      </c>
      <c r="J154" s="7">
        <f>VLOOKUP(A154, '[1]Output_102521-MAIN'!$A$172:$C$4568,2, FALSE)</f>
        <v>1390</v>
      </c>
      <c r="K154" s="34">
        <v>1</v>
      </c>
    </row>
    <row r="155" spans="1:11" x14ac:dyDescent="0.25">
      <c r="A155" s="2"/>
      <c r="B155" s="3"/>
      <c r="C155" s="3"/>
      <c r="D155" s="3"/>
      <c r="E155" s="3"/>
      <c r="F155" s="3"/>
      <c r="G155" s="3"/>
      <c r="H155" s="3"/>
      <c r="I155" s="20"/>
      <c r="J155" s="7"/>
      <c r="K155" s="34"/>
    </row>
    <row r="156" spans="1:11" x14ac:dyDescent="0.25">
      <c r="A156" s="2"/>
      <c r="B156" s="3"/>
      <c r="C156" s="3"/>
      <c r="D156" s="3"/>
      <c r="E156" s="3"/>
      <c r="F156" s="3"/>
      <c r="G156" s="3"/>
      <c r="H156" s="3"/>
      <c r="I156" s="20"/>
      <c r="J156" s="7"/>
      <c r="K156" s="34"/>
    </row>
    <row r="157" spans="1:11" ht="18.75" x14ac:dyDescent="0.25">
      <c r="A157" s="41" t="s">
        <v>103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34"/>
    </row>
    <row r="158" spans="1:11" x14ac:dyDescent="0.25">
      <c r="A158" s="4">
        <v>372</v>
      </c>
      <c r="B158" s="5" t="s">
        <v>30</v>
      </c>
      <c r="C158" s="5" t="str">
        <f>VLOOKUP(A158, '[1]Output_102521-MAIN'!$A$172:$C$4568,3, FALSE)</f>
        <v>10C-14-6</v>
      </c>
      <c r="D158" s="5" t="s">
        <v>103</v>
      </c>
      <c r="E158" s="5" t="s">
        <v>92</v>
      </c>
      <c r="F158" s="43" t="s">
        <v>100</v>
      </c>
      <c r="G158" s="3"/>
      <c r="H158" s="3"/>
      <c r="I158" s="20">
        <f>ABS(H158-G158)</f>
        <v>0</v>
      </c>
      <c r="J158" s="7">
        <f>VLOOKUP(A158, '[1]Output_102521-MAIN'!$A$172:$C$4568,2, FALSE)</f>
        <v>865</v>
      </c>
      <c r="K158" s="34">
        <v>1</v>
      </c>
    </row>
    <row r="159" spans="1:11" x14ac:dyDescent="0.25">
      <c r="A159" s="4">
        <v>374</v>
      </c>
      <c r="B159" s="5" t="s">
        <v>12</v>
      </c>
      <c r="C159" s="5" t="str">
        <f>VLOOKUP(A159, '[1]Output_102521-MAIN'!$A$172:$C$4568,3, FALSE)</f>
        <v>7C-14-17</v>
      </c>
      <c r="D159" s="5" t="s">
        <v>103</v>
      </c>
      <c r="E159" s="5" t="s">
        <v>92</v>
      </c>
      <c r="F159" s="43"/>
      <c r="G159" s="3"/>
      <c r="H159" s="3"/>
      <c r="I159" s="20">
        <f>ABS(H159-G159)</f>
        <v>0</v>
      </c>
      <c r="J159" s="7">
        <f>VLOOKUP(A159, '[1]Output_102521-MAIN'!$A$172:$C$4568,2, FALSE)</f>
        <v>885</v>
      </c>
      <c r="K159" s="34">
        <v>1</v>
      </c>
    </row>
    <row r="160" spans="1:11" x14ac:dyDescent="0.25">
      <c r="A160" s="4">
        <v>376</v>
      </c>
      <c r="B160" s="5" t="s">
        <v>26</v>
      </c>
      <c r="C160" s="5" t="str">
        <f>VLOOKUP(A160, '[1]Output_102521-MAIN'!$A$172:$C$4568,3, FALSE)</f>
        <v>2C#9 - 16</v>
      </c>
      <c r="D160" s="5" t="s">
        <v>103</v>
      </c>
      <c r="E160" s="5" t="s">
        <v>92</v>
      </c>
      <c r="F160" s="43"/>
      <c r="G160" s="3"/>
      <c r="H160" s="3"/>
      <c r="I160" s="20">
        <f>ABS(H160-G160)</f>
        <v>0</v>
      </c>
      <c r="J160" s="7">
        <f>VLOOKUP(A160, '[1]Output_102521-MAIN'!$A$172:$C$4568,2, FALSE)</f>
        <v>865</v>
      </c>
      <c r="K160" s="34">
        <v>1</v>
      </c>
    </row>
    <row r="161" spans="1:11" x14ac:dyDescent="0.25">
      <c r="A161" s="2"/>
      <c r="B161" s="3"/>
      <c r="C161" s="3"/>
      <c r="D161" s="3"/>
      <c r="E161" s="3"/>
      <c r="F161" s="3"/>
      <c r="G161" s="3"/>
      <c r="H161" s="3"/>
      <c r="I161" s="20"/>
      <c r="J161" s="7"/>
      <c r="K161" s="34"/>
    </row>
    <row r="162" spans="1:11" x14ac:dyDescent="0.25">
      <c r="A162" s="2"/>
      <c r="B162" s="3"/>
      <c r="C162" s="3"/>
      <c r="D162" s="3"/>
      <c r="E162" s="3"/>
      <c r="F162" s="3"/>
      <c r="G162" s="3"/>
      <c r="H162" s="3"/>
      <c r="I162" s="20"/>
      <c r="J162" s="7"/>
      <c r="K162" s="34"/>
    </row>
    <row r="163" spans="1:11" ht="18.75" x14ac:dyDescent="0.25">
      <c r="A163" s="41" t="s">
        <v>104</v>
      </c>
      <c r="B163" s="41"/>
      <c r="C163" s="41"/>
      <c r="D163" s="41"/>
      <c r="E163" s="41"/>
      <c r="F163" s="41"/>
      <c r="G163" s="41"/>
      <c r="H163" s="41"/>
      <c r="I163" s="41"/>
      <c r="J163" s="41"/>
      <c r="K163" s="34"/>
    </row>
    <row r="164" spans="1:11" x14ac:dyDescent="0.25">
      <c r="A164" s="4">
        <v>378</v>
      </c>
      <c r="B164" s="5" t="s">
        <v>18</v>
      </c>
      <c r="C164" s="5" t="str">
        <f>VLOOKUP(A164, '[1]Output_102521-MAIN'!$A$172:$C$4568,3, FALSE)</f>
        <v>2C#6 - 5</v>
      </c>
      <c r="D164" s="5" t="s">
        <v>104</v>
      </c>
      <c r="E164" s="5" t="s">
        <v>90</v>
      </c>
      <c r="F164" s="39" t="s">
        <v>100</v>
      </c>
      <c r="G164" s="3"/>
      <c r="H164" s="3"/>
      <c r="I164" s="20">
        <f>ABS(H164-G164)</f>
        <v>0</v>
      </c>
      <c r="J164" s="7">
        <f>VLOOKUP(A164, '[1]Output_102521-MAIN'!$A$172:$C$4568,2, FALSE)</f>
        <v>865</v>
      </c>
      <c r="K164" s="34">
        <v>1</v>
      </c>
    </row>
    <row r="165" spans="1:11" x14ac:dyDescent="0.25">
      <c r="A165" s="2"/>
      <c r="B165" s="3"/>
      <c r="C165" s="3"/>
      <c r="D165" s="3"/>
      <c r="E165" s="3"/>
      <c r="F165" s="3"/>
      <c r="G165" s="3"/>
      <c r="H165" s="3"/>
      <c r="I165" s="20"/>
      <c r="J165" s="7"/>
      <c r="K165" s="34"/>
    </row>
    <row r="166" spans="1:11" x14ac:dyDescent="0.25">
      <c r="A166" s="2"/>
      <c r="B166" s="3"/>
      <c r="C166" s="3"/>
      <c r="D166" s="3"/>
      <c r="E166" s="3"/>
      <c r="F166" s="3"/>
      <c r="G166" s="3"/>
      <c r="H166" s="3"/>
      <c r="I166" s="20"/>
      <c r="J166" s="7"/>
      <c r="K166" s="34"/>
    </row>
    <row r="167" spans="1:11" ht="18.75" x14ac:dyDescent="0.25">
      <c r="A167" s="41" t="s">
        <v>105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34"/>
    </row>
    <row r="168" spans="1:11" x14ac:dyDescent="0.25">
      <c r="A168" s="4">
        <v>390</v>
      </c>
      <c r="B168" s="5" t="s">
        <v>12</v>
      </c>
      <c r="C168" s="5" t="str">
        <f>VLOOKUP(A168, '[1]Output_102521-MAIN'!$A$172:$C$4568,3, FALSE)</f>
        <v>7C-14-16</v>
      </c>
      <c r="D168" s="5" t="s">
        <v>105</v>
      </c>
      <c r="E168" s="5" t="s">
        <v>92</v>
      </c>
      <c r="F168" s="43" t="s">
        <v>100</v>
      </c>
      <c r="G168" s="3"/>
      <c r="H168" s="3"/>
      <c r="I168" s="20">
        <f>ABS(H168-G168)</f>
        <v>0</v>
      </c>
      <c r="J168" s="7">
        <f>VLOOKUP(A168, '[1]Output_102521-MAIN'!$A$172:$C$4568,2, FALSE)</f>
        <v>945</v>
      </c>
      <c r="K168" s="34">
        <v>1</v>
      </c>
    </row>
    <row r="169" spans="1:11" x14ac:dyDescent="0.25">
      <c r="A169" s="4">
        <v>392</v>
      </c>
      <c r="B169" s="5" t="s">
        <v>17</v>
      </c>
      <c r="C169" s="5" t="str">
        <f>VLOOKUP(A169, '[1]Output_102521-MAIN'!$A$172:$C$4568,3, FALSE)</f>
        <v>3C#6 - 1</v>
      </c>
      <c r="D169" s="5" t="s">
        <v>105</v>
      </c>
      <c r="E169" s="5" t="s">
        <v>92</v>
      </c>
      <c r="F169" s="43"/>
      <c r="G169" s="3"/>
      <c r="H169" s="3"/>
      <c r="I169" s="20">
        <f>ABS(H169-G169)</f>
        <v>0</v>
      </c>
      <c r="J169" s="7">
        <f>VLOOKUP(A169, '[1]Output_102521-MAIN'!$A$172:$C$4568,2, FALSE)</f>
        <v>955</v>
      </c>
      <c r="K169" s="34">
        <v>1</v>
      </c>
    </row>
    <row r="170" spans="1:11" x14ac:dyDescent="0.25">
      <c r="A170" s="2"/>
      <c r="B170" s="3"/>
      <c r="C170" s="3"/>
      <c r="D170" s="3"/>
      <c r="E170" s="3"/>
      <c r="F170" s="3"/>
      <c r="G170" s="3"/>
      <c r="H170" s="3"/>
      <c r="I170" s="20"/>
      <c r="J170" s="7"/>
      <c r="K170" s="34"/>
    </row>
    <row r="171" spans="1:11" x14ac:dyDescent="0.25">
      <c r="A171" s="2"/>
      <c r="B171" s="3"/>
      <c r="C171" s="3"/>
      <c r="D171" s="3"/>
      <c r="E171" s="3"/>
      <c r="F171" s="3"/>
      <c r="G171" s="3"/>
      <c r="H171" s="3"/>
      <c r="I171" s="20"/>
      <c r="J171" s="7"/>
      <c r="K171" s="34"/>
    </row>
    <row r="172" spans="1:11" x14ac:dyDescent="0.25">
      <c r="A172" s="2"/>
      <c r="B172" s="3"/>
      <c r="C172" s="3"/>
      <c r="D172" s="3"/>
      <c r="E172" s="3"/>
      <c r="F172" s="3"/>
      <c r="G172" s="3"/>
      <c r="H172" s="3"/>
      <c r="I172" s="20"/>
      <c r="J172" s="7"/>
      <c r="K172" s="34"/>
    </row>
    <row r="173" spans="1:11" ht="18.75" x14ac:dyDescent="0.25">
      <c r="A173" s="41" t="s">
        <v>106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34"/>
    </row>
    <row r="174" spans="1:11" x14ac:dyDescent="0.25">
      <c r="A174" s="4">
        <v>394</v>
      </c>
      <c r="B174" s="5" t="s">
        <v>107</v>
      </c>
      <c r="C174" s="5" t="str">
        <f>VLOOKUP(A174, '[1]Output_102521-MAIN'!$A$172:$C$4568,3, FALSE)</f>
        <v>12C-14-3</v>
      </c>
      <c r="D174" s="5" t="s">
        <v>106</v>
      </c>
      <c r="E174" s="5" t="s">
        <v>92</v>
      </c>
      <c r="F174" s="43" t="s">
        <v>100</v>
      </c>
      <c r="G174" s="3"/>
      <c r="H174" s="3"/>
      <c r="I174" s="20">
        <f>ABS(H174-G174)</f>
        <v>0</v>
      </c>
      <c r="J174" s="7">
        <f>VLOOKUP(A174, '[1]Output_102521-MAIN'!$A$172:$C$4568,2, FALSE)</f>
        <v>930</v>
      </c>
      <c r="K174" s="34">
        <v>1</v>
      </c>
    </row>
    <row r="175" spans="1:11" x14ac:dyDescent="0.25">
      <c r="A175" s="4">
        <v>396</v>
      </c>
      <c r="B175" s="5" t="s">
        <v>12</v>
      </c>
      <c r="C175" s="5" t="str">
        <f>VLOOKUP(A175, '[1]Output_102521-MAIN'!$A$172:$C$4568,3, FALSE)</f>
        <v>7C-14-17</v>
      </c>
      <c r="D175" s="5" t="s">
        <v>106</v>
      </c>
      <c r="E175" s="5" t="s">
        <v>92</v>
      </c>
      <c r="F175" s="43"/>
      <c r="G175" s="3"/>
      <c r="H175" s="3"/>
      <c r="I175" s="20">
        <f>ABS(H175-G175)</f>
        <v>0</v>
      </c>
      <c r="J175" s="7">
        <f>VLOOKUP(A175, '[1]Output_102521-MAIN'!$A$172:$C$4568,2, FALSE)</f>
        <v>920</v>
      </c>
      <c r="K175" s="34">
        <v>1</v>
      </c>
    </row>
    <row r="176" spans="1:11" x14ac:dyDescent="0.25">
      <c r="A176" s="4">
        <v>398</v>
      </c>
      <c r="B176" s="5" t="s">
        <v>26</v>
      </c>
      <c r="C176" s="5" t="str">
        <f>VLOOKUP(A176, '[1]Output_102521-MAIN'!$A$172:$C$4568,3, FALSE)</f>
        <v>2C#9 - 16</v>
      </c>
      <c r="D176" s="5" t="s">
        <v>106</v>
      </c>
      <c r="E176" s="5" t="s">
        <v>92</v>
      </c>
      <c r="F176" s="43"/>
      <c r="G176" s="3"/>
      <c r="H176" s="3"/>
      <c r="I176" s="20">
        <f>ABS(H176-G176)</f>
        <v>0</v>
      </c>
      <c r="J176" s="7">
        <f>VLOOKUP(A176, '[1]Output_102521-MAIN'!$A$172:$C$4568,2, FALSE)</f>
        <v>930</v>
      </c>
      <c r="K176" s="34">
        <v>1</v>
      </c>
    </row>
    <row r="177" spans="1:11" x14ac:dyDescent="0.25">
      <c r="A177" s="2"/>
      <c r="B177" s="3"/>
      <c r="C177" s="3"/>
      <c r="D177" s="3"/>
      <c r="E177" s="3"/>
      <c r="F177" s="3"/>
      <c r="G177" s="3"/>
      <c r="H177" s="3"/>
      <c r="I177" s="20"/>
      <c r="J177" s="7"/>
      <c r="K177" s="34"/>
    </row>
    <row r="178" spans="1:11" x14ac:dyDescent="0.25">
      <c r="A178" s="2"/>
      <c r="B178" s="3"/>
      <c r="C178" s="3"/>
      <c r="D178" s="3"/>
      <c r="E178" s="3"/>
      <c r="F178" s="3"/>
      <c r="G178" s="3"/>
      <c r="H178" s="3"/>
      <c r="I178" s="20"/>
      <c r="J178" s="7"/>
      <c r="K178" s="34"/>
    </row>
    <row r="179" spans="1:11" ht="18.75" x14ac:dyDescent="0.25">
      <c r="A179" s="41" t="s">
        <v>108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34"/>
    </row>
    <row r="180" spans="1:11" x14ac:dyDescent="0.25">
      <c r="A180" s="4">
        <v>404</v>
      </c>
      <c r="B180" s="5" t="s">
        <v>18</v>
      </c>
      <c r="C180" s="5" t="str">
        <f>VLOOKUP(A180, '[1]Output_102521-MAIN'!$A$172:$C$4568,3, FALSE)</f>
        <v>2C#6 - 11</v>
      </c>
      <c r="D180" s="5" t="s">
        <v>108</v>
      </c>
      <c r="E180" s="5" t="s">
        <v>90</v>
      </c>
      <c r="F180" s="39" t="s">
        <v>100</v>
      </c>
      <c r="G180" s="3"/>
      <c r="H180" s="3"/>
      <c r="I180" s="20">
        <f>ABS(H180-G180)</f>
        <v>0</v>
      </c>
      <c r="J180" s="7">
        <f>VLOOKUP(A180, '[1]Output_102521-MAIN'!$A$172:$C$4568,2, FALSE)</f>
        <v>670</v>
      </c>
      <c r="K180" s="34">
        <v>1</v>
      </c>
    </row>
    <row r="181" spans="1:11" x14ac:dyDescent="0.25">
      <c r="A181" s="2"/>
      <c r="B181" s="3"/>
      <c r="C181" s="3"/>
      <c r="D181" s="3"/>
      <c r="E181" s="3"/>
      <c r="F181" s="3"/>
      <c r="G181" s="3"/>
      <c r="H181" s="3"/>
      <c r="I181" s="20"/>
      <c r="J181" s="7"/>
      <c r="K181" s="34"/>
    </row>
    <row r="182" spans="1:11" x14ac:dyDescent="0.25">
      <c r="A182" s="2"/>
      <c r="B182" s="3"/>
      <c r="C182" s="3"/>
      <c r="D182" s="3"/>
      <c r="E182" s="3"/>
      <c r="F182" s="3"/>
      <c r="G182" s="3"/>
      <c r="H182" s="3"/>
      <c r="I182" s="20"/>
      <c r="J182" s="7"/>
      <c r="K182" s="34"/>
    </row>
    <row r="183" spans="1:11" ht="18.75" x14ac:dyDescent="0.25">
      <c r="A183" s="41" t="s">
        <v>109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34"/>
    </row>
    <row r="184" spans="1:11" x14ac:dyDescent="0.25">
      <c r="A184" s="4">
        <v>502</v>
      </c>
      <c r="B184" s="5" t="s">
        <v>26</v>
      </c>
      <c r="C184" s="5" t="str">
        <f>VLOOKUP(A184, '[1]Output_102521-MAIN'!$A$172:$C$4568,3, FALSE)</f>
        <v>2C#9 - 16</v>
      </c>
      <c r="D184" s="5" t="s">
        <v>109</v>
      </c>
      <c r="E184" s="5" t="s">
        <v>90</v>
      </c>
      <c r="F184" s="39" t="s">
        <v>100</v>
      </c>
      <c r="G184" s="3"/>
      <c r="H184" s="3"/>
      <c r="I184" s="20">
        <f>ABS(H184-G184)</f>
        <v>0</v>
      </c>
      <c r="J184" s="7">
        <f>VLOOKUP(A184, '[1]Output_102521-MAIN'!$A$172:$C$4568,2, FALSE)</f>
        <v>520</v>
      </c>
      <c r="K184" s="34">
        <v>1</v>
      </c>
    </row>
    <row r="185" spans="1:11" x14ac:dyDescent="0.25">
      <c r="A185" s="2"/>
      <c r="B185" s="3"/>
      <c r="C185" s="3"/>
      <c r="D185" s="3"/>
      <c r="E185" s="3"/>
      <c r="F185" s="3"/>
      <c r="G185" s="3"/>
      <c r="H185" s="3"/>
      <c r="I185" s="20"/>
      <c r="J185" s="7"/>
      <c r="K185" s="34"/>
    </row>
    <row r="186" spans="1:11" x14ac:dyDescent="0.25">
      <c r="A186" s="2"/>
      <c r="B186" s="3"/>
      <c r="C186" s="3"/>
      <c r="D186" s="3"/>
      <c r="E186" s="3"/>
      <c r="F186" s="3"/>
      <c r="G186" s="3"/>
      <c r="H186" s="3"/>
      <c r="I186" s="20"/>
      <c r="J186" s="7"/>
      <c r="K186" s="34"/>
    </row>
    <row r="187" spans="1:11" ht="18.75" x14ac:dyDescent="0.25">
      <c r="A187" s="41" t="s">
        <v>112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34"/>
    </row>
    <row r="188" spans="1:11" x14ac:dyDescent="0.25">
      <c r="A188" s="4">
        <v>336</v>
      </c>
      <c r="B188" s="5" t="s">
        <v>12</v>
      </c>
      <c r="C188" s="5" t="str">
        <f>VLOOKUP(A188, '[1]Output_102521-MAIN'!$A$172:$C$4568,3, FALSE)</f>
        <v>7C-14-17</v>
      </c>
      <c r="D188" s="40" t="s">
        <v>112</v>
      </c>
      <c r="E188" s="5" t="s">
        <v>113</v>
      </c>
      <c r="F188" s="43"/>
      <c r="G188" s="3"/>
      <c r="H188" s="3"/>
      <c r="I188" s="20">
        <f t="shared" ref="I188:I189" si="0">ABS(H188-G188)</f>
        <v>0</v>
      </c>
      <c r="J188" s="7">
        <f>VLOOKUP(A188, '[1]Output_102521-MAIN'!$A$172:$C$4568,2, FALSE)</f>
        <v>630</v>
      </c>
      <c r="K188" s="34">
        <v>1</v>
      </c>
    </row>
    <row r="189" spans="1:11" x14ac:dyDescent="0.25">
      <c r="A189" s="4">
        <v>338</v>
      </c>
      <c r="B189" s="5" t="s">
        <v>15</v>
      </c>
      <c r="C189" s="5" t="str">
        <f>VLOOKUP(A189, '[1]Output_102521-MAIN'!$A$172:$C$4568,3, FALSE)</f>
        <v>3C-9 - 3</v>
      </c>
      <c r="D189" s="40" t="s">
        <v>112</v>
      </c>
      <c r="E189" s="5" t="s">
        <v>113</v>
      </c>
      <c r="F189" s="43"/>
      <c r="G189" s="3"/>
      <c r="H189" s="3"/>
      <c r="I189" s="20">
        <f t="shared" si="0"/>
        <v>0</v>
      </c>
      <c r="J189" s="7">
        <f>VLOOKUP(A189, '[1]Output_102521-MAIN'!$A$172:$C$4568,2, FALSE)</f>
        <v>645</v>
      </c>
      <c r="K189" s="34">
        <v>1</v>
      </c>
    </row>
    <row r="190" spans="1:11" x14ac:dyDescent="0.25">
      <c r="A190" s="2"/>
      <c r="B190" s="3"/>
      <c r="C190" s="3"/>
      <c r="D190" s="3"/>
      <c r="E190" s="3"/>
      <c r="F190" s="3"/>
      <c r="G190" s="3"/>
      <c r="H190" s="3"/>
      <c r="I190" s="20"/>
      <c r="J190" s="7"/>
      <c r="K190" s="34"/>
    </row>
    <row r="191" spans="1:11" x14ac:dyDescent="0.25">
      <c r="A191" s="2"/>
      <c r="B191" s="3"/>
      <c r="C191" s="3"/>
      <c r="D191" s="3"/>
      <c r="E191" s="3"/>
      <c r="F191" s="3"/>
      <c r="G191" s="3"/>
      <c r="H191" s="3"/>
      <c r="I191" s="20"/>
      <c r="J191" s="7"/>
      <c r="K191" s="34"/>
    </row>
    <row r="192" spans="1:11" ht="18.75" x14ac:dyDescent="0.25">
      <c r="A192" s="41" t="s">
        <v>114</v>
      </c>
      <c r="B192" s="41"/>
      <c r="C192" s="41"/>
      <c r="D192" s="41"/>
      <c r="E192" s="41"/>
      <c r="F192" s="41"/>
      <c r="G192" s="41"/>
      <c r="H192" s="41"/>
      <c r="I192" s="41"/>
      <c r="J192" s="41"/>
      <c r="K192" s="34"/>
    </row>
    <row r="193" spans="1:11" x14ac:dyDescent="0.25">
      <c r="A193" s="4">
        <v>482</v>
      </c>
      <c r="B193" s="5" t="s">
        <v>30</v>
      </c>
      <c r="C193" s="5" t="str">
        <f>VLOOKUP(A193, '[1]Output_102521-MAIN'!$A$172:$C$4568,3, FALSE)</f>
        <v>10C-14-20</v>
      </c>
      <c r="D193" s="40" t="s">
        <v>114</v>
      </c>
      <c r="E193" s="5" t="s">
        <v>115</v>
      </c>
      <c r="F193" s="53"/>
      <c r="G193" s="3"/>
      <c r="H193" s="3"/>
      <c r="I193" s="20">
        <f>ABS(H193-G193)</f>
        <v>0</v>
      </c>
      <c r="J193" s="7">
        <f>VLOOKUP(A193, '[1]Output_102521-MAIN'!$A$172:$C$4568,2, FALSE)</f>
        <v>520</v>
      </c>
      <c r="K193" s="34">
        <v>1</v>
      </c>
    </row>
    <row r="194" spans="1:11" x14ac:dyDescent="0.25">
      <c r="A194" s="4">
        <v>484</v>
      </c>
      <c r="B194" s="5" t="s">
        <v>12</v>
      </c>
      <c r="C194" s="5" t="str">
        <f>VLOOKUP(A194, '[1]Output_102521-MAIN'!$A$172:$C$4568,3, FALSE)</f>
        <v>7C-14-18</v>
      </c>
      <c r="D194" s="40" t="s">
        <v>114</v>
      </c>
      <c r="E194" s="5" t="s">
        <v>115</v>
      </c>
      <c r="F194" s="53"/>
      <c r="G194" s="3"/>
      <c r="H194" s="3"/>
      <c r="I194" s="20">
        <f>ABS(H194-G194)</f>
        <v>0</v>
      </c>
      <c r="J194" s="7">
        <f>VLOOKUP(A194, '[1]Output_102521-MAIN'!$A$172:$C$4568,2, FALSE)</f>
        <v>505</v>
      </c>
      <c r="K194" s="34">
        <v>1</v>
      </c>
    </row>
    <row r="195" spans="1:11" x14ac:dyDescent="0.25">
      <c r="A195" s="4">
        <v>486</v>
      </c>
      <c r="B195" s="5" t="s">
        <v>26</v>
      </c>
      <c r="C195" s="5" t="str">
        <f>VLOOKUP(A195, '[1]Output_102521-MAIN'!$A$172:$C$4568,3, FALSE)</f>
        <v>2C#9 - 16</v>
      </c>
      <c r="D195" s="40" t="s">
        <v>114</v>
      </c>
      <c r="E195" s="5" t="s">
        <v>90</v>
      </c>
      <c r="F195" s="53"/>
      <c r="G195" s="3"/>
      <c r="H195" s="3"/>
      <c r="I195" s="20">
        <f>ABS(H195-G195)</f>
        <v>0</v>
      </c>
      <c r="J195" s="7">
        <f>VLOOKUP(A195, '[1]Output_102521-MAIN'!$A$172:$C$4568,2, FALSE)</f>
        <v>520</v>
      </c>
      <c r="K195" s="34">
        <v>1</v>
      </c>
    </row>
    <row r="196" spans="1:11" x14ac:dyDescent="0.25">
      <c r="A196" s="2"/>
      <c r="B196" s="3"/>
      <c r="C196" s="3"/>
      <c r="D196" s="3"/>
      <c r="E196" s="3"/>
      <c r="F196" s="3"/>
      <c r="G196" s="3"/>
      <c r="H196" s="3"/>
      <c r="I196" s="20"/>
      <c r="J196" s="7"/>
      <c r="K196" s="34"/>
    </row>
    <row r="197" spans="1:11" x14ac:dyDescent="0.25">
      <c r="A197" s="2"/>
      <c r="B197" s="3"/>
      <c r="C197" s="3"/>
      <c r="D197" s="3"/>
      <c r="E197" s="3"/>
      <c r="F197" s="3"/>
      <c r="G197" s="3"/>
      <c r="H197" s="3"/>
      <c r="I197" s="20"/>
      <c r="J197" s="7"/>
      <c r="K197" s="34"/>
    </row>
    <row r="198" spans="1:11" ht="18.75" x14ac:dyDescent="0.25">
      <c r="A198" s="41" t="s">
        <v>116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34"/>
    </row>
    <row r="199" spans="1:11" x14ac:dyDescent="0.25">
      <c r="A199" s="4">
        <v>488</v>
      </c>
      <c r="B199" s="5" t="s">
        <v>30</v>
      </c>
      <c r="C199" s="5" t="str">
        <f>VLOOKUP(A199, '[1]Output_102521-MAIN'!$A$172:$C$4568,3, FALSE)</f>
        <v>10C-14-20</v>
      </c>
      <c r="D199" s="40" t="s">
        <v>116</v>
      </c>
      <c r="E199" s="5" t="s">
        <v>115</v>
      </c>
      <c r="F199" s="53"/>
      <c r="G199" s="3"/>
      <c r="H199" s="3"/>
      <c r="I199" s="20">
        <f>ABS(H199-G199)</f>
        <v>0</v>
      </c>
      <c r="J199" s="7">
        <f>VLOOKUP(A199, '[1]Output_102521-MAIN'!$A$172:$C$4568,2, FALSE)</f>
        <v>470</v>
      </c>
      <c r="K199" s="34">
        <v>1</v>
      </c>
    </row>
    <row r="200" spans="1:11" x14ac:dyDescent="0.25">
      <c r="A200" s="4">
        <v>490</v>
      </c>
      <c r="B200" s="5" t="s">
        <v>12</v>
      </c>
      <c r="C200" s="5" t="str">
        <f>VLOOKUP(A200, '[1]Output_102521-MAIN'!$A$172:$C$4568,3, FALSE)</f>
        <v>7C-14-30</v>
      </c>
      <c r="D200" s="40" t="s">
        <v>116</v>
      </c>
      <c r="E200" s="5" t="s">
        <v>115</v>
      </c>
      <c r="F200" s="53"/>
      <c r="G200" s="3"/>
      <c r="H200" s="3"/>
      <c r="I200" s="20">
        <f>ABS(H200-G200)</f>
        <v>0</v>
      </c>
      <c r="J200" s="7">
        <f>VLOOKUP(A200, '[1]Output_102521-MAIN'!$A$172:$C$4568,2, FALSE)</f>
        <v>455</v>
      </c>
      <c r="K200" s="34">
        <v>1</v>
      </c>
    </row>
    <row r="201" spans="1:11" x14ac:dyDescent="0.25">
      <c r="A201" s="4">
        <v>492</v>
      </c>
      <c r="B201" s="5" t="s">
        <v>26</v>
      </c>
      <c r="C201" s="5" t="str">
        <f>VLOOKUP(A201, '[1]Output_102521-MAIN'!$A$172:$C$4568,3, FALSE)</f>
        <v>2C#9 - 16</v>
      </c>
      <c r="D201" s="40" t="s">
        <v>116</v>
      </c>
      <c r="E201" s="5" t="s">
        <v>90</v>
      </c>
      <c r="F201" s="53"/>
      <c r="G201" s="3"/>
      <c r="H201" s="3"/>
      <c r="I201" s="20">
        <f>ABS(H201-G201)</f>
        <v>0</v>
      </c>
      <c r="J201" s="7">
        <f>VLOOKUP(A201, '[1]Output_102521-MAIN'!$A$172:$C$4568,2, FALSE)</f>
        <v>470</v>
      </c>
      <c r="K201" s="34">
        <v>1</v>
      </c>
    </row>
    <row r="202" spans="1:11" x14ac:dyDescent="0.25">
      <c r="A202" s="2"/>
      <c r="B202" s="3"/>
      <c r="C202" s="3"/>
      <c r="D202" s="3"/>
      <c r="E202" s="3"/>
      <c r="F202" s="3"/>
      <c r="G202" s="3"/>
      <c r="H202" s="3"/>
      <c r="I202" s="20"/>
      <c r="J202" s="7"/>
      <c r="K202" s="34"/>
    </row>
    <row r="203" spans="1:11" ht="15.75" thickBot="1" x14ac:dyDescent="0.3">
      <c r="I203" s="20"/>
      <c r="J203" s="7"/>
    </row>
    <row r="204" spans="1:11" x14ac:dyDescent="0.25">
      <c r="A204" s="48" t="s">
        <v>81</v>
      </c>
      <c r="B204" s="49"/>
      <c r="C204" s="50"/>
      <c r="D204" s="51"/>
      <c r="I204" s="20"/>
      <c r="J204" s="7"/>
    </row>
    <row r="205" spans="1:11" ht="15.75" thickBot="1" x14ac:dyDescent="0.3">
      <c r="A205" s="44" t="s">
        <v>77</v>
      </c>
      <c r="B205" s="45"/>
      <c r="C205" s="46"/>
      <c r="D205" s="47"/>
      <c r="I205" s="20"/>
      <c r="J205" s="7"/>
    </row>
    <row r="206" spans="1:11" ht="15.75" thickBot="1" x14ac:dyDescent="0.3">
      <c r="I206" s="20"/>
      <c r="J206" s="7"/>
    </row>
    <row r="207" spans="1:11" x14ac:dyDescent="0.25">
      <c r="A207" s="48" t="s">
        <v>82</v>
      </c>
      <c r="B207" s="49"/>
      <c r="C207" s="50"/>
      <c r="D207" s="51"/>
      <c r="E207" s="48" t="s">
        <v>82</v>
      </c>
      <c r="F207" s="49"/>
      <c r="G207" s="50"/>
      <c r="H207" s="51"/>
      <c r="I207" s="20"/>
      <c r="J207" s="7"/>
    </row>
    <row r="208" spans="1:11" ht="15.75" thickBot="1" x14ac:dyDescent="0.3">
      <c r="A208" s="44" t="s">
        <v>77</v>
      </c>
      <c r="B208" s="45"/>
      <c r="C208" s="46"/>
      <c r="D208" s="47"/>
      <c r="E208" s="44" t="s">
        <v>77</v>
      </c>
      <c r="F208" s="45"/>
      <c r="G208" s="46"/>
      <c r="H208" s="47"/>
      <c r="I208" s="7">
        <f>SUM(I17:I201)</f>
        <v>0</v>
      </c>
      <c r="J208" s="7">
        <f>SUM(J17:J201)</f>
        <v>54775</v>
      </c>
      <c r="K208" s="7">
        <f>SUM(K17:K201)</f>
        <v>74</v>
      </c>
    </row>
  </sheetData>
  <mergeCells count="88">
    <mergeCell ref="A9:I10"/>
    <mergeCell ref="G1:I3"/>
    <mergeCell ref="A12:I12"/>
    <mergeCell ref="G5:I5"/>
    <mergeCell ref="G6:I6"/>
    <mergeCell ref="G7:I7"/>
    <mergeCell ref="F30:F31"/>
    <mergeCell ref="A13:A14"/>
    <mergeCell ref="B13:B14"/>
    <mergeCell ref="C13:C14"/>
    <mergeCell ref="D13:E13"/>
    <mergeCell ref="F13:F14"/>
    <mergeCell ref="F17:F20"/>
    <mergeCell ref="A23:J23"/>
    <mergeCell ref="F24:F26"/>
    <mergeCell ref="A29:J29"/>
    <mergeCell ref="G13:G14"/>
    <mergeCell ref="H13:H14"/>
    <mergeCell ref="I13:I14"/>
    <mergeCell ref="J13:J14"/>
    <mergeCell ref="A16:J16"/>
    <mergeCell ref="A57:J57"/>
    <mergeCell ref="A34:J34"/>
    <mergeCell ref="F35:F36"/>
    <mergeCell ref="A43:J43"/>
    <mergeCell ref="F44:F45"/>
    <mergeCell ref="A48:J48"/>
    <mergeCell ref="F49:F50"/>
    <mergeCell ref="A53:J53"/>
    <mergeCell ref="A95:J95"/>
    <mergeCell ref="A61:J61"/>
    <mergeCell ref="A65:J65"/>
    <mergeCell ref="F66:F67"/>
    <mergeCell ref="A70:J70"/>
    <mergeCell ref="F71:F72"/>
    <mergeCell ref="A75:J75"/>
    <mergeCell ref="F76:F77"/>
    <mergeCell ref="A80:J80"/>
    <mergeCell ref="A86:J86"/>
    <mergeCell ref="A90:J90"/>
    <mergeCell ref="F91:F92"/>
    <mergeCell ref="A112:J112"/>
    <mergeCell ref="F113:F114"/>
    <mergeCell ref="A117:J117"/>
    <mergeCell ref="F118:F119"/>
    <mergeCell ref="A204:B204"/>
    <mergeCell ref="C204:D204"/>
    <mergeCell ref="A124:J124"/>
    <mergeCell ref="A187:J187"/>
    <mergeCell ref="F188:F189"/>
    <mergeCell ref="A192:J192"/>
    <mergeCell ref="F193:F195"/>
    <mergeCell ref="A198:J198"/>
    <mergeCell ref="F199:F201"/>
    <mergeCell ref="A157:J157"/>
    <mergeCell ref="F158:F160"/>
    <mergeCell ref="A153:J153"/>
    <mergeCell ref="F96:F98"/>
    <mergeCell ref="A101:J101"/>
    <mergeCell ref="F102:F104"/>
    <mergeCell ref="A107:J107"/>
    <mergeCell ref="F108:F109"/>
    <mergeCell ref="A208:B208"/>
    <mergeCell ref="C208:D208"/>
    <mergeCell ref="E208:F208"/>
    <mergeCell ref="G208:H208"/>
    <mergeCell ref="A205:B205"/>
    <mergeCell ref="C205:D205"/>
    <mergeCell ref="A207:B207"/>
    <mergeCell ref="C207:D207"/>
    <mergeCell ref="E207:F207"/>
    <mergeCell ref="G207:H207"/>
    <mergeCell ref="A179:J179"/>
    <mergeCell ref="A183:J183"/>
    <mergeCell ref="F125:F127"/>
    <mergeCell ref="A130:J130"/>
    <mergeCell ref="F131:F132"/>
    <mergeCell ref="A135:J135"/>
    <mergeCell ref="F136:F138"/>
    <mergeCell ref="A141:J141"/>
    <mergeCell ref="F142:F144"/>
    <mergeCell ref="A147:J147"/>
    <mergeCell ref="F148:F150"/>
    <mergeCell ref="A163:J163"/>
    <mergeCell ref="A167:J167"/>
    <mergeCell ref="F168:F169"/>
    <mergeCell ref="A173:J173"/>
    <mergeCell ref="F174:F176"/>
  </mergeCells>
  <conditionalFormatting sqref="A17:A20">
    <cfRule type="duplicateValues" dxfId="560" priority="204"/>
    <cfRule type="duplicateValues" dxfId="559" priority="205"/>
    <cfRule type="duplicateValues" dxfId="558" priority="206"/>
    <cfRule type="duplicateValues" dxfId="557" priority="207"/>
    <cfRule type="duplicateValues" dxfId="556" priority="208"/>
    <cfRule type="duplicateValues" dxfId="555" priority="209"/>
    <cfRule type="duplicateValues" dxfId="554" priority="210"/>
  </conditionalFormatting>
  <conditionalFormatting sqref="A24:A26">
    <cfRule type="duplicateValues" dxfId="553" priority="197"/>
    <cfRule type="duplicateValues" dxfId="552" priority="198"/>
    <cfRule type="duplicateValues" dxfId="551" priority="199"/>
    <cfRule type="duplicateValues" dxfId="550" priority="200"/>
    <cfRule type="duplicateValues" dxfId="549" priority="201"/>
    <cfRule type="duplicateValues" dxfId="548" priority="202"/>
    <cfRule type="duplicateValues" dxfId="547" priority="203"/>
  </conditionalFormatting>
  <conditionalFormatting sqref="A30:A31">
    <cfRule type="duplicateValues" dxfId="546" priority="190"/>
    <cfRule type="duplicateValues" dxfId="545" priority="191"/>
    <cfRule type="duplicateValues" dxfId="544" priority="192"/>
    <cfRule type="duplicateValues" dxfId="543" priority="193"/>
    <cfRule type="duplicateValues" dxfId="542" priority="194"/>
    <cfRule type="duplicateValues" dxfId="541" priority="195"/>
    <cfRule type="duplicateValues" dxfId="540" priority="196"/>
  </conditionalFormatting>
  <conditionalFormatting sqref="A35:A36">
    <cfRule type="duplicateValues" dxfId="539" priority="183"/>
    <cfRule type="duplicateValues" dxfId="538" priority="184"/>
    <cfRule type="duplicateValues" dxfId="537" priority="185"/>
    <cfRule type="duplicateValues" dxfId="536" priority="186"/>
    <cfRule type="duplicateValues" dxfId="535" priority="187"/>
    <cfRule type="duplicateValues" dxfId="534" priority="188"/>
    <cfRule type="duplicateValues" dxfId="533" priority="189"/>
  </conditionalFormatting>
  <conditionalFormatting sqref="A44:A45">
    <cfRule type="duplicateValues" dxfId="532" priority="319"/>
    <cfRule type="duplicateValues" dxfId="531" priority="320"/>
    <cfRule type="duplicateValues" dxfId="530" priority="321"/>
    <cfRule type="duplicateValues" dxfId="529" priority="322"/>
    <cfRule type="duplicateValues" dxfId="528" priority="323"/>
    <cfRule type="duplicateValues" dxfId="527" priority="324"/>
    <cfRule type="duplicateValues" dxfId="526" priority="325"/>
  </conditionalFormatting>
  <conditionalFormatting sqref="A49:A50">
    <cfRule type="duplicateValues" dxfId="525" priority="312"/>
    <cfRule type="duplicateValues" dxfId="524" priority="313"/>
    <cfRule type="duplicateValues" dxfId="523" priority="314"/>
    <cfRule type="duplicateValues" dxfId="522" priority="315"/>
    <cfRule type="duplicateValues" dxfId="521" priority="316"/>
    <cfRule type="duplicateValues" dxfId="520" priority="317"/>
    <cfRule type="duplicateValues" dxfId="519" priority="318"/>
  </conditionalFormatting>
  <conditionalFormatting sqref="A54">
    <cfRule type="duplicateValues" dxfId="518" priority="305"/>
    <cfRule type="duplicateValues" dxfId="517" priority="306"/>
    <cfRule type="duplicateValues" dxfId="516" priority="307"/>
    <cfRule type="duplicateValues" dxfId="515" priority="308"/>
    <cfRule type="duplicateValues" dxfId="514" priority="309"/>
    <cfRule type="duplicateValues" dxfId="513" priority="310"/>
    <cfRule type="duplicateValues" dxfId="512" priority="311"/>
  </conditionalFormatting>
  <conditionalFormatting sqref="A58">
    <cfRule type="duplicateValues" dxfId="511" priority="298"/>
    <cfRule type="duplicateValues" dxfId="510" priority="299"/>
    <cfRule type="duplicateValues" dxfId="509" priority="300"/>
    <cfRule type="duplicateValues" dxfId="508" priority="301"/>
    <cfRule type="duplicateValues" dxfId="507" priority="302"/>
    <cfRule type="duplicateValues" dxfId="506" priority="303"/>
    <cfRule type="duplicateValues" dxfId="505" priority="304"/>
  </conditionalFormatting>
  <conditionalFormatting sqref="A62">
    <cfRule type="duplicateValues" dxfId="504" priority="291"/>
    <cfRule type="duplicateValues" dxfId="503" priority="292"/>
    <cfRule type="duplicateValues" dxfId="502" priority="293"/>
    <cfRule type="duplicateValues" dxfId="501" priority="294"/>
    <cfRule type="duplicateValues" dxfId="500" priority="295"/>
    <cfRule type="duplicateValues" dxfId="499" priority="296"/>
    <cfRule type="duplicateValues" dxfId="498" priority="297"/>
  </conditionalFormatting>
  <conditionalFormatting sqref="A66:A67">
    <cfRule type="duplicateValues" dxfId="497" priority="284"/>
    <cfRule type="duplicateValues" dxfId="496" priority="285"/>
    <cfRule type="duplicateValues" dxfId="495" priority="286"/>
    <cfRule type="duplicateValues" dxfId="494" priority="287"/>
    <cfRule type="duplicateValues" dxfId="493" priority="288"/>
    <cfRule type="duplicateValues" dxfId="492" priority="289"/>
    <cfRule type="duplicateValues" dxfId="491" priority="290"/>
  </conditionalFormatting>
  <conditionalFormatting sqref="A71:A72">
    <cfRule type="duplicateValues" dxfId="490" priority="277"/>
    <cfRule type="duplicateValues" dxfId="489" priority="278"/>
    <cfRule type="duplicateValues" dxfId="488" priority="279"/>
    <cfRule type="duplicateValues" dxfId="487" priority="280"/>
    <cfRule type="duplicateValues" dxfId="486" priority="281"/>
    <cfRule type="duplicateValues" dxfId="485" priority="282"/>
    <cfRule type="duplicateValues" dxfId="484" priority="283"/>
  </conditionalFormatting>
  <conditionalFormatting sqref="A76:A77">
    <cfRule type="duplicateValues" dxfId="483" priority="270"/>
    <cfRule type="duplicateValues" dxfId="482" priority="271"/>
    <cfRule type="duplicateValues" dxfId="481" priority="272"/>
    <cfRule type="duplicateValues" dxfId="480" priority="273"/>
    <cfRule type="duplicateValues" dxfId="479" priority="274"/>
    <cfRule type="duplicateValues" dxfId="478" priority="275"/>
    <cfRule type="duplicateValues" dxfId="477" priority="276"/>
  </conditionalFormatting>
  <conditionalFormatting sqref="A81">
    <cfRule type="duplicateValues" dxfId="476" priority="262"/>
    <cfRule type="duplicateValues" dxfId="475" priority="263"/>
    <cfRule type="duplicateValues" dxfId="474" priority="264"/>
    <cfRule type="duplicateValues" dxfId="473" priority="265"/>
    <cfRule type="duplicateValues" dxfId="472" priority="266"/>
    <cfRule type="duplicateValues" dxfId="471" priority="267"/>
    <cfRule type="duplicateValues" dxfId="470" priority="268"/>
    <cfRule type="duplicateValues" dxfId="469" priority="269"/>
  </conditionalFormatting>
  <conditionalFormatting sqref="A87">
    <cfRule type="duplicateValues" dxfId="468" priority="248"/>
    <cfRule type="duplicateValues" dxfId="467" priority="249"/>
    <cfRule type="duplicateValues" dxfId="466" priority="250"/>
    <cfRule type="duplicateValues" dxfId="465" priority="251"/>
    <cfRule type="duplicateValues" dxfId="464" priority="252"/>
    <cfRule type="duplicateValues" dxfId="463" priority="253"/>
    <cfRule type="duplicateValues" dxfId="462" priority="254"/>
  </conditionalFormatting>
  <conditionalFormatting sqref="A91:A92">
    <cfRule type="duplicateValues" dxfId="461" priority="255"/>
    <cfRule type="duplicateValues" dxfId="460" priority="256"/>
    <cfRule type="duplicateValues" dxfId="459" priority="257"/>
    <cfRule type="duplicateValues" dxfId="458" priority="258"/>
    <cfRule type="duplicateValues" dxfId="457" priority="259"/>
    <cfRule type="duplicateValues" dxfId="456" priority="260"/>
    <cfRule type="duplicateValues" dxfId="455" priority="261"/>
  </conditionalFormatting>
  <conditionalFormatting sqref="A96:A98">
    <cfRule type="duplicateValues" dxfId="454" priority="241"/>
    <cfRule type="duplicateValues" dxfId="453" priority="242"/>
    <cfRule type="duplicateValues" dxfId="452" priority="243"/>
    <cfRule type="duplicateValues" dxfId="451" priority="244"/>
    <cfRule type="duplicateValues" dxfId="450" priority="245"/>
    <cfRule type="duplicateValues" dxfId="449" priority="246"/>
    <cfRule type="duplicateValues" dxfId="448" priority="247"/>
  </conditionalFormatting>
  <conditionalFormatting sqref="A102:A104">
    <cfRule type="duplicateValues" dxfId="447" priority="234"/>
    <cfRule type="duplicateValues" dxfId="446" priority="235"/>
    <cfRule type="duplicateValues" dxfId="445" priority="236"/>
    <cfRule type="duplicateValues" dxfId="444" priority="237"/>
    <cfRule type="duplicateValues" dxfId="443" priority="238"/>
    <cfRule type="duplicateValues" dxfId="442" priority="239"/>
    <cfRule type="duplicateValues" dxfId="441" priority="240"/>
  </conditionalFormatting>
  <conditionalFormatting sqref="A108:A109">
    <cfRule type="duplicateValues" dxfId="440" priority="227"/>
    <cfRule type="duplicateValues" dxfId="439" priority="228"/>
    <cfRule type="duplicateValues" dxfId="438" priority="229"/>
    <cfRule type="duplicateValues" dxfId="437" priority="230"/>
    <cfRule type="duplicateValues" dxfId="436" priority="231"/>
    <cfRule type="duplicateValues" dxfId="435" priority="232"/>
    <cfRule type="duplicateValues" dxfId="434" priority="233"/>
  </conditionalFormatting>
  <conditionalFormatting sqref="A113:A114">
    <cfRule type="duplicateValues" dxfId="433" priority="219"/>
    <cfRule type="duplicateValues" dxfId="432" priority="220"/>
    <cfRule type="duplicateValues" dxfId="431" priority="221"/>
    <cfRule type="duplicateValues" dxfId="430" priority="222"/>
    <cfRule type="duplicateValues" dxfId="429" priority="223"/>
    <cfRule type="duplicateValues" dxfId="428" priority="224"/>
    <cfRule type="duplicateValues" dxfId="427" priority="225"/>
    <cfRule type="duplicateValues" dxfId="426" priority="226"/>
  </conditionalFormatting>
  <conditionalFormatting sqref="A118:A119">
    <cfRule type="duplicateValues" dxfId="425" priority="211"/>
    <cfRule type="duplicateValues" dxfId="424" priority="212"/>
    <cfRule type="duplicateValues" dxfId="423" priority="213"/>
    <cfRule type="duplicateValues" dxfId="422" priority="214"/>
    <cfRule type="duplicateValues" dxfId="421" priority="215"/>
    <cfRule type="duplicateValues" dxfId="420" priority="216"/>
    <cfRule type="duplicateValues" dxfId="419" priority="217"/>
    <cfRule type="duplicateValues" dxfId="418" priority="218"/>
  </conditionalFormatting>
  <conditionalFormatting sqref="A125:A127">
    <cfRule type="duplicateValues" dxfId="417" priority="50"/>
    <cfRule type="duplicateValues" dxfId="416" priority="51"/>
    <cfRule type="duplicateValues" dxfId="415" priority="52"/>
    <cfRule type="duplicateValues" dxfId="414" priority="53"/>
    <cfRule type="duplicateValues" dxfId="413" priority="54"/>
    <cfRule type="duplicateValues" dxfId="412" priority="55"/>
    <cfRule type="duplicateValues" dxfId="411" priority="56"/>
  </conditionalFormatting>
  <conditionalFormatting sqref="A131:A132">
    <cfRule type="duplicateValues" dxfId="410" priority="43"/>
    <cfRule type="duplicateValues" dxfId="409" priority="44"/>
    <cfRule type="duplicateValues" dxfId="408" priority="45"/>
    <cfRule type="duplicateValues" dxfId="407" priority="46"/>
    <cfRule type="duplicateValues" dxfId="406" priority="47"/>
    <cfRule type="duplicateValues" dxfId="405" priority="48"/>
    <cfRule type="duplicateValues" dxfId="404" priority="49"/>
  </conditionalFormatting>
  <conditionalFormatting sqref="A136:A138">
    <cfRule type="duplicateValues" dxfId="403" priority="36"/>
    <cfRule type="duplicateValues" dxfId="402" priority="37"/>
    <cfRule type="duplicateValues" dxfId="401" priority="38"/>
    <cfRule type="duplicateValues" dxfId="400" priority="39"/>
    <cfRule type="duplicateValues" dxfId="399" priority="40"/>
    <cfRule type="duplicateValues" dxfId="398" priority="41"/>
    <cfRule type="duplicateValues" dxfId="397" priority="42"/>
  </conditionalFormatting>
  <conditionalFormatting sqref="A142:A144">
    <cfRule type="duplicateValues" dxfId="396" priority="29"/>
    <cfRule type="duplicateValues" dxfId="395" priority="30"/>
    <cfRule type="duplicateValues" dxfId="394" priority="31"/>
    <cfRule type="duplicateValues" dxfId="393" priority="32"/>
    <cfRule type="duplicateValues" dxfId="392" priority="33"/>
    <cfRule type="duplicateValues" dxfId="391" priority="34"/>
    <cfRule type="duplicateValues" dxfId="390" priority="35"/>
  </conditionalFormatting>
  <conditionalFormatting sqref="A148:A150">
    <cfRule type="duplicateValues" dxfId="389" priority="22"/>
    <cfRule type="duplicateValues" dxfId="388" priority="23"/>
    <cfRule type="duplicateValues" dxfId="387" priority="24"/>
    <cfRule type="duplicateValues" dxfId="386" priority="25"/>
    <cfRule type="duplicateValues" dxfId="385" priority="26"/>
    <cfRule type="duplicateValues" dxfId="384" priority="27"/>
    <cfRule type="duplicateValues" dxfId="383" priority="28"/>
  </conditionalFormatting>
  <conditionalFormatting sqref="A154">
    <cfRule type="duplicateValues" dxfId="382" priority="99"/>
    <cfRule type="duplicateValues" dxfId="381" priority="100"/>
    <cfRule type="duplicateValues" dxfId="380" priority="101"/>
    <cfRule type="duplicateValues" dxfId="379" priority="102"/>
    <cfRule type="duplicateValues" dxfId="378" priority="103"/>
    <cfRule type="duplicateValues" dxfId="377" priority="104"/>
  </conditionalFormatting>
  <conditionalFormatting sqref="A158:A160">
    <cfRule type="duplicateValues" dxfId="376" priority="92"/>
    <cfRule type="duplicateValues" dxfId="375" priority="93"/>
    <cfRule type="duplicateValues" dxfId="374" priority="94"/>
    <cfRule type="duplicateValues" dxfId="373" priority="95"/>
    <cfRule type="duplicateValues" dxfId="372" priority="96"/>
    <cfRule type="duplicateValues" dxfId="371" priority="97"/>
    <cfRule type="duplicateValues" dxfId="370" priority="98"/>
  </conditionalFormatting>
  <conditionalFormatting sqref="A164">
    <cfRule type="duplicateValues" dxfId="369" priority="85"/>
    <cfRule type="duplicateValues" dxfId="368" priority="86"/>
    <cfRule type="duplicateValues" dxfId="367" priority="87"/>
    <cfRule type="duplicateValues" dxfId="366" priority="88"/>
    <cfRule type="duplicateValues" dxfId="365" priority="89"/>
    <cfRule type="duplicateValues" dxfId="364" priority="90"/>
    <cfRule type="duplicateValues" dxfId="363" priority="91"/>
  </conditionalFormatting>
  <conditionalFormatting sqref="A168:A169">
    <cfRule type="duplicateValues" dxfId="362" priority="78"/>
    <cfRule type="duplicateValues" dxfId="361" priority="79"/>
    <cfRule type="duplicateValues" dxfId="360" priority="80"/>
    <cfRule type="duplicateValues" dxfId="359" priority="81"/>
    <cfRule type="duplicateValues" dxfId="358" priority="82"/>
    <cfRule type="duplicateValues" dxfId="357" priority="83"/>
    <cfRule type="duplicateValues" dxfId="356" priority="84"/>
  </conditionalFormatting>
  <conditionalFormatting sqref="A174:A176">
    <cfRule type="duplicateValues" dxfId="355" priority="71"/>
    <cfRule type="duplicateValues" dxfId="354" priority="72"/>
    <cfRule type="duplicateValues" dxfId="353" priority="73"/>
    <cfRule type="duplicateValues" dxfId="352" priority="74"/>
    <cfRule type="duplicateValues" dxfId="351" priority="75"/>
    <cfRule type="duplicateValues" dxfId="350" priority="76"/>
    <cfRule type="duplicateValues" dxfId="349" priority="77"/>
  </conditionalFormatting>
  <conditionalFormatting sqref="A180">
    <cfRule type="duplicateValues" dxfId="348" priority="64"/>
    <cfRule type="duplicateValues" dxfId="347" priority="65"/>
    <cfRule type="duplicateValues" dxfId="346" priority="66"/>
    <cfRule type="duplicateValues" dxfId="345" priority="67"/>
    <cfRule type="duplicateValues" dxfId="344" priority="68"/>
    <cfRule type="duplicateValues" dxfId="343" priority="69"/>
    <cfRule type="duplicateValues" dxfId="342" priority="70"/>
  </conditionalFormatting>
  <conditionalFormatting sqref="A184">
    <cfRule type="duplicateValues" dxfId="341" priority="57"/>
    <cfRule type="duplicateValues" dxfId="340" priority="58"/>
    <cfRule type="duplicateValues" dxfId="339" priority="59"/>
    <cfRule type="duplicateValues" dxfId="338" priority="60"/>
    <cfRule type="duplicateValues" dxfId="337" priority="61"/>
    <cfRule type="duplicateValues" dxfId="336" priority="62"/>
    <cfRule type="duplicateValues" dxfId="335" priority="63"/>
  </conditionalFormatting>
  <conditionalFormatting sqref="A188:A189">
    <cfRule type="duplicateValues" dxfId="334" priority="1"/>
    <cfRule type="duplicateValues" dxfId="333" priority="2"/>
    <cfRule type="duplicateValues" dxfId="332" priority="3"/>
    <cfRule type="duplicateValues" dxfId="331" priority="4"/>
    <cfRule type="duplicateValues" dxfId="330" priority="5"/>
    <cfRule type="duplicateValues" dxfId="329" priority="6"/>
    <cfRule type="duplicateValues" dxfId="328" priority="7"/>
  </conditionalFormatting>
  <conditionalFormatting sqref="A193:A195">
    <cfRule type="duplicateValues" dxfId="327" priority="15"/>
    <cfRule type="duplicateValues" dxfId="326" priority="16"/>
    <cfRule type="duplicateValues" dxfId="325" priority="17"/>
    <cfRule type="duplicateValues" dxfId="324" priority="18"/>
    <cfRule type="duplicateValues" dxfId="323" priority="19"/>
    <cfRule type="duplicateValues" dxfId="322" priority="20"/>
    <cfRule type="duplicateValues" dxfId="321" priority="21"/>
  </conditionalFormatting>
  <conditionalFormatting sqref="A199:A201">
    <cfRule type="duplicateValues" dxfId="320" priority="8"/>
    <cfRule type="duplicateValues" dxfId="319" priority="9"/>
    <cfRule type="duplicateValues" dxfId="318" priority="10"/>
    <cfRule type="duplicateValues" dxfId="317" priority="11"/>
    <cfRule type="duplicateValues" dxfId="316" priority="12"/>
    <cfRule type="duplicateValues" dxfId="315" priority="13"/>
    <cfRule type="duplicateValues" dxfId="314" priority="14"/>
  </conditionalFormatting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8D60-23C0-4C3D-9E5A-3C935CE7F1BA}">
  <dimension ref="A1:BJ62"/>
  <sheetViews>
    <sheetView topLeftCell="A37" zoomScaleNormal="100" workbookViewId="0">
      <selection activeCell="G24" sqref="G24"/>
    </sheetView>
  </sheetViews>
  <sheetFormatPr defaultRowHeight="15" x14ac:dyDescent="0.25"/>
  <cols>
    <col min="2" max="2" width="14.42578125" customWidth="1"/>
    <col min="3" max="3" width="13.140625" customWidth="1"/>
    <col min="4" max="4" width="0" hidden="1" customWidth="1"/>
    <col min="6" max="6" width="9.140625" style="8"/>
    <col min="7" max="7" width="9.140625" style="8" customWidth="1"/>
    <col min="10" max="12" width="0" hidden="1" customWidth="1"/>
  </cols>
  <sheetData>
    <row r="1" spans="1:62" x14ac:dyDescent="0.25">
      <c r="A1" s="3"/>
      <c r="B1" s="3"/>
      <c r="C1" s="3"/>
      <c r="D1" s="3"/>
      <c r="E1" s="3"/>
      <c r="F1" s="15"/>
      <c r="G1" s="15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62" s="9" customFormat="1" x14ac:dyDescent="0.25">
      <c r="A2" s="81" t="s">
        <v>78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s="9" customFormat="1" x14ac:dyDescent="0.25">
      <c r="A3" s="4">
        <v>280</v>
      </c>
      <c r="B3" s="16" t="s">
        <v>13</v>
      </c>
      <c r="C3" s="5" t="s">
        <v>14</v>
      </c>
      <c r="D3" s="5" t="s">
        <v>43</v>
      </c>
      <c r="E3" s="5" t="s">
        <v>12</v>
      </c>
      <c r="F3" s="5">
        <v>1</v>
      </c>
      <c r="G3" s="7">
        <f>VLOOKUP(A3, '[1]Output_102521-MAIN'!$A$172:$C$4568,2, FALSE)</f>
        <v>665</v>
      </c>
      <c r="H3" s="5" t="s">
        <v>44</v>
      </c>
      <c r="I3" s="17" t="s">
        <v>45</v>
      </c>
      <c r="J3" s="5"/>
      <c r="K3" s="5" t="s">
        <v>46</v>
      </c>
      <c r="L3" s="18">
        <f>15+215+(135+25)+((5*5)+20)</f>
        <v>435</v>
      </c>
      <c r="M3" s="5"/>
      <c r="N3" s="5" t="s">
        <v>47</v>
      </c>
      <c r="O3" s="5" t="s">
        <v>48</v>
      </c>
      <c r="P3" s="5" t="s">
        <v>49</v>
      </c>
      <c r="Q3" s="5" t="s">
        <v>50</v>
      </c>
      <c r="R3" s="5" t="s">
        <v>51</v>
      </c>
      <c r="S3" s="5" t="s">
        <v>52</v>
      </c>
      <c r="T3" s="5" t="s">
        <v>53</v>
      </c>
      <c r="U3" s="5" t="s">
        <v>54</v>
      </c>
      <c r="V3" s="5"/>
      <c r="W3" s="5"/>
      <c r="X3" s="5"/>
      <c r="Y3" s="5"/>
      <c r="Z3" s="5"/>
      <c r="AA3" s="5"/>
      <c r="AB3" s="5"/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s="9" customFormat="1" x14ac:dyDescent="0.25">
      <c r="A4" s="4">
        <v>282</v>
      </c>
      <c r="B4" s="16" t="s">
        <v>13</v>
      </c>
      <c r="C4" s="5" t="s">
        <v>14</v>
      </c>
      <c r="D4" s="5" t="s">
        <v>43</v>
      </c>
      <c r="E4" s="5" t="s">
        <v>15</v>
      </c>
      <c r="F4" s="5">
        <v>1</v>
      </c>
      <c r="G4" s="7">
        <f>VLOOKUP(A4, '[1]Output_102521-MAIN'!$A$172:$C$4568,2, FALSE)</f>
        <v>680</v>
      </c>
      <c r="H4" s="5" t="s">
        <v>44</v>
      </c>
      <c r="I4" s="17" t="s">
        <v>45</v>
      </c>
      <c r="J4" s="5"/>
      <c r="K4" s="5" t="s">
        <v>46</v>
      </c>
      <c r="L4" s="18">
        <f>15+215+(135+25)+((5*5)+20)</f>
        <v>435</v>
      </c>
      <c r="M4" s="5"/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/>
      <c r="W4" s="5"/>
      <c r="X4" s="5"/>
      <c r="Y4" s="5"/>
      <c r="Z4" s="5"/>
      <c r="AA4" s="5"/>
      <c r="AB4" s="5"/>
      <c r="AC4" s="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s="9" customFormat="1" x14ac:dyDescent="0.25">
      <c r="A5" s="4">
        <v>328</v>
      </c>
      <c r="B5" s="16" t="s">
        <v>16</v>
      </c>
      <c r="C5" s="5" t="s">
        <v>14</v>
      </c>
      <c r="D5" s="5" t="s">
        <v>55</v>
      </c>
      <c r="E5" s="5" t="s">
        <v>12</v>
      </c>
      <c r="F5" s="5">
        <v>1</v>
      </c>
      <c r="G5" s="7">
        <f>VLOOKUP(A5, '[1]Output_102521-MAIN'!$A$172:$C$4568,2, FALSE)</f>
        <v>725</v>
      </c>
      <c r="H5" s="5" t="s">
        <v>44</v>
      </c>
      <c r="I5" s="17" t="s">
        <v>45</v>
      </c>
      <c r="J5" s="5"/>
      <c r="K5" s="5" t="s">
        <v>46</v>
      </c>
      <c r="L5" s="18">
        <f>15+40+(135+25)+((5*6)+20)</f>
        <v>265</v>
      </c>
      <c r="M5" s="5"/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56</v>
      </c>
      <c r="W5" s="5"/>
      <c r="X5" s="5"/>
      <c r="Y5" s="5"/>
      <c r="Z5" s="5"/>
      <c r="AA5" s="5"/>
      <c r="AB5" s="5"/>
      <c r="AC5" s="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s="9" customFormat="1" x14ac:dyDescent="0.25">
      <c r="A6" s="4">
        <v>330</v>
      </c>
      <c r="B6" s="16" t="s">
        <v>16</v>
      </c>
      <c r="C6" s="5" t="s">
        <v>14</v>
      </c>
      <c r="D6" s="5" t="s">
        <v>55</v>
      </c>
      <c r="E6" s="5" t="s">
        <v>17</v>
      </c>
      <c r="F6" s="5">
        <v>1</v>
      </c>
      <c r="G6" s="7">
        <f>VLOOKUP(A6, '[1]Output_102521-MAIN'!$A$172:$C$4568,2, FALSE)</f>
        <v>735</v>
      </c>
      <c r="H6" s="5" t="s">
        <v>44</v>
      </c>
      <c r="I6" s="17" t="s">
        <v>45</v>
      </c>
      <c r="J6" s="5"/>
      <c r="K6" s="5" t="s">
        <v>46</v>
      </c>
      <c r="L6" s="18">
        <f>15+40+(135+25)+((5*6)+20)</f>
        <v>265</v>
      </c>
      <c r="M6" s="5"/>
      <c r="N6" s="5" t="s">
        <v>47</v>
      </c>
      <c r="O6" s="5" t="s">
        <v>48</v>
      </c>
      <c r="P6" s="5" t="s">
        <v>49</v>
      </c>
      <c r="Q6" s="5" t="s">
        <v>50</v>
      </c>
      <c r="R6" s="5" t="s">
        <v>51</v>
      </c>
      <c r="S6" s="5" t="s">
        <v>52</v>
      </c>
      <c r="T6" s="5" t="s">
        <v>53</v>
      </c>
      <c r="U6" s="5" t="s">
        <v>54</v>
      </c>
      <c r="V6" s="5" t="s">
        <v>56</v>
      </c>
      <c r="W6" s="5"/>
      <c r="X6" s="5"/>
      <c r="Y6" s="5"/>
      <c r="Z6" s="5"/>
      <c r="AA6" s="5"/>
      <c r="AB6" s="5"/>
      <c r="AC6" s="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s="9" customFormat="1" x14ac:dyDescent="0.25">
      <c r="A7" s="4">
        <v>340</v>
      </c>
      <c r="B7" s="16" t="s">
        <v>19</v>
      </c>
      <c r="C7" s="5" t="s">
        <v>14</v>
      </c>
      <c r="D7" s="5" t="s">
        <v>55</v>
      </c>
      <c r="E7" s="5" t="s">
        <v>18</v>
      </c>
      <c r="F7" s="5">
        <v>1</v>
      </c>
      <c r="G7" s="7">
        <f>VLOOKUP(A7, '[1]Output_102521-MAIN'!$A$172:$C$4568,2, FALSE)</f>
        <v>780</v>
      </c>
      <c r="H7" s="5" t="s">
        <v>57</v>
      </c>
      <c r="I7" s="17" t="s">
        <v>45</v>
      </c>
      <c r="J7" s="5"/>
      <c r="K7" s="5" t="s">
        <v>46</v>
      </c>
      <c r="L7" s="18">
        <f>15+60+(135+25)+((5*7)+20)</f>
        <v>290</v>
      </c>
      <c r="M7" s="5"/>
      <c r="N7" s="5" t="s">
        <v>47</v>
      </c>
      <c r="O7" s="5" t="s">
        <v>48</v>
      </c>
      <c r="P7" s="5" t="s">
        <v>49</v>
      </c>
      <c r="Q7" s="5" t="s">
        <v>50</v>
      </c>
      <c r="R7" s="5" t="s">
        <v>51</v>
      </c>
      <c r="S7" s="5" t="s">
        <v>52</v>
      </c>
      <c r="T7" s="5" t="s">
        <v>53</v>
      </c>
      <c r="U7" s="5" t="s">
        <v>54</v>
      </c>
      <c r="V7" s="5" t="s">
        <v>56</v>
      </c>
      <c r="W7" s="5" t="s">
        <v>58</v>
      </c>
      <c r="X7" s="5" t="s">
        <v>59</v>
      </c>
      <c r="Y7" s="5" t="s">
        <v>60</v>
      </c>
      <c r="Z7" s="5"/>
      <c r="AA7" s="5"/>
      <c r="AB7" s="5"/>
      <c r="AC7" s="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9" customFormat="1" x14ac:dyDescent="0.25">
      <c r="A8" s="4">
        <v>578</v>
      </c>
      <c r="B8" s="16" t="s">
        <v>21</v>
      </c>
      <c r="C8" s="5" t="s">
        <v>14</v>
      </c>
      <c r="D8" s="5" t="s">
        <v>61</v>
      </c>
      <c r="E8" s="5" t="s">
        <v>20</v>
      </c>
      <c r="F8" s="5">
        <v>1</v>
      </c>
      <c r="G8" s="7">
        <f>VLOOKUP(A8, '[1]Output_102521-MAIN'!$A$172:$C$4568,2, FALSE)</f>
        <v>580</v>
      </c>
      <c r="H8" s="5" t="s">
        <v>44</v>
      </c>
      <c r="I8" s="17" t="s">
        <v>45</v>
      </c>
      <c r="J8" s="5"/>
      <c r="K8" s="5" t="s">
        <v>46</v>
      </c>
      <c r="L8" s="18">
        <f>15+110+(135+25)+((5*6)+20)</f>
        <v>335</v>
      </c>
      <c r="M8" s="5"/>
      <c r="N8" s="5" t="s">
        <v>47</v>
      </c>
      <c r="O8" s="5" t="s">
        <v>48</v>
      </c>
      <c r="P8" s="5" t="s">
        <v>49</v>
      </c>
      <c r="Q8" s="5" t="s">
        <v>50</v>
      </c>
      <c r="R8" s="5" t="s">
        <v>51</v>
      </c>
      <c r="S8" s="5" t="s">
        <v>52</v>
      </c>
      <c r="T8" s="5" t="s">
        <v>53</v>
      </c>
      <c r="U8" s="5" t="s">
        <v>54</v>
      </c>
      <c r="V8" s="5"/>
      <c r="W8" s="5"/>
      <c r="X8" s="5"/>
      <c r="Y8" s="5"/>
      <c r="Z8" s="5"/>
      <c r="AA8" s="5"/>
      <c r="AB8" s="5"/>
      <c r="AC8" s="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s="9" customFormat="1" x14ac:dyDescent="0.25">
      <c r="A9" s="4">
        <v>580</v>
      </c>
      <c r="B9" s="16" t="s">
        <v>22</v>
      </c>
      <c r="C9" s="5" t="s">
        <v>14</v>
      </c>
      <c r="D9" s="5" t="s">
        <v>61</v>
      </c>
      <c r="E9" s="5" t="s">
        <v>20</v>
      </c>
      <c r="F9" s="5">
        <v>1</v>
      </c>
      <c r="G9" s="7">
        <f>VLOOKUP(A9, '[1]Output_102521-MAIN'!$A$172:$C$4568,2, FALSE)</f>
        <v>885</v>
      </c>
      <c r="H9" s="5" t="s">
        <v>44</v>
      </c>
      <c r="I9" s="17" t="s">
        <v>45</v>
      </c>
      <c r="J9" s="5"/>
      <c r="K9" s="5" t="s">
        <v>46</v>
      </c>
      <c r="L9" s="18">
        <f>15+50+(135+25)+((5*4)+20)</f>
        <v>265</v>
      </c>
      <c r="M9" s="5"/>
      <c r="N9" s="5" t="s">
        <v>47</v>
      </c>
      <c r="O9" s="5" t="s">
        <v>48</v>
      </c>
      <c r="P9" s="5" t="s">
        <v>49</v>
      </c>
      <c r="Q9" s="5" t="s">
        <v>50</v>
      </c>
      <c r="R9" s="5" t="s">
        <v>51</v>
      </c>
      <c r="S9" s="5" t="s">
        <v>52</v>
      </c>
      <c r="T9" s="5" t="s">
        <v>53</v>
      </c>
      <c r="U9" s="5" t="s">
        <v>54</v>
      </c>
      <c r="V9" s="5" t="s">
        <v>56</v>
      </c>
      <c r="W9" s="5" t="s">
        <v>58</v>
      </c>
      <c r="X9" s="5" t="s">
        <v>59</v>
      </c>
      <c r="Y9" s="5" t="s">
        <v>60</v>
      </c>
      <c r="Z9" s="5" t="s">
        <v>62</v>
      </c>
      <c r="AA9" s="5" t="s">
        <v>63</v>
      </c>
      <c r="AB9" s="5"/>
      <c r="AC9" s="5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9" customFormat="1" x14ac:dyDescent="0.25">
      <c r="A10" s="4">
        <v>284</v>
      </c>
      <c r="B10" s="16" t="s">
        <v>23</v>
      </c>
      <c r="C10" s="5" t="s">
        <v>14</v>
      </c>
      <c r="D10" s="5" t="s">
        <v>43</v>
      </c>
      <c r="E10" s="5" t="s">
        <v>12</v>
      </c>
      <c r="F10" s="5">
        <v>1</v>
      </c>
      <c r="G10" s="7">
        <f>VLOOKUP(A10, '[1]Output_102521-MAIN'!$A$172:$C$4568,2, FALSE)</f>
        <v>605</v>
      </c>
      <c r="H10" s="5" t="s">
        <v>44</v>
      </c>
      <c r="I10" s="17" t="s">
        <v>45</v>
      </c>
      <c r="J10" s="5"/>
      <c r="K10" s="5" t="s">
        <v>46</v>
      </c>
      <c r="L10" s="18">
        <f>15+160+(135+25)+((5*4)+20)</f>
        <v>375</v>
      </c>
      <c r="M10" s="5"/>
      <c r="N10" s="5" t="s">
        <v>47</v>
      </c>
      <c r="O10" s="5" t="s">
        <v>48</v>
      </c>
      <c r="P10" s="5" t="s">
        <v>49</v>
      </c>
      <c r="Q10" s="5" t="s">
        <v>50</v>
      </c>
      <c r="R10" s="5" t="s">
        <v>51</v>
      </c>
      <c r="S10" s="5" t="s">
        <v>52</v>
      </c>
      <c r="T10" s="5" t="s">
        <v>53</v>
      </c>
      <c r="U10" s="5" t="s">
        <v>54</v>
      </c>
      <c r="V10" s="5"/>
      <c r="W10" s="5"/>
      <c r="X10" s="5"/>
      <c r="Y10" s="5"/>
      <c r="Z10" s="5"/>
      <c r="AA10" s="5"/>
      <c r="AB10" s="5"/>
      <c r="AC10" s="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s="9" customFormat="1" x14ac:dyDescent="0.25">
      <c r="A11" s="4">
        <v>286</v>
      </c>
      <c r="B11" s="16" t="s">
        <v>23</v>
      </c>
      <c r="C11" s="5" t="s">
        <v>14</v>
      </c>
      <c r="D11" s="5" t="s">
        <v>43</v>
      </c>
      <c r="E11" s="5" t="s">
        <v>17</v>
      </c>
      <c r="F11" s="5">
        <v>1</v>
      </c>
      <c r="G11" s="7">
        <f>VLOOKUP(A11, '[1]Output_102521-MAIN'!$A$172:$C$4568,2, FALSE)</f>
        <v>620</v>
      </c>
      <c r="H11" s="5" t="s">
        <v>44</v>
      </c>
      <c r="I11" s="17" t="s">
        <v>45</v>
      </c>
      <c r="J11" s="5"/>
      <c r="K11" s="5" t="s">
        <v>46</v>
      </c>
      <c r="L11" s="18">
        <f>15+160+(135+25)+((5*4)+20)</f>
        <v>375</v>
      </c>
      <c r="M11" s="5"/>
      <c r="N11" s="5" t="s">
        <v>47</v>
      </c>
      <c r="O11" s="5" t="s">
        <v>48</v>
      </c>
      <c r="P11" s="5" t="s">
        <v>49</v>
      </c>
      <c r="Q11" s="5" t="s">
        <v>50</v>
      </c>
      <c r="R11" s="5" t="s">
        <v>51</v>
      </c>
      <c r="S11" s="5" t="s">
        <v>52</v>
      </c>
      <c r="T11" s="5" t="s">
        <v>53</v>
      </c>
      <c r="U11" s="5" t="s">
        <v>54</v>
      </c>
      <c r="V11" s="5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9" customFormat="1" x14ac:dyDescent="0.25">
      <c r="A12" s="4">
        <v>332</v>
      </c>
      <c r="B12" s="16" t="s">
        <v>24</v>
      </c>
      <c r="C12" s="5" t="s">
        <v>14</v>
      </c>
      <c r="D12" s="5" t="s">
        <v>55</v>
      </c>
      <c r="E12" s="5" t="s">
        <v>12</v>
      </c>
      <c r="F12" s="5">
        <v>1</v>
      </c>
      <c r="G12" s="7">
        <f>VLOOKUP(A12, '[1]Output_102521-MAIN'!$A$172:$C$4568,2, FALSE)</f>
        <v>530</v>
      </c>
      <c r="H12" s="5" t="s">
        <v>44</v>
      </c>
      <c r="I12" s="17" t="s">
        <v>45</v>
      </c>
      <c r="J12" s="5"/>
      <c r="K12" s="5" t="s">
        <v>46</v>
      </c>
      <c r="L12" s="18">
        <f>15+70+(135+25)+((5*7)+20)</f>
        <v>300</v>
      </c>
      <c r="M12" s="5"/>
      <c r="N12" s="5" t="s">
        <v>47</v>
      </c>
      <c r="O12" s="5" t="s">
        <v>48</v>
      </c>
      <c r="P12" s="5" t="s">
        <v>49</v>
      </c>
      <c r="Q12" s="5" t="s">
        <v>50</v>
      </c>
      <c r="R12" s="5" t="s">
        <v>51</v>
      </c>
      <c r="S12" s="5" t="s">
        <v>52</v>
      </c>
      <c r="T12" s="5" t="s">
        <v>53</v>
      </c>
      <c r="U12" s="5" t="s">
        <v>54</v>
      </c>
      <c r="V12" s="5"/>
      <c r="W12" s="5"/>
      <c r="X12" s="5"/>
      <c r="Y12" s="5"/>
      <c r="Z12" s="5"/>
      <c r="AA12" s="5"/>
      <c r="AB12" s="5"/>
      <c r="AC12" s="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s="9" customFormat="1" x14ac:dyDescent="0.25">
      <c r="A13" s="4">
        <v>334</v>
      </c>
      <c r="B13" s="16" t="s">
        <v>24</v>
      </c>
      <c r="C13" s="5" t="s">
        <v>14</v>
      </c>
      <c r="D13" s="5" t="s">
        <v>55</v>
      </c>
      <c r="E13" s="5" t="s">
        <v>15</v>
      </c>
      <c r="F13" s="5">
        <v>1</v>
      </c>
      <c r="G13" s="7">
        <f>VLOOKUP(A13, '[1]Output_102521-MAIN'!$A$172:$C$4568,2, FALSE)</f>
        <v>545</v>
      </c>
      <c r="H13" s="5" t="s">
        <v>44</v>
      </c>
      <c r="I13" s="17" t="s">
        <v>45</v>
      </c>
      <c r="J13" s="5"/>
      <c r="K13" s="5" t="s">
        <v>46</v>
      </c>
      <c r="L13" s="18">
        <f>15+70+(135+25)+((5*7)+20)</f>
        <v>300</v>
      </c>
      <c r="M13" s="5"/>
      <c r="N13" s="5" t="s">
        <v>47</v>
      </c>
      <c r="O13" s="5" t="s">
        <v>48</v>
      </c>
      <c r="P13" s="5" t="s">
        <v>49</v>
      </c>
      <c r="Q13" s="5" t="s">
        <v>50</v>
      </c>
      <c r="R13" s="5" t="s">
        <v>51</v>
      </c>
      <c r="S13" s="5" t="s">
        <v>52</v>
      </c>
      <c r="T13" s="5" t="s">
        <v>53</v>
      </c>
      <c r="U13" s="5" t="s">
        <v>54</v>
      </c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9" customFormat="1" x14ac:dyDescent="0.25">
      <c r="A14" s="4">
        <v>288</v>
      </c>
      <c r="B14" s="16" t="s">
        <v>25</v>
      </c>
      <c r="C14" s="5" t="s">
        <v>14</v>
      </c>
      <c r="D14" s="5" t="s">
        <v>43</v>
      </c>
      <c r="E14" s="5" t="s">
        <v>12</v>
      </c>
      <c r="F14" s="5">
        <v>1</v>
      </c>
      <c r="G14" s="7">
        <f>VLOOKUP(A14, '[1]Output_102521-MAIN'!$A$172:$C$4568,2, FALSE)</f>
        <v>575</v>
      </c>
      <c r="H14" s="5" t="s">
        <v>44</v>
      </c>
      <c r="I14" s="17" t="s">
        <v>45</v>
      </c>
      <c r="J14" s="5"/>
      <c r="K14" s="5" t="s">
        <v>46</v>
      </c>
      <c r="L14" s="18">
        <f>15+120+(135+25)+((5*6)+20)</f>
        <v>345</v>
      </c>
      <c r="M14" s="5"/>
      <c r="N14" s="5" t="s">
        <v>47</v>
      </c>
      <c r="O14" s="5" t="s">
        <v>48</v>
      </c>
      <c r="P14" s="5" t="s">
        <v>49</v>
      </c>
      <c r="Q14" s="5" t="s">
        <v>50</v>
      </c>
      <c r="R14" s="5" t="s">
        <v>51</v>
      </c>
      <c r="S14" s="5" t="s">
        <v>52</v>
      </c>
      <c r="T14" s="5" t="s">
        <v>53</v>
      </c>
      <c r="U14" s="5" t="s">
        <v>54</v>
      </c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s="9" customFormat="1" x14ac:dyDescent="0.25">
      <c r="A15" s="4">
        <v>290</v>
      </c>
      <c r="B15" s="16" t="s">
        <v>25</v>
      </c>
      <c r="C15" s="5" t="s">
        <v>14</v>
      </c>
      <c r="D15" s="5" t="s">
        <v>43</v>
      </c>
      <c r="E15" s="5" t="s">
        <v>15</v>
      </c>
      <c r="F15" s="5">
        <v>1</v>
      </c>
      <c r="G15" s="7">
        <f>VLOOKUP(A15, '[1]Output_102521-MAIN'!$A$172:$C$4568,2, FALSE)</f>
        <v>590</v>
      </c>
      <c r="H15" s="5" t="s">
        <v>44</v>
      </c>
      <c r="I15" s="17" t="s">
        <v>45</v>
      </c>
      <c r="J15" s="5"/>
      <c r="K15" s="5" t="s">
        <v>46</v>
      </c>
      <c r="L15" s="18">
        <f>15+120+(135+25)+((5*6)+20)</f>
        <v>345</v>
      </c>
      <c r="M15" s="5"/>
      <c r="N15" s="5" t="s">
        <v>47</v>
      </c>
      <c r="O15" s="5" t="s">
        <v>48</v>
      </c>
      <c r="P15" s="5" t="s">
        <v>49</v>
      </c>
      <c r="Q15" s="5" t="s">
        <v>50</v>
      </c>
      <c r="R15" s="5" t="s">
        <v>51</v>
      </c>
      <c r="S15" s="5" t="s">
        <v>52</v>
      </c>
      <c r="T15" s="5" t="s">
        <v>53</v>
      </c>
      <c r="U15" s="5" t="s">
        <v>54</v>
      </c>
      <c r="V15" s="5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9" customFormat="1" x14ac:dyDescent="0.25">
      <c r="A16" s="4">
        <v>504</v>
      </c>
      <c r="B16" s="16" t="s">
        <v>27</v>
      </c>
      <c r="C16" s="5" t="s">
        <v>14</v>
      </c>
      <c r="D16" s="5" t="s">
        <v>64</v>
      </c>
      <c r="E16" s="5" t="s">
        <v>26</v>
      </c>
      <c r="F16" s="5">
        <v>1</v>
      </c>
      <c r="G16" s="7">
        <f>VLOOKUP(A16, '[1]Output_102521-MAIN'!$A$172:$C$4568,2, FALSE)</f>
        <v>585</v>
      </c>
      <c r="H16" s="5" t="s">
        <v>57</v>
      </c>
      <c r="I16" s="17" t="s">
        <v>45</v>
      </c>
      <c r="J16" s="5"/>
      <c r="K16" s="5" t="s">
        <v>46</v>
      </c>
      <c r="L16" s="18">
        <f>15+115+(135+25)+((5*6)+20)</f>
        <v>340</v>
      </c>
      <c r="M16" s="5"/>
      <c r="N16" s="5" t="s">
        <v>47</v>
      </c>
      <c r="O16" s="5" t="s">
        <v>48</v>
      </c>
      <c r="P16" s="5" t="s">
        <v>49</v>
      </c>
      <c r="Q16" s="5" t="s">
        <v>50</v>
      </c>
      <c r="R16" s="5" t="s">
        <v>51</v>
      </c>
      <c r="S16" s="5" t="s">
        <v>52</v>
      </c>
      <c r="T16" s="5" t="s">
        <v>53</v>
      </c>
      <c r="U16" s="5" t="s">
        <v>54</v>
      </c>
      <c r="V16" s="5"/>
      <c r="W16" s="5"/>
      <c r="X16" s="5"/>
      <c r="Y16" s="5"/>
      <c r="Z16" s="5"/>
      <c r="AA16" s="5"/>
      <c r="AB16" s="5"/>
      <c r="AC16" s="5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3"/>
      <c r="B17" s="3"/>
      <c r="C17" s="3"/>
      <c r="D17" s="3"/>
      <c r="E17" s="3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62" x14ac:dyDescent="0.25">
      <c r="A18" s="3"/>
      <c r="B18" s="3"/>
      <c r="C18" s="3"/>
      <c r="D18" s="3"/>
      <c r="E18" s="3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62" x14ac:dyDescent="0.25">
      <c r="A19" s="3"/>
      <c r="B19" s="3"/>
      <c r="C19" s="3"/>
      <c r="D19" s="3"/>
      <c r="E19" s="3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62" x14ac:dyDescent="0.25">
      <c r="A20" s="3"/>
      <c r="B20" s="3"/>
      <c r="C20" s="3"/>
      <c r="D20" s="3"/>
      <c r="E20" s="3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62" x14ac:dyDescent="0.25">
      <c r="A21" s="3"/>
      <c r="B21" s="3"/>
      <c r="C21" s="3"/>
      <c r="D21" s="3"/>
      <c r="E21" s="3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62" x14ac:dyDescent="0.25">
      <c r="A22" s="3"/>
      <c r="B22" s="3"/>
      <c r="C22" s="3"/>
      <c r="D22" s="3"/>
      <c r="E22" s="3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62" x14ac:dyDescent="0.25">
      <c r="A23" s="82" t="s">
        <v>79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62" s="9" customFormat="1" x14ac:dyDescent="0.25">
      <c r="A24" s="4">
        <v>278</v>
      </c>
      <c r="B24" s="16" t="s">
        <v>28</v>
      </c>
      <c r="C24" s="5" t="s">
        <v>14</v>
      </c>
      <c r="D24" s="5" t="s">
        <v>43</v>
      </c>
      <c r="E24" s="5" t="s">
        <v>18</v>
      </c>
      <c r="F24" s="5">
        <v>1</v>
      </c>
      <c r="G24" s="15">
        <f>VLOOKUP(A24, '[1]Output_102521-MAIN'!$A$172:$C$4568,2, FALSE)</f>
        <v>660</v>
      </c>
      <c r="H24" s="5" t="s">
        <v>57</v>
      </c>
      <c r="I24" s="17" t="s">
        <v>45</v>
      </c>
      <c r="J24" s="5"/>
      <c r="K24" s="5" t="s">
        <v>46</v>
      </c>
      <c r="L24" s="18">
        <f>15+115+(135+25)+((5*5)+20)</f>
        <v>335</v>
      </c>
      <c r="M24" s="5"/>
      <c r="N24" s="5" t="s">
        <v>47</v>
      </c>
      <c r="O24" s="5" t="s">
        <v>48</v>
      </c>
      <c r="P24" s="5" t="s">
        <v>49</v>
      </c>
      <c r="Q24" s="5" t="s">
        <v>50</v>
      </c>
      <c r="R24" s="5" t="s">
        <v>51</v>
      </c>
      <c r="S24" s="5" t="s">
        <v>52</v>
      </c>
      <c r="T24" s="5" t="s">
        <v>53</v>
      </c>
      <c r="U24" s="5" t="s">
        <v>65</v>
      </c>
      <c r="V24" s="5" t="s">
        <v>66</v>
      </c>
      <c r="W24" s="5" t="s">
        <v>67</v>
      </c>
      <c r="X24" s="5"/>
      <c r="Y24" s="5"/>
      <c r="Z24" s="5"/>
      <c r="AA24" s="5"/>
      <c r="AB24" s="5"/>
      <c r="AC24" s="5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s="9" customFormat="1" x14ac:dyDescent="0.25">
      <c r="A25" s="4">
        <v>262</v>
      </c>
      <c r="B25" s="16" t="s">
        <v>29</v>
      </c>
      <c r="C25" s="5" t="s">
        <v>14</v>
      </c>
      <c r="D25" s="5" t="s">
        <v>43</v>
      </c>
      <c r="E25" s="5" t="s">
        <v>12</v>
      </c>
      <c r="F25" s="5">
        <v>1</v>
      </c>
      <c r="G25" s="15">
        <f>VLOOKUP(A25, '[1]Output_102521-MAIN'!$A$172:$C$4568,2, FALSE)</f>
        <v>685</v>
      </c>
      <c r="H25" s="5" t="s">
        <v>44</v>
      </c>
      <c r="I25" s="17" t="s">
        <v>45</v>
      </c>
      <c r="J25" s="5"/>
      <c r="K25" s="5" t="s">
        <v>46</v>
      </c>
      <c r="L25" s="18">
        <f>15+150+(135+25)+((5*6)+20)</f>
        <v>375</v>
      </c>
      <c r="M25" s="5"/>
      <c r="N25" s="5" t="s">
        <v>47</v>
      </c>
      <c r="O25" s="5" t="s">
        <v>48</v>
      </c>
      <c r="P25" s="5" t="s">
        <v>49</v>
      </c>
      <c r="Q25" s="5" t="s">
        <v>50</v>
      </c>
      <c r="R25" s="5" t="s">
        <v>51</v>
      </c>
      <c r="S25" s="5" t="s">
        <v>52</v>
      </c>
      <c r="T25" s="5" t="s">
        <v>53</v>
      </c>
      <c r="U25" s="5" t="s">
        <v>65</v>
      </c>
      <c r="V25" s="5" t="s">
        <v>66</v>
      </c>
      <c r="W25" s="5" t="s">
        <v>67</v>
      </c>
      <c r="X25" s="5"/>
      <c r="Y25" s="5"/>
      <c r="Z25" s="5"/>
      <c r="AA25" s="5"/>
      <c r="AB25" s="5"/>
      <c r="AC25" s="5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s="9" customFormat="1" x14ac:dyDescent="0.25">
      <c r="A26" s="4">
        <v>264</v>
      </c>
      <c r="B26" s="16" t="s">
        <v>29</v>
      </c>
      <c r="C26" s="5" t="s">
        <v>14</v>
      </c>
      <c r="D26" s="5" t="s">
        <v>43</v>
      </c>
      <c r="E26" s="5" t="s">
        <v>15</v>
      </c>
      <c r="F26" s="5">
        <v>1</v>
      </c>
      <c r="G26" s="15">
        <f>VLOOKUP(A26, '[1]Output_102521-MAIN'!$A$172:$C$4568,2, FALSE)</f>
        <v>700</v>
      </c>
      <c r="H26" s="5" t="s">
        <v>44</v>
      </c>
      <c r="I26" s="17" t="s">
        <v>45</v>
      </c>
      <c r="J26" s="5"/>
      <c r="K26" s="5" t="s">
        <v>46</v>
      </c>
      <c r="L26" s="18">
        <f>15+150+(135+25)+((5*6)+20)</f>
        <v>375</v>
      </c>
      <c r="M26" s="5"/>
      <c r="N26" s="5" t="s">
        <v>47</v>
      </c>
      <c r="O26" s="5" t="s">
        <v>48</v>
      </c>
      <c r="P26" s="5" t="s">
        <v>49</v>
      </c>
      <c r="Q26" s="5" t="s">
        <v>50</v>
      </c>
      <c r="R26" s="5" t="s">
        <v>51</v>
      </c>
      <c r="S26" s="5" t="s">
        <v>52</v>
      </c>
      <c r="T26" s="5" t="s">
        <v>53</v>
      </c>
      <c r="U26" s="5" t="s">
        <v>65</v>
      </c>
      <c r="V26" s="5" t="s">
        <v>66</v>
      </c>
      <c r="W26" s="5" t="s">
        <v>67</v>
      </c>
      <c r="X26" s="5"/>
      <c r="Y26" s="5"/>
      <c r="Z26" s="5"/>
      <c r="AA26" s="5"/>
      <c r="AB26" s="5"/>
      <c r="AC26" s="5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s="9" customFormat="1" x14ac:dyDescent="0.25">
      <c r="A27" s="4">
        <v>438</v>
      </c>
      <c r="B27" s="16" t="s">
        <v>31</v>
      </c>
      <c r="C27" s="5" t="s">
        <v>14</v>
      </c>
      <c r="D27" s="5" t="s">
        <v>68</v>
      </c>
      <c r="E27" s="5" t="s">
        <v>30</v>
      </c>
      <c r="F27" s="5">
        <v>1</v>
      </c>
      <c r="G27" s="15">
        <f>VLOOKUP(A27, '[1]Output_102521-MAIN'!$A$172:$C$4568,2, FALSE)</f>
        <v>640</v>
      </c>
      <c r="H27" s="5" t="s">
        <v>44</v>
      </c>
      <c r="I27" s="17" t="s">
        <v>45</v>
      </c>
      <c r="J27" s="5"/>
      <c r="K27" s="5" t="s">
        <v>46</v>
      </c>
      <c r="L27" s="18">
        <f>15+85+(135+25)+((5*7)+20)</f>
        <v>315</v>
      </c>
      <c r="M27" s="5"/>
      <c r="N27" s="5" t="s">
        <v>47</v>
      </c>
      <c r="O27" s="5" t="s">
        <v>48</v>
      </c>
      <c r="P27" s="5" t="s">
        <v>49</v>
      </c>
      <c r="Q27" s="5" t="s">
        <v>50</v>
      </c>
      <c r="R27" s="5" t="s">
        <v>51</v>
      </c>
      <c r="S27" s="5" t="s">
        <v>52</v>
      </c>
      <c r="T27" s="5" t="s">
        <v>53</v>
      </c>
      <c r="U27" s="5" t="s">
        <v>65</v>
      </c>
      <c r="V27" s="5" t="s">
        <v>66</v>
      </c>
      <c r="W27" s="5" t="s">
        <v>67</v>
      </c>
      <c r="X27" s="5"/>
      <c r="Y27" s="5"/>
      <c r="Z27" s="5"/>
      <c r="AA27" s="5"/>
      <c r="AB27" s="5"/>
      <c r="AC27" s="5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s="9" customFormat="1" x14ac:dyDescent="0.25">
      <c r="A28" s="4">
        <v>440</v>
      </c>
      <c r="B28" s="16" t="s">
        <v>31</v>
      </c>
      <c r="C28" s="5" t="s">
        <v>14</v>
      </c>
      <c r="D28" s="5" t="s">
        <v>68</v>
      </c>
      <c r="E28" s="5" t="s">
        <v>12</v>
      </c>
      <c r="F28" s="5">
        <v>1</v>
      </c>
      <c r="G28" s="15">
        <f>VLOOKUP(A28, '[1]Output_102521-MAIN'!$A$172:$C$4568,2, FALSE)</f>
        <v>625</v>
      </c>
      <c r="H28" s="5" t="s">
        <v>44</v>
      </c>
      <c r="I28" s="17" t="s">
        <v>45</v>
      </c>
      <c r="J28" s="5"/>
      <c r="K28" s="5" t="s">
        <v>46</v>
      </c>
      <c r="L28" s="18">
        <f>15+85+(135+25)+((5*7)+20)</f>
        <v>315</v>
      </c>
      <c r="M28" s="5"/>
      <c r="N28" s="5" t="s">
        <v>47</v>
      </c>
      <c r="O28" s="5" t="s">
        <v>48</v>
      </c>
      <c r="P28" s="5" t="s">
        <v>49</v>
      </c>
      <c r="Q28" s="5" t="s">
        <v>50</v>
      </c>
      <c r="R28" s="5" t="s">
        <v>51</v>
      </c>
      <c r="S28" s="5" t="s">
        <v>52</v>
      </c>
      <c r="T28" s="5" t="s">
        <v>53</v>
      </c>
      <c r="U28" s="5" t="s">
        <v>65</v>
      </c>
      <c r="V28" s="5" t="s">
        <v>66</v>
      </c>
      <c r="W28" s="5" t="s">
        <v>67</v>
      </c>
      <c r="X28" s="5"/>
      <c r="Y28" s="5"/>
      <c r="Z28" s="5"/>
      <c r="AA28" s="5"/>
      <c r="AB28" s="5"/>
      <c r="AC28" s="5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s="9" customFormat="1" x14ac:dyDescent="0.25">
      <c r="A29" s="4">
        <v>442</v>
      </c>
      <c r="B29" s="16" t="s">
        <v>31</v>
      </c>
      <c r="C29" s="5" t="s">
        <v>14</v>
      </c>
      <c r="D29" s="5" t="s">
        <v>68</v>
      </c>
      <c r="E29" s="5" t="s">
        <v>26</v>
      </c>
      <c r="F29" s="5">
        <v>1</v>
      </c>
      <c r="G29" s="15">
        <f>VLOOKUP(A29, '[1]Output_102521-MAIN'!$A$172:$C$4568,2, FALSE)</f>
        <v>640</v>
      </c>
      <c r="H29" s="5" t="s">
        <v>57</v>
      </c>
      <c r="I29" s="17" t="s">
        <v>45</v>
      </c>
      <c r="J29" s="5"/>
      <c r="K29" s="5" t="s">
        <v>46</v>
      </c>
      <c r="L29" s="18">
        <f>15+85+(135+25)+((5*7)+20)</f>
        <v>315</v>
      </c>
      <c r="M29" s="5"/>
      <c r="N29" s="5" t="s">
        <v>47</v>
      </c>
      <c r="O29" s="5" t="s">
        <v>48</v>
      </c>
      <c r="P29" s="5" t="s">
        <v>49</v>
      </c>
      <c r="Q29" s="5" t="s">
        <v>50</v>
      </c>
      <c r="R29" s="5" t="s">
        <v>51</v>
      </c>
      <c r="S29" s="5" t="s">
        <v>52</v>
      </c>
      <c r="T29" s="5" t="s">
        <v>53</v>
      </c>
      <c r="U29" s="5" t="s">
        <v>65</v>
      </c>
      <c r="V29" s="5" t="s">
        <v>66</v>
      </c>
      <c r="W29" s="5" t="s">
        <v>67</v>
      </c>
      <c r="X29" s="5"/>
      <c r="Y29" s="5"/>
      <c r="Z29" s="5"/>
      <c r="AA29" s="5"/>
      <c r="AB29" s="5"/>
      <c r="AC29" s="5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s="9" customFormat="1" x14ac:dyDescent="0.25">
      <c r="A30" s="4">
        <v>444</v>
      </c>
      <c r="B30" s="16" t="s">
        <v>32</v>
      </c>
      <c r="C30" s="5" t="s">
        <v>14</v>
      </c>
      <c r="D30" s="5" t="s">
        <v>68</v>
      </c>
      <c r="E30" s="5" t="s">
        <v>30</v>
      </c>
      <c r="F30" s="5">
        <v>1</v>
      </c>
      <c r="G30" s="15">
        <f>VLOOKUP(A30, '[1]Output_102521-MAIN'!$A$172:$C$4568,2, FALSE)</f>
        <v>595</v>
      </c>
      <c r="H30" s="5" t="s">
        <v>44</v>
      </c>
      <c r="I30" s="17" t="s">
        <v>45</v>
      </c>
      <c r="J30" s="5"/>
      <c r="K30" s="5" t="s">
        <v>46</v>
      </c>
      <c r="L30" s="18">
        <f>15+45+(135+25)+((5*6)+20)</f>
        <v>270</v>
      </c>
      <c r="M30" s="5"/>
      <c r="N30" s="5" t="s">
        <v>47</v>
      </c>
      <c r="O30" s="5" t="s">
        <v>48</v>
      </c>
      <c r="P30" s="5" t="s">
        <v>49</v>
      </c>
      <c r="Q30" s="5" t="s">
        <v>50</v>
      </c>
      <c r="R30" s="5" t="s">
        <v>51</v>
      </c>
      <c r="S30" s="5" t="s">
        <v>52</v>
      </c>
      <c r="T30" s="5" t="s">
        <v>53</v>
      </c>
      <c r="U30" s="5" t="s">
        <v>65</v>
      </c>
      <c r="V30" s="5" t="s">
        <v>66</v>
      </c>
      <c r="W30" s="5" t="s">
        <v>67</v>
      </c>
      <c r="X30" s="5"/>
      <c r="Y30" s="5"/>
      <c r="Z30" s="5"/>
      <c r="AA30" s="5"/>
      <c r="AB30" s="5"/>
      <c r="AC30" s="5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s="9" customFormat="1" x14ac:dyDescent="0.25">
      <c r="A31" s="4">
        <v>446</v>
      </c>
      <c r="B31" s="16" t="s">
        <v>32</v>
      </c>
      <c r="C31" s="5" t="s">
        <v>14</v>
      </c>
      <c r="D31" s="5" t="s">
        <v>68</v>
      </c>
      <c r="E31" s="5" t="s">
        <v>12</v>
      </c>
      <c r="F31" s="5">
        <v>1</v>
      </c>
      <c r="G31" s="15">
        <f>VLOOKUP(A31, '[1]Output_102521-MAIN'!$A$172:$C$4568,2, FALSE)</f>
        <v>580</v>
      </c>
      <c r="H31" s="5" t="s">
        <v>44</v>
      </c>
      <c r="I31" s="17" t="s">
        <v>45</v>
      </c>
      <c r="J31" s="5"/>
      <c r="K31" s="5" t="s">
        <v>46</v>
      </c>
      <c r="L31" s="18">
        <f>15+45+(135+25)+((5*6)+20)</f>
        <v>270</v>
      </c>
      <c r="M31" s="5"/>
      <c r="N31" s="5" t="s">
        <v>47</v>
      </c>
      <c r="O31" s="5" t="s">
        <v>48</v>
      </c>
      <c r="P31" s="5" t="s">
        <v>49</v>
      </c>
      <c r="Q31" s="5" t="s">
        <v>50</v>
      </c>
      <c r="R31" s="5" t="s">
        <v>51</v>
      </c>
      <c r="S31" s="5" t="s">
        <v>52</v>
      </c>
      <c r="T31" s="5" t="s">
        <v>53</v>
      </c>
      <c r="U31" s="5" t="s">
        <v>65</v>
      </c>
      <c r="V31" s="5" t="s">
        <v>66</v>
      </c>
      <c r="W31" s="5" t="s">
        <v>67</v>
      </c>
      <c r="X31" s="5"/>
      <c r="Y31" s="5"/>
      <c r="Z31" s="5"/>
      <c r="AA31" s="5"/>
      <c r="AB31" s="5"/>
      <c r="AC31" s="5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s="9" customFormat="1" x14ac:dyDescent="0.25">
      <c r="A32" s="4">
        <v>448</v>
      </c>
      <c r="B32" s="16" t="s">
        <v>32</v>
      </c>
      <c r="C32" s="5" t="s">
        <v>14</v>
      </c>
      <c r="D32" s="5" t="s">
        <v>68</v>
      </c>
      <c r="E32" s="5" t="s">
        <v>26</v>
      </c>
      <c r="F32" s="5">
        <v>1</v>
      </c>
      <c r="G32" s="15">
        <f>VLOOKUP(A32, '[1]Output_102521-MAIN'!$A$172:$C$4568,2, FALSE)</f>
        <v>595</v>
      </c>
      <c r="H32" s="5" t="s">
        <v>57</v>
      </c>
      <c r="I32" s="17" t="s">
        <v>45</v>
      </c>
      <c r="J32" s="5"/>
      <c r="K32" s="5" t="s">
        <v>46</v>
      </c>
      <c r="L32" s="18">
        <f>15+45+(135+25)+((5*6)+20)</f>
        <v>270</v>
      </c>
      <c r="M32" s="5"/>
      <c r="N32" s="5" t="s">
        <v>47</v>
      </c>
      <c r="O32" s="5" t="s">
        <v>48</v>
      </c>
      <c r="P32" s="5" t="s">
        <v>49</v>
      </c>
      <c r="Q32" s="5" t="s">
        <v>50</v>
      </c>
      <c r="R32" s="5" t="s">
        <v>51</v>
      </c>
      <c r="S32" s="5" t="s">
        <v>52</v>
      </c>
      <c r="T32" s="5" t="s">
        <v>53</v>
      </c>
      <c r="U32" s="5" t="s">
        <v>65</v>
      </c>
      <c r="V32" s="5" t="s">
        <v>66</v>
      </c>
      <c r="W32" s="5" t="s">
        <v>67</v>
      </c>
      <c r="X32" s="5"/>
      <c r="Y32" s="5"/>
      <c r="Z32" s="5"/>
      <c r="AA32" s="5"/>
      <c r="AB32" s="5"/>
      <c r="AC32" s="5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s="9" customFormat="1" x14ac:dyDescent="0.25">
      <c r="A33" s="4">
        <v>274</v>
      </c>
      <c r="B33" s="16" t="s">
        <v>33</v>
      </c>
      <c r="C33" s="5" t="s">
        <v>14</v>
      </c>
      <c r="D33" s="5" t="s">
        <v>43</v>
      </c>
      <c r="E33" s="5" t="s">
        <v>12</v>
      </c>
      <c r="F33" s="5">
        <v>1</v>
      </c>
      <c r="G33" s="15">
        <f>VLOOKUP(A33, '[1]Output_102521-MAIN'!$A$172:$C$4568,2, FALSE)</f>
        <v>630</v>
      </c>
      <c r="H33" s="5" t="s">
        <v>44</v>
      </c>
      <c r="I33" s="17" t="s">
        <v>45</v>
      </c>
      <c r="J33" s="5"/>
      <c r="K33" s="5" t="s">
        <v>46</v>
      </c>
      <c r="L33" s="18">
        <f>15+95+(135+25)+((5*6)+20)</f>
        <v>320</v>
      </c>
      <c r="M33" s="5"/>
      <c r="N33" s="5" t="s">
        <v>47</v>
      </c>
      <c r="O33" s="5" t="s">
        <v>48</v>
      </c>
      <c r="P33" s="5" t="s">
        <v>49</v>
      </c>
      <c r="Q33" s="5" t="s">
        <v>50</v>
      </c>
      <c r="R33" s="5" t="s">
        <v>51</v>
      </c>
      <c r="S33" s="5" t="s">
        <v>52</v>
      </c>
      <c r="T33" s="5" t="s">
        <v>53</v>
      </c>
      <c r="U33" s="5" t="s">
        <v>65</v>
      </c>
      <c r="V33" s="5" t="s">
        <v>66</v>
      </c>
      <c r="W33" s="5" t="s">
        <v>67</v>
      </c>
      <c r="X33" s="5"/>
      <c r="Y33" s="5"/>
      <c r="Z33" s="5"/>
      <c r="AA33" s="5"/>
      <c r="AB33" s="5"/>
      <c r="AC33" s="5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s="9" customFormat="1" x14ac:dyDescent="0.25">
      <c r="A34" s="4">
        <v>276</v>
      </c>
      <c r="B34" s="16" t="s">
        <v>33</v>
      </c>
      <c r="C34" s="5" t="s">
        <v>14</v>
      </c>
      <c r="D34" s="5" t="s">
        <v>43</v>
      </c>
      <c r="E34" s="5" t="s">
        <v>17</v>
      </c>
      <c r="F34" s="5">
        <v>1</v>
      </c>
      <c r="G34" s="15">
        <f>VLOOKUP(A34, '[1]Output_102521-MAIN'!$A$172:$C$4568,2, FALSE)</f>
        <v>645</v>
      </c>
      <c r="H34" s="5" t="s">
        <v>44</v>
      </c>
      <c r="I34" s="17" t="s">
        <v>45</v>
      </c>
      <c r="J34" s="5"/>
      <c r="K34" s="5" t="s">
        <v>46</v>
      </c>
      <c r="L34" s="18">
        <f>15+95+(135+25)+((5*6)+20)</f>
        <v>320</v>
      </c>
      <c r="M34" s="5"/>
      <c r="N34" s="5" t="s">
        <v>47</v>
      </c>
      <c r="O34" s="5" t="s">
        <v>48</v>
      </c>
      <c r="P34" s="5" t="s">
        <v>49</v>
      </c>
      <c r="Q34" s="5" t="s">
        <v>50</v>
      </c>
      <c r="R34" s="5" t="s">
        <v>51</v>
      </c>
      <c r="S34" s="5" t="s">
        <v>52</v>
      </c>
      <c r="T34" s="5" t="s">
        <v>53</v>
      </c>
      <c r="U34" s="5" t="s">
        <v>65</v>
      </c>
      <c r="V34" s="5" t="s">
        <v>66</v>
      </c>
      <c r="W34" s="5" t="s">
        <v>67</v>
      </c>
      <c r="X34" s="5"/>
      <c r="Y34" s="5"/>
      <c r="Z34" s="5"/>
      <c r="AA34" s="5"/>
      <c r="AB34" s="5"/>
      <c r="AC34" s="5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s="9" customFormat="1" x14ac:dyDescent="0.25">
      <c r="A35" s="4">
        <v>266</v>
      </c>
      <c r="B35" s="16" t="s">
        <v>34</v>
      </c>
      <c r="C35" s="5" t="s">
        <v>14</v>
      </c>
      <c r="D35" s="5" t="s">
        <v>43</v>
      </c>
      <c r="E35" s="5" t="s">
        <v>12</v>
      </c>
      <c r="F35" s="5">
        <v>1</v>
      </c>
      <c r="G35" s="15">
        <f>VLOOKUP(A35, '[1]Output_102521-MAIN'!$A$172:$C$4568,2, FALSE)</f>
        <v>635</v>
      </c>
      <c r="H35" s="5" t="s">
        <v>44</v>
      </c>
      <c r="I35" s="17" t="s">
        <v>45</v>
      </c>
      <c r="J35" s="5"/>
      <c r="K35" s="5" t="s">
        <v>46</v>
      </c>
      <c r="L35" s="18">
        <f>15+50+(135+25)+((5*7)+20)</f>
        <v>280</v>
      </c>
      <c r="M35" s="5"/>
      <c r="N35" s="5" t="s">
        <v>47</v>
      </c>
      <c r="O35" s="5" t="s">
        <v>48</v>
      </c>
      <c r="P35" s="5" t="s">
        <v>49</v>
      </c>
      <c r="Q35" s="5" t="s">
        <v>50</v>
      </c>
      <c r="R35" s="5" t="s">
        <v>51</v>
      </c>
      <c r="S35" s="5" t="s">
        <v>52</v>
      </c>
      <c r="T35" s="5" t="s">
        <v>53</v>
      </c>
      <c r="U35" s="5" t="s">
        <v>65</v>
      </c>
      <c r="V35" s="5" t="s">
        <v>66</v>
      </c>
      <c r="W35" s="5" t="s">
        <v>69</v>
      </c>
      <c r="X35" s="5" t="s">
        <v>70</v>
      </c>
      <c r="Y35" s="5"/>
      <c r="Z35" s="5"/>
      <c r="AA35" s="5"/>
      <c r="AB35" s="5"/>
      <c r="AC35" s="5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s="9" customFormat="1" x14ac:dyDescent="0.25">
      <c r="A36" s="4">
        <v>268</v>
      </c>
      <c r="B36" s="16" t="s">
        <v>34</v>
      </c>
      <c r="C36" s="5" t="s">
        <v>14</v>
      </c>
      <c r="D36" s="5" t="s">
        <v>43</v>
      </c>
      <c r="E36" s="5" t="s">
        <v>17</v>
      </c>
      <c r="F36" s="5">
        <v>1</v>
      </c>
      <c r="G36" s="15">
        <f>VLOOKUP(A36, '[1]Output_102521-MAIN'!$A$172:$C$4568,2, FALSE)</f>
        <v>655</v>
      </c>
      <c r="H36" s="5" t="s">
        <v>44</v>
      </c>
      <c r="I36" s="17" t="s">
        <v>45</v>
      </c>
      <c r="J36" s="5"/>
      <c r="K36" s="5" t="s">
        <v>46</v>
      </c>
      <c r="L36" s="18">
        <f>15+50+(135+25)+((5*7)+20)</f>
        <v>280</v>
      </c>
      <c r="M36" s="5"/>
      <c r="N36" s="5" t="s">
        <v>47</v>
      </c>
      <c r="O36" s="5" t="s">
        <v>48</v>
      </c>
      <c r="P36" s="5" t="s">
        <v>49</v>
      </c>
      <c r="Q36" s="5" t="s">
        <v>50</v>
      </c>
      <c r="R36" s="5" t="s">
        <v>51</v>
      </c>
      <c r="S36" s="5" t="s">
        <v>52</v>
      </c>
      <c r="T36" s="5" t="s">
        <v>53</v>
      </c>
      <c r="U36" s="5" t="s">
        <v>65</v>
      </c>
      <c r="V36" s="5" t="s">
        <v>66</v>
      </c>
      <c r="W36" s="5" t="s">
        <v>69</v>
      </c>
      <c r="X36" s="5" t="s">
        <v>70</v>
      </c>
      <c r="Y36" s="5"/>
      <c r="Z36" s="5"/>
      <c r="AA36" s="5"/>
      <c r="AB36" s="5"/>
      <c r="AC36" s="5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s="9" customFormat="1" x14ac:dyDescent="0.25">
      <c r="A37" s="4">
        <v>270</v>
      </c>
      <c r="B37" s="16" t="s">
        <v>35</v>
      </c>
      <c r="C37" s="5" t="s">
        <v>14</v>
      </c>
      <c r="D37" s="5" t="s">
        <v>43</v>
      </c>
      <c r="E37" s="5" t="s">
        <v>12</v>
      </c>
      <c r="F37" s="5">
        <v>1</v>
      </c>
      <c r="G37" s="15">
        <f>VLOOKUP(A37, '[1]Output_102521-MAIN'!$A$172:$C$4568,2, FALSE)</f>
        <v>635</v>
      </c>
      <c r="H37" s="5" t="s">
        <v>44</v>
      </c>
      <c r="I37" s="17" t="s">
        <v>45</v>
      </c>
      <c r="J37" s="5"/>
      <c r="K37" s="5" t="s">
        <v>46</v>
      </c>
      <c r="L37" s="18">
        <f>15+50+(135+25)+((5*7)+20)</f>
        <v>280</v>
      </c>
      <c r="M37" s="5"/>
      <c r="N37" s="5" t="s">
        <v>47</v>
      </c>
      <c r="O37" s="5" t="s">
        <v>48</v>
      </c>
      <c r="P37" s="5" t="s">
        <v>49</v>
      </c>
      <c r="Q37" s="5" t="s">
        <v>50</v>
      </c>
      <c r="R37" s="5" t="s">
        <v>51</v>
      </c>
      <c r="S37" s="5" t="s">
        <v>52</v>
      </c>
      <c r="T37" s="5" t="s">
        <v>53</v>
      </c>
      <c r="U37" s="5" t="s">
        <v>65</v>
      </c>
      <c r="V37" s="5" t="s">
        <v>66</v>
      </c>
      <c r="W37" s="5" t="s">
        <v>69</v>
      </c>
      <c r="X37" s="5" t="s">
        <v>70</v>
      </c>
      <c r="Y37" s="5"/>
      <c r="Z37" s="5"/>
      <c r="AA37" s="5"/>
      <c r="AB37" s="5"/>
      <c r="AC37" s="5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s="9" customFormat="1" x14ac:dyDescent="0.25">
      <c r="A38" s="4">
        <v>272</v>
      </c>
      <c r="B38" s="16" t="s">
        <v>35</v>
      </c>
      <c r="C38" s="5" t="s">
        <v>14</v>
      </c>
      <c r="D38" s="5" t="s">
        <v>43</v>
      </c>
      <c r="E38" s="5" t="s">
        <v>17</v>
      </c>
      <c r="F38" s="5">
        <v>1</v>
      </c>
      <c r="G38" s="15">
        <f>VLOOKUP(A38, '[1]Output_102521-MAIN'!$A$172:$C$4568,2, FALSE)</f>
        <v>655</v>
      </c>
      <c r="H38" s="5" t="s">
        <v>44</v>
      </c>
      <c r="I38" s="17" t="s">
        <v>45</v>
      </c>
      <c r="J38" s="5"/>
      <c r="K38" s="5" t="s">
        <v>46</v>
      </c>
      <c r="L38" s="18">
        <f>15+50+(135+25)+((5*7)+20)</f>
        <v>280</v>
      </c>
      <c r="M38" s="5"/>
      <c r="N38" s="5" t="s">
        <v>47</v>
      </c>
      <c r="O38" s="5" t="s">
        <v>48</v>
      </c>
      <c r="P38" s="5" t="s">
        <v>49</v>
      </c>
      <c r="Q38" s="5" t="s">
        <v>50</v>
      </c>
      <c r="R38" s="5" t="s">
        <v>51</v>
      </c>
      <c r="S38" s="5" t="s">
        <v>52</v>
      </c>
      <c r="T38" s="5" t="s">
        <v>53</v>
      </c>
      <c r="U38" s="5" t="s">
        <v>65</v>
      </c>
      <c r="V38" s="5" t="s">
        <v>66</v>
      </c>
      <c r="W38" s="5" t="s">
        <v>69</v>
      </c>
      <c r="X38" s="5" t="s">
        <v>70</v>
      </c>
      <c r="Y38" s="5"/>
      <c r="Z38" s="5"/>
      <c r="AA38" s="5"/>
      <c r="AB38" s="5"/>
      <c r="AC38" s="5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3"/>
      <c r="B39" s="3"/>
      <c r="C39" s="3"/>
      <c r="D39" s="3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62" x14ac:dyDescent="0.25">
      <c r="A40" s="3"/>
      <c r="B40" s="3"/>
      <c r="C40" s="3"/>
      <c r="D40" s="3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62" x14ac:dyDescent="0.25">
      <c r="A41" s="3"/>
      <c r="B41" s="3"/>
      <c r="C41" s="3"/>
      <c r="D41" s="3"/>
      <c r="E41" s="3"/>
      <c r="F41" s="15"/>
      <c r="G41" s="1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62" x14ac:dyDescent="0.25">
      <c r="A42" s="3"/>
      <c r="B42" s="3"/>
      <c r="C42" s="3"/>
      <c r="D42" s="3"/>
      <c r="E42" s="3"/>
      <c r="F42" s="15"/>
      <c r="G42" s="1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62" x14ac:dyDescent="0.25">
      <c r="A43" s="3"/>
      <c r="B43" s="3"/>
      <c r="C43" s="3"/>
      <c r="D43" s="3"/>
      <c r="E43" s="3"/>
      <c r="F43" s="15"/>
      <c r="G43" s="1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62" x14ac:dyDescent="0.25">
      <c r="A44" s="3"/>
      <c r="B44" s="3"/>
      <c r="C44" s="3"/>
      <c r="D44" s="3"/>
      <c r="E44" s="3"/>
      <c r="F44" s="15"/>
      <c r="G44" s="1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62" x14ac:dyDescent="0.25">
      <c r="A45" s="83" t="s">
        <v>80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62" s="9" customFormat="1" x14ac:dyDescent="0.25">
      <c r="A46" s="4">
        <v>8</v>
      </c>
      <c r="B46" s="16" t="s">
        <v>37</v>
      </c>
      <c r="C46" s="5" t="s">
        <v>38</v>
      </c>
      <c r="D46" s="5" t="s">
        <v>71</v>
      </c>
      <c r="E46" s="5" t="s">
        <v>36</v>
      </c>
      <c r="F46" s="5">
        <v>1</v>
      </c>
      <c r="G46" s="15">
        <f>VLOOKUP(A46, '[1]Output_102521-MAIN'!$A$172:$C$4568,2, FALSE)</f>
        <v>1170</v>
      </c>
      <c r="H46" s="5" t="s">
        <v>44</v>
      </c>
      <c r="I46" s="17" t="s">
        <v>45</v>
      </c>
      <c r="J46" s="5"/>
      <c r="K46" s="5" t="s">
        <v>46</v>
      </c>
      <c r="L46" s="4">
        <f>250+(135+25)+((5*9)+20)</f>
        <v>475</v>
      </c>
      <c r="M46" s="5"/>
      <c r="N46" s="5" t="s">
        <v>47</v>
      </c>
      <c r="O46" s="5" t="s">
        <v>48</v>
      </c>
      <c r="P46" s="5" t="s">
        <v>49</v>
      </c>
      <c r="Q46" s="5" t="s">
        <v>50</v>
      </c>
      <c r="R46" s="5" t="s">
        <v>51</v>
      </c>
      <c r="S46" s="5" t="s">
        <v>52</v>
      </c>
      <c r="T46" s="5" t="s">
        <v>53</v>
      </c>
      <c r="U46" s="5" t="s">
        <v>54</v>
      </c>
      <c r="V46" s="5" t="s">
        <v>56</v>
      </c>
      <c r="W46" s="5" t="s">
        <v>58</v>
      </c>
      <c r="X46" s="5" t="s">
        <v>59</v>
      </c>
      <c r="Y46" s="5" t="s">
        <v>60</v>
      </c>
      <c r="Z46" s="5" t="s">
        <v>62</v>
      </c>
      <c r="AA46" s="5" t="s">
        <v>63</v>
      </c>
      <c r="AB46" s="5" t="s">
        <v>72</v>
      </c>
      <c r="AC46" s="5" t="s">
        <v>73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s="9" customFormat="1" x14ac:dyDescent="0.25">
      <c r="A47" s="4">
        <v>10</v>
      </c>
      <c r="B47" s="16" t="s">
        <v>37</v>
      </c>
      <c r="C47" s="5" t="s">
        <v>38</v>
      </c>
      <c r="D47" s="5" t="s">
        <v>71</v>
      </c>
      <c r="E47" s="5" t="s">
        <v>36</v>
      </c>
      <c r="F47" s="5">
        <v>1</v>
      </c>
      <c r="G47" s="15">
        <f>VLOOKUP(A47, '[1]Output_102521-MAIN'!$A$172:$C$4568,2, FALSE)</f>
        <v>1170</v>
      </c>
      <c r="H47" s="5" t="s">
        <v>44</v>
      </c>
      <c r="I47" s="17" t="s">
        <v>45</v>
      </c>
      <c r="J47" s="5"/>
      <c r="K47" s="5" t="s">
        <v>46</v>
      </c>
      <c r="L47" s="4">
        <f>250+(135+25)+((5*9)+20)</f>
        <v>475</v>
      </c>
      <c r="M47" s="5"/>
      <c r="N47" s="5" t="s">
        <v>47</v>
      </c>
      <c r="O47" s="5" t="s">
        <v>48</v>
      </c>
      <c r="P47" s="5" t="s">
        <v>49</v>
      </c>
      <c r="Q47" s="5" t="s">
        <v>50</v>
      </c>
      <c r="R47" s="5" t="s">
        <v>51</v>
      </c>
      <c r="S47" s="5" t="s">
        <v>52</v>
      </c>
      <c r="T47" s="5" t="s">
        <v>53</v>
      </c>
      <c r="U47" s="5" t="s">
        <v>54</v>
      </c>
      <c r="V47" s="5" t="s">
        <v>56</v>
      </c>
      <c r="W47" s="5" t="s">
        <v>58</v>
      </c>
      <c r="X47" s="5" t="s">
        <v>59</v>
      </c>
      <c r="Y47" s="5" t="s">
        <v>60</v>
      </c>
      <c r="Z47" s="5" t="s">
        <v>62</v>
      </c>
      <c r="AA47" s="5" t="s">
        <v>63</v>
      </c>
      <c r="AB47" s="5" t="s">
        <v>72</v>
      </c>
      <c r="AC47" s="5" t="s">
        <v>73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s="9" customFormat="1" x14ac:dyDescent="0.25">
      <c r="A48" s="4">
        <v>12</v>
      </c>
      <c r="B48" s="16" t="s">
        <v>37</v>
      </c>
      <c r="C48" s="5" t="s">
        <v>38</v>
      </c>
      <c r="D48" s="5" t="s">
        <v>71</v>
      </c>
      <c r="E48" s="5" t="s">
        <v>36</v>
      </c>
      <c r="F48" s="5">
        <v>1</v>
      </c>
      <c r="G48" s="15">
        <f>VLOOKUP(A48, '[1]Output_102521-MAIN'!$A$172:$C$4568,2, FALSE)</f>
        <v>1170</v>
      </c>
      <c r="H48" s="5" t="s">
        <v>44</v>
      </c>
      <c r="I48" s="17" t="s">
        <v>45</v>
      </c>
      <c r="J48" s="5"/>
      <c r="K48" s="5" t="s">
        <v>46</v>
      </c>
      <c r="L48" s="4">
        <f>250+(135+25)+((5*9)+20)</f>
        <v>475</v>
      </c>
      <c r="M48" s="5"/>
      <c r="N48" s="5" t="s">
        <v>47</v>
      </c>
      <c r="O48" s="5" t="s">
        <v>48</v>
      </c>
      <c r="P48" s="5" t="s">
        <v>49</v>
      </c>
      <c r="Q48" s="5" t="s">
        <v>50</v>
      </c>
      <c r="R48" s="5" t="s">
        <v>51</v>
      </c>
      <c r="S48" s="5" t="s">
        <v>52</v>
      </c>
      <c r="T48" s="5" t="s">
        <v>53</v>
      </c>
      <c r="U48" s="5" t="s">
        <v>54</v>
      </c>
      <c r="V48" s="5" t="s">
        <v>56</v>
      </c>
      <c r="W48" s="5" t="s">
        <v>58</v>
      </c>
      <c r="X48" s="5" t="s">
        <v>59</v>
      </c>
      <c r="Y48" s="5" t="s">
        <v>60</v>
      </c>
      <c r="Z48" s="5" t="s">
        <v>62</v>
      </c>
      <c r="AA48" s="5" t="s">
        <v>63</v>
      </c>
      <c r="AB48" s="5" t="s">
        <v>72</v>
      </c>
      <c r="AC48" s="5" t="s">
        <v>73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s="9" customFormat="1" x14ac:dyDescent="0.25">
      <c r="A49" s="4" t="s">
        <v>39</v>
      </c>
      <c r="B49" s="16" t="s">
        <v>37</v>
      </c>
      <c r="C49" s="5" t="s">
        <v>38</v>
      </c>
      <c r="D49" s="5" t="s">
        <v>71</v>
      </c>
      <c r="E49" s="5" t="s">
        <v>36</v>
      </c>
      <c r="F49" s="5">
        <v>1</v>
      </c>
      <c r="G49" s="15">
        <f>VLOOKUP(A49, '[1]Output_102521-MAIN'!$A$172:$C$4568,2, FALSE)</f>
        <v>1170</v>
      </c>
      <c r="H49" s="5" t="s">
        <v>44</v>
      </c>
      <c r="I49" s="17" t="s">
        <v>45</v>
      </c>
      <c r="J49" s="5"/>
      <c r="K49" s="5" t="s">
        <v>46</v>
      </c>
      <c r="L49" s="4">
        <f>250+(135+25)+((5*9)+20)</f>
        <v>475</v>
      </c>
      <c r="M49" s="5"/>
      <c r="N49" s="5" t="s">
        <v>47</v>
      </c>
      <c r="O49" s="5" t="s">
        <v>48</v>
      </c>
      <c r="P49" s="5" t="s">
        <v>49</v>
      </c>
      <c r="Q49" s="5" t="s">
        <v>50</v>
      </c>
      <c r="R49" s="5" t="s">
        <v>51</v>
      </c>
      <c r="S49" s="5" t="s">
        <v>52</v>
      </c>
      <c r="T49" s="5" t="s">
        <v>53</v>
      </c>
      <c r="U49" s="5" t="s">
        <v>54</v>
      </c>
      <c r="V49" s="5" t="s">
        <v>56</v>
      </c>
      <c r="W49" s="5" t="s">
        <v>58</v>
      </c>
      <c r="X49" s="5" t="s">
        <v>59</v>
      </c>
      <c r="Y49" s="5" t="s">
        <v>60</v>
      </c>
      <c r="Z49" s="5" t="s">
        <v>62</v>
      </c>
      <c r="AA49" s="5" t="s">
        <v>63</v>
      </c>
      <c r="AB49" s="5" t="s">
        <v>72</v>
      </c>
      <c r="AC49" s="5" t="s">
        <v>73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s="9" customFormat="1" ht="14.25" customHeight="1" x14ac:dyDescent="0.25">
      <c r="A50" s="4">
        <v>248</v>
      </c>
      <c r="B50" s="16" t="s">
        <v>40</v>
      </c>
      <c r="C50" s="5" t="s">
        <v>14</v>
      </c>
      <c r="D50" s="5" t="s">
        <v>43</v>
      </c>
      <c r="E50" s="5" t="s">
        <v>30</v>
      </c>
      <c r="F50" s="5">
        <v>1</v>
      </c>
      <c r="G50" s="15">
        <f>VLOOKUP(A50, '[1]Output_102521-MAIN'!$A$172:$C$4568,2, FALSE)</f>
        <v>895</v>
      </c>
      <c r="H50" s="5" t="s">
        <v>44</v>
      </c>
      <c r="I50" s="17" t="s">
        <v>45</v>
      </c>
      <c r="J50" s="5"/>
      <c r="K50" s="5" t="s">
        <v>46</v>
      </c>
      <c r="L50" s="18">
        <f>15+40+(135+25)+((5*8)+20)</f>
        <v>275</v>
      </c>
      <c r="M50" s="5"/>
      <c r="N50" s="5" t="s">
        <v>47</v>
      </c>
      <c r="O50" s="5" t="s">
        <v>48</v>
      </c>
      <c r="P50" s="5" t="s">
        <v>49</v>
      </c>
      <c r="Q50" s="5" t="s">
        <v>50</v>
      </c>
      <c r="R50" s="5" t="s">
        <v>51</v>
      </c>
      <c r="S50" s="5" t="s">
        <v>52</v>
      </c>
      <c r="T50" s="5" t="s">
        <v>53</v>
      </c>
      <c r="U50" s="5" t="s">
        <v>54</v>
      </c>
      <c r="V50" s="5" t="s">
        <v>56</v>
      </c>
      <c r="W50" s="5" t="s">
        <v>58</v>
      </c>
      <c r="X50" s="5" t="s">
        <v>59</v>
      </c>
      <c r="Y50" s="5" t="s">
        <v>60</v>
      </c>
      <c r="Z50" s="5" t="s">
        <v>62</v>
      </c>
      <c r="AA50" s="5"/>
      <c r="AB50" s="5"/>
      <c r="AC50" s="5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s="9" customFormat="1" ht="15.75" customHeight="1" x14ac:dyDescent="0.25">
      <c r="A51" s="4">
        <v>250</v>
      </c>
      <c r="B51" s="16" t="s">
        <v>40</v>
      </c>
      <c r="C51" s="5" t="s">
        <v>14</v>
      </c>
      <c r="D51" s="5" t="s">
        <v>43</v>
      </c>
      <c r="E51" s="5" t="s">
        <v>12</v>
      </c>
      <c r="F51" s="5">
        <v>1</v>
      </c>
      <c r="G51" s="15">
        <f>VLOOKUP(A51, '[1]Output_102521-MAIN'!$A$172:$C$4568,2, FALSE)</f>
        <v>855</v>
      </c>
      <c r="H51" s="5" t="s">
        <v>44</v>
      </c>
      <c r="I51" s="17" t="s">
        <v>45</v>
      </c>
      <c r="J51" s="5"/>
      <c r="K51" s="5" t="s">
        <v>46</v>
      </c>
      <c r="L51" s="18">
        <f>15+40+(135+25)+((5*8)+20)</f>
        <v>275</v>
      </c>
      <c r="M51" s="5"/>
      <c r="N51" s="5" t="s">
        <v>47</v>
      </c>
      <c r="O51" s="5" t="s">
        <v>48</v>
      </c>
      <c r="P51" s="5" t="s">
        <v>49</v>
      </c>
      <c r="Q51" s="5" t="s">
        <v>50</v>
      </c>
      <c r="R51" s="5" t="s">
        <v>51</v>
      </c>
      <c r="S51" s="5" t="s">
        <v>52</v>
      </c>
      <c r="T51" s="5" t="s">
        <v>53</v>
      </c>
      <c r="U51" s="5" t="s">
        <v>54</v>
      </c>
      <c r="V51" s="5" t="s">
        <v>56</v>
      </c>
      <c r="W51" s="5" t="s">
        <v>58</v>
      </c>
      <c r="X51" s="5" t="s">
        <v>59</v>
      </c>
      <c r="Y51" s="5" t="s">
        <v>60</v>
      </c>
      <c r="Z51" s="5" t="s">
        <v>62</v>
      </c>
      <c r="AA51" s="5"/>
      <c r="AB51" s="5"/>
      <c r="AC51" s="5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s="9" customFormat="1" x14ac:dyDescent="0.25">
      <c r="A52" s="4">
        <v>252</v>
      </c>
      <c r="B52" s="16" t="s">
        <v>40</v>
      </c>
      <c r="C52" s="5" t="s">
        <v>14</v>
      </c>
      <c r="D52" s="5" t="s">
        <v>43</v>
      </c>
      <c r="E52" s="5" t="s">
        <v>26</v>
      </c>
      <c r="F52" s="5">
        <v>1</v>
      </c>
      <c r="G52" s="15">
        <f>VLOOKUP(A52, '[1]Output_102521-MAIN'!$A$172:$C$4568,2, FALSE)</f>
        <v>895</v>
      </c>
      <c r="H52" s="5" t="s">
        <v>74</v>
      </c>
      <c r="I52" s="17" t="s">
        <v>45</v>
      </c>
      <c r="J52" s="5"/>
      <c r="K52" s="5" t="s">
        <v>46</v>
      </c>
      <c r="L52" s="18">
        <f>15+40+(135+25)+((5*8)+20)</f>
        <v>275</v>
      </c>
      <c r="M52" s="5"/>
      <c r="N52" s="5" t="s">
        <v>47</v>
      </c>
      <c r="O52" s="5" t="s">
        <v>48</v>
      </c>
      <c r="P52" s="5" t="s">
        <v>49</v>
      </c>
      <c r="Q52" s="5" t="s">
        <v>50</v>
      </c>
      <c r="R52" s="5" t="s">
        <v>51</v>
      </c>
      <c r="S52" s="5" t="s">
        <v>52</v>
      </c>
      <c r="T52" s="5" t="s">
        <v>53</v>
      </c>
      <c r="U52" s="5" t="s">
        <v>54</v>
      </c>
      <c r="V52" s="5" t="s">
        <v>56</v>
      </c>
      <c r="W52" s="5" t="s">
        <v>58</v>
      </c>
      <c r="X52" s="5" t="s">
        <v>59</v>
      </c>
      <c r="Y52" s="5" t="s">
        <v>60</v>
      </c>
      <c r="Z52" s="5" t="s">
        <v>62</v>
      </c>
      <c r="AA52" s="5"/>
      <c r="AB52" s="5"/>
      <c r="AC52" s="5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s="9" customFormat="1" x14ac:dyDescent="0.25">
      <c r="A53" s="4">
        <v>254</v>
      </c>
      <c r="B53" s="16" t="s">
        <v>41</v>
      </c>
      <c r="C53" s="5" t="s">
        <v>14</v>
      </c>
      <c r="D53" s="5" t="s">
        <v>43</v>
      </c>
      <c r="E53" s="5" t="s">
        <v>12</v>
      </c>
      <c r="F53" s="5">
        <v>1</v>
      </c>
      <c r="G53" s="15">
        <f>VLOOKUP(A53, '[1]Output_102521-MAIN'!$A$172:$C$4568,2, FALSE)</f>
        <v>855</v>
      </c>
      <c r="H53" s="5" t="s">
        <v>44</v>
      </c>
      <c r="I53" s="17" t="s">
        <v>45</v>
      </c>
      <c r="J53" s="5"/>
      <c r="K53" s="5" t="s">
        <v>46</v>
      </c>
      <c r="L53" s="18">
        <f>15+40+(135+25)+((5*8)+20)</f>
        <v>275</v>
      </c>
      <c r="M53" s="5"/>
      <c r="N53" s="5" t="s">
        <v>47</v>
      </c>
      <c r="O53" s="5" t="s">
        <v>48</v>
      </c>
      <c r="P53" s="5" t="s">
        <v>49</v>
      </c>
      <c r="Q53" s="5" t="s">
        <v>50</v>
      </c>
      <c r="R53" s="5" t="s">
        <v>51</v>
      </c>
      <c r="S53" s="5" t="s">
        <v>52</v>
      </c>
      <c r="T53" s="5" t="s">
        <v>53</v>
      </c>
      <c r="U53" s="5" t="s">
        <v>54</v>
      </c>
      <c r="V53" s="5" t="s">
        <v>56</v>
      </c>
      <c r="W53" s="5" t="s">
        <v>58</v>
      </c>
      <c r="X53" s="5" t="s">
        <v>59</v>
      </c>
      <c r="Y53" s="5" t="s">
        <v>60</v>
      </c>
      <c r="Z53" s="5" t="s">
        <v>62</v>
      </c>
      <c r="AA53" s="5" t="s">
        <v>63</v>
      </c>
      <c r="AB53" s="5"/>
      <c r="AC53" s="5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s="9" customFormat="1" x14ac:dyDescent="0.25">
      <c r="A54" s="4">
        <v>256</v>
      </c>
      <c r="B54" s="16" t="s">
        <v>41</v>
      </c>
      <c r="C54" s="5" t="s">
        <v>14</v>
      </c>
      <c r="D54" s="5" t="s">
        <v>43</v>
      </c>
      <c r="E54" s="5" t="s">
        <v>15</v>
      </c>
      <c r="F54" s="5">
        <v>1</v>
      </c>
      <c r="G54" s="15">
        <f>VLOOKUP(A54, '[1]Output_102521-MAIN'!$A$172:$C$4568,2, FALSE)</f>
        <v>895</v>
      </c>
      <c r="H54" s="5" t="s">
        <v>44</v>
      </c>
      <c r="I54" s="17" t="s">
        <v>45</v>
      </c>
      <c r="J54" s="5"/>
      <c r="K54" s="5" t="s">
        <v>46</v>
      </c>
      <c r="L54" s="18">
        <f>15+40+(135+25)+((5*8)+20)</f>
        <v>275</v>
      </c>
      <c r="M54" s="5"/>
      <c r="N54" s="5" t="s">
        <v>47</v>
      </c>
      <c r="O54" s="5" t="s">
        <v>48</v>
      </c>
      <c r="P54" s="5" t="s">
        <v>49</v>
      </c>
      <c r="Q54" s="5" t="s">
        <v>50</v>
      </c>
      <c r="R54" s="5" t="s">
        <v>51</v>
      </c>
      <c r="S54" s="5" t="s">
        <v>52</v>
      </c>
      <c r="T54" s="5" t="s">
        <v>53</v>
      </c>
      <c r="U54" s="5" t="s">
        <v>54</v>
      </c>
      <c r="V54" s="5" t="s">
        <v>56</v>
      </c>
      <c r="W54" s="5" t="s">
        <v>58</v>
      </c>
      <c r="X54" s="5" t="s">
        <v>59</v>
      </c>
      <c r="Y54" s="5" t="s">
        <v>60</v>
      </c>
      <c r="Z54" s="5" t="s">
        <v>62</v>
      </c>
      <c r="AA54" s="5" t="s">
        <v>63</v>
      </c>
      <c r="AB54" s="5"/>
      <c r="AC54" s="5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s="9" customFormat="1" x14ac:dyDescent="0.25">
      <c r="A55" s="4">
        <v>258</v>
      </c>
      <c r="B55" s="16" t="s">
        <v>42</v>
      </c>
      <c r="C55" s="5" t="s">
        <v>14</v>
      </c>
      <c r="D55" s="5" t="s">
        <v>43</v>
      </c>
      <c r="E55" s="5" t="s">
        <v>12</v>
      </c>
      <c r="F55" s="5">
        <v>1</v>
      </c>
      <c r="G55" s="15">
        <f>VLOOKUP(A55, '[1]Output_102521-MAIN'!$A$172:$C$4568,2, FALSE)</f>
        <v>815</v>
      </c>
      <c r="H55" s="5" t="s">
        <v>44</v>
      </c>
      <c r="I55" s="17" t="s">
        <v>45</v>
      </c>
      <c r="J55" s="5"/>
      <c r="K55" s="5" t="s">
        <v>46</v>
      </c>
      <c r="L55" s="18">
        <f>15+100+(135+25)+((5*7)+20)</f>
        <v>330</v>
      </c>
      <c r="M55" s="5"/>
      <c r="N55" s="5" t="s">
        <v>47</v>
      </c>
      <c r="O55" s="5" t="s">
        <v>48</v>
      </c>
      <c r="P55" s="5" t="s">
        <v>49</v>
      </c>
      <c r="Q55" s="5" t="s">
        <v>50</v>
      </c>
      <c r="R55" s="5" t="s">
        <v>51</v>
      </c>
      <c r="S55" s="5" t="s">
        <v>52</v>
      </c>
      <c r="T55" s="5" t="s">
        <v>53</v>
      </c>
      <c r="U55" s="5" t="s">
        <v>54</v>
      </c>
      <c r="V55" s="5" t="s">
        <v>56</v>
      </c>
      <c r="W55" s="5" t="s">
        <v>58</v>
      </c>
      <c r="X55" s="5" t="s">
        <v>59</v>
      </c>
      <c r="Y55" s="5" t="s">
        <v>60</v>
      </c>
      <c r="Z55" s="5"/>
      <c r="AA55" s="5"/>
      <c r="AB55" s="5"/>
      <c r="AC55" s="5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s="9" customFormat="1" x14ac:dyDescent="0.25">
      <c r="A56" s="4">
        <v>260</v>
      </c>
      <c r="B56" s="16" t="s">
        <v>42</v>
      </c>
      <c r="C56" s="5" t="s">
        <v>14</v>
      </c>
      <c r="D56" s="5" t="s">
        <v>43</v>
      </c>
      <c r="E56" s="5" t="s">
        <v>15</v>
      </c>
      <c r="F56" s="5">
        <v>1</v>
      </c>
      <c r="G56" s="15">
        <f>VLOOKUP(A56, '[1]Output_102521-MAIN'!$A$172:$C$4568,2, FALSE)</f>
        <v>820</v>
      </c>
      <c r="H56" s="5" t="s">
        <v>44</v>
      </c>
      <c r="I56" s="17" t="s">
        <v>45</v>
      </c>
      <c r="J56" s="5"/>
      <c r="K56" s="5" t="s">
        <v>46</v>
      </c>
      <c r="L56" s="18">
        <f>15+100+(135+25)+((5*7)+20)</f>
        <v>330</v>
      </c>
      <c r="M56" s="5"/>
      <c r="N56" s="5" t="s">
        <v>47</v>
      </c>
      <c r="O56" s="5" t="s">
        <v>48</v>
      </c>
      <c r="P56" s="5" t="s">
        <v>49</v>
      </c>
      <c r="Q56" s="5" t="s">
        <v>50</v>
      </c>
      <c r="R56" s="5" t="s">
        <v>51</v>
      </c>
      <c r="S56" s="5" t="s">
        <v>52</v>
      </c>
      <c r="T56" s="5" t="s">
        <v>53</v>
      </c>
      <c r="U56" s="5" t="s">
        <v>54</v>
      </c>
      <c r="V56" s="5" t="s">
        <v>56</v>
      </c>
      <c r="W56" s="5" t="s">
        <v>58</v>
      </c>
      <c r="X56" s="5" t="s">
        <v>59</v>
      </c>
      <c r="Y56" s="5" t="s">
        <v>60</v>
      </c>
      <c r="Z56" s="5"/>
      <c r="AA56" s="5"/>
      <c r="AB56" s="5"/>
      <c r="AC56" s="5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62" spans="1:62" x14ac:dyDescent="0.25">
      <c r="F62" s="8">
        <f>SUM(F3:F56)</f>
        <v>40</v>
      </c>
    </row>
  </sheetData>
  <mergeCells count="3">
    <mergeCell ref="A2:K2"/>
    <mergeCell ref="A23:K23"/>
    <mergeCell ref="A45:K45"/>
  </mergeCells>
  <conditionalFormatting sqref="A2">
    <cfRule type="duplicateValues" dxfId="313" priority="152"/>
    <cfRule type="duplicateValues" dxfId="312" priority="153"/>
    <cfRule type="duplicateValues" dxfId="311" priority="154"/>
    <cfRule type="duplicateValues" dxfId="310" priority="155"/>
    <cfRule type="duplicateValues" dxfId="309" priority="156"/>
  </conditionalFormatting>
  <conditionalFormatting sqref="A3:A4">
    <cfRule type="duplicateValues" dxfId="308" priority="140"/>
    <cfRule type="duplicateValues" dxfId="307" priority="141"/>
    <cfRule type="duplicateValues" dxfId="306" priority="142"/>
    <cfRule type="duplicateValues" dxfId="305" priority="143"/>
    <cfRule type="duplicateValues" dxfId="304" priority="144"/>
    <cfRule type="duplicateValues" dxfId="303" priority="145"/>
    <cfRule type="duplicateValues" dxfId="302" priority="146"/>
  </conditionalFormatting>
  <conditionalFormatting sqref="A5:A6">
    <cfRule type="duplicateValues" dxfId="301" priority="133"/>
    <cfRule type="duplicateValues" dxfId="300" priority="134"/>
    <cfRule type="duplicateValues" dxfId="299" priority="135"/>
    <cfRule type="duplicateValues" dxfId="298" priority="136"/>
    <cfRule type="duplicateValues" dxfId="297" priority="137"/>
    <cfRule type="duplicateValues" dxfId="296" priority="138"/>
    <cfRule type="duplicateValues" dxfId="295" priority="139"/>
  </conditionalFormatting>
  <conditionalFormatting sqref="A7">
    <cfRule type="duplicateValues" dxfId="294" priority="126"/>
    <cfRule type="duplicateValues" dxfId="293" priority="127"/>
    <cfRule type="duplicateValues" dxfId="292" priority="128"/>
    <cfRule type="duplicateValues" dxfId="291" priority="129"/>
    <cfRule type="duplicateValues" dxfId="290" priority="130"/>
    <cfRule type="duplicateValues" dxfId="289" priority="131"/>
    <cfRule type="duplicateValues" dxfId="288" priority="132"/>
  </conditionalFormatting>
  <conditionalFormatting sqref="A8">
    <cfRule type="duplicateValues" dxfId="287" priority="119"/>
    <cfRule type="duplicateValues" dxfId="286" priority="120"/>
    <cfRule type="duplicateValues" dxfId="285" priority="121"/>
    <cfRule type="duplicateValues" dxfId="284" priority="122"/>
    <cfRule type="duplicateValues" dxfId="283" priority="123"/>
    <cfRule type="duplicateValues" dxfId="282" priority="124"/>
    <cfRule type="duplicateValues" dxfId="281" priority="125"/>
  </conditionalFormatting>
  <conditionalFormatting sqref="A9">
    <cfRule type="duplicateValues" dxfId="280" priority="112"/>
    <cfRule type="duplicateValues" dxfId="279" priority="113"/>
    <cfRule type="duplicateValues" dxfId="278" priority="114"/>
    <cfRule type="duplicateValues" dxfId="277" priority="115"/>
    <cfRule type="duplicateValues" dxfId="276" priority="116"/>
    <cfRule type="duplicateValues" dxfId="275" priority="117"/>
    <cfRule type="duplicateValues" dxfId="274" priority="118"/>
  </conditionalFormatting>
  <conditionalFormatting sqref="A10:A11">
    <cfRule type="duplicateValues" dxfId="273" priority="105"/>
    <cfRule type="duplicateValues" dxfId="272" priority="106"/>
    <cfRule type="duplicateValues" dxfId="271" priority="107"/>
    <cfRule type="duplicateValues" dxfId="270" priority="108"/>
    <cfRule type="duplicateValues" dxfId="269" priority="109"/>
    <cfRule type="duplicateValues" dxfId="268" priority="110"/>
    <cfRule type="duplicateValues" dxfId="267" priority="111"/>
  </conditionalFormatting>
  <conditionalFormatting sqref="A12:A13">
    <cfRule type="duplicateValues" dxfId="266" priority="98"/>
    <cfRule type="duplicateValues" dxfId="265" priority="99"/>
    <cfRule type="duplicateValues" dxfId="264" priority="100"/>
    <cfRule type="duplicateValues" dxfId="263" priority="101"/>
    <cfRule type="duplicateValues" dxfId="262" priority="102"/>
    <cfRule type="duplicateValues" dxfId="261" priority="103"/>
    <cfRule type="duplicateValues" dxfId="260" priority="104"/>
  </conditionalFormatting>
  <conditionalFormatting sqref="A14:A15">
    <cfRule type="duplicateValues" dxfId="259" priority="91"/>
    <cfRule type="duplicateValues" dxfId="258" priority="92"/>
    <cfRule type="duplicateValues" dxfId="257" priority="93"/>
    <cfRule type="duplicateValues" dxfId="256" priority="94"/>
    <cfRule type="duplicateValues" dxfId="255" priority="95"/>
    <cfRule type="duplicateValues" dxfId="254" priority="96"/>
    <cfRule type="duplicateValues" dxfId="253" priority="97"/>
  </conditionalFormatting>
  <conditionalFormatting sqref="A16">
    <cfRule type="duplicateValues" dxfId="252" priority="84"/>
    <cfRule type="duplicateValues" dxfId="251" priority="85"/>
    <cfRule type="duplicateValues" dxfId="250" priority="86"/>
    <cfRule type="duplicateValues" dxfId="249" priority="87"/>
    <cfRule type="duplicateValues" dxfId="248" priority="88"/>
    <cfRule type="duplicateValues" dxfId="247" priority="89"/>
    <cfRule type="duplicateValues" dxfId="246" priority="90"/>
  </conditionalFormatting>
  <conditionalFormatting sqref="A23">
    <cfRule type="duplicateValues" dxfId="245" priority="147"/>
    <cfRule type="duplicateValues" dxfId="244" priority="148"/>
    <cfRule type="duplicateValues" dxfId="243" priority="149"/>
    <cfRule type="duplicateValues" dxfId="242" priority="150"/>
    <cfRule type="duplicateValues" dxfId="241" priority="151"/>
  </conditionalFormatting>
  <conditionalFormatting sqref="A24">
    <cfRule type="duplicateValues" dxfId="240" priority="77"/>
    <cfRule type="duplicateValues" dxfId="239" priority="78"/>
    <cfRule type="duplicateValues" dxfId="238" priority="79"/>
    <cfRule type="duplicateValues" dxfId="237" priority="80"/>
    <cfRule type="duplicateValues" dxfId="236" priority="81"/>
    <cfRule type="duplicateValues" dxfId="235" priority="82"/>
    <cfRule type="duplicateValues" dxfId="234" priority="83"/>
  </conditionalFormatting>
  <conditionalFormatting sqref="A25:A26">
    <cfRule type="duplicateValues" dxfId="233" priority="70"/>
    <cfRule type="duplicateValues" dxfId="232" priority="71"/>
    <cfRule type="duplicateValues" dxfId="231" priority="72"/>
    <cfRule type="duplicateValues" dxfId="230" priority="73"/>
    <cfRule type="duplicateValues" dxfId="229" priority="74"/>
    <cfRule type="duplicateValues" dxfId="228" priority="75"/>
    <cfRule type="duplicateValues" dxfId="227" priority="76"/>
  </conditionalFormatting>
  <conditionalFormatting sqref="A27:A29">
    <cfRule type="duplicateValues" dxfId="226" priority="63"/>
    <cfRule type="duplicateValues" dxfId="225" priority="64"/>
    <cfRule type="duplicateValues" dxfId="224" priority="65"/>
    <cfRule type="duplicateValues" dxfId="223" priority="66"/>
    <cfRule type="duplicateValues" dxfId="222" priority="67"/>
    <cfRule type="duplicateValues" dxfId="221" priority="68"/>
    <cfRule type="duplicateValues" dxfId="220" priority="69"/>
  </conditionalFormatting>
  <conditionalFormatting sqref="A30:A32">
    <cfRule type="duplicateValues" dxfId="219" priority="56"/>
    <cfRule type="duplicateValues" dxfId="218" priority="57"/>
    <cfRule type="duplicateValues" dxfId="217" priority="58"/>
    <cfRule type="duplicateValues" dxfId="216" priority="59"/>
    <cfRule type="duplicateValues" dxfId="215" priority="60"/>
    <cfRule type="duplicateValues" dxfId="214" priority="61"/>
    <cfRule type="duplicateValues" dxfId="213" priority="62"/>
  </conditionalFormatting>
  <conditionalFormatting sqref="A33:A34">
    <cfRule type="duplicateValues" dxfId="212" priority="49"/>
    <cfRule type="duplicateValues" dxfId="211" priority="50"/>
    <cfRule type="duplicateValues" dxfId="210" priority="51"/>
    <cfRule type="duplicateValues" dxfId="209" priority="52"/>
    <cfRule type="duplicateValues" dxfId="208" priority="53"/>
    <cfRule type="duplicateValues" dxfId="207" priority="54"/>
    <cfRule type="duplicateValues" dxfId="206" priority="55"/>
  </conditionalFormatting>
  <conditionalFormatting sqref="A35:A36">
    <cfRule type="duplicateValues" dxfId="205" priority="42"/>
    <cfRule type="duplicateValues" dxfId="204" priority="43"/>
    <cfRule type="duplicateValues" dxfId="203" priority="44"/>
    <cfRule type="duplicateValues" dxfId="202" priority="45"/>
    <cfRule type="duplicateValues" dxfId="201" priority="46"/>
    <cfRule type="duplicateValues" dxfId="200" priority="47"/>
    <cfRule type="duplicateValues" dxfId="199" priority="48"/>
  </conditionalFormatting>
  <conditionalFormatting sqref="A37:A38">
    <cfRule type="duplicateValues" dxfId="198" priority="35"/>
    <cfRule type="duplicateValues" dxfId="197" priority="36"/>
    <cfRule type="duplicateValues" dxfId="196" priority="37"/>
    <cfRule type="duplicateValues" dxfId="195" priority="38"/>
    <cfRule type="duplicateValues" dxfId="194" priority="39"/>
    <cfRule type="duplicateValues" dxfId="193" priority="40"/>
    <cfRule type="duplicateValues" dxfId="192" priority="41"/>
  </conditionalFormatting>
  <conditionalFormatting sqref="A45">
    <cfRule type="duplicateValues" dxfId="191" priority="30"/>
    <cfRule type="duplicateValues" dxfId="190" priority="31"/>
    <cfRule type="duplicateValues" dxfId="189" priority="32"/>
    <cfRule type="duplicateValues" dxfId="188" priority="33"/>
    <cfRule type="duplicateValues" dxfId="187" priority="34"/>
  </conditionalFormatting>
  <conditionalFormatting sqref="A46:A49">
    <cfRule type="duplicateValues" dxfId="186" priority="23"/>
    <cfRule type="duplicateValues" dxfId="185" priority="24"/>
    <cfRule type="duplicateValues" dxfId="184" priority="25"/>
    <cfRule type="duplicateValues" dxfId="183" priority="26"/>
    <cfRule type="duplicateValues" dxfId="182" priority="27"/>
    <cfRule type="duplicateValues" dxfId="181" priority="28"/>
    <cfRule type="duplicateValues" dxfId="180" priority="29"/>
  </conditionalFormatting>
  <conditionalFormatting sqref="A50:A52">
    <cfRule type="duplicateValues" dxfId="179" priority="16"/>
    <cfRule type="duplicateValues" dxfId="178" priority="17"/>
    <cfRule type="duplicateValues" dxfId="177" priority="18"/>
    <cfRule type="duplicateValues" dxfId="176" priority="19"/>
    <cfRule type="duplicateValues" dxfId="175" priority="20"/>
    <cfRule type="duplicateValues" dxfId="174" priority="21"/>
    <cfRule type="duplicateValues" dxfId="173" priority="22"/>
  </conditionalFormatting>
  <conditionalFormatting sqref="A53:A54">
    <cfRule type="duplicateValues" dxfId="172" priority="9"/>
    <cfRule type="duplicateValues" dxfId="171" priority="10"/>
    <cfRule type="duplicateValues" dxfId="170" priority="11"/>
    <cfRule type="duplicateValues" dxfId="169" priority="12"/>
    <cfRule type="duplicateValues" dxfId="168" priority="13"/>
    <cfRule type="duplicateValues" dxfId="167" priority="14"/>
    <cfRule type="duplicateValues" dxfId="166" priority="15"/>
  </conditionalFormatting>
  <conditionalFormatting sqref="A55:A56">
    <cfRule type="duplicateValues" dxfId="165" priority="2"/>
    <cfRule type="duplicateValues" dxfId="164" priority="3"/>
    <cfRule type="duplicateValues" dxfId="163" priority="4"/>
    <cfRule type="duplicateValues" dxfId="162" priority="5"/>
    <cfRule type="duplicateValues" dxfId="161" priority="6"/>
    <cfRule type="duplicateValues" dxfId="160" priority="7"/>
    <cfRule type="duplicateValues" dxfId="159" priority="8"/>
  </conditionalFormatting>
  <conditionalFormatting sqref="A1:AC2 A3:F16 H3:AC16 A17:AC56">
    <cfRule type="expression" dxfId="15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0998-48B4-43F9-A712-599F6D8E3D75}">
  <dimension ref="A1:BJ62"/>
  <sheetViews>
    <sheetView topLeftCell="B1" zoomScale="70" zoomScaleNormal="70" workbookViewId="0">
      <selection activeCell="B46" sqref="B46:C56"/>
    </sheetView>
  </sheetViews>
  <sheetFormatPr defaultRowHeight="15" x14ac:dyDescent="0.25"/>
  <cols>
    <col min="2" max="2" width="14.42578125" customWidth="1"/>
    <col min="3" max="3" width="13.140625" customWidth="1"/>
    <col min="4" max="4" width="0" hidden="1" customWidth="1"/>
    <col min="6" max="6" width="9.140625" style="8"/>
    <col min="7" max="7" width="9.140625" style="8" customWidth="1"/>
    <col min="10" max="12" width="0" hidden="1" customWidth="1"/>
  </cols>
  <sheetData>
    <row r="1" spans="1:62" x14ac:dyDescent="0.25">
      <c r="G1" s="8" t="s">
        <v>83</v>
      </c>
    </row>
    <row r="2" spans="1:62" s="9" customFormat="1" x14ac:dyDescent="0.25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s="9" customFormat="1" x14ac:dyDescent="0.25">
      <c r="A3" s="10">
        <v>280</v>
      </c>
      <c r="B3" s="11" t="s">
        <v>13</v>
      </c>
      <c r="C3" s="6" t="s">
        <v>14</v>
      </c>
      <c r="D3" s="6" t="s">
        <v>43</v>
      </c>
      <c r="E3" s="6" t="s">
        <v>12</v>
      </c>
      <c r="F3" s="5">
        <v>1</v>
      </c>
      <c r="G3" s="15" t="e">
        <f>VLOOKUP(A3,#REF!,2, FALSE)</f>
        <v>#REF!</v>
      </c>
      <c r="H3" s="12" t="s">
        <v>44</v>
      </c>
      <c r="I3" s="13" t="s">
        <v>45</v>
      </c>
      <c r="J3" s="6"/>
      <c r="K3" s="6" t="s">
        <v>46</v>
      </c>
      <c r="L3" s="14">
        <f>15+215+(135+25)+((5*5)+20)</f>
        <v>435</v>
      </c>
      <c r="M3" s="6"/>
      <c r="N3" s="6" t="s">
        <v>47</v>
      </c>
      <c r="O3" s="6" t="s">
        <v>48</v>
      </c>
      <c r="P3" s="6" t="s">
        <v>49</v>
      </c>
      <c r="Q3" s="6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s="9" customFormat="1" x14ac:dyDescent="0.25">
      <c r="A4" s="10">
        <v>282</v>
      </c>
      <c r="B4" s="11" t="s">
        <v>13</v>
      </c>
      <c r="C4" s="6" t="s">
        <v>14</v>
      </c>
      <c r="D4" s="6" t="s">
        <v>43</v>
      </c>
      <c r="E4" s="6" t="s">
        <v>15</v>
      </c>
      <c r="F4" s="5">
        <v>1</v>
      </c>
      <c r="G4" s="15" t="e">
        <f>VLOOKUP(A4,#REF!,2, FALSE)</f>
        <v>#REF!</v>
      </c>
      <c r="H4" s="12" t="s">
        <v>44</v>
      </c>
      <c r="I4" s="13" t="s">
        <v>45</v>
      </c>
      <c r="J4" s="6"/>
      <c r="K4" s="6" t="s">
        <v>46</v>
      </c>
      <c r="L4" s="14">
        <f>15+215+(135+25)+((5*5)+20)</f>
        <v>435</v>
      </c>
      <c r="M4" s="6"/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s="9" customFormat="1" x14ac:dyDescent="0.25">
      <c r="A5" s="10">
        <v>328</v>
      </c>
      <c r="B5" s="11" t="s">
        <v>16</v>
      </c>
      <c r="C5" s="6" t="s">
        <v>14</v>
      </c>
      <c r="D5" s="6" t="s">
        <v>55</v>
      </c>
      <c r="E5" s="6" t="s">
        <v>12</v>
      </c>
      <c r="F5" s="5">
        <v>1</v>
      </c>
      <c r="G5" s="15" t="e">
        <f>VLOOKUP(A5,#REF!,2, FALSE)</f>
        <v>#REF!</v>
      </c>
      <c r="H5" s="12" t="s">
        <v>44</v>
      </c>
      <c r="I5" s="13" t="s">
        <v>45</v>
      </c>
      <c r="J5" s="6"/>
      <c r="K5" s="6" t="s">
        <v>46</v>
      </c>
      <c r="L5" s="14">
        <f>15+40+(135+25)+((5*6)+20)</f>
        <v>265</v>
      </c>
      <c r="M5" s="6"/>
      <c r="N5" s="6" t="s">
        <v>47</v>
      </c>
      <c r="O5" s="6" t="s">
        <v>48</v>
      </c>
      <c r="P5" s="6" t="s">
        <v>49</v>
      </c>
      <c r="Q5" s="6" t="s">
        <v>50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56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s="9" customFormat="1" x14ac:dyDescent="0.25">
      <c r="A6" s="10">
        <v>330</v>
      </c>
      <c r="B6" s="11" t="s">
        <v>16</v>
      </c>
      <c r="C6" s="6" t="s">
        <v>14</v>
      </c>
      <c r="D6" s="6" t="s">
        <v>55</v>
      </c>
      <c r="E6" s="6" t="s">
        <v>17</v>
      </c>
      <c r="F6" s="5">
        <v>1</v>
      </c>
      <c r="G6" s="15" t="e">
        <f>VLOOKUP(A6,#REF!,2, FALSE)</f>
        <v>#REF!</v>
      </c>
      <c r="H6" s="12" t="s">
        <v>44</v>
      </c>
      <c r="I6" s="13" t="s">
        <v>45</v>
      </c>
      <c r="J6" s="6"/>
      <c r="K6" s="6" t="s">
        <v>46</v>
      </c>
      <c r="L6" s="14">
        <f>15+40+(135+25)+((5*6)+20)</f>
        <v>265</v>
      </c>
      <c r="M6" s="6"/>
      <c r="N6" s="6" t="s">
        <v>47</v>
      </c>
      <c r="O6" s="6" t="s">
        <v>48</v>
      </c>
      <c r="P6" s="6" t="s">
        <v>49</v>
      </c>
      <c r="Q6" s="6" t="s">
        <v>50</v>
      </c>
      <c r="R6" s="6" t="s">
        <v>51</v>
      </c>
      <c r="S6" s="6" t="s">
        <v>52</v>
      </c>
      <c r="T6" s="6" t="s">
        <v>53</v>
      </c>
      <c r="U6" s="6" t="s">
        <v>54</v>
      </c>
      <c r="V6" s="6" t="s">
        <v>56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s="9" customFormat="1" x14ac:dyDescent="0.25">
      <c r="A7" s="10">
        <v>340</v>
      </c>
      <c r="B7" s="11" t="s">
        <v>19</v>
      </c>
      <c r="C7" s="6" t="s">
        <v>14</v>
      </c>
      <c r="D7" s="6" t="s">
        <v>55</v>
      </c>
      <c r="E7" s="6" t="s">
        <v>18</v>
      </c>
      <c r="F7" s="5">
        <v>1</v>
      </c>
      <c r="G7" s="15" t="e">
        <f>VLOOKUP(A7,#REF!,2, FALSE)</f>
        <v>#REF!</v>
      </c>
      <c r="H7" s="12" t="s">
        <v>57</v>
      </c>
      <c r="I7" s="13" t="s">
        <v>45</v>
      </c>
      <c r="J7" s="6"/>
      <c r="K7" s="6" t="s">
        <v>46</v>
      </c>
      <c r="L7" s="14">
        <f>15+60+(135+25)+((5*7)+20)</f>
        <v>290</v>
      </c>
      <c r="M7" s="6"/>
      <c r="N7" s="6" t="s">
        <v>47</v>
      </c>
      <c r="O7" s="6" t="s">
        <v>48</v>
      </c>
      <c r="P7" s="6" t="s">
        <v>49</v>
      </c>
      <c r="Q7" s="6" t="s">
        <v>50</v>
      </c>
      <c r="R7" s="6" t="s">
        <v>51</v>
      </c>
      <c r="S7" s="6" t="s">
        <v>52</v>
      </c>
      <c r="T7" s="6" t="s">
        <v>53</v>
      </c>
      <c r="U7" s="6" t="s">
        <v>54</v>
      </c>
      <c r="V7" s="6" t="s">
        <v>56</v>
      </c>
      <c r="W7" s="6" t="s">
        <v>58</v>
      </c>
      <c r="X7" s="6" t="s">
        <v>59</v>
      </c>
      <c r="Y7" s="6" t="s">
        <v>60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9" customFormat="1" x14ac:dyDescent="0.25">
      <c r="A8" s="10">
        <v>578</v>
      </c>
      <c r="B8" s="11" t="s">
        <v>21</v>
      </c>
      <c r="C8" s="6" t="s">
        <v>14</v>
      </c>
      <c r="D8" s="6" t="s">
        <v>61</v>
      </c>
      <c r="E8" s="6" t="s">
        <v>20</v>
      </c>
      <c r="F8" s="5">
        <v>1</v>
      </c>
      <c r="G8" s="15" t="e">
        <f>VLOOKUP(A8,#REF!,2, FALSE)</f>
        <v>#REF!</v>
      </c>
      <c r="H8" s="12" t="s">
        <v>44</v>
      </c>
      <c r="I8" s="13" t="s">
        <v>45</v>
      </c>
      <c r="J8" s="6"/>
      <c r="K8" s="6" t="s">
        <v>46</v>
      </c>
      <c r="L8" s="14">
        <f>15+110+(135+25)+((5*6)+20)</f>
        <v>335</v>
      </c>
      <c r="M8" s="6"/>
      <c r="N8" s="6" t="s">
        <v>47</v>
      </c>
      <c r="O8" s="6" t="s">
        <v>48</v>
      </c>
      <c r="P8" s="6" t="s">
        <v>49</v>
      </c>
      <c r="Q8" s="6" t="s">
        <v>50</v>
      </c>
      <c r="R8" s="6" t="s">
        <v>51</v>
      </c>
      <c r="S8" s="6" t="s">
        <v>52</v>
      </c>
      <c r="T8" s="6" t="s">
        <v>53</v>
      </c>
      <c r="U8" s="6" t="s">
        <v>54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s="9" customFormat="1" x14ac:dyDescent="0.25">
      <c r="A9" s="10">
        <v>580</v>
      </c>
      <c r="B9" s="11" t="s">
        <v>22</v>
      </c>
      <c r="C9" s="6" t="s">
        <v>14</v>
      </c>
      <c r="D9" s="6" t="s">
        <v>61</v>
      </c>
      <c r="E9" s="6" t="s">
        <v>20</v>
      </c>
      <c r="F9" s="5">
        <v>1</v>
      </c>
      <c r="G9" s="15" t="e">
        <f>VLOOKUP(A9,#REF!,2, FALSE)</f>
        <v>#REF!</v>
      </c>
      <c r="H9" s="12" t="s">
        <v>44</v>
      </c>
      <c r="I9" s="13" t="s">
        <v>45</v>
      </c>
      <c r="J9" s="6"/>
      <c r="K9" s="6" t="s">
        <v>46</v>
      </c>
      <c r="L9" s="14">
        <f>15+50+(135+25)+((5*4)+20)</f>
        <v>265</v>
      </c>
      <c r="M9" s="6"/>
      <c r="N9" s="6" t="s">
        <v>47</v>
      </c>
      <c r="O9" s="6" t="s">
        <v>48</v>
      </c>
      <c r="P9" s="6" t="s">
        <v>49</v>
      </c>
      <c r="Q9" s="6" t="s">
        <v>50</v>
      </c>
      <c r="R9" s="6" t="s">
        <v>51</v>
      </c>
      <c r="S9" s="6" t="s">
        <v>52</v>
      </c>
      <c r="T9" s="6" t="s">
        <v>53</v>
      </c>
      <c r="U9" s="6" t="s">
        <v>54</v>
      </c>
      <c r="V9" s="6" t="s">
        <v>56</v>
      </c>
      <c r="W9" s="6" t="s">
        <v>58</v>
      </c>
      <c r="X9" s="6" t="s">
        <v>59</v>
      </c>
      <c r="Y9" s="6" t="s">
        <v>60</v>
      </c>
      <c r="Z9" s="6" t="s">
        <v>62</v>
      </c>
      <c r="AA9" s="6" t="s">
        <v>63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9" customFormat="1" x14ac:dyDescent="0.25">
      <c r="A10" s="10">
        <v>284</v>
      </c>
      <c r="B10" s="11" t="s">
        <v>23</v>
      </c>
      <c r="C10" s="6" t="s">
        <v>14</v>
      </c>
      <c r="D10" s="6" t="s">
        <v>43</v>
      </c>
      <c r="E10" s="6" t="s">
        <v>12</v>
      </c>
      <c r="F10" s="5">
        <v>1</v>
      </c>
      <c r="G10" s="15" t="e">
        <f>VLOOKUP(A10,#REF!,2, FALSE)</f>
        <v>#REF!</v>
      </c>
      <c r="H10" s="12" t="s">
        <v>44</v>
      </c>
      <c r="I10" s="13" t="s">
        <v>45</v>
      </c>
      <c r="J10" s="6"/>
      <c r="K10" s="6" t="s">
        <v>46</v>
      </c>
      <c r="L10" s="14">
        <f>15+160+(135+25)+((5*4)+20)</f>
        <v>375</v>
      </c>
      <c r="M10" s="6"/>
      <c r="N10" s="6" t="s">
        <v>47</v>
      </c>
      <c r="O10" s="6" t="s">
        <v>48</v>
      </c>
      <c r="P10" s="6" t="s">
        <v>49</v>
      </c>
      <c r="Q10" s="6" t="s">
        <v>50</v>
      </c>
      <c r="R10" s="6" t="s">
        <v>51</v>
      </c>
      <c r="S10" s="6" t="s">
        <v>52</v>
      </c>
      <c r="T10" s="6" t="s">
        <v>53</v>
      </c>
      <c r="U10" s="6" t="s">
        <v>54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s="9" customFormat="1" x14ac:dyDescent="0.25">
      <c r="A11" s="10">
        <v>286</v>
      </c>
      <c r="B11" s="11" t="s">
        <v>23</v>
      </c>
      <c r="C11" s="6" t="s">
        <v>14</v>
      </c>
      <c r="D11" s="6" t="s">
        <v>43</v>
      </c>
      <c r="E11" s="6" t="s">
        <v>17</v>
      </c>
      <c r="F11" s="5">
        <v>1</v>
      </c>
      <c r="G11" s="15" t="e">
        <f>VLOOKUP(A11,#REF!,2, FALSE)</f>
        <v>#REF!</v>
      </c>
      <c r="H11" s="12" t="s">
        <v>44</v>
      </c>
      <c r="I11" s="13" t="s">
        <v>45</v>
      </c>
      <c r="J11" s="6"/>
      <c r="K11" s="6" t="s">
        <v>46</v>
      </c>
      <c r="L11" s="14">
        <f>15+160+(135+25)+((5*4)+20)</f>
        <v>375</v>
      </c>
      <c r="M11" s="6"/>
      <c r="N11" s="6" t="s">
        <v>47</v>
      </c>
      <c r="O11" s="6" t="s">
        <v>48</v>
      </c>
      <c r="P11" s="6" t="s">
        <v>49</v>
      </c>
      <c r="Q11" s="6" t="s">
        <v>50</v>
      </c>
      <c r="R11" s="6" t="s">
        <v>51</v>
      </c>
      <c r="S11" s="6" t="s">
        <v>52</v>
      </c>
      <c r="T11" s="6" t="s">
        <v>53</v>
      </c>
      <c r="U11" s="6" t="s">
        <v>54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9" customFormat="1" x14ac:dyDescent="0.25">
      <c r="A12" s="10">
        <v>332</v>
      </c>
      <c r="B12" s="11" t="s">
        <v>24</v>
      </c>
      <c r="C12" s="6" t="s">
        <v>14</v>
      </c>
      <c r="D12" s="6" t="s">
        <v>55</v>
      </c>
      <c r="E12" s="6" t="s">
        <v>12</v>
      </c>
      <c r="F12" s="5">
        <v>1</v>
      </c>
      <c r="G12" s="15" t="e">
        <f>VLOOKUP(A12,#REF!,2, FALSE)</f>
        <v>#REF!</v>
      </c>
      <c r="H12" s="12" t="s">
        <v>44</v>
      </c>
      <c r="I12" s="13" t="s">
        <v>45</v>
      </c>
      <c r="J12" s="6"/>
      <c r="K12" s="6" t="s">
        <v>46</v>
      </c>
      <c r="L12" s="14">
        <f>15+70+(135+25)+((5*7)+20)</f>
        <v>300</v>
      </c>
      <c r="M12" s="6"/>
      <c r="N12" s="6" t="s">
        <v>47</v>
      </c>
      <c r="O12" s="6" t="s">
        <v>48</v>
      </c>
      <c r="P12" s="6" t="s">
        <v>49</v>
      </c>
      <c r="Q12" s="6" t="s">
        <v>50</v>
      </c>
      <c r="R12" s="6" t="s">
        <v>51</v>
      </c>
      <c r="S12" s="6" t="s">
        <v>52</v>
      </c>
      <c r="T12" s="6" t="s">
        <v>53</v>
      </c>
      <c r="U12" s="6" t="s">
        <v>54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s="9" customFormat="1" x14ac:dyDescent="0.25">
      <c r="A13" s="10">
        <v>334</v>
      </c>
      <c r="B13" s="11" t="s">
        <v>24</v>
      </c>
      <c r="C13" s="6" t="s">
        <v>14</v>
      </c>
      <c r="D13" s="6" t="s">
        <v>55</v>
      </c>
      <c r="E13" s="6" t="s">
        <v>15</v>
      </c>
      <c r="F13" s="5">
        <v>1</v>
      </c>
      <c r="G13" s="15" t="e">
        <f>VLOOKUP(A13,#REF!,2, FALSE)</f>
        <v>#REF!</v>
      </c>
      <c r="H13" s="12" t="s">
        <v>44</v>
      </c>
      <c r="I13" s="13" t="s">
        <v>45</v>
      </c>
      <c r="J13" s="6"/>
      <c r="K13" s="6" t="s">
        <v>46</v>
      </c>
      <c r="L13" s="14">
        <f>15+70+(135+25)+((5*7)+20)</f>
        <v>300</v>
      </c>
      <c r="M13" s="6"/>
      <c r="N13" s="6" t="s">
        <v>47</v>
      </c>
      <c r="O13" s="6" t="s">
        <v>48</v>
      </c>
      <c r="P13" s="6" t="s">
        <v>49</v>
      </c>
      <c r="Q13" s="6" t="s">
        <v>50</v>
      </c>
      <c r="R13" s="6" t="s">
        <v>51</v>
      </c>
      <c r="S13" s="6" t="s">
        <v>52</v>
      </c>
      <c r="T13" s="6" t="s">
        <v>53</v>
      </c>
      <c r="U13" s="6" t="s">
        <v>54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9" customFormat="1" x14ac:dyDescent="0.25">
      <c r="A14" s="10">
        <v>288</v>
      </c>
      <c r="B14" s="11" t="s">
        <v>25</v>
      </c>
      <c r="C14" s="6" t="s">
        <v>14</v>
      </c>
      <c r="D14" s="6" t="s">
        <v>43</v>
      </c>
      <c r="E14" s="6" t="s">
        <v>12</v>
      </c>
      <c r="F14" s="5">
        <v>1</v>
      </c>
      <c r="G14" s="15" t="e">
        <f>VLOOKUP(A14,#REF!,2, FALSE)</f>
        <v>#REF!</v>
      </c>
      <c r="H14" s="12" t="s">
        <v>44</v>
      </c>
      <c r="I14" s="13" t="s">
        <v>45</v>
      </c>
      <c r="J14" s="6"/>
      <c r="K14" s="6" t="s">
        <v>46</v>
      </c>
      <c r="L14" s="14">
        <f>15+120+(135+25)+((5*6)+20)</f>
        <v>345</v>
      </c>
      <c r="M14" s="6"/>
      <c r="N14" s="6" t="s">
        <v>47</v>
      </c>
      <c r="O14" s="6" t="s">
        <v>48</v>
      </c>
      <c r="P14" s="6" t="s">
        <v>49</v>
      </c>
      <c r="Q14" s="6" t="s">
        <v>50</v>
      </c>
      <c r="R14" s="6" t="s">
        <v>51</v>
      </c>
      <c r="S14" s="6" t="s">
        <v>52</v>
      </c>
      <c r="T14" s="6" t="s">
        <v>53</v>
      </c>
      <c r="U14" s="6" t="s">
        <v>54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s="9" customFormat="1" x14ac:dyDescent="0.25">
      <c r="A15" s="10">
        <v>290</v>
      </c>
      <c r="B15" s="11" t="s">
        <v>25</v>
      </c>
      <c r="C15" s="6" t="s">
        <v>14</v>
      </c>
      <c r="D15" s="6" t="s">
        <v>43</v>
      </c>
      <c r="E15" s="6" t="s">
        <v>15</v>
      </c>
      <c r="F15" s="5">
        <v>1</v>
      </c>
      <c r="G15" s="15" t="e">
        <f>VLOOKUP(A15,#REF!,2, FALSE)</f>
        <v>#REF!</v>
      </c>
      <c r="H15" s="12" t="s">
        <v>44</v>
      </c>
      <c r="I15" s="13" t="s">
        <v>45</v>
      </c>
      <c r="J15" s="6"/>
      <c r="K15" s="6" t="s">
        <v>46</v>
      </c>
      <c r="L15" s="14">
        <f>15+120+(135+25)+((5*6)+20)</f>
        <v>345</v>
      </c>
      <c r="M15" s="6"/>
      <c r="N15" s="6" t="s">
        <v>47</v>
      </c>
      <c r="O15" s="6" t="s">
        <v>48</v>
      </c>
      <c r="P15" s="6" t="s">
        <v>49</v>
      </c>
      <c r="Q15" s="6" t="s">
        <v>50</v>
      </c>
      <c r="R15" s="6" t="s">
        <v>51</v>
      </c>
      <c r="S15" s="6" t="s">
        <v>52</v>
      </c>
      <c r="T15" s="6" t="s">
        <v>53</v>
      </c>
      <c r="U15" s="6" t="s">
        <v>54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9" customFormat="1" x14ac:dyDescent="0.25">
      <c r="A16" s="10">
        <v>504</v>
      </c>
      <c r="B16" s="11" t="s">
        <v>27</v>
      </c>
      <c r="C16" s="6" t="s">
        <v>14</v>
      </c>
      <c r="D16" s="6" t="s">
        <v>64</v>
      </c>
      <c r="E16" s="6" t="s">
        <v>26</v>
      </c>
      <c r="F16" s="5">
        <v>1</v>
      </c>
      <c r="G16" s="15" t="e">
        <f>VLOOKUP(A16,#REF!,2, FALSE)</f>
        <v>#REF!</v>
      </c>
      <c r="H16" s="12" t="s">
        <v>57</v>
      </c>
      <c r="I16" s="13" t="s">
        <v>45</v>
      </c>
      <c r="J16" s="6"/>
      <c r="K16" s="6" t="s">
        <v>46</v>
      </c>
      <c r="L16" s="14">
        <f>15+115+(135+25)+((5*6)+20)</f>
        <v>340</v>
      </c>
      <c r="M16" s="6"/>
      <c r="N16" s="6" t="s">
        <v>47</v>
      </c>
      <c r="O16" s="6" t="s">
        <v>48</v>
      </c>
      <c r="P16" s="6" t="s">
        <v>49</v>
      </c>
      <c r="Q16" s="6" t="s">
        <v>50</v>
      </c>
      <c r="R16" s="6" t="s">
        <v>51</v>
      </c>
      <c r="S16" s="6" t="s">
        <v>52</v>
      </c>
      <c r="T16" s="6" t="s">
        <v>53</v>
      </c>
      <c r="U16" s="6" t="s">
        <v>54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23" spans="1:62" x14ac:dyDescent="0.25">
      <c r="A23" s="85" t="s">
        <v>79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</row>
    <row r="24" spans="1:62" s="9" customFormat="1" x14ac:dyDescent="0.25">
      <c r="A24" s="10">
        <v>278</v>
      </c>
      <c r="B24" s="11" t="s">
        <v>28</v>
      </c>
      <c r="C24" s="6" t="s">
        <v>14</v>
      </c>
      <c r="D24" s="6" t="s">
        <v>43</v>
      </c>
      <c r="E24" s="6" t="s">
        <v>18</v>
      </c>
      <c r="F24" s="5">
        <v>1</v>
      </c>
      <c r="G24" s="15" t="e">
        <f>VLOOKUP(A24,#REF!,2, FALSE)</f>
        <v>#REF!</v>
      </c>
      <c r="H24" s="12" t="s">
        <v>57</v>
      </c>
      <c r="I24" s="13" t="s">
        <v>45</v>
      </c>
      <c r="J24" s="6"/>
      <c r="K24" s="6" t="s">
        <v>46</v>
      </c>
      <c r="L24" s="14">
        <f>15+115+(135+25)+((5*5)+20)</f>
        <v>335</v>
      </c>
      <c r="M24" s="6"/>
      <c r="N24" s="6" t="s">
        <v>47</v>
      </c>
      <c r="O24" s="6" t="s">
        <v>48</v>
      </c>
      <c r="P24" s="6" t="s">
        <v>49</v>
      </c>
      <c r="Q24" s="6" t="s">
        <v>50</v>
      </c>
      <c r="R24" s="6" t="s">
        <v>51</v>
      </c>
      <c r="S24" s="6" t="s">
        <v>52</v>
      </c>
      <c r="T24" s="6" t="s">
        <v>53</v>
      </c>
      <c r="U24" s="6" t="s">
        <v>65</v>
      </c>
      <c r="V24" s="6" t="s">
        <v>66</v>
      </c>
      <c r="W24" s="6" t="s">
        <v>67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s="9" customFormat="1" x14ac:dyDescent="0.25">
      <c r="A25" s="10">
        <v>262</v>
      </c>
      <c r="B25" s="11" t="s">
        <v>29</v>
      </c>
      <c r="C25" s="6" t="s">
        <v>14</v>
      </c>
      <c r="D25" s="6" t="s">
        <v>43</v>
      </c>
      <c r="E25" s="6" t="s">
        <v>12</v>
      </c>
      <c r="F25" s="5">
        <v>1</v>
      </c>
      <c r="G25" s="15" t="e">
        <f>VLOOKUP(A25,#REF!,2, FALSE)</f>
        <v>#REF!</v>
      </c>
      <c r="H25" s="12" t="s">
        <v>44</v>
      </c>
      <c r="I25" s="13" t="s">
        <v>45</v>
      </c>
      <c r="J25" s="6"/>
      <c r="K25" s="6" t="s">
        <v>46</v>
      </c>
      <c r="L25" s="14">
        <f>15+150+(135+25)+((5*6)+20)</f>
        <v>375</v>
      </c>
      <c r="M25" s="6"/>
      <c r="N25" s="6" t="s">
        <v>47</v>
      </c>
      <c r="O25" s="6" t="s">
        <v>48</v>
      </c>
      <c r="P25" s="6" t="s">
        <v>49</v>
      </c>
      <c r="Q25" s="6" t="s">
        <v>50</v>
      </c>
      <c r="R25" s="6" t="s">
        <v>51</v>
      </c>
      <c r="S25" s="6" t="s">
        <v>52</v>
      </c>
      <c r="T25" s="6" t="s">
        <v>53</v>
      </c>
      <c r="U25" s="6" t="s">
        <v>65</v>
      </c>
      <c r="V25" s="6" t="s">
        <v>66</v>
      </c>
      <c r="W25" s="6" t="s">
        <v>67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s="9" customFormat="1" x14ac:dyDescent="0.25">
      <c r="A26" s="10">
        <v>264</v>
      </c>
      <c r="B26" s="11" t="s">
        <v>29</v>
      </c>
      <c r="C26" s="6" t="s">
        <v>14</v>
      </c>
      <c r="D26" s="6" t="s">
        <v>43</v>
      </c>
      <c r="E26" s="6" t="s">
        <v>15</v>
      </c>
      <c r="F26" s="5">
        <v>1</v>
      </c>
      <c r="G26" s="15" t="e">
        <f>VLOOKUP(A26,#REF!,2, FALSE)</f>
        <v>#REF!</v>
      </c>
      <c r="H26" s="12" t="s">
        <v>44</v>
      </c>
      <c r="I26" s="13" t="s">
        <v>45</v>
      </c>
      <c r="J26" s="6"/>
      <c r="K26" s="6" t="s">
        <v>46</v>
      </c>
      <c r="L26" s="14">
        <f>15+150+(135+25)+((5*6)+20)</f>
        <v>375</v>
      </c>
      <c r="M26" s="6"/>
      <c r="N26" s="6" t="s">
        <v>47</v>
      </c>
      <c r="O26" s="6" t="s">
        <v>48</v>
      </c>
      <c r="P26" s="6" t="s">
        <v>49</v>
      </c>
      <c r="Q26" s="6" t="s">
        <v>50</v>
      </c>
      <c r="R26" s="6" t="s">
        <v>51</v>
      </c>
      <c r="S26" s="6" t="s">
        <v>52</v>
      </c>
      <c r="T26" s="6" t="s">
        <v>53</v>
      </c>
      <c r="U26" s="6" t="s">
        <v>65</v>
      </c>
      <c r="V26" s="6" t="s">
        <v>66</v>
      </c>
      <c r="W26" s="6" t="s">
        <v>67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s="9" customFormat="1" x14ac:dyDescent="0.25">
      <c r="A27" s="10">
        <v>438</v>
      </c>
      <c r="B27" s="11" t="s">
        <v>31</v>
      </c>
      <c r="C27" s="6" t="s">
        <v>14</v>
      </c>
      <c r="D27" s="6" t="s">
        <v>68</v>
      </c>
      <c r="E27" s="6" t="s">
        <v>30</v>
      </c>
      <c r="F27" s="5">
        <v>1</v>
      </c>
      <c r="G27" s="15" t="e">
        <f>VLOOKUP(A27,#REF!,2, FALSE)</f>
        <v>#REF!</v>
      </c>
      <c r="H27" s="12" t="s">
        <v>44</v>
      </c>
      <c r="I27" s="13" t="s">
        <v>45</v>
      </c>
      <c r="J27" s="6"/>
      <c r="K27" s="6" t="s">
        <v>46</v>
      </c>
      <c r="L27" s="14">
        <f>15+85+(135+25)+((5*7)+20)</f>
        <v>315</v>
      </c>
      <c r="M27" s="6"/>
      <c r="N27" s="6" t="s">
        <v>47</v>
      </c>
      <c r="O27" s="6" t="s">
        <v>48</v>
      </c>
      <c r="P27" s="6" t="s">
        <v>49</v>
      </c>
      <c r="Q27" s="6" t="s">
        <v>50</v>
      </c>
      <c r="R27" s="6" t="s">
        <v>51</v>
      </c>
      <c r="S27" s="6" t="s">
        <v>52</v>
      </c>
      <c r="T27" s="6" t="s">
        <v>53</v>
      </c>
      <c r="U27" s="6" t="s">
        <v>65</v>
      </c>
      <c r="V27" s="6" t="s">
        <v>66</v>
      </c>
      <c r="W27" s="6" t="s">
        <v>67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s="9" customFormat="1" x14ac:dyDescent="0.25">
      <c r="A28" s="10">
        <v>440</v>
      </c>
      <c r="B28" s="11" t="s">
        <v>31</v>
      </c>
      <c r="C28" s="6" t="s">
        <v>14</v>
      </c>
      <c r="D28" s="6" t="s">
        <v>68</v>
      </c>
      <c r="E28" s="6" t="s">
        <v>12</v>
      </c>
      <c r="F28" s="5">
        <v>1</v>
      </c>
      <c r="G28" s="15" t="e">
        <f>VLOOKUP(A28,#REF!,2, FALSE)</f>
        <v>#REF!</v>
      </c>
      <c r="H28" s="12" t="s">
        <v>44</v>
      </c>
      <c r="I28" s="13" t="s">
        <v>45</v>
      </c>
      <c r="J28" s="6"/>
      <c r="K28" s="6" t="s">
        <v>46</v>
      </c>
      <c r="L28" s="14">
        <f>15+85+(135+25)+((5*7)+20)</f>
        <v>315</v>
      </c>
      <c r="M28" s="6"/>
      <c r="N28" s="6" t="s">
        <v>47</v>
      </c>
      <c r="O28" s="6" t="s">
        <v>48</v>
      </c>
      <c r="P28" s="6" t="s">
        <v>49</v>
      </c>
      <c r="Q28" s="6" t="s">
        <v>50</v>
      </c>
      <c r="R28" s="6" t="s">
        <v>51</v>
      </c>
      <c r="S28" s="6" t="s">
        <v>52</v>
      </c>
      <c r="T28" s="6" t="s">
        <v>53</v>
      </c>
      <c r="U28" s="6" t="s">
        <v>65</v>
      </c>
      <c r="V28" s="6" t="s">
        <v>66</v>
      </c>
      <c r="W28" s="6" t="s">
        <v>67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s="9" customFormat="1" x14ac:dyDescent="0.25">
      <c r="A29" s="10">
        <v>442</v>
      </c>
      <c r="B29" s="11" t="s">
        <v>31</v>
      </c>
      <c r="C29" s="6" t="s">
        <v>14</v>
      </c>
      <c r="D29" s="6" t="s">
        <v>68</v>
      </c>
      <c r="E29" s="6" t="s">
        <v>26</v>
      </c>
      <c r="F29" s="5">
        <v>1</v>
      </c>
      <c r="G29" s="15" t="e">
        <f>VLOOKUP(A29,#REF!,2, FALSE)</f>
        <v>#REF!</v>
      </c>
      <c r="H29" s="12" t="s">
        <v>57</v>
      </c>
      <c r="I29" s="13" t="s">
        <v>45</v>
      </c>
      <c r="J29" s="6"/>
      <c r="K29" s="6" t="s">
        <v>46</v>
      </c>
      <c r="L29" s="14">
        <f>15+85+(135+25)+((5*7)+20)</f>
        <v>315</v>
      </c>
      <c r="M29" s="6"/>
      <c r="N29" s="6" t="s">
        <v>47</v>
      </c>
      <c r="O29" s="6" t="s">
        <v>48</v>
      </c>
      <c r="P29" s="6" t="s">
        <v>49</v>
      </c>
      <c r="Q29" s="6" t="s">
        <v>50</v>
      </c>
      <c r="R29" s="6" t="s">
        <v>51</v>
      </c>
      <c r="S29" s="6" t="s">
        <v>52</v>
      </c>
      <c r="T29" s="6" t="s">
        <v>53</v>
      </c>
      <c r="U29" s="6" t="s">
        <v>65</v>
      </c>
      <c r="V29" s="6" t="s">
        <v>66</v>
      </c>
      <c r="W29" s="6" t="s">
        <v>67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s="9" customFormat="1" x14ac:dyDescent="0.25">
      <c r="A30" s="10">
        <v>444</v>
      </c>
      <c r="B30" s="11" t="s">
        <v>32</v>
      </c>
      <c r="C30" s="6" t="s">
        <v>14</v>
      </c>
      <c r="D30" s="6" t="s">
        <v>68</v>
      </c>
      <c r="E30" s="6" t="s">
        <v>30</v>
      </c>
      <c r="F30" s="5">
        <v>1</v>
      </c>
      <c r="G30" s="15" t="e">
        <f>VLOOKUP(A30,#REF!,2, FALSE)</f>
        <v>#REF!</v>
      </c>
      <c r="H30" s="12" t="s">
        <v>44</v>
      </c>
      <c r="I30" s="13" t="s">
        <v>45</v>
      </c>
      <c r="J30" s="6"/>
      <c r="K30" s="6" t="s">
        <v>46</v>
      </c>
      <c r="L30" s="14">
        <f>15+45+(135+25)+((5*6)+20)</f>
        <v>270</v>
      </c>
      <c r="M30" s="6"/>
      <c r="N30" s="6" t="s">
        <v>47</v>
      </c>
      <c r="O30" s="6" t="s">
        <v>48</v>
      </c>
      <c r="P30" s="6" t="s">
        <v>49</v>
      </c>
      <c r="Q30" s="6" t="s">
        <v>50</v>
      </c>
      <c r="R30" s="6" t="s">
        <v>51</v>
      </c>
      <c r="S30" s="6" t="s">
        <v>52</v>
      </c>
      <c r="T30" s="6" t="s">
        <v>53</v>
      </c>
      <c r="U30" s="6" t="s">
        <v>65</v>
      </c>
      <c r="V30" s="6" t="s">
        <v>66</v>
      </c>
      <c r="W30" s="6" t="s">
        <v>67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s="9" customFormat="1" x14ac:dyDescent="0.25">
      <c r="A31" s="10">
        <v>446</v>
      </c>
      <c r="B31" s="11" t="s">
        <v>32</v>
      </c>
      <c r="C31" s="6" t="s">
        <v>14</v>
      </c>
      <c r="D31" s="6" t="s">
        <v>68</v>
      </c>
      <c r="E31" s="6" t="s">
        <v>12</v>
      </c>
      <c r="F31" s="5">
        <v>1</v>
      </c>
      <c r="G31" s="15" t="e">
        <f>VLOOKUP(A31,#REF!,2, FALSE)</f>
        <v>#REF!</v>
      </c>
      <c r="H31" s="12" t="s">
        <v>44</v>
      </c>
      <c r="I31" s="13" t="s">
        <v>45</v>
      </c>
      <c r="J31" s="6"/>
      <c r="K31" s="6" t="s">
        <v>46</v>
      </c>
      <c r="L31" s="14">
        <f>15+45+(135+25)+((5*6)+20)</f>
        <v>270</v>
      </c>
      <c r="M31" s="6"/>
      <c r="N31" s="6" t="s">
        <v>47</v>
      </c>
      <c r="O31" s="6" t="s">
        <v>48</v>
      </c>
      <c r="P31" s="6" t="s">
        <v>49</v>
      </c>
      <c r="Q31" s="6" t="s">
        <v>50</v>
      </c>
      <c r="R31" s="6" t="s">
        <v>51</v>
      </c>
      <c r="S31" s="6" t="s">
        <v>52</v>
      </c>
      <c r="T31" s="6" t="s">
        <v>53</v>
      </c>
      <c r="U31" s="6" t="s">
        <v>65</v>
      </c>
      <c r="V31" s="6" t="s">
        <v>66</v>
      </c>
      <c r="W31" s="6" t="s">
        <v>67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s="9" customFormat="1" x14ac:dyDescent="0.25">
      <c r="A32" s="10">
        <v>448</v>
      </c>
      <c r="B32" s="11" t="s">
        <v>32</v>
      </c>
      <c r="C32" s="6" t="s">
        <v>14</v>
      </c>
      <c r="D32" s="6" t="s">
        <v>68</v>
      </c>
      <c r="E32" s="6" t="s">
        <v>26</v>
      </c>
      <c r="F32" s="5">
        <v>1</v>
      </c>
      <c r="G32" s="15" t="e">
        <f>VLOOKUP(A32,#REF!,2, FALSE)</f>
        <v>#REF!</v>
      </c>
      <c r="H32" s="12" t="s">
        <v>57</v>
      </c>
      <c r="I32" s="13" t="s">
        <v>45</v>
      </c>
      <c r="J32" s="6"/>
      <c r="K32" s="6" t="s">
        <v>46</v>
      </c>
      <c r="L32" s="14">
        <f>15+45+(135+25)+((5*6)+20)</f>
        <v>270</v>
      </c>
      <c r="M32" s="6"/>
      <c r="N32" s="6" t="s">
        <v>47</v>
      </c>
      <c r="O32" s="6" t="s">
        <v>48</v>
      </c>
      <c r="P32" s="6" t="s">
        <v>49</v>
      </c>
      <c r="Q32" s="6" t="s">
        <v>50</v>
      </c>
      <c r="R32" s="6" t="s">
        <v>51</v>
      </c>
      <c r="S32" s="6" t="s">
        <v>52</v>
      </c>
      <c r="T32" s="6" t="s">
        <v>53</v>
      </c>
      <c r="U32" s="6" t="s">
        <v>65</v>
      </c>
      <c r="V32" s="6" t="s">
        <v>66</v>
      </c>
      <c r="W32" s="6" t="s">
        <v>67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s="9" customFormat="1" x14ac:dyDescent="0.25">
      <c r="A33" s="10">
        <v>274</v>
      </c>
      <c r="B33" s="11" t="s">
        <v>33</v>
      </c>
      <c r="C33" s="6" t="s">
        <v>14</v>
      </c>
      <c r="D33" s="6" t="s">
        <v>43</v>
      </c>
      <c r="E33" s="6" t="s">
        <v>12</v>
      </c>
      <c r="F33" s="5">
        <v>1</v>
      </c>
      <c r="G33" s="15" t="e">
        <f>VLOOKUP(A33,#REF!,2, FALSE)</f>
        <v>#REF!</v>
      </c>
      <c r="H33" s="12" t="s">
        <v>44</v>
      </c>
      <c r="I33" s="13" t="s">
        <v>45</v>
      </c>
      <c r="J33" s="6"/>
      <c r="K33" s="6" t="s">
        <v>46</v>
      </c>
      <c r="L33" s="14">
        <f>15+95+(135+25)+((5*6)+20)</f>
        <v>320</v>
      </c>
      <c r="M33" s="6"/>
      <c r="N33" s="6" t="s">
        <v>47</v>
      </c>
      <c r="O33" s="6" t="s">
        <v>48</v>
      </c>
      <c r="P33" s="6" t="s">
        <v>49</v>
      </c>
      <c r="Q33" s="6" t="s">
        <v>50</v>
      </c>
      <c r="R33" s="6" t="s">
        <v>51</v>
      </c>
      <c r="S33" s="6" t="s">
        <v>52</v>
      </c>
      <c r="T33" s="6" t="s">
        <v>53</v>
      </c>
      <c r="U33" s="6" t="s">
        <v>65</v>
      </c>
      <c r="V33" s="6" t="s">
        <v>66</v>
      </c>
      <c r="W33" s="6" t="s">
        <v>67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s="9" customFormat="1" x14ac:dyDescent="0.25">
      <c r="A34" s="10">
        <v>276</v>
      </c>
      <c r="B34" s="11" t="s">
        <v>33</v>
      </c>
      <c r="C34" s="6" t="s">
        <v>14</v>
      </c>
      <c r="D34" s="6" t="s">
        <v>43</v>
      </c>
      <c r="E34" s="6" t="s">
        <v>17</v>
      </c>
      <c r="F34" s="5">
        <v>1</v>
      </c>
      <c r="G34" s="15" t="e">
        <f>VLOOKUP(A34,#REF!,2, FALSE)</f>
        <v>#REF!</v>
      </c>
      <c r="H34" s="12" t="s">
        <v>44</v>
      </c>
      <c r="I34" s="13" t="s">
        <v>45</v>
      </c>
      <c r="J34" s="6"/>
      <c r="K34" s="6" t="s">
        <v>46</v>
      </c>
      <c r="L34" s="14">
        <f>15+95+(135+25)+((5*6)+20)</f>
        <v>320</v>
      </c>
      <c r="M34" s="6"/>
      <c r="N34" s="6" t="s">
        <v>47</v>
      </c>
      <c r="O34" s="6" t="s">
        <v>48</v>
      </c>
      <c r="P34" s="6" t="s">
        <v>49</v>
      </c>
      <c r="Q34" s="6" t="s">
        <v>50</v>
      </c>
      <c r="R34" s="6" t="s">
        <v>51</v>
      </c>
      <c r="S34" s="6" t="s">
        <v>52</v>
      </c>
      <c r="T34" s="6" t="s">
        <v>53</v>
      </c>
      <c r="U34" s="6" t="s">
        <v>65</v>
      </c>
      <c r="V34" s="6" t="s">
        <v>66</v>
      </c>
      <c r="W34" s="6" t="s">
        <v>67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s="9" customFormat="1" x14ac:dyDescent="0.25">
      <c r="A35" s="10">
        <v>266</v>
      </c>
      <c r="B35" s="11" t="s">
        <v>34</v>
      </c>
      <c r="C35" s="6" t="s">
        <v>14</v>
      </c>
      <c r="D35" s="6" t="s">
        <v>43</v>
      </c>
      <c r="E35" s="6" t="s">
        <v>12</v>
      </c>
      <c r="F35" s="5">
        <v>1</v>
      </c>
      <c r="G35" s="15" t="e">
        <f>VLOOKUP(A35,#REF!,2, FALSE)</f>
        <v>#REF!</v>
      </c>
      <c r="H35" s="12" t="s">
        <v>44</v>
      </c>
      <c r="I35" s="13" t="s">
        <v>45</v>
      </c>
      <c r="J35" s="6"/>
      <c r="K35" s="6" t="s">
        <v>46</v>
      </c>
      <c r="L35" s="14">
        <f>15+50+(135+25)+((5*7)+20)</f>
        <v>280</v>
      </c>
      <c r="M35" s="6"/>
      <c r="N35" s="6" t="s">
        <v>47</v>
      </c>
      <c r="O35" s="6" t="s">
        <v>48</v>
      </c>
      <c r="P35" s="6" t="s">
        <v>49</v>
      </c>
      <c r="Q35" s="6" t="s">
        <v>50</v>
      </c>
      <c r="R35" s="6" t="s">
        <v>51</v>
      </c>
      <c r="S35" s="6" t="s">
        <v>52</v>
      </c>
      <c r="T35" s="6" t="s">
        <v>53</v>
      </c>
      <c r="U35" s="6" t="s">
        <v>65</v>
      </c>
      <c r="V35" s="6" t="s">
        <v>66</v>
      </c>
      <c r="W35" s="6" t="s">
        <v>69</v>
      </c>
      <c r="X35" s="6" t="s">
        <v>70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s="9" customFormat="1" x14ac:dyDescent="0.25">
      <c r="A36" s="10">
        <v>268</v>
      </c>
      <c r="B36" s="11" t="s">
        <v>34</v>
      </c>
      <c r="C36" s="6" t="s">
        <v>14</v>
      </c>
      <c r="D36" s="6" t="s">
        <v>43</v>
      </c>
      <c r="E36" s="6" t="s">
        <v>17</v>
      </c>
      <c r="F36" s="5">
        <v>1</v>
      </c>
      <c r="G36" s="15" t="e">
        <f>VLOOKUP(A36,#REF!,2, FALSE)</f>
        <v>#REF!</v>
      </c>
      <c r="H36" s="12" t="s">
        <v>44</v>
      </c>
      <c r="I36" s="13" t="s">
        <v>45</v>
      </c>
      <c r="J36" s="6"/>
      <c r="K36" s="6" t="s">
        <v>46</v>
      </c>
      <c r="L36" s="14">
        <f>15+50+(135+25)+((5*7)+20)</f>
        <v>280</v>
      </c>
      <c r="M36" s="6"/>
      <c r="N36" s="6" t="s">
        <v>47</v>
      </c>
      <c r="O36" s="6" t="s">
        <v>48</v>
      </c>
      <c r="P36" s="6" t="s">
        <v>49</v>
      </c>
      <c r="Q36" s="6" t="s">
        <v>50</v>
      </c>
      <c r="R36" s="6" t="s">
        <v>51</v>
      </c>
      <c r="S36" s="6" t="s">
        <v>52</v>
      </c>
      <c r="T36" s="6" t="s">
        <v>53</v>
      </c>
      <c r="U36" s="6" t="s">
        <v>65</v>
      </c>
      <c r="V36" s="6" t="s">
        <v>66</v>
      </c>
      <c r="W36" s="6" t="s">
        <v>69</v>
      </c>
      <c r="X36" s="6" t="s">
        <v>70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s="9" customFormat="1" x14ac:dyDescent="0.25">
      <c r="A37" s="10">
        <v>270</v>
      </c>
      <c r="B37" s="11" t="s">
        <v>35</v>
      </c>
      <c r="C37" s="6" t="s">
        <v>14</v>
      </c>
      <c r="D37" s="6" t="s">
        <v>43</v>
      </c>
      <c r="E37" s="6" t="s">
        <v>12</v>
      </c>
      <c r="F37" s="5">
        <v>1</v>
      </c>
      <c r="G37" s="15" t="e">
        <f>VLOOKUP(A37,#REF!,2, FALSE)</f>
        <v>#REF!</v>
      </c>
      <c r="H37" s="12" t="s">
        <v>44</v>
      </c>
      <c r="I37" s="13" t="s">
        <v>45</v>
      </c>
      <c r="J37" s="6"/>
      <c r="K37" s="6" t="s">
        <v>46</v>
      </c>
      <c r="L37" s="14">
        <f>15+50+(135+25)+((5*7)+20)</f>
        <v>280</v>
      </c>
      <c r="M37" s="6"/>
      <c r="N37" s="6" t="s">
        <v>47</v>
      </c>
      <c r="O37" s="6" t="s">
        <v>48</v>
      </c>
      <c r="P37" s="6" t="s">
        <v>49</v>
      </c>
      <c r="Q37" s="6" t="s">
        <v>50</v>
      </c>
      <c r="R37" s="6" t="s">
        <v>51</v>
      </c>
      <c r="S37" s="6" t="s">
        <v>52</v>
      </c>
      <c r="T37" s="6" t="s">
        <v>53</v>
      </c>
      <c r="U37" s="6" t="s">
        <v>65</v>
      </c>
      <c r="V37" s="6" t="s">
        <v>66</v>
      </c>
      <c r="W37" s="6" t="s">
        <v>69</v>
      </c>
      <c r="X37" s="6" t="s">
        <v>70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s="9" customFormat="1" x14ac:dyDescent="0.25">
      <c r="A38" s="10">
        <v>272</v>
      </c>
      <c r="B38" s="11" t="s">
        <v>35</v>
      </c>
      <c r="C38" s="6" t="s">
        <v>14</v>
      </c>
      <c r="D38" s="6" t="s">
        <v>43</v>
      </c>
      <c r="E38" s="6" t="s">
        <v>17</v>
      </c>
      <c r="F38" s="5">
        <v>1</v>
      </c>
      <c r="G38" s="15" t="e">
        <f>VLOOKUP(A38,#REF!,2, FALSE)</f>
        <v>#REF!</v>
      </c>
      <c r="H38" s="12" t="s">
        <v>44</v>
      </c>
      <c r="I38" s="13" t="s">
        <v>45</v>
      </c>
      <c r="J38" s="6"/>
      <c r="K38" s="6" t="s">
        <v>46</v>
      </c>
      <c r="L38" s="14">
        <f>15+50+(135+25)+((5*7)+20)</f>
        <v>280</v>
      </c>
      <c r="M38" s="6"/>
      <c r="N38" s="6" t="s">
        <v>47</v>
      </c>
      <c r="O38" s="6" t="s">
        <v>48</v>
      </c>
      <c r="P38" s="6" t="s">
        <v>49</v>
      </c>
      <c r="Q38" s="6" t="s">
        <v>50</v>
      </c>
      <c r="R38" s="6" t="s">
        <v>51</v>
      </c>
      <c r="S38" s="6" t="s">
        <v>52</v>
      </c>
      <c r="T38" s="6" t="s">
        <v>53</v>
      </c>
      <c r="U38" s="6" t="s">
        <v>65</v>
      </c>
      <c r="V38" s="6" t="s">
        <v>66</v>
      </c>
      <c r="W38" s="6" t="s">
        <v>69</v>
      </c>
      <c r="X38" s="6" t="s">
        <v>70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45" spans="1:62" x14ac:dyDescent="0.25">
      <c r="A45" s="86" t="s">
        <v>80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</row>
    <row r="46" spans="1:62" s="9" customFormat="1" x14ac:dyDescent="0.25">
      <c r="A46" s="10">
        <v>8</v>
      </c>
      <c r="B46" s="11" t="s">
        <v>37</v>
      </c>
      <c r="C46" s="6" t="s">
        <v>38</v>
      </c>
      <c r="D46" s="6" t="s">
        <v>71</v>
      </c>
      <c r="E46" s="6" t="s">
        <v>36</v>
      </c>
      <c r="F46" s="5">
        <v>1</v>
      </c>
      <c r="G46" s="15" t="e">
        <f>VLOOKUP(A46,#REF!,2, FALSE)</f>
        <v>#REF!</v>
      </c>
      <c r="H46" s="12" t="s">
        <v>44</v>
      </c>
      <c r="I46" s="13" t="s">
        <v>45</v>
      </c>
      <c r="J46" s="6"/>
      <c r="K46" s="6" t="s">
        <v>46</v>
      </c>
      <c r="L46" s="10">
        <f>250+(135+25)+((5*9)+20)</f>
        <v>475</v>
      </c>
      <c r="M46" s="6"/>
      <c r="N46" s="6" t="s">
        <v>47</v>
      </c>
      <c r="O46" s="6" t="s">
        <v>48</v>
      </c>
      <c r="P46" s="6" t="s">
        <v>49</v>
      </c>
      <c r="Q46" s="6" t="s">
        <v>50</v>
      </c>
      <c r="R46" s="6" t="s">
        <v>51</v>
      </c>
      <c r="S46" s="6" t="s">
        <v>52</v>
      </c>
      <c r="T46" s="6" t="s">
        <v>53</v>
      </c>
      <c r="U46" s="6" t="s">
        <v>54</v>
      </c>
      <c r="V46" s="6" t="s">
        <v>56</v>
      </c>
      <c r="W46" s="6" t="s">
        <v>58</v>
      </c>
      <c r="X46" s="6" t="s">
        <v>59</v>
      </c>
      <c r="Y46" s="6" t="s">
        <v>60</v>
      </c>
      <c r="Z46" s="6" t="s">
        <v>62</v>
      </c>
      <c r="AA46" s="6" t="s">
        <v>63</v>
      </c>
      <c r="AB46" s="6" t="s">
        <v>72</v>
      </c>
      <c r="AC46" s="6" t="s">
        <v>73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s="9" customFormat="1" x14ac:dyDescent="0.25">
      <c r="A47" s="10">
        <v>10</v>
      </c>
      <c r="B47" s="11" t="s">
        <v>37</v>
      </c>
      <c r="C47" s="6" t="s">
        <v>38</v>
      </c>
      <c r="D47" s="6" t="s">
        <v>71</v>
      </c>
      <c r="E47" s="6" t="s">
        <v>36</v>
      </c>
      <c r="F47" s="5">
        <v>1</v>
      </c>
      <c r="G47" s="15" t="e">
        <f>VLOOKUP(A47,#REF!,2, FALSE)</f>
        <v>#REF!</v>
      </c>
      <c r="H47" s="12" t="s">
        <v>44</v>
      </c>
      <c r="I47" s="13" t="s">
        <v>45</v>
      </c>
      <c r="J47" s="6"/>
      <c r="K47" s="6" t="s">
        <v>46</v>
      </c>
      <c r="L47" s="10">
        <f>250+(135+25)+((5*9)+20)</f>
        <v>475</v>
      </c>
      <c r="M47" s="6"/>
      <c r="N47" s="6" t="s">
        <v>47</v>
      </c>
      <c r="O47" s="6" t="s">
        <v>48</v>
      </c>
      <c r="P47" s="6" t="s">
        <v>49</v>
      </c>
      <c r="Q47" s="6" t="s">
        <v>50</v>
      </c>
      <c r="R47" s="6" t="s">
        <v>51</v>
      </c>
      <c r="S47" s="6" t="s">
        <v>52</v>
      </c>
      <c r="T47" s="6" t="s">
        <v>53</v>
      </c>
      <c r="U47" s="6" t="s">
        <v>54</v>
      </c>
      <c r="V47" s="6" t="s">
        <v>56</v>
      </c>
      <c r="W47" s="6" t="s">
        <v>58</v>
      </c>
      <c r="X47" s="6" t="s">
        <v>59</v>
      </c>
      <c r="Y47" s="6" t="s">
        <v>60</v>
      </c>
      <c r="Z47" s="6" t="s">
        <v>62</v>
      </c>
      <c r="AA47" s="6" t="s">
        <v>63</v>
      </c>
      <c r="AB47" s="6" t="s">
        <v>72</v>
      </c>
      <c r="AC47" s="6" t="s">
        <v>73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s="9" customFormat="1" x14ac:dyDescent="0.25">
      <c r="A48" s="10">
        <v>12</v>
      </c>
      <c r="B48" s="11" t="s">
        <v>37</v>
      </c>
      <c r="C48" s="6" t="s">
        <v>38</v>
      </c>
      <c r="D48" s="6" t="s">
        <v>71</v>
      </c>
      <c r="E48" s="6" t="s">
        <v>36</v>
      </c>
      <c r="F48" s="5">
        <v>1</v>
      </c>
      <c r="G48" s="15" t="e">
        <f>VLOOKUP(A48,#REF!,2, FALSE)</f>
        <v>#REF!</v>
      </c>
      <c r="H48" s="12" t="s">
        <v>44</v>
      </c>
      <c r="I48" s="13" t="s">
        <v>45</v>
      </c>
      <c r="J48" s="6"/>
      <c r="K48" s="6" t="s">
        <v>46</v>
      </c>
      <c r="L48" s="10">
        <f>250+(135+25)+((5*9)+20)</f>
        <v>475</v>
      </c>
      <c r="M48" s="6"/>
      <c r="N48" s="6" t="s">
        <v>47</v>
      </c>
      <c r="O48" s="6" t="s">
        <v>48</v>
      </c>
      <c r="P48" s="6" t="s">
        <v>49</v>
      </c>
      <c r="Q48" s="6" t="s">
        <v>50</v>
      </c>
      <c r="R48" s="6" t="s">
        <v>51</v>
      </c>
      <c r="S48" s="6" t="s">
        <v>52</v>
      </c>
      <c r="T48" s="6" t="s">
        <v>53</v>
      </c>
      <c r="U48" s="6" t="s">
        <v>54</v>
      </c>
      <c r="V48" s="6" t="s">
        <v>56</v>
      </c>
      <c r="W48" s="6" t="s">
        <v>58</v>
      </c>
      <c r="X48" s="6" t="s">
        <v>59</v>
      </c>
      <c r="Y48" s="6" t="s">
        <v>60</v>
      </c>
      <c r="Z48" s="6" t="s">
        <v>62</v>
      </c>
      <c r="AA48" s="6" t="s">
        <v>63</v>
      </c>
      <c r="AB48" s="6" t="s">
        <v>72</v>
      </c>
      <c r="AC48" s="6" t="s">
        <v>73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s="9" customFormat="1" x14ac:dyDescent="0.25">
      <c r="A49" s="10" t="s">
        <v>39</v>
      </c>
      <c r="B49" s="11" t="s">
        <v>37</v>
      </c>
      <c r="C49" s="6" t="s">
        <v>38</v>
      </c>
      <c r="D49" s="6" t="s">
        <v>71</v>
      </c>
      <c r="E49" s="6" t="s">
        <v>36</v>
      </c>
      <c r="F49" s="5">
        <v>1</v>
      </c>
      <c r="G49" s="15" t="e">
        <f>VLOOKUP(A49,#REF!,2, FALSE)</f>
        <v>#REF!</v>
      </c>
      <c r="H49" s="12" t="s">
        <v>44</v>
      </c>
      <c r="I49" s="13" t="s">
        <v>45</v>
      </c>
      <c r="J49" s="6"/>
      <c r="K49" s="6" t="s">
        <v>46</v>
      </c>
      <c r="L49" s="10">
        <f>250+(135+25)+((5*9)+20)</f>
        <v>475</v>
      </c>
      <c r="M49" s="6"/>
      <c r="N49" s="6" t="s">
        <v>47</v>
      </c>
      <c r="O49" s="6" t="s">
        <v>48</v>
      </c>
      <c r="P49" s="6" t="s">
        <v>49</v>
      </c>
      <c r="Q49" s="6" t="s">
        <v>50</v>
      </c>
      <c r="R49" s="6" t="s">
        <v>51</v>
      </c>
      <c r="S49" s="6" t="s">
        <v>52</v>
      </c>
      <c r="T49" s="6" t="s">
        <v>53</v>
      </c>
      <c r="U49" s="6" t="s">
        <v>54</v>
      </c>
      <c r="V49" s="6" t="s">
        <v>56</v>
      </c>
      <c r="W49" s="6" t="s">
        <v>58</v>
      </c>
      <c r="X49" s="6" t="s">
        <v>59</v>
      </c>
      <c r="Y49" s="6" t="s">
        <v>60</v>
      </c>
      <c r="Z49" s="6" t="s">
        <v>62</v>
      </c>
      <c r="AA49" s="6" t="s">
        <v>63</v>
      </c>
      <c r="AB49" s="6" t="s">
        <v>72</v>
      </c>
      <c r="AC49" s="6" t="s">
        <v>73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s="9" customFormat="1" ht="14.25" customHeight="1" x14ac:dyDescent="0.25">
      <c r="A50" s="10">
        <v>248</v>
      </c>
      <c r="B50" s="11" t="s">
        <v>40</v>
      </c>
      <c r="C50" s="6" t="s">
        <v>14</v>
      </c>
      <c r="D50" s="6" t="s">
        <v>43</v>
      </c>
      <c r="E50" s="6" t="s">
        <v>30</v>
      </c>
      <c r="F50" s="5">
        <v>1</v>
      </c>
      <c r="G50" s="15" t="e">
        <f>VLOOKUP(A50,#REF!,2, FALSE)</f>
        <v>#REF!</v>
      </c>
      <c r="H50" s="12" t="s">
        <v>44</v>
      </c>
      <c r="I50" s="13" t="s">
        <v>45</v>
      </c>
      <c r="J50" s="6"/>
      <c r="K50" s="6" t="s">
        <v>46</v>
      </c>
      <c r="L50" s="14">
        <f>15+40+(135+25)+((5*8)+20)</f>
        <v>275</v>
      </c>
      <c r="M50" s="6"/>
      <c r="N50" s="6" t="s">
        <v>47</v>
      </c>
      <c r="O50" s="6" t="s">
        <v>48</v>
      </c>
      <c r="P50" s="6" t="s">
        <v>49</v>
      </c>
      <c r="Q50" s="6" t="s">
        <v>50</v>
      </c>
      <c r="R50" s="6" t="s">
        <v>51</v>
      </c>
      <c r="S50" s="6" t="s">
        <v>52</v>
      </c>
      <c r="T50" s="6" t="s">
        <v>53</v>
      </c>
      <c r="U50" s="6" t="s">
        <v>54</v>
      </c>
      <c r="V50" s="6" t="s">
        <v>56</v>
      </c>
      <c r="W50" s="6" t="s">
        <v>58</v>
      </c>
      <c r="X50" s="6" t="s">
        <v>59</v>
      </c>
      <c r="Y50" s="6" t="s">
        <v>60</v>
      </c>
      <c r="Z50" s="6" t="s">
        <v>62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s="9" customFormat="1" ht="15.75" customHeight="1" x14ac:dyDescent="0.25">
      <c r="A51" s="10">
        <v>250</v>
      </c>
      <c r="B51" s="11" t="s">
        <v>40</v>
      </c>
      <c r="C51" s="6" t="s">
        <v>14</v>
      </c>
      <c r="D51" s="6" t="s">
        <v>43</v>
      </c>
      <c r="E51" s="6" t="s">
        <v>12</v>
      </c>
      <c r="F51" s="5">
        <v>1</v>
      </c>
      <c r="G51" s="15" t="e">
        <f>VLOOKUP(A51,#REF!,2, FALSE)</f>
        <v>#REF!</v>
      </c>
      <c r="H51" s="12" t="s">
        <v>44</v>
      </c>
      <c r="I51" s="13" t="s">
        <v>45</v>
      </c>
      <c r="J51" s="6"/>
      <c r="K51" s="6" t="s">
        <v>46</v>
      </c>
      <c r="L51" s="14">
        <f>15+40+(135+25)+((5*8)+20)</f>
        <v>275</v>
      </c>
      <c r="M51" s="6"/>
      <c r="N51" s="6" t="s">
        <v>47</v>
      </c>
      <c r="O51" s="6" t="s">
        <v>48</v>
      </c>
      <c r="P51" s="6" t="s">
        <v>49</v>
      </c>
      <c r="Q51" s="6" t="s">
        <v>50</v>
      </c>
      <c r="R51" s="6" t="s">
        <v>51</v>
      </c>
      <c r="S51" s="6" t="s">
        <v>52</v>
      </c>
      <c r="T51" s="6" t="s">
        <v>53</v>
      </c>
      <c r="U51" s="6" t="s">
        <v>54</v>
      </c>
      <c r="V51" s="6" t="s">
        <v>56</v>
      </c>
      <c r="W51" s="6" t="s">
        <v>58</v>
      </c>
      <c r="X51" s="6" t="s">
        <v>59</v>
      </c>
      <c r="Y51" s="6" t="s">
        <v>60</v>
      </c>
      <c r="Z51" s="6" t="s">
        <v>62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s="9" customFormat="1" x14ac:dyDescent="0.25">
      <c r="A52" s="10">
        <v>252</v>
      </c>
      <c r="B52" s="11" t="s">
        <v>40</v>
      </c>
      <c r="C52" s="6" t="s">
        <v>14</v>
      </c>
      <c r="D52" s="6" t="s">
        <v>43</v>
      </c>
      <c r="E52" s="6" t="s">
        <v>26</v>
      </c>
      <c r="F52" s="5">
        <v>1</v>
      </c>
      <c r="G52" s="15" t="e">
        <f>VLOOKUP(A52,#REF!,2, FALSE)</f>
        <v>#REF!</v>
      </c>
      <c r="H52" s="12" t="s">
        <v>74</v>
      </c>
      <c r="I52" s="13" t="s">
        <v>45</v>
      </c>
      <c r="J52" s="6"/>
      <c r="K52" s="6" t="s">
        <v>46</v>
      </c>
      <c r="L52" s="14">
        <f>15+40+(135+25)+((5*8)+20)</f>
        <v>275</v>
      </c>
      <c r="M52" s="6"/>
      <c r="N52" s="6" t="s">
        <v>47</v>
      </c>
      <c r="O52" s="6" t="s">
        <v>48</v>
      </c>
      <c r="P52" s="6" t="s">
        <v>49</v>
      </c>
      <c r="Q52" s="6" t="s">
        <v>50</v>
      </c>
      <c r="R52" s="6" t="s">
        <v>51</v>
      </c>
      <c r="S52" s="6" t="s">
        <v>52</v>
      </c>
      <c r="T52" s="6" t="s">
        <v>53</v>
      </c>
      <c r="U52" s="6" t="s">
        <v>54</v>
      </c>
      <c r="V52" s="6" t="s">
        <v>56</v>
      </c>
      <c r="W52" s="6" t="s">
        <v>58</v>
      </c>
      <c r="X52" s="6" t="s">
        <v>59</v>
      </c>
      <c r="Y52" s="6" t="s">
        <v>60</v>
      </c>
      <c r="Z52" s="6" t="s">
        <v>62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s="9" customFormat="1" x14ac:dyDescent="0.25">
      <c r="A53" s="10">
        <v>254</v>
      </c>
      <c r="B53" s="11" t="s">
        <v>41</v>
      </c>
      <c r="C53" s="6" t="s">
        <v>14</v>
      </c>
      <c r="D53" s="6" t="s">
        <v>43</v>
      </c>
      <c r="E53" s="6" t="s">
        <v>12</v>
      </c>
      <c r="F53" s="5">
        <v>1</v>
      </c>
      <c r="G53" s="15" t="e">
        <f>VLOOKUP(A53,#REF!,2, FALSE)</f>
        <v>#REF!</v>
      </c>
      <c r="H53" s="12" t="s">
        <v>44</v>
      </c>
      <c r="I53" s="13" t="s">
        <v>45</v>
      </c>
      <c r="J53" s="6"/>
      <c r="K53" s="6" t="s">
        <v>46</v>
      </c>
      <c r="L53" s="14">
        <f>15+40+(135+25)+((5*8)+20)</f>
        <v>275</v>
      </c>
      <c r="M53" s="6"/>
      <c r="N53" s="6" t="s">
        <v>47</v>
      </c>
      <c r="O53" s="6" t="s">
        <v>48</v>
      </c>
      <c r="P53" s="6" t="s">
        <v>49</v>
      </c>
      <c r="Q53" s="6" t="s">
        <v>50</v>
      </c>
      <c r="R53" s="6" t="s">
        <v>51</v>
      </c>
      <c r="S53" s="6" t="s">
        <v>52</v>
      </c>
      <c r="T53" s="6" t="s">
        <v>53</v>
      </c>
      <c r="U53" s="6" t="s">
        <v>54</v>
      </c>
      <c r="V53" s="6" t="s">
        <v>56</v>
      </c>
      <c r="W53" s="6" t="s">
        <v>58</v>
      </c>
      <c r="X53" s="6" t="s">
        <v>59</v>
      </c>
      <c r="Y53" s="6" t="s">
        <v>60</v>
      </c>
      <c r="Z53" s="6" t="s">
        <v>62</v>
      </c>
      <c r="AA53" s="6" t="s">
        <v>63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s="9" customFormat="1" x14ac:dyDescent="0.25">
      <c r="A54" s="10">
        <v>256</v>
      </c>
      <c r="B54" s="11" t="s">
        <v>41</v>
      </c>
      <c r="C54" s="6" t="s">
        <v>14</v>
      </c>
      <c r="D54" s="6" t="s">
        <v>43</v>
      </c>
      <c r="E54" s="6" t="s">
        <v>15</v>
      </c>
      <c r="F54" s="5">
        <v>1</v>
      </c>
      <c r="G54" s="15" t="e">
        <f>VLOOKUP(A54,#REF!,2, FALSE)</f>
        <v>#REF!</v>
      </c>
      <c r="H54" s="12" t="s">
        <v>44</v>
      </c>
      <c r="I54" s="13" t="s">
        <v>45</v>
      </c>
      <c r="J54" s="6"/>
      <c r="K54" s="6" t="s">
        <v>46</v>
      </c>
      <c r="L54" s="14">
        <f>15+40+(135+25)+((5*8)+20)</f>
        <v>275</v>
      </c>
      <c r="M54" s="6"/>
      <c r="N54" s="6" t="s">
        <v>47</v>
      </c>
      <c r="O54" s="6" t="s">
        <v>48</v>
      </c>
      <c r="P54" s="6" t="s">
        <v>49</v>
      </c>
      <c r="Q54" s="6" t="s">
        <v>50</v>
      </c>
      <c r="R54" s="6" t="s">
        <v>51</v>
      </c>
      <c r="S54" s="6" t="s">
        <v>52</v>
      </c>
      <c r="T54" s="6" t="s">
        <v>53</v>
      </c>
      <c r="U54" s="6" t="s">
        <v>54</v>
      </c>
      <c r="V54" s="6" t="s">
        <v>56</v>
      </c>
      <c r="W54" s="6" t="s">
        <v>58</v>
      </c>
      <c r="X54" s="6" t="s">
        <v>59</v>
      </c>
      <c r="Y54" s="6" t="s">
        <v>60</v>
      </c>
      <c r="Z54" s="6" t="s">
        <v>62</v>
      </c>
      <c r="AA54" s="6" t="s">
        <v>63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s="9" customFormat="1" x14ac:dyDescent="0.25">
      <c r="A55" s="10">
        <v>258</v>
      </c>
      <c r="B55" s="11" t="s">
        <v>42</v>
      </c>
      <c r="C55" s="6" t="s">
        <v>14</v>
      </c>
      <c r="D55" s="6" t="s">
        <v>43</v>
      </c>
      <c r="E55" s="6" t="s">
        <v>12</v>
      </c>
      <c r="F55" s="5">
        <v>1</v>
      </c>
      <c r="G55" s="15" t="e">
        <f>VLOOKUP(A55,#REF!,2, FALSE)</f>
        <v>#REF!</v>
      </c>
      <c r="H55" s="12" t="s">
        <v>44</v>
      </c>
      <c r="I55" s="13" t="s">
        <v>45</v>
      </c>
      <c r="J55" s="6"/>
      <c r="K55" s="6" t="s">
        <v>46</v>
      </c>
      <c r="L55" s="14">
        <f>15+100+(135+25)+((5*7)+20)</f>
        <v>330</v>
      </c>
      <c r="M55" s="6"/>
      <c r="N55" s="6" t="s">
        <v>47</v>
      </c>
      <c r="O55" s="6" t="s">
        <v>48</v>
      </c>
      <c r="P55" s="6" t="s">
        <v>49</v>
      </c>
      <c r="Q55" s="6" t="s">
        <v>50</v>
      </c>
      <c r="R55" s="6" t="s">
        <v>51</v>
      </c>
      <c r="S55" s="6" t="s">
        <v>52</v>
      </c>
      <c r="T55" s="6" t="s">
        <v>53</v>
      </c>
      <c r="U55" s="6" t="s">
        <v>54</v>
      </c>
      <c r="V55" s="6" t="s">
        <v>56</v>
      </c>
      <c r="W55" s="6" t="s">
        <v>58</v>
      </c>
      <c r="X55" s="6" t="s">
        <v>59</v>
      </c>
      <c r="Y55" s="6" t="s">
        <v>60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s="9" customFormat="1" x14ac:dyDescent="0.25">
      <c r="A56" s="10">
        <v>260</v>
      </c>
      <c r="B56" s="11" t="s">
        <v>42</v>
      </c>
      <c r="C56" s="6" t="s">
        <v>14</v>
      </c>
      <c r="D56" s="6" t="s">
        <v>43</v>
      </c>
      <c r="E56" s="6" t="s">
        <v>15</v>
      </c>
      <c r="F56" s="5">
        <v>1</v>
      </c>
      <c r="G56" s="15" t="e">
        <f>VLOOKUP(A56,#REF!,2, FALSE)</f>
        <v>#REF!</v>
      </c>
      <c r="H56" s="12" t="s">
        <v>44</v>
      </c>
      <c r="I56" s="13" t="s">
        <v>45</v>
      </c>
      <c r="J56" s="6"/>
      <c r="K56" s="6" t="s">
        <v>46</v>
      </c>
      <c r="L56" s="14">
        <f>15+100+(135+25)+((5*7)+20)</f>
        <v>330</v>
      </c>
      <c r="M56" s="6"/>
      <c r="N56" s="6" t="s">
        <v>47</v>
      </c>
      <c r="O56" s="6" t="s">
        <v>48</v>
      </c>
      <c r="P56" s="6" t="s">
        <v>49</v>
      </c>
      <c r="Q56" s="6" t="s">
        <v>50</v>
      </c>
      <c r="R56" s="6" t="s">
        <v>51</v>
      </c>
      <c r="S56" s="6" t="s">
        <v>52</v>
      </c>
      <c r="T56" s="6" t="s">
        <v>53</v>
      </c>
      <c r="U56" s="6" t="s">
        <v>54</v>
      </c>
      <c r="V56" s="6" t="s">
        <v>56</v>
      </c>
      <c r="W56" s="6" t="s">
        <v>58</v>
      </c>
      <c r="X56" s="6" t="s">
        <v>59</v>
      </c>
      <c r="Y56" s="6" t="s">
        <v>60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62" spans="1:62" x14ac:dyDescent="0.25">
      <c r="F62" s="8">
        <f>SUM(F3:F56)</f>
        <v>40</v>
      </c>
    </row>
  </sheetData>
  <mergeCells count="3">
    <mergeCell ref="A2:K2"/>
    <mergeCell ref="A23:K23"/>
    <mergeCell ref="A45:K45"/>
  </mergeCells>
  <conditionalFormatting sqref="A2">
    <cfRule type="duplicateValues" dxfId="157" priority="151"/>
    <cfRule type="duplicateValues" dxfId="156" priority="152"/>
    <cfRule type="duplicateValues" dxfId="155" priority="153"/>
    <cfRule type="duplicateValues" dxfId="154" priority="154"/>
    <cfRule type="duplicateValues" dxfId="153" priority="155"/>
  </conditionalFormatting>
  <conditionalFormatting sqref="A3:A4">
    <cfRule type="duplicateValues" dxfId="152" priority="139"/>
    <cfRule type="duplicateValues" dxfId="151" priority="140"/>
    <cfRule type="duplicateValues" dxfId="150" priority="141"/>
    <cfRule type="duplicateValues" dxfId="149" priority="142"/>
    <cfRule type="duplicateValues" dxfId="148" priority="143"/>
    <cfRule type="duplicateValues" dxfId="147" priority="144"/>
    <cfRule type="duplicateValues" dxfId="146" priority="145"/>
  </conditionalFormatting>
  <conditionalFormatting sqref="A5:A6">
    <cfRule type="duplicateValues" dxfId="145" priority="132"/>
    <cfRule type="duplicateValues" dxfId="144" priority="133"/>
    <cfRule type="duplicateValues" dxfId="143" priority="134"/>
    <cfRule type="duplicateValues" dxfId="142" priority="135"/>
    <cfRule type="duplicateValues" dxfId="141" priority="136"/>
    <cfRule type="duplicateValues" dxfId="140" priority="137"/>
    <cfRule type="duplicateValues" dxfId="139" priority="138"/>
  </conditionalFormatting>
  <conditionalFormatting sqref="A7">
    <cfRule type="duplicateValues" dxfId="138" priority="125"/>
    <cfRule type="duplicateValues" dxfId="137" priority="126"/>
    <cfRule type="duplicateValues" dxfId="136" priority="127"/>
    <cfRule type="duplicateValues" dxfId="135" priority="128"/>
    <cfRule type="duplicateValues" dxfId="134" priority="129"/>
    <cfRule type="duplicateValues" dxfId="133" priority="130"/>
    <cfRule type="duplicateValues" dxfId="132" priority="131"/>
  </conditionalFormatting>
  <conditionalFormatting sqref="A8">
    <cfRule type="duplicateValues" dxfId="131" priority="118"/>
    <cfRule type="duplicateValues" dxfId="130" priority="119"/>
    <cfRule type="duplicateValues" dxfId="129" priority="120"/>
    <cfRule type="duplicateValues" dxfId="128" priority="121"/>
    <cfRule type="duplicateValues" dxfId="127" priority="122"/>
    <cfRule type="duplicateValues" dxfId="126" priority="123"/>
    <cfRule type="duplicateValues" dxfId="125" priority="124"/>
  </conditionalFormatting>
  <conditionalFormatting sqref="A9">
    <cfRule type="duplicateValues" dxfId="124" priority="111"/>
    <cfRule type="duplicateValues" dxfId="123" priority="112"/>
    <cfRule type="duplicateValues" dxfId="122" priority="113"/>
    <cfRule type="duplicateValues" dxfId="121" priority="114"/>
    <cfRule type="duplicateValues" dxfId="120" priority="115"/>
    <cfRule type="duplicateValues" dxfId="119" priority="116"/>
    <cfRule type="duplicateValues" dxfId="118" priority="117"/>
  </conditionalFormatting>
  <conditionalFormatting sqref="A10:A11">
    <cfRule type="duplicateValues" dxfId="117" priority="104"/>
    <cfRule type="duplicateValues" dxfId="116" priority="105"/>
    <cfRule type="duplicateValues" dxfId="115" priority="106"/>
    <cfRule type="duplicateValues" dxfId="114" priority="107"/>
    <cfRule type="duplicateValues" dxfId="113" priority="108"/>
    <cfRule type="duplicateValues" dxfId="112" priority="109"/>
    <cfRule type="duplicateValues" dxfId="111" priority="110"/>
  </conditionalFormatting>
  <conditionalFormatting sqref="A12:A13">
    <cfRule type="duplicateValues" dxfId="110" priority="97"/>
    <cfRule type="duplicateValues" dxfId="109" priority="98"/>
    <cfRule type="duplicateValues" dxfId="108" priority="99"/>
    <cfRule type="duplicateValues" dxfId="107" priority="100"/>
    <cfRule type="duplicateValues" dxfId="106" priority="101"/>
    <cfRule type="duplicateValues" dxfId="105" priority="102"/>
    <cfRule type="duplicateValues" dxfId="104" priority="103"/>
  </conditionalFormatting>
  <conditionalFormatting sqref="A14:A15">
    <cfRule type="duplicateValues" dxfId="103" priority="90"/>
    <cfRule type="duplicateValues" dxfId="102" priority="91"/>
    <cfRule type="duplicateValues" dxfId="101" priority="92"/>
    <cfRule type="duplicateValues" dxfId="100" priority="93"/>
    <cfRule type="duplicateValues" dxfId="99" priority="94"/>
    <cfRule type="duplicateValues" dxfId="98" priority="95"/>
    <cfRule type="duplicateValues" dxfId="97" priority="96"/>
  </conditionalFormatting>
  <conditionalFormatting sqref="A16"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  <cfRule type="duplicateValues" dxfId="90" priority="89"/>
  </conditionalFormatting>
  <conditionalFormatting sqref="A23">
    <cfRule type="duplicateValues" dxfId="89" priority="146"/>
    <cfRule type="duplicateValues" dxfId="88" priority="147"/>
    <cfRule type="duplicateValues" dxfId="87" priority="148"/>
    <cfRule type="duplicateValues" dxfId="86" priority="149"/>
    <cfRule type="duplicateValues" dxfId="85" priority="150"/>
  </conditionalFormatting>
  <conditionalFormatting sqref="A24">
    <cfRule type="duplicateValues" dxfId="84" priority="76"/>
    <cfRule type="duplicateValues" dxfId="83" priority="77"/>
    <cfRule type="duplicateValues" dxfId="82" priority="78"/>
    <cfRule type="duplicateValues" dxfId="81" priority="79"/>
    <cfRule type="duplicateValues" dxfId="80" priority="80"/>
    <cfRule type="duplicateValues" dxfId="79" priority="81"/>
    <cfRule type="duplicateValues" dxfId="78" priority="82"/>
  </conditionalFormatting>
  <conditionalFormatting sqref="A25:A26">
    <cfRule type="duplicateValues" dxfId="77" priority="69"/>
    <cfRule type="duplicateValues" dxfId="76" priority="70"/>
    <cfRule type="duplicateValues" dxfId="75" priority="71"/>
    <cfRule type="duplicateValues" dxfId="74" priority="72"/>
    <cfRule type="duplicateValues" dxfId="73" priority="73"/>
    <cfRule type="duplicateValues" dxfId="72" priority="74"/>
    <cfRule type="duplicateValues" dxfId="71" priority="75"/>
  </conditionalFormatting>
  <conditionalFormatting sqref="A27:A29">
    <cfRule type="duplicateValues" dxfId="70" priority="62"/>
    <cfRule type="duplicateValues" dxfId="69" priority="63"/>
    <cfRule type="duplicateValues" dxfId="68" priority="64"/>
    <cfRule type="duplicateValues" dxfId="67" priority="65"/>
    <cfRule type="duplicateValues" dxfId="66" priority="66"/>
    <cfRule type="duplicateValues" dxfId="65" priority="67"/>
    <cfRule type="duplicateValues" dxfId="64" priority="68"/>
  </conditionalFormatting>
  <conditionalFormatting sqref="A30:A32">
    <cfRule type="duplicateValues" dxfId="63" priority="55"/>
    <cfRule type="duplicateValues" dxfId="62" priority="56"/>
    <cfRule type="duplicateValues" dxfId="61" priority="57"/>
    <cfRule type="duplicateValues" dxfId="60" priority="58"/>
    <cfRule type="duplicateValues" dxfId="59" priority="59"/>
    <cfRule type="duplicateValues" dxfId="58" priority="60"/>
    <cfRule type="duplicateValues" dxfId="57" priority="61"/>
  </conditionalFormatting>
  <conditionalFormatting sqref="A33:A34">
    <cfRule type="duplicateValues" dxfId="56" priority="48"/>
    <cfRule type="duplicateValues" dxfId="55" priority="49"/>
    <cfRule type="duplicateValues" dxfId="54" priority="50"/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A35:A36">
    <cfRule type="duplicateValues" dxfId="49" priority="41"/>
    <cfRule type="duplicateValues" dxfId="48" priority="42"/>
    <cfRule type="duplicateValues" dxfId="47" priority="43"/>
    <cfRule type="duplicateValues" dxfId="46" priority="44"/>
    <cfRule type="duplicateValues" dxfId="45" priority="45"/>
    <cfRule type="duplicateValues" dxfId="44" priority="46"/>
    <cfRule type="duplicateValues" dxfId="43" priority="47"/>
  </conditionalFormatting>
  <conditionalFormatting sqref="A37:A38">
    <cfRule type="duplicateValues" dxfId="42" priority="34"/>
    <cfRule type="duplicateValues" dxfId="41" priority="35"/>
    <cfRule type="duplicateValues" dxfId="40" priority="36"/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A45">
    <cfRule type="duplicateValues" dxfId="35" priority="29"/>
    <cfRule type="duplicateValues" dxfId="34" priority="30"/>
    <cfRule type="duplicateValues" dxfId="33" priority="31"/>
    <cfRule type="duplicateValues" dxfId="32" priority="32"/>
    <cfRule type="duplicateValues" dxfId="31" priority="33"/>
  </conditionalFormatting>
  <conditionalFormatting sqref="A46:A49">
    <cfRule type="duplicateValues" dxfId="30" priority="22"/>
    <cfRule type="duplicateValues" dxfId="29" priority="23"/>
    <cfRule type="duplicateValues" dxfId="28" priority="24"/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A50:A52">
    <cfRule type="duplicateValues" dxfId="23" priority="15"/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A53:A54"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A55:A56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8" ma:contentTypeDescription="Create a new document." ma:contentTypeScope="" ma:versionID="796059119440389314af2343db4c408f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4fee066dd0f6ea4275fc7427356e611d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42eb2fe-09fc-4fcf-bf31-1833c4ad0e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dbb924d-168f-46ef-b7ab-b8f60a97f31c}" ma:internalName="TaxCatchAll" ma:showField="CatchAllData" ma:web="675232af-f2ed-426d-998c-17155231f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  <TaxCatchAll xmlns="675232af-f2ed-426d-998c-17155231ff09" xsi:nil="true"/>
    <lcf76f155ced4ddcb4097134ff3c332f xmlns="66e70bf2-fa14-4905-bf58-a1f686c93e0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D6650-510C-4E29-949B-C3E91AD29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4B16D-D396-44BD-A895-EF7F92AF9BBB}">
  <ds:schemaRefs>
    <ds:schemaRef ds:uri="http://schemas.microsoft.com/office/2006/metadata/properties"/>
    <ds:schemaRef ds:uri="http://schemas.microsoft.com/office/infopath/2007/PartnerControls"/>
    <ds:schemaRef ds:uri="66e70bf2-fa14-4905-bf58-a1f686c93e0f"/>
    <ds:schemaRef ds:uri="675232af-f2ed-426d-998c-17155231ff09"/>
  </ds:schemaRefs>
</ds:datastoreItem>
</file>

<file path=customXml/itemProps3.xml><?xml version="1.0" encoding="utf-8"?>
<ds:datastoreItem xmlns:ds="http://schemas.openxmlformats.org/officeDocument/2006/customXml" ds:itemID="{DD0EC825-CB6F-4D34-9CA2-69A94ACD5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 Formatted</vt:lpstr>
      <vt:lpstr>1GO - W1</vt:lpstr>
      <vt:lpstr>GO 1-1 WKND ROUTING</vt:lpstr>
      <vt:lpstr>GO 1-1 WKND ROUTING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Dopwell</dc:creator>
  <cp:lastModifiedBy>Rory O'Neill</cp:lastModifiedBy>
  <cp:lastPrinted>2022-01-14T16:02:33Z</cp:lastPrinted>
  <dcterms:created xsi:type="dcterms:W3CDTF">2021-08-05T11:24:53Z</dcterms:created>
  <dcterms:modified xsi:type="dcterms:W3CDTF">2023-12-06T17:02:53Z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0x010100809600BFA0EEFA4DA7EA1AC3940FA64D</vt:lpwstr>
  </property>
  <property fmtid="{D5CDD505-2E9C-101B-9397-08002B2CF9AE}" pid="3" name="MediaServiceImageTags">
    <vt:lpwstr/>
  </property>
</Properties>
</file>