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gewhite/Google Drive/PhD/Studies/Jumps/Analysis/JoB/Version 3/"/>
    </mc:Choice>
  </mc:AlternateContent>
  <xr:revisionPtr revIDLastSave="0" documentId="13_ncr:1_{BBD01035-88DA-9B46-9C40-BFF15D5AE429}" xr6:coauthVersionLast="47" xr6:coauthVersionMax="47" xr10:uidLastSave="{00000000-0000-0000-0000-000000000000}"/>
  <bookViews>
    <workbookView xWindow="0" yWindow="0" windowWidth="40960" windowHeight="23040" tabRatio="810" xr2:uid="{37E99FD1-4F09-B346-A158-E0F59213AE5F}"/>
  </bookViews>
  <sheets>
    <sheet name="Perf" sheetId="1" r:id="rId1"/>
    <sheet name="Pivot" sheetId="2" r:id="rId2"/>
  </sheets>
  <definedNames>
    <definedName name="_xlnm._FilterDatabase" localSheetId="0" hidden="1">Perf!$A$2:$AO$1026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M4" i="1" s="1"/>
  <c r="AK5" i="1"/>
  <c r="AM5" i="1" s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K53" i="1"/>
  <c r="AM53" i="1" s="1"/>
  <c r="AK54" i="1"/>
  <c r="AM54" i="1" s="1"/>
  <c r="AK55" i="1"/>
  <c r="AM55" i="1" s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M64" i="1" s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M72" i="1" s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M80" i="1" s="1"/>
  <c r="AK81" i="1"/>
  <c r="AM81" i="1" s="1"/>
  <c r="AK82" i="1"/>
  <c r="AM82" i="1" s="1"/>
  <c r="AK83" i="1"/>
  <c r="AM83" i="1" s="1"/>
  <c r="AK84" i="1"/>
  <c r="AM84" i="1" s="1"/>
  <c r="AK85" i="1"/>
  <c r="AM85" i="1" s="1"/>
  <c r="AK86" i="1"/>
  <c r="AM86" i="1" s="1"/>
  <c r="AK87" i="1"/>
  <c r="AM87" i="1" s="1"/>
  <c r="AK88" i="1"/>
  <c r="AM88" i="1" s="1"/>
  <c r="AK89" i="1"/>
  <c r="AM89" i="1" s="1"/>
  <c r="AK90" i="1"/>
  <c r="AM90" i="1" s="1"/>
  <c r="AK91" i="1"/>
  <c r="AM91" i="1" s="1"/>
  <c r="AK92" i="1"/>
  <c r="AM92" i="1" s="1"/>
  <c r="AK93" i="1"/>
  <c r="AM93" i="1" s="1"/>
  <c r="AK94" i="1"/>
  <c r="AM94" i="1" s="1"/>
  <c r="AK95" i="1"/>
  <c r="AM95" i="1" s="1"/>
  <c r="AK96" i="1"/>
  <c r="AM96" i="1" s="1"/>
  <c r="AK97" i="1"/>
  <c r="AM97" i="1" s="1"/>
  <c r="AK98" i="1"/>
  <c r="AM98" i="1" s="1"/>
  <c r="AK99" i="1"/>
  <c r="AM99" i="1" s="1"/>
  <c r="AK100" i="1"/>
  <c r="AM100" i="1" s="1"/>
  <c r="AK101" i="1"/>
  <c r="AM101" i="1" s="1"/>
  <c r="AK102" i="1"/>
  <c r="AM102" i="1" s="1"/>
  <c r="AK103" i="1"/>
  <c r="AM103" i="1" s="1"/>
  <c r="AK104" i="1"/>
  <c r="AM104" i="1" s="1"/>
  <c r="AK105" i="1"/>
  <c r="AM105" i="1" s="1"/>
  <c r="AK106" i="1"/>
  <c r="AM106" i="1" s="1"/>
  <c r="AK107" i="1"/>
  <c r="AM107" i="1" s="1"/>
  <c r="AK108" i="1"/>
  <c r="AM108" i="1" s="1"/>
  <c r="AK109" i="1"/>
  <c r="AM109" i="1" s="1"/>
  <c r="AK110" i="1"/>
  <c r="AM110" i="1" s="1"/>
  <c r="AK111" i="1"/>
  <c r="AM111" i="1" s="1"/>
  <c r="AK112" i="1"/>
  <c r="AM112" i="1" s="1"/>
  <c r="AK113" i="1"/>
  <c r="AM113" i="1" s="1"/>
  <c r="AK114" i="1"/>
  <c r="AM114" i="1" s="1"/>
  <c r="AK115" i="1"/>
  <c r="AM115" i="1" s="1"/>
  <c r="AK116" i="1"/>
  <c r="AM116" i="1" s="1"/>
  <c r="AK117" i="1"/>
  <c r="AM117" i="1" s="1"/>
  <c r="AK118" i="1"/>
  <c r="AM118" i="1" s="1"/>
  <c r="AK119" i="1"/>
  <c r="AM119" i="1" s="1"/>
  <c r="AK120" i="1"/>
  <c r="AM120" i="1" s="1"/>
  <c r="AK121" i="1"/>
  <c r="AM121" i="1" s="1"/>
  <c r="AK122" i="1"/>
  <c r="AM122" i="1" s="1"/>
  <c r="AK123" i="1"/>
  <c r="AM123" i="1" s="1"/>
  <c r="AK124" i="1"/>
  <c r="AM124" i="1" s="1"/>
  <c r="AK125" i="1"/>
  <c r="AM125" i="1" s="1"/>
  <c r="AK126" i="1"/>
  <c r="AM126" i="1" s="1"/>
  <c r="AK127" i="1"/>
  <c r="AM127" i="1" s="1"/>
  <c r="AK128" i="1"/>
  <c r="AM128" i="1" s="1"/>
  <c r="AK129" i="1"/>
  <c r="AM129" i="1" s="1"/>
  <c r="AK130" i="1"/>
  <c r="AM130" i="1" s="1"/>
  <c r="AK131" i="1"/>
  <c r="AM131" i="1" s="1"/>
  <c r="AK132" i="1"/>
  <c r="AM132" i="1" s="1"/>
  <c r="AK133" i="1"/>
  <c r="AM133" i="1" s="1"/>
  <c r="AK134" i="1"/>
  <c r="AM134" i="1" s="1"/>
  <c r="AK135" i="1"/>
  <c r="AM135" i="1" s="1"/>
  <c r="AK136" i="1"/>
  <c r="AM136" i="1" s="1"/>
  <c r="AK137" i="1"/>
  <c r="AM137" i="1" s="1"/>
  <c r="AK138" i="1"/>
  <c r="AM138" i="1" s="1"/>
  <c r="AK139" i="1"/>
  <c r="AM139" i="1" s="1"/>
  <c r="AK140" i="1"/>
  <c r="AM140" i="1" s="1"/>
  <c r="AK141" i="1"/>
  <c r="AM141" i="1" s="1"/>
  <c r="AK142" i="1"/>
  <c r="AM142" i="1" s="1"/>
  <c r="AK143" i="1"/>
  <c r="AM143" i="1" s="1"/>
  <c r="AK144" i="1"/>
  <c r="AM144" i="1" s="1"/>
  <c r="AK145" i="1"/>
  <c r="AM145" i="1" s="1"/>
  <c r="AK146" i="1"/>
  <c r="AM146" i="1" s="1"/>
  <c r="AK147" i="1"/>
  <c r="AM147" i="1" s="1"/>
  <c r="AK148" i="1"/>
  <c r="AM148" i="1" s="1"/>
  <c r="AK149" i="1"/>
  <c r="AM149" i="1" s="1"/>
  <c r="AK150" i="1"/>
  <c r="AM150" i="1" s="1"/>
  <c r="AK151" i="1"/>
  <c r="AM151" i="1" s="1"/>
  <c r="AK152" i="1"/>
  <c r="AM152" i="1" s="1"/>
  <c r="AK153" i="1"/>
  <c r="AM153" i="1" s="1"/>
  <c r="AK154" i="1"/>
  <c r="AM154" i="1" s="1"/>
  <c r="AK155" i="1"/>
  <c r="AM155" i="1" s="1"/>
  <c r="AK156" i="1"/>
  <c r="AM156" i="1" s="1"/>
  <c r="AK157" i="1"/>
  <c r="AM157" i="1" s="1"/>
  <c r="AK158" i="1"/>
  <c r="AM158" i="1" s="1"/>
  <c r="AK159" i="1"/>
  <c r="AM159" i="1" s="1"/>
  <c r="AK160" i="1"/>
  <c r="AM160" i="1" s="1"/>
  <c r="AK161" i="1"/>
  <c r="AM161" i="1" s="1"/>
  <c r="AK162" i="1"/>
  <c r="AM162" i="1" s="1"/>
  <c r="AK163" i="1"/>
  <c r="AM163" i="1" s="1"/>
  <c r="AK164" i="1"/>
  <c r="AM164" i="1" s="1"/>
  <c r="AK165" i="1"/>
  <c r="AM165" i="1" s="1"/>
  <c r="AK166" i="1"/>
  <c r="AM166" i="1" s="1"/>
  <c r="AK167" i="1"/>
  <c r="AM167" i="1" s="1"/>
  <c r="AK168" i="1"/>
  <c r="AM168" i="1" s="1"/>
  <c r="AK169" i="1"/>
  <c r="AM169" i="1" s="1"/>
  <c r="AK170" i="1"/>
  <c r="AM170" i="1" s="1"/>
  <c r="AK171" i="1"/>
  <c r="AM171" i="1" s="1"/>
  <c r="AK172" i="1"/>
  <c r="AM172" i="1" s="1"/>
  <c r="AK173" i="1"/>
  <c r="AM173" i="1" s="1"/>
  <c r="AK174" i="1"/>
  <c r="AM174" i="1" s="1"/>
  <c r="AK175" i="1"/>
  <c r="AM175" i="1" s="1"/>
  <c r="AK176" i="1"/>
  <c r="AM176" i="1" s="1"/>
  <c r="AK177" i="1"/>
  <c r="AM177" i="1" s="1"/>
  <c r="AK178" i="1"/>
  <c r="AM178" i="1" s="1"/>
  <c r="AK179" i="1"/>
  <c r="AM179" i="1" s="1"/>
  <c r="AK180" i="1"/>
  <c r="AM180" i="1" s="1"/>
  <c r="AK181" i="1"/>
  <c r="AM181" i="1" s="1"/>
  <c r="AK182" i="1"/>
  <c r="AM182" i="1" s="1"/>
  <c r="AK183" i="1"/>
  <c r="AM183" i="1" s="1"/>
  <c r="AK184" i="1"/>
  <c r="AM184" i="1" s="1"/>
  <c r="AK185" i="1"/>
  <c r="AM185" i="1" s="1"/>
  <c r="AK186" i="1"/>
  <c r="AM186" i="1" s="1"/>
  <c r="AK187" i="1"/>
  <c r="AM187" i="1" s="1"/>
  <c r="AK188" i="1"/>
  <c r="AM188" i="1" s="1"/>
  <c r="AK189" i="1"/>
  <c r="AM189" i="1" s="1"/>
  <c r="AK190" i="1"/>
  <c r="AM190" i="1" s="1"/>
  <c r="AK191" i="1"/>
  <c r="AM191" i="1" s="1"/>
  <c r="AK192" i="1"/>
  <c r="AM192" i="1" s="1"/>
  <c r="AK193" i="1"/>
  <c r="AM193" i="1" s="1"/>
  <c r="AK194" i="1"/>
  <c r="AM194" i="1" s="1"/>
  <c r="AK195" i="1"/>
  <c r="AM195" i="1" s="1"/>
  <c r="AK196" i="1"/>
  <c r="AM196" i="1" s="1"/>
  <c r="AK197" i="1"/>
  <c r="AM197" i="1" s="1"/>
  <c r="AK198" i="1"/>
  <c r="AM198" i="1" s="1"/>
  <c r="AK199" i="1"/>
  <c r="AM199" i="1" s="1"/>
  <c r="AK200" i="1"/>
  <c r="AM200" i="1" s="1"/>
  <c r="AK201" i="1"/>
  <c r="AM201" i="1" s="1"/>
  <c r="AK202" i="1"/>
  <c r="AM202" i="1" s="1"/>
  <c r="AK203" i="1"/>
  <c r="AM203" i="1" s="1"/>
  <c r="AK204" i="1"/>
  <c r="AM204" i="1" s="1"/>
  <c r="AK205" i="1"/>
  <c r="AM205" i="1" s="1"/>
  <c r="AK206" i="1"/>
  <c r="AM206" i="1" s="1"/>
  <c r="AK207" i="1"/>
  <c r="AM207" i="1" s="1"/>
  <c r="AK208" i="1"/>
  <c r="AM208" i="1" s="1"/>
  <c r="AK209" i="1"/>
  <c r="AM209" i="1" s="1"/>
  <c r="AK210" i="1"/>
  <c r="AM210" i="1" s="1"/>
  <c r="AK211" i="1"/>
  <c r="AM211" i="1" s="1"/>
  <c r="AK212" i="1"/>
  <c r="AM212" i="1" s="1"/>
  <c r="AK213" i="1"/>
  <c r="AM213" i="1" s="1"/>
  <c r="AK214" i="1"/>
  <c r="AM214" i="1" s="1"/>
  <c r="AK215" i="1"/>
  <c r="AM215" i="1" s="1"/>
  <c r="AK216" i="1"/>
  <c r="AM216" i="1" s="1"/>
  <c r="AK217" i="1"/>
  <c r="AM217" i="1" s="1"/>
  <c r="AK218" i="1"/>
  <c r="AM218" i="1" s="1"/>
  <c r="AK219" i="1"/>
  <c r="AM219" i="1" s="1"/>
  <c r="AK220" i="1"/>
  <c r="AM220" i="1" s="1"/>
  <c r="AK221" i="1"/>
  <c r="AM221" i="1" s="1"/>
  <c r="AK222" i="1"/>
  <c r="AM222" i="1" s="1"/>
  <c r="AK223" i="1"/>
  <c r="AM223" i="1" s="1"/>
  <c r="AK224" i="1"/>
  <c r="AM224" i="1" s="1"/>
  <c r="AK225" i="1"/>
  <c r="AM225" i="1" s="1"/>
  <c r="AK226" i="1"/>
  <c r="AM226" i="1" s="1"/>
  <c r="AK227" i="1"/>
  <c r="AM227" i="1" s="1"/>
  <c r="AK228" i="1"/>
  <c r="AM228" i="1" s="1"/>
  <c r="AK229" i="1"/>
  <c r="AM229" i="1" s="1"/>
  <c r="AK230" i="1"/>
  <c r="AM230" i="1" s="1"/>
  <c r="AK231" i="1"/>
  <c r="AM231" i="1" s="1"/>
  <c r="AK232" i="1"/>
  <c r="AM232" i="1" s="1"/>
  <c r="AK233" i="1"/>
  <c r="AM233" i="1" s="1"/>
  <c r="AK234" i="1"/>
  <c r="AM234" i="1" s="1"/>
  <c r="AK235" i="1"/>
  <c r="AM235" i="1" s="1"/>
  <c r="AK236" i="1"/>
  <c r="AM236" i="1" s="1"/>
  <c r="AK237" i="1"/>
  <c r="AM237" i="1" s="1"/>
  <c r="AK238" i="1"/>
  <c r="AM238" i="1" s="1"/>
  <c r="AK239" i="1"/>
  <c r="AM239" i="1" s="1"/>
  <c r="AK240" i="1"/>
  <c r="AM240" i="1" s="1"/>
  <c r="AK241" i="1"/>
  <c r="AM241" i="1" s="1"/>
  <c r="AK242" i="1"/>
  <c r="AM242" i="1" s="1"/>
  <c r="AK243" i="1"/>
  <c r="AM243" i="1" s="1"/>
  <c r="AK244" i="1"/>
  <c r="AM244" i="1" s="1"/>
  <c r="AK245" i="1"/>
  <c r="AM245" i="1" s="1"/>
  <c r="AK246" i="1"/>
  <c r="AM246" i="1" s="1"/>
  <c r="AK247" i="1"/>
  <c r="AM247" i="1" s="1"/>
  <c r="AK248" i="1"/>
  <c r="AM248" i="1" s="1"/>
  <c r="AK249" i="1"/>
  <c r="AM249" i="1" s="1"/>
  <c r="AK250" i="1"/>
  <c r="AM250" i="1" s="1"/>
  <c r="AK251" i="1"/>
  <c r="AM251" i="1" s="1"/>
  <c r="AK252" i="1"/>
  <c r="AM252" i="1" s="1"/>
  <c r="AK253" i="1"/>
  <c r="AM253" i="1" s="1"/>
  <c r="AK254" i="1"/>
  <c r="AM254" i="1" s="1"/>
  <c r="AK255" i="1"/>
  <c r="AM255" i="1" s="1"/>
  <c r="AK256" i="1"/>
  <c r="AM256" i="1" s="1"/>
  <c r="AK257" i="1"/>
  <c r="AM257" i="1" s="1"/>
  <c r="AK258" i="1"/>
  <c r="AM258" i="1" s="1"/>
  <c r="AK259" i="1"/>
  <c r="AM259" i="1" s="1"/>
  <c r="AK260" i="1"/>
  <c r="AM260" i="1" s="1"/>
  <c r="AK261" i="1"/>
  <c r="AM261" i="1" s="1"/>
  <c r="AK262" i="1"/>
  <c r="AM262" i="1" s="1"/>
  <c r="AK263" i="1"/>
  <c r="AM263" i="1" s="1"/>
  <c r="AK264" i="1"/>
  <c r="AM264" i="1" s="1"/>
  <c r="AK265" i="1"/>
  <c r="AM265" i="1" s="1"/>
  <c r="AK266" i="1"/>
  <c r="AM266" i="1" s="1"/>
  <c r="AK267" i="1"/>
  <c r="AM267" i="1" s="1"/>
  <c r="AK268" i="1"/>
  <c r="AM268" i="1" s="1"/>
  <c r="AK269" i="1"/>
  <c r="AM269" i="1" s="1"/>
  <c r="AK270" i="1"/>
  <c r="AM270" i="1" s="1"/>
  <c r="AK271" i="1"/>
  <c r="AM271" i="1" s="1"/>
  <c r="AK272" i="1"/>
  <c r="AM272" i="1" s="1"/>
  <c r="AK273" i="1"/>
  <c r="AM273" i="1" s="1"/>
  <c r="AK274" i="1"/>
  <c r="AM274" i="1" s="1"/>
  <c r="AK275" i="1"/>
  <c r="AM275" i="1" s="1"/>
  <c r="AK276" i="1"/>
  <c r="AM276" i="1" s="1"/>
  <c r="AK277" i="1"/>
  <c r="AM277" i="1" s="1"/>
  <c r="AK278" i="1"/>
  <c r="AM278" i="1" s="1"/>
  <c r="AK279" i="1"/>
  <c r="AM279" i="1" s="1"/>
  <c r="AK280" i="1"/>
  <c r="AM280" i="1" s="1"/>
  <c r="AK281" i="1"/>
  <c r="AM281" i="1" s="1"/>
  <c r="AK282" i="1"/>
  <c r="AM282" i="1" s="1"/>
  <c r="AK283" i="1"/>
  <c r="AM283" i="1" s="1"/>
  <c r="AK284" i="1"/>
  <c r="AM284" i="1" s="1"/>
  <c r="AK285" i="1"/>
  <c r="AM285" i="1" s="1"/>
  <c r="AK286" i="1"/>
  <c r="AM286" i="1" s="1"/>
  <c r="AK287" i="1"/>
  <c r="AM287" i="1" s="1"/>
  <c r="AK288" i="1"/>
  <c r="AM288" i="1" s="1"/>
  <c r="AK289" i="1"/>
  <c r="AM289" i="1" s="1"/>
  <c r="AK290" i="1"/>
  <c r="AM290" i="1" s="1"/>
  <c r="AK291" i="1"/>
  <c r="AM291" i="1" s="1"/>
  <c r="AK292" i="1"/>
  <c r="AM292" i="1" s="1"/>
  <c r="AK293" i="1"/>
  <c r="AM293" i="1" s="1"/>
  <c r="AK294" i="1"/>
  <c r="AM294" i="1" s="1"/>
  <c r="AK295" i="1"/>
  <c r="AM295" i="1" s="1"/>
  <c r="AK296" i="1"/>
  <c r="AM296" i="1" s="1"/>
  <c r="AK297" i="1"/>
  <c r="AM297" i="1" s="1"/>
  <c r="AK298" i="1"/>
  <c r="AM298" i="1" s="1"/>
  <c r="AK299" i="1"/>
  <c r="AM299" i="1" s="1"/>
  <c r="AK300" i="1"/>
  <c r="AM300" i="1" s="1"/>
  <c r="AK301" i="1"/>
  <c r="AM301" i="1" s="1"/>
  <c r="AK302" i="1"/>
  <c r="AM302" i="1" s="1"/>
  <c r="AK303" i="1"/>
  <c r="AM303" i="1" s="1"/>
  <c r="AK304" i="1"/>
  <c r="AM304" i="1" s="1"/>
  <c r="AK305" i="1"/>
  <c r="AM305" i="1" s="1"/>
  <c r="AK306" i="1"/>
  <c r="AM306" i="1" s="1"/>
  <c r="AK307" i="1"/>
  <c r="AM307" i="1" s="1"/>
  <c r="AK308" i="1"/>
  <c r="AM308" i="1" s="1"/>
  <c r="AK309" i="1"/>
  <c r="AM309" i="1" s="1"/>
  <c r="AK310" i="1"/>
  <c r="AM310" i="1" s="1"/>
  <c r="AK311" i="1"/>
  <c r="AM311" i="1" s="1"/>
  <c r="AK312" i="1"/>
  <c r="AM312" i="1" s="1"/>
  <c r="AK313" i="1"/>
  <c r="AM313" i="1" s="1"/>
  <c r="AK314" i="1"/>
  <c r="AM314" i="1" s="1"/>
  <c r="AK315" i="1"/>
  <c r="AM315" i="1" s="1"/>
  <c r="AK316" i="1"/>
  <c r="AM316" i="1" s="1"/>
  <c r="AK317" i="1"/>
  <c r="AM317" i="1" s="1"/>
  <c r="AK318" i="1"/>
  <c r="AM318" i="1" s="1"/>
  <c r="AK319" i="1"/>
  <c r="AM319" i="1" s="1"/>
  <c r="AK320" i="1"/>
  <c r="AM320" i="1" s="1"/>
  <c r="AK321" i="1"/>
  <c r="AM321" i="1" s="1"/>
  <c r="AK322" i="1"/>
  <c r="AM322" i="1" s="1"/>
  <c r="AK323" i="1"/>
  <c r="AM323" i="1" s="1"/>
  <c r="AK324" i="1"/>
  <c r="AM324" i="1" s="1"/>
  <c r="AK325" i="1"/>
  <c r="AM325" i="1" s="1"/>
  <c r="AK326" i="1"/>
  <c r="AM326" i="1" s="1"/>
  <c r="AK327" i="1"/>
  <c r="AM327" i="1" s="1"/>
  <c r="AK328" i="1"/>
  <c r="AM328" i="1" s="1"/>
  <c r="AK329" i="1"/>
  <c r="AM329" i="1" s="1"/>
  <c r="AK330" i="1"/>
  <c r="AM330" i="1" s="1"/>
  <c r="AK331" i="1"/>
  <c r="AM331" i="1" s="1"/>
  <c r="AK332" i="1"/>
  <c r="AM332" i="1" s="1"/>
  <c r="AK333" i="1"/>
  <c r="AM333" i="1" s="1"/>
  <c r="AK334" i="1"/>
  <c r="AM334" i="1" s="1"/>
  <c r="AK335" i="1"/>
  <c r="AM335" i="1" s="1"/>
  <c r="AK336" i="1"/>
  <c r="AM336" i="1" s="1"/>
  <c r="AK337" i="1"/>
  <c r="AM337" i="1" s="1"/>
  <c r="AK338" i="1"/>
  <c r="AM338" i="1" s="1"/>
  <c r="AK339" i="1"/>
  <c r="AM339" i="1" s="1"/>
  <c r="AK340" i="1"/>
  <c r="AM340" i="1" s="1"/>
  <c r="AK341" i="1"/>
  <c r="AM341" i="1" s="1"/>
  <c r="AK342" i="1"/>
  <c r="AM342" i="1" s="1"/>
  <c r="AK343" i="1"/>
  <c r="AM343" i="1" s="1"/>
  <c r="AK344" i="1"/>
  <c r="AM344" i="1" s="1"/>
  <c r="AK345" i="1"/>
  <c r="AM345" i="1" s="1"/>
  <c r="AK346" i="1"/>
  <c r="AM346" i="1" s="1"/>
  <c r="AK347" i="1"/>
  <c r="AM347" i="1" s="1"/>
  <c r="AK348" i="1"/>
  <c r="AM348" i="1" s="1"/>
  <c r="AK349" i="1"/>
  <c r="AM349" i="1" s="1"/>
  <c r="AK350" i="1"/>
  <c r="AM350" i="1" s="1"/>
  <c r="AK351" i="1"/>
  <c r="AM351" i="1" s="1"/>
  <c r="AK352" i="1"/>
  <c r="AM352" i="1" s="1"/>
  <c r="AK353" i="1"/>
  <c r="AM353" i="1" s="1"/>
  <c r="AK354" i="1"/>
  <c r="AM354" i="1" s="1"/>
  <c r="AK355" i="1"/>
  <c r="AM355" i="1" s="1"/>
  <c r="AK356" i="1"/>
  <c r="AM356" i="1" s="1"/>
  <c r="AK357" i="1"/>
  <c r="AM357" i="1" s="1"/>
  <c r="AK358" i="1"/>
  <c r="AM358" i="1" s="1"/>
  <c r="AK359" i="1"/>
  <c r="AM359" i="1" s="1"/>
  <c r="AK360" i="1"/>
  <c r="AM360" i="1" s="1"/>
  <c r="AK361" i="1"/>
  <c r="AM361" i="1" s="1"/>
  <c r="AK362" i="1"/>
  <c r="AM362" i="1" s="1"/>
  <c r="AK363" i="1"/>
  <c r="AM363" i="1" s="1"/>
  <c r="AK364" i="1"/>
  <c r="AM364" i="1" s="1"/>
  <c r="AK365" i="1"/>
  <c r="AM365" i="1" s="1"/>
  <c r="AK366" i="1"/>
  <c r="AM366" i="1" s="1"/>
  <c r="AK367" i="1"/>
  <c r="AM367" i="1" s="1"/>
  <c r="AK368" i="1"/>
  <c r="AM368" i="1" s="1"/>
  <c r="AK369" i="1"/>
  <c r="AM369" i="1" s="1"/>
  <c r="AK370" i="1"/>
  <c r="AM370" i="1" s="1"/>
  <c r="AK371" i="1"/>
  <c r="AM371" i="1" s="1"/>
  <c r="AK372" i="1"/>
  <c r="AM372" i="1" s="1"/>
  <c r="AK373" i="1"/>
  <c r="AM373" i="1" s="1"/>
  <c r="AK374" i="1"/>
  <c r="AM374" i="1" s="1"/>
  <c r="AK375" i="1"/>
  <c r="AM375" i="1" s="1"/>
  <c r="AK376" i="1"/>
  <c r="AM376" i="1" s="1"/>
  <c r="AK377" i="1"/>
  <c r="AM377" i="1" s="1"/>
  <c r="AK378" i="1"/>
  <c r="AM378" i="1" s="1"/>
  <c r="AK379" i="1"/>
  <c r="AM379" i="1" s="1"/>
  <c r="AK380" i="1"/>
  <c r="AM380" i="1" s="1"/>
  <c r="AK381" i="1"/>
  <c r="AM381" i="1" s="1"/>
  <c r="AK382" i="1"/>
  <c r="AM382" i="1" s="1"/>
  <c r="AK383" i="1"/>
  <c r="AM383" i="1" s="1"/>
  <c r="AK384" i="1"/>
  <c r="AM384" i="1" s="1"/>
  <c r="AK385" i="1"/>
  <c r="AM385" i="1" s="1"/>
  <c r="AK386" i="1"/>
  <c r="AM386" i="1" s="1"/>
  <c r="AK387" i="1"/>
  <c r="AM387" i="1" s="1"/>
  <c r="AK388" i="1"/>
  <c r="AM388" i="1" s="1"/>
  <c r="AK389" i="1"/>
  <c r="AM389" i="1" s="1"/>
  <c r="AK390" i="1"/>
  <c r="AM390" i="1" s="1"/>
  <c r="AK391" i="1"/>
  <c r="AM391" i="1" s="1"/>
  <c r="AK392" i="1"/>
  <c r="AM392" i="1" s="1"/>
  <c r="AK393" i="1"/>
  <c r="AM393" i="1" s="1"/>
  <c r="AK394" i="1"/>
  <c r="AM394" i="1" s="1"/>
  <c r="AK395" i="1"/>
  <c r="AM395" i="1" s="1"/>
  <c r="AK396" i="1"/>
  <c r="AM396" i="1" s="1"/>
  <c r="AK397" i="1"/>
  <c r="AM397" i="1" s="1"/>
  <c r="AK398" i="1"/>
  <c r="AM398" i="1" s="1"/>
  <c r="AK399" i="1"/>
  <c r="AM399" i="1" s="1"/>
  <c r="AK400" i="1"/>
  <c r="AM400" i="1" s="1"/>
  <c r="AK401" i="1"/>
  <c r="AM401" i="1" s="1"/>
  <c r="AK402" i="1"/>
  <c r="AM402" i="1" s="1"/>
  <c r="AK403" i="1"/>
  <c r="AM403" i="1" s="1"/>
  <c r="AK404" i="1"/>
  <c r="AM404" i="1" s="1"/>
  <c r="AK405" i="1"/>
  <c r="AM405" i="1" s="1"/>
  <c r="AK406" i="1"/>
  <c r="AM406" i="1" s="1"/>
  <c r="AK407" i="1"/>
  <c r="AM407" i="1" s="1"/>
  <c r="AK408" i="1"/>
  <c r="AM408" i="1" s="1"/>
  <c r="AK409" i="1"/>
  <c r="AM409" i="1" s="1"/>
  <c r="AK410" i="1"/>
  <c r="AM410" i="1" s="1"/>
  <c r="AK411" i="1"/>
  <c r="AM411" i="1" s="1"/>
  <c r="AK412" i="1"/>
  <c r="AM412" i="1" s="1"/>
  <c r="AK413" i="1"/>
  <c r="AM413" i="1" s="1"/>
  <c r="AK414" i="1"/>
  <c r="AM414" i="1" s="1"/>
  <c r="AK415" i="1"/>
  <c r="AM415" i="1" s="1"/>
  <c r="AK416" i="1"/>
  <c r="AM416" i="1" s="1"/>
  <c r="AK417" i="1"/>
  <c r="AM417" i="1" s="1"/>
  <c r="AK418" i="1"/>
  <c r="AM418" i="1" s="1"/>
  <c r="AK419" i="1"/>
  <c r="AM419" i="1" s="1"/>
  <c r="AK420" i="1"/>
  <c r="AM420" i="1" s="1"/>
  <c r="AK421" i="1"/>
  <c r="AM421" i="1" s="1"/>
  <c r="AK422" i="1"/>
  <c r="AM422" i="1" s="1"/>
  <c r="AK423" i="1"/>
  <c r="AM423" i="1" s="1"/>
  <c r="AK424" i="1"/>
  <c r="AM424" i="1" s="1"/>
  <c r="AK425" i="1"/>
  <c r="AM425" i="1" s="1"/>
  <c r="AK426" i="1"/>
  <c r="AM426" i="1" s="1"/>
  <c r="AK427" i="1"/>
  <c r="AM427" i="1" s="1"/>
  <c r="AK428" i="1"/>
  <c r="AM428" i="1" s="1"/>
  <c r="AK429" i="1"/>
  <c r="AM429" i="1" s="1"/>
  <c r="AK430" i="1"/>
  <c r="AM430" i="1" s="1"/>
  <c r="AK431" i="1"/>
  <c r="AM431" i="1" s="1"/>
  <c r="AK432" i="1"/>
  <c r="AM432" i="1" s="1"/>
  <c r="AK433" i="1"/>
  <c r="AM433" i="1" s="1"/>
  <c r="AK434" i="1"/>
  <c r="AM434" i="1" s="1"/>
  <c r="AK435" i="1"/>
  <c r="AM435" i="1" s="1"/>
  <c r="AK436" i="1"/>
  <c r="AM436" i="1" s="1"/>
  <c r="AK437" i="1"/>
  <c r="AM437" i="1" s="1"/>
  <c r="AK438" i="1"/>
  <c r="AM438" i="1" s="1"/>
  <c r="AK439" i="1"/>
  <c r="AM439" i="1" s="1"/>
  <c r="AK440" i="1"/>
  <c r="AM440" i="1" s="1"/>
  <c r="AK441" i="1"/>
  <c r="AM441" i="1" s="1"/>
  <c r="AK442" i="1"/>
  <c r="AM442" i="1" s="1"/>
  <c r="AK443" i="1"/>
  <c r="AM443" i="1" s="1"/>
  <c r="AK444" i="1"/>
  <c r="AM444" i="1" s="1"/>
  <c r="AK445" i="1"/>
  <c r="AM445" i="1" s="1"/>
  <c r="AK446" i="1"/>
  <c r="AM446" i="1" s="1"/>
  <c r="AK447" i="1"/>
  <c r="AM447" i="1" s="1"/>
  <c r="AK448" i="1"/>
  <c r="AM448" i="1" s="1"/>
  <c r="AK449" i="1"/>
  <c r="AM449" i="1" s="1"/>
  <c r="AK450" i="1"/>
  <c r="AM450" i="1" s="1"/>
  <c r="AK451" i="1"/>
  <c r="AM451" i="1" s="1"/>
  <c r="AK452" i="1"/>
  <c r="AM452" i="1" s="1"/>
  <c r="AK453" i="1"/>
  <c r="AM453" i="1" s="1"/>
  <c r="AK454" i="1"/>
  <c r="AM454" i="1" s="1"/>
  <c r="AK455" i="1"/>
  <c r="AM455" i="1" s="1"/>
  <c r="AK456" i="1"/>
  <c r="AM456" i="1" s="1"/>
  <c r="AK457" i="1"/>
  <c r="AM457" i="1" s="1"/>
  <c r="AK458" i="1"/>
  <c r="AM458" i="1" s="1"/>
  <c r="AK459" i="1"/>
  <c r="AM459" i="1" s="1"/>
  <c r="AK460" i="1"/>
  <c r="AM460" i="1" s="1"/>
  <c r="AK461" i="1"/>
  <c r="AM461" i="1" s="1"/>
  <c r="AK462" i="1"/>
  <c r="AM462" i="1" s="1"/>
  <c r="AK463" i="1"/>
  <c r="AM463" i="1" s="1"/>
  <c r="AK464" i="1"/>
  <c r="AM464" i="1" s="1"/>
  <c r="AK465" i="1"/>
  <c r="AM465" i="1" s="1"/>
  <c r="AK466" i="1"/>
  <c r="AM466" i="1" s="1"/>
  <c r="AK467" i="1"/>
  <c r="AM467" i="1" s="1"/>
  <c r="AK468" i="1"/>
  <c r="AM468" i="1" s="1"/>
  <c r="AK469" i="1"/>
  <c r="AM469" i="1" s="1"/>
  <c r="AK470" i="1"/>
  <c r="AM470" i="1" s="1"/>
  <c r="AK471" i="1"/>
  <c r="AM471" i="1" s="1"/>
  <c r="AK472" i="1"/>
  <c r="AM472" i="1" s="1"/>
  <c r="AK473" i="1"/>
  <c r="AM473" i="1" s="1"/>
  <c r="AK474" i="1"/>
  <c r="AM474" i="1" s="1"/>
  <c r="AK475" i="1"/>
  <c r="AM475" i="1" s="1"/>
  <c r="AK476" i="1"/>
  <c r="AM476" i="1" s="1"/>
  <c r="AK477" i="1"/>
  <c r="AM477" i="1" s="1"/>
  <c r="AK478" i="1"/>
  <c r="AM478" i="1" s="1"/>
  <c r="AK479" i="1"/>
  <c r="AM479" i="1" s="1"/>
  <c r="AK480" i="1"/>
  <c r="AM480" i="1" s="1"/>
  <c r="AK481" i="1"/>
  <c r="AM481" i="1" s="1"/>
  <c r="AK482" i="1"/>
  <c r="AM482" i="1" s="1"/>
  <c r="AK483" i="1"/>
  <c r="AM483" i="1" s="1"/>
  <c r="AK484" i="1"/>
  <c r="AM484" i="1" s="1"/>
  <c r="AK485" i="1"/>
  <c r="AM485" i="1" s="1"/>
  <c r="AK486" i="1"/>
  <c r="AM486" i="1" s="1"/>
  <c r="AK487" i="1"/>
  <c r="AM487" i="1" s="1"/>
  <c r="AK488" i="1"/>
  <c r="AM488" i="1" s="1"/>
  <c r="AK489" i="1"/>
  <c r="AM489" i="1" s="1"/>
  <c r="AK490" i="1"/>
  <c r="AM490" i="1" s="1"/>
  <c r="AK491" i="1"/>
  <c r="AM491" i="1" s="1"/>
  <c r="AK492" i="1"/>
  <c r="AM492" i="1" s="1"/>
  <c r="AK493" i="1"/>
  <c r="AM493" i="1" s="1"/>
  <c r="AK494" i="1"/>
  <c r="AM494" i="1" s="1"/>
  <c r="AK495" i="1"/>
  <c r="AM495" i="1" s="1"/>
  <c r="AK496" i="1"/>
  <c r="AM496" i="1" s="1"/>
  <c r="AK497" i="1"/>
  <c r="AM497" i="1" s="1"/>
  <c r="AK498" i="1"/>
  <c r="AM498" i="1" s="1"/>
  <c r="AK499" i="1"/>
  <c r="AM499" i="1" s="1"/>
  <c r="AK500" i="1"/>
  <c r="AM500" i="1" s="1"/>
  <c r="AK501" i="1"/>
  <c r="AM501" i="1" s="1"/>
  <c r="AK502" i="1"/>
  <c r="AM502" i="1" s="1"/>
  <c r="AK503" i="1"/>
  <c r="AM503" i="1" s="1"/>
  <c r="AK504" i="1"/>
  <c r="AM504" i="1" s="1"/>
  <c r="AK505" i="1"/>
  <c r="AM505" i="1" s="1"/>
  <c r="AK506" i="1"/>
  <c r="AM506" i="1" s="1"/>
  <c r="AK507" i="1"/>
  <c r="AM507" i="1" s="1"/>
  <c r="AK508" i="1"/>
  <c r="AM508" i="1" s="1"/>
  <c r="AK509" i="1"/>
  <c r="AM509" i="1" s="1"/>
  <c r="AK510" i="1"/>
  <c r="AM510" i="1" s="1"/>
  <c r="AK511" i="1"/>
  <c r="AM511" i="1" s="1"/>
  <c r="AK512" i="1"/>
  <c r="AM512" i="1" s="1"/>
  <c r="AK513" i="1"/>
  <c r="AM513" i="1" s="1"/>
  <c r="AK514" i="1"/>
  <c r="AM514" i="1" s="1"/>
  <c r="AK515" i="1"/>
  <c r="AM515" i="1" s="1"/>
  <c r="AK516" i="1"/>
  <c r="AM516" i="1" s="1"/>
  <c r="AK517" i="1"/>
  <c r="AM517" i="1" s="1"/>
  <c r="AK518" i="1"/>
  <c r="AM518" i="1" s="1"/>
  <c r="AK519" i="1"/>
  <c r="AM519" i="1" s="1"/>
  <c r="AK520" i="1"/>
  <c r="AM520" i="1" s="1"/>
  <c r="AK521" i="1"/>
  <c r="AM521" i="1" s="1"/>
  <c r="AK522" i="1"/>
  <c r="AM522" i="1" s="1"/>
  <c r="AK523" i="1"/>
  <c r="AM523" i="1" s="1"/>
  <c r="AK524" i="1"/>
  <c r="AM524" i="1" s="1"/>
  <c r="AK525" i="1"/>
  <c r="AM525" i="1" s="1"/>
  <c r="AK526" i="1"/>
  <c r="AM526" i="1" s="1"/>
  <c r="AK527" i="1"/>
  <c r="AM527" i="1" s="1"/>
  <c r="AK528" i="1"/>
  <c r="AM528" i="1" s="1"/>
  <c r="AK529" i="1"/>
  <c r="AM529" i="1" s="1"/>
  <c r="AK530" i="1"/>
  <c r="AM530" i="1" s="1"/>
  <c r="AK531" i="1"/>
  <c r="AM531" i="1" s="1"/>
  <c r="AK532" i="1"/>
  <c r="AM532" i="1" s="1"/>
  <c r="AK533" i="1"/>
  <c r="AM533" i="1" s="1"/>
  <c r="AK534" i="1"/>
  <c r="AM534" i="1" s="1"/>
  <c r="AK535" i="1"/>
  <c r="AM535" i="1" s="1"/>
  <c r="AK536" i="1"/>
  <c r="AM536" i="1" s="1"/>
  <c r="AK537" i="1"/>
  <c r="AM537" i="1" s="1"/>
  <c r="AK538" i="1"/>
  <c r="AM538" i="1" s="1"/>
  <c r="AK539" i="1"/>
  <c r="AM539" i="1" s="1"/>
  <c r="AK540" i="1"/>
  <c r="AM540" i="1" s="1"/>
  <c r="AK541" i="1"/>
  <c r="AM541" i="1" s="1"/>
  <c r="AK542" i="1"/>
  <c r="AM542" i="1" s="1"/>
  <c r="AK543" i="1"/>
  <c r="AM543" i="1" s="1"/>
  <c r="AK544" i="1"/>
  <c r="AM544" i="1" s="1"/>
  <c r="AK545" i="1"/>
  <c r="AM545" i="1" s="1"/>
  <c r="AK546" i="1"/>
  <c r="AM546" i="1" s="1"/>
  <c r="AK547" i="1"/>
  <c r="AM547" i="1" s="1"/>
  <c r="AK548" i="1"/>
  <c r="AM548" i="1" s="1"/>
  <c r="AK549" i="1"/>
  <c r="AM549" i="1" s="1"/>
  <c r="AK550" i="1"/>
  <c r="AM550" i="1" s="1"/>
  <c r="AK551" i="1"/>
  <c r="AM551" i="1" s="1"/>
  <c r="AK552" i="1"/>
  <c r="AM552" i="1" s="1"/>
  <c r="AK553" i="1"/>
  <c r="AM553" i="1" s="1"/>
  <c r="AK554" i="1"/>
  <c r="AM554" i="1" s="1"/>
  <c r="AK555" i="1"/>
  <c r="AM555" i="1" s="1"/>
  <c r="AK556" i="1"/>
  <c r="AM556" i="1" s="1"/>
  <c r="AK557" i="1"/>
  <c r="AM557" i="1" s="1"/>
  <c r="AK558" i="1"/>
  <c r="AM558" i="1" s="1"/>
  <c r="AK559" i="1"/>
  <c r="AM559" i="1" s="1"/>
  <c r="AK560" i="1"/>
  <c r="AM560" i="1" s="1"/>
  <c r="AK561" i="1"/>
  <c r="AM561" i="1" s="1"/>
  <c r="AK562" i="1"/>
  <c r="AM562" i="1" s="1"/>
  <c r="AK563" i="1"/>
  <c r="AM563" i="1" s="1"/>
  <c r="AK564" i="1"/>
  <c r="AM564" i="1" s="1"/>
  <c r="AK565" i="1"/>
  <c r="AM565" i="1" s="1"/>
  <c r="AK566" i="1"/>
  <c r="AM566" i="1" s="1"/>
  <c r="AK567" i="1"/>
  <c r="AM567" i="1" s="1"/>
  <c r="AK568" i="1"/>
  <c r="AM568" i="1" s="1"/>
  <c r="AK569" i="1"/>
  <c r="AM569" i="1" s="1"/>
  <c r="AK570" i="1"/>
  <c r="AM570" i="1" s="1"/>
  <c r="AK571" i="1"/>
  <c r="AM571" i="1" s="1"/>
  <c r="AK572" i="1"/>
  <c r="AM572" i="1" s="1"/>
  <c r="AK573" i="1"/>
  <c r="AM573" i="1" s="1"/>
  <c r="AK574" i="1"/>
  <c r="AM574" i="1" s="1"/>
  <c r="AK575" i="1"/>
  <c r="AM575" i="1" s="1"/>
  <c r="AK576" i="1"/>
  <c r="AM576" i="1" s="1"/>
  <c r="AK577" i="1"/>
  <c r="AM577" i="1" s="1"/>
  <c r="AK578" i="1"/>
  <c r="AM578" i="1" s="1"/>
  <c r="AK579" i="1"/>
  <c r="AM579" i="1" s="1"/>
  <c r="AK580" i="1"/>
  <c r="AM580" i="1" s="1"/>
  <c r="AK581" i="1"/>
  <c r="AM581" i="1" s="1"/>
  <c r="AK582" i="1"/>
  <c r="AM582" i="1" s="1"/>
  <c r="AK583" i="1"/>
  <c r="AM583" i="1" s="1"/>
  <c r="AK584" i="1"/>
  <c r="AM584" i="1" s="1"/>
  <c r="AK585" i="1"/>
  <c r="AM585" i="1" s="1"/>
  <c r="AK586" i="1"/>
  <c r="AM586" i="1" s="1"/>
  <c r="AK587" i="1"/>
  <c r="AM587" i="1" s="1"/>
  <c r="AK588" i="1"/>
  <c r="AM588" i="1" s="1"/>
  <c r="AK589" i="1"/>
  <c r="AM589" i="1" s="1"/>
  <c r="AK590" i="1"/>
  <c r="AM590" i="1" s="1"/>
  <c r="AK591" i="1"/>
  <c r="AM591" i="1" s="1"/>
  <c r="AK592" i="1"/>
  <c r="AM592" i="1" s="1"/>
  <c r="AK593" i="1"/>
  <c r="AM593" i="1" s="1"/>
  <c r="AK594" i="1"/>
  <c r="AM594" i="1" s="1"/>
  <c r="AK595" i="1"/>
  <c r="AM595" i="1" s="1"/>
  <c r="AK596" i="1"/>
  <c r="AM596" i="1" s="1"/>
  <c r="AK597" i="1"/>
  <c r="AM597" i="1" s="1"/>
  <c r="AK598" i="1"/>
  <c r="AM598" i="1" s="1"/>
  <c r="AK599" i="1"/>
  <c r="AM599" i="1" s="1"/>
  <c r="AK600" i="1"/>
  <c r="AM600" i="1" s="1"/>
  <c r="AK601" i="1"/>
  <c r="AM601" i="1" s="1"/>
  <c r="AK602" i="1"/>
  <c r="AM602" i="1" s="1"/>
  <c r="AK603" i="1"/>
  <c r="AM603" i="1" s="1"/>
  <c r="AK604" i="1"/>
  <c r="AM604" i="1" s="1"/>
  <c r="AK605" i="1"/>
  <c r="AM605" i="1" s="1"/>
  <c r="AK606" i="1"/>
  <c r="AM606" i="1" s="1"/>
  <c r="AK607" i="1"/>
  <c r="AM607" i="1" s="1"/>
  <c r="AK608" i="1"/>
  <c r="AM608" i="1" s="1"/>
  <c r="AK609" i="1"/>
  <c r="AM609" i="1" s="1"/>
  <c r="AK610" i="1"/>
  <c r="AM610" i="1" s="1"/>
  <c r="AK611" i="1"/>
  <c r="AM611" i="1" s="1"/>
  <c r="AK612" i="1"/>
  <c r="AM612" i="1" s="1"/>
  <c r="AK613" i="1"/>
  <c r="AM613" i="1" s="1"/>
  <c r="AK614" i="1"/>
  <c r="AM614" i="1" s="1"/>
  <c r="AK615" i="1"/>
  <c r="AM615" i="1" s="1"/>
  <c r="AK616" i="1"/>
  <c r="AM616" i="1" s="1"/>
  <c r="AK617" i="1"/>
  <c r="AM617" i="1" s="1"/>
  <c r="AK618" i="1"/>
  <c r="AM618" i="1" s="1"/>
  <c r="AK619" i="1"/>
  <c r="AM619" i="1" s="1"/>
  <c r="AK620" i="1"/>
  <c r="AM620" i="1" s="1"/>
  <c r="AK621" i="1"/>
  <c r="AM621" i="1" s="1"/>
  <c r="AK622" i="1"/>
  <c r="AM622" i="1" s="1"/>
  <c r="AK623" i="1"/>
  <c r="AM623" i="1" s="1"/>
  <c r="AK624" i="1"/>
  <c r="AM624" i="1" s="1"/>
  <c r="AK625" i="1"/>
  <c r="AM625" i="1" s="1"/>
  <c r="AK626" i="1"/>
  <c r="AM626" i="1" s="1"/>
  <c r="AK627" i="1"/>
  <c r="AM627" i="1" s="1"/>
  <c r="AK628" i="1"/>
  <c r="AM628" i="1" s="1"/>
  <c r="AK629" i="1"/>
  <c r="AM629" i="1" s="1"/>
  <c r="AK630" i="1"/>
  <c r="AM630" i="1" s="1"/>
  <c r="AK631" i="1"/>
  <c r="AM631" i="1" s="1"/>
  <c r="AK632" i="1"/>
  <c r="AM632" i="1" s="1"/>
  <c r="AK633" i="1"/>
  <c r="AM633" i="1" s="1"/>
  <c r="AK634" i="1"/>
  <c r="AM634" i="1" s="1"/>
  <c r="AK635" i="1"/>
  <c r="AM635" i="1" s="1"/>
  <c r="AK636" i="1"/>
  <c r="AM636" i="1" s="1"/>
  <c r="AK637" i="1"/>
  <c r="AM637" i="1" s="1"/>
  <c r="AK638" i="1"/>
  <c r="AM638" i="1" s="1"/>
  <c r="AK639" i="1"/>
  <c r="AM639" i="1" s="1"/>
  <c r="AK640" i="1"/>
  <c r="AM640" i="1" s="1"/>
  <c r="AK641" i="1"/>
  <c r="AM641" i="1" s="1"/>
  <c r="AK642" i="1"/>
  <c r="AM642" i="1" s="1"/>
  <c r="AK643" i="1"/>
  <c r="AM643" i="1" s="1"/>
  <c r="AK644" i="1"/>
  <c r="AM644" i="1" s="1"/>
  <c r="AK645" i="1"/>
  <c r="AM645" i="1" s="1"/>
  <c r="AK646" i="1"/>
  <c r="AM646" i="1" s="1"/>
  <c r="AK647" i="1"/>
  <c r="AM647" i="1" s="1"/>
  <c r="AK648" i="1"/>
  <c r="AM648" i="1" s="1"/>
  <c r="AK649" i="1"/>
  <c r="AM649" i="1" s="1"/>
  <c r="AK650" i="1"/>
  <c r="AM650" i="1" s="1"/>
  <c r="AK651" i="1"/>
  <c r="AM651" i="1" s="1"/>
  <c r="AK652" i="1"/>
  <c r="AM652" i="1" s="1"/>
  <c r="AK653" i="1"/>
  <c r="AM653" i="1" s="1"/>
  <c r="AK654" i="1"/>
  <c r="AM654" i="1" s="1"/>
  <c r="AK655" i="1"/>
  <c r="AM655" i="1" s="1"/>
  <c r="AK656" i="1"/>
  <c r="AM656" i="1" s="1"/>
  <c r="AK657" i="1"/>
  <c r="AM657" i="1" s="1"/>
  <c r="AK658" i="1"/>
  <c r="AM658" i="1" s="1"/>
  <c r="AK659" i="1"/>
  <c r="AM659" i="1" s="1"/>
  <c r="AK660" i="1"/>
  <c r="AM660" i="1" s="1"/>
  <c r="AK661" i="1"/>
  <c r="AM661" i="1" s="1"/>
  <c r="AK662" i="1"/>
  <c r="AM662" i="1" s="1"/>
  <c r="AK663" i="1"/>
  <c r="AM663" i="1" s="1"/>
  <c r="AK664" i="1"/>
  <c r="AM664" i="1" s="1"/>
  <c r="AK665" i="1"/>
  <c r="AM665" i="1" s="1"/>
  <c r="AK666" i="1"/>
  <c r="AM666" i="1" s="1"/>
  <c r="AK667" i="1"/>
  <c r="AM667" i="1" s="1"/>
  <c r="AK668" i="1"/>
  <c r="AM668" i="1" s="1"/>
  <c r="AK669" i="1"/>
  <c r="AM669" i="1" s="1"/>
  <c r="AK670" i="1"/>
  <c r="AM670" i="1" s="1"/>
  <c r="AK671" i="1"/>
  <c r="AM671" i="1" s="1"/>
  <c r="AK672" i="1"/>
  <c r="AM672" i="1" s="1"/>
  <c r="AK673" i="1"/>
  <c r="AM673" i="1" s="1"/>
  <c r="AK674" i="1"/>
  <c r="AM674" i="1" s="1"/>
  <c r="AK675" i="1"/>
  <c r="AM675" i="1" s="1"/>
  <c r="AK676" i="1"/>
  <c r="AM676" i="1" s="1"/>
  <c r="AK677" i="1"/>
  <c r="AM677" i="1" s="1"/>
  <c r="AK678" i="1"/>
  <c r="AM678" i="1" s="1"/>
  <c r="AK679" i="1"/>
  <c r="AM679" i="1" s="1"/>
  <c r="AK680" i="1"/>
  <c r="AM680" i="1" s="1"/>
  <c r="AK681" i="1"/>
  <c r="AM681" i="1" s="1"/>
  <c r="AK682" i="1"/>
  <c r="AM682" i="1" s="1"/>
  <c r="AK683" i="1"/>
  <c r="AM683" i="1" s="1"/>
  <c r="AK684" i="1"/>
  <c r="AM684" i="1" s="1"/>
  <c r="AK685" i="1"/>
  <c r="AM685" i="1" s="1"/>
  <c r="AK686" i="1"/>
  <c r="AM686" i="1" s="1"/>
  <c r="AK687" i="1"/>
  <c r="AM687" i="1" s="1"/>
  <c r="AK688" i="1"/>
  <c r="AM688" i="1" s="1"/>
  <c r="AK689" i="1"/>
  <c r="AM689" i="1" s="1"/>
  <c r="AK690" i="1"/>
  <c r="AM690" i="1" s="1"/>
  <c r="AK691" i="1"/>
  <c r="AM691" i="1" s="1"/>
  <c r="AK692" i="1"/>
  <c r="AM692" i="1" s="1"/>
  <c r="AK693" i="1"/>
  <c r="AM693" i="1" s="1"/>
  <c r="AK694" i="1"/>
  <c r="AM694" i="1" s="1"/>
  <c r="AK695" i="1"/>
  <c r="AM695" i="1" s="1"/>
  <c r="AK696" i="1"/>
  <c r="AM696" i="1" s="1"/>
  <c r="AK697" i="1"/>
  <c r="AM697" i="1" s="1"/>
  <c r="AK698" i="1"/>
  <c r="AM698" i="1" s="1"/>
  <c r="AK699" i="1"/>
  <c r="AM699" i="1" s="1"/>
  <c r="AK700" i="1"/>
  <c r="AM700" i="1" s="1"/>
  <c r="AK701" i="1"/>
  <c r="AM701" i="1" s="1"/>
  <c r="AK702" i="1"/>
  <c r="AM702" i="1" s="1"/>
  <c r="AK703" i="1"/>
  <c r="AM703" i="1" s="1"/>
  <c r="AK704" i="1"/>
  <c r="AM704" i="1" s="1"/>
  <c r="AK705" i="1"/>
  <c r="AM705" i="1" s="1"/>
  <c r="AK706" i="1"/>
  <c r="AM706" i="1" s="1"/>
  <c r="AK707" i="1"/>
  <c r="AM707" i="1" s="1"/>
  <c r="AK708" i="1"/>
  <c r="AM708" i="1" s="1"/>
  <c r="AK709" i="1"/>
  <c r="AM709" i="1" s="1"/>
  <c r="AK710" i="1"/>
  <c r="AM710" i="1" s="1"/>
  <c r="AK711" i="1"/>
  <c r="AM711" i="1" s="1"/>
  <c r="AK712" i="1"/>
  <c r="AM712" i="1" s="1"/>
  <c r="AK713" i="1"/>
  <c r="AM713" i="1" s="1"/>
  <c r="AK714" i="1"/>
  <c r="AM714" i="1" s="1"/>
  <c r="AK715" i="1"/>
  <c r="AM715" i="1" s="1"/>
  <c r="AK716" i="1"/>
  <c r="AM716" i="1" s="1"/>
  <c r="AK717" i="1"/>
  <c r="AM717" i="1" s="1"/>
  <c r="AK718" i="1"/>
  <c r="AM718" i="1" s="1"/>
  <c r="AK719" i="1"/>
  <c r="AM719" i="1" s="1"/>
  <c r="AK720" i="1"/>
  <c r="AM720" i="1" s="1"/>
  <c r="AK721" i="1"/>
  <c r="AM721" i="1" s="1"/>
  <c r="AK722" i="1"/>
  <c r="AM722" i="1" s="1"/>
  <c r="AK723" i="1"/>
  <c r="AM723" i="1" s="1"/>
  <c r="AK724" i="1"/>
  <c r="AM724" i="1" s="1"/>
  <c r="AK725" i="1"/>
  <c r="AM725" i="1" s="1"/>
  <c r="AK726" i="1"/>
  <c r="AM726" i="1" s="1"/>
  <c r="AK727" i="1"/>
  <c r="AM727" i="1" s="1"/>
  <c r="AK728" i="1"/>
  <c r="AM728" i="1" s="1"/>
  <c r="AK729" i="1"/>
  <c r="AM729" i="1" s="1"/>
  <c r="AK730" i="1"/>
  <c r="AM730" i="1" s="1"/>
  <c r="AK731" i="1"/>
  <c r="AM731" i="1" s="1"/>
  <c r="AK732" i="1"/>
  <c r="AM732" i="1" s="1"/>
  <c r="AK733" i="1"/>
  <c r="AM733" i="1" s="1"/>
  <c r="AK734" i="1"/>
  <c r="AM734" i="1" s="1"/>
  <c r="AK735" i="1"/>
  <c r="AM735" i="1" s="1"/>
  <c r="AK736" i="1"/>
  <c r="AM736" i="1" s="1"/>
  <c r="AK737" i="1"/>
  <c r="AM737" i="1" s="1"/>
  <c r="AK738" i="1"/>
  <c r="AM738" i="1" s="1"/>
  <c r="AK739" i="1"/>
  <c r="AM739" i="1" s="1"/>
  <c r="AK740" i="1"/>
  <c r="AM740" i="1" s="1"/>
  <c r="AK741" i="1"/>
  <c r="AM741" i="1" s="1"/>
  <c r="AK742" i="1"/>
  <c r="AM742" i="1" s="1"/>
  <c r="AK743" i="1"/>
  <c r="AM743" i="1" s="1"/>
  <c r="AK744" i="1"/>
  <c r="AM744" i="1" s="1"/>
  <c r="AK745" i="1"/>
  <c r="AM745" i="1" s="1"/>
  <c r="AK746" i="1"/>
  <c r="AM746" i="1" s="1"/>
  <c r="AK747" i="1"/>
  <c r="AM747" i="1" s="1"/>
  <c r="AK748" i="1"/>
  <c r="AM748" i="1" s="1"/>
  <c r="AK749" i="1"/>
  <c r="AM749" i="1" s="1"/>
  <c r="AK750" i="1"/>
  <c r="AM750" i="1" s="1"/>
  <c r="AK751" i="1"/>
  <c r="AM751" i="1" s="1"/>
  <c r="AK752" i="1"/>
  <c r="AM752" i="1" s="1"/>
  <c r="AK753" i="1"/>
  <c r="AM753" i="1" s="1"/>
  <c r="AK754" i="1"/>
  <c r="AM754" i="1" s="1"/>
  <c r="AK755" i="1"/>
  <c r="AM755" i="1" s="1"/>
  <c r="AK756" i="1"/>
  <c r="AM756" i="1" s="1"/>
  <c r="AK757" i="1"/>
  <c r="AM757" i="1" s="1"/>
  <c r="AK758" i="1"/>
  <c r="AM758" i="1" s="1"/>
  <c r="AK759" i="1"/>
  <c r="AM759" i="1" s="1"/>
  <c r="AK760" i="1"/>
  <c r="AM760" i="1" s="1"/>
  <c r="AK761" i="1"/>
  <c r="AM761" i="1" s="1"/>
  <c r="AK762" i="1"/>
  <c r="AM762" i="1" s="1"/>
  <c r="AK763" i="1"/>
  <c r="AM763" i="1" s="1"/>
  <c r="AK764" i="1"/>
  <c r="AM764" i="1" s="1"/>
  <c r="AK765" i="1"/>
  <c r="AM765" i="1" s="1"/>
  <c r="AK766" i="1"/>
  <c r="AM766" i="1" s="1"/>
  <c r="AK767" i="1"/>
  <c r="AM767" i="1" s="1"/>
  <c r="AK768" i="1"/>
  <c r="AM768" i="1" s="1"/>
  <c r="AK769" i="1"/>
  <c r="AM769" i="1" s="1"/>
  <c r="AK770" i="1"/>
  <c r="AM770" i="1" s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L3" i="1"/>
  <c r="AN3" i="1" s="1"/>
  <c r="AL4" i="1"/>
  <c r="AN4" i="1" s="1"/>
  <c r="AL5" i="1"/>
  <c r="AN5" i="1" s="1"/>
  <c r="AL6" i="1"/>
  <c r="AN6" i="1" s="1"/>
  <c r="AL7" i="1"/>
  <c r="AN7" i="1" s="1"/>
  <c r="AL8" i="1"/>
  <c r="AN8" i="1" s="1"/>
  <c r="AL9" i="1"/>
  <c r="AN9" i="1" s="1"/>
  <c r="AL10" i="1"/>
  <c r="AN10" i="1" s="1"/>
  <c r="AL11" i="1"/>
  <c r="AN11" i="1" s="1"/>
  <c r="AL12" i="1"/>
  <c r="AN12" i="1" s="1"/>
  <c r="AL13" i="1"/>
  <c r="AN13" i="1" s="1"/>
  <c r="AL14" i="1"/>
  <c r="AN14" i="1" s="1"/>
  <c r="AL15" i="1"/>
  <c r="AN15" i="1" s="1"/>
  <c r="AL16" i="1"/>
  <c r="AN16" i="1" s="1"/>
  <c r="AL17" i="1"/>
  <c r="AN17" i="1" s="1"/>
  <c r="AL18" i="1"/>
  <c r="AN18" i="1" s="1"/>
  <c r="AL19" i="1"/>
  <c r="AN19" i="1" s="1"/>
  <c r="AL20" i="1"/>
  <c r="AN20" i="1" s="1"/>
  <c r="AL21" i="1"/>
  <c r="AN21" i="1" s="1"/>
  <c r="AL22" i="1"/>
  <c r="AN22" i="1" s="1"/>
  <c r="AL23" i="1"/>
  <c r="AN23" i="1" s="1"/>
  <c r="AL24" i="1"/>
  <c r="AN24" i="1" s="1"/>
  <c r="AL25" i="1"/>
  <c r="AN25" i="1" s="1"/>
  <c r="AL26" i="1"/>
  <c r="AN26" i="1" s="1"/>
  <c r="AL27" i="1"/>
  <c r="AN27" i="1" s="1"/>
  <c r="AL28" i="1"/>
  <c r="AN28" i="1" s="1"/>
  <c r="AL29" i="1"/>
  <c r="AN29" i="1" s="1"/>
  <c r="AL30" i="1"/>
  <c r="AN30" i="1" s="1"/>
  <c r="AL31" i="1"/>
  <c r="AN31" i="1" s="1"/>
  <c r="AL32" i="1"/>
  <c r="AN32" i="1" s="1"/>
  <c r="AL33" i="1"/>
  <c r="AN33" i="1" s="1"/>
  <c r="AL34" i="1"/>
  <c r="AN34" i="1" s="1"/>
  <c r="AL35" i="1"/>
  <c r="AN35" i="1" s="1"/>
  <c r="AL36" i="1"/>
  <c r="AN36" i="1" s="1"/>
  <c r="AL37" i="1"/>
  <c r="AN37" i="1" s="1"/>
  <c r="AL38" i="1"/>
  <c r="AN38" i="1" s="1"/>
  <c r="AL39" i="1"/>
  <c r="AN39" i="1" s="1"/>
  <c r="AL40" i="1"/>
  <c r="AN40" i="1" s="1"/>
  <c r="AL41" i="1"/>
  <c r="AN41" i="1" s="1"/>
  <c r="AL42" i="1"/>
  <c r="AN42" i="1" s="1"/>
  <c r="AL43" i="1"/>
  <c r="AN43" i="1" s="1"/>
  <c r="AL44" i="1"/>
  <c r="AN44" i="1" s="1"/>
  <c r="AL45" i="1"/>
  <c r="AN45" i="1" s="1"/>
  <c r="AL46" i="1"/>
  <c r="AN46" i="1" s="1"/>
  <c r="AL47" i="1"/>
  <c r="AN47" i="1" s="1"/>
  <c r="AL48" i="1"/>
  <c r="AN48" i="1" s="1"/>
  <c r="AL49" i="1"/>
  <c r="AN49" i="1" s="1"/>
  <c r="AL50" i="1"/>
  <c r="AN50" i="1" s="1"/>
  <c r="AL51" i="1"/>
  <c r="AN51" i="1" s="1"/>
  <c r="AL52" i="1"/>
  <c r="AN52" i="1" s="1"/>
  <c r="AL53" i="1"/>
  <c r="AN53" i="1" s="1"/>
  <c r="AL54" i="1"/>
  <c r="AN54" i="1" s="1"/>
  <c r="AL55" i="1"/>
  <c r="AN55" i="1" s="1"/>
  <c r="AL56" i="1"/>
  <c r="AN56" i="1" s="1"/>
  <c r="AL57" i="1"/>
  <c r="AN57" i="1" s="1"/>
  <c r="AL58" i="1"/>
  <c r="AN58" i="1" s="1"/>
  <c r="AL59" i="1"/>
  <c r="AN59" i="1" s="1"/>
  <c r="AL60" i="1"/>
  <c r="AN60" i="1" s="1"/>
  <c r="AL61" i="1"/>
  <c r="AN61" i="1" s="1"/>
  <c r="AL62" i="1"/>
  <c r="AN62" i="1" s="1"/>
  <c r="AL63" i="1"/>
  <c r="AN63" i="1" s="1"/>
  <c r="AL64" i="1"/>
  <c r="AN64" i="1" s="1"/>
  <c r="AL65" i="1"/>
  <c r="AN65" i="1" s="1"/>
  <c r="AL66" i="1"/>
  <c r="AN66" i="1" s="1"/>
  <c r="AL67" i="1"/>
  <c r="AN67" i="1" s="1"/>
  <c r="AL68" i="1"/>
  <c r="AN68" i="1" s="1"/>
  <c r="AL69" i="1"/>
  <c r="AN69" i="1" s="1"/>
  <c r="AL70" i="1"/>
  <c r="AN70" i="1" s="1"/>
  <c r="AL71" i="1"/>
  <c r="AN71" i="1" s="1"/>
  <c r="AL72" i="1"/>
  <c r="AN72" i="1" s="1"/>
  <c r="AL73" i="1"/>
  <c r="AN73" i="1" s="1"/>
  <c r="AL74" i="1"/>
  <c r="AN74" i="1" s="1"/>
  <c r="AL75" i="1"/>
  <c r="AN75" i="1" s="1"/>
  <c r="AL76" i="1"/>
  <c r="AN76" i="1" s="1"/>
  <c r="AL77" i="1"/>
  <c r="AN77" i="1" s="1"/>
  <c r="AL78" i="1"/>
  <c r="AN78" i="1" s="1"/>
  <c r="AL79" i="1"/>
  <c r="AN79" i="1" s="1"/>
  <c r="AL80" i="1"/>
  <c r="AN80" i="1" s="1"/>
  <c r="AL81" i="1"/>
  <c r="AN81" i="1" s="1"/>
  <c r="AL82" i="1"/>
  <c r="AN82" i="1" s="1"/>
  <c r="AL83" i="1"/>
  <c r="AN83" i="1" s="1"/>
  <c r="AL84" i="1"/>
  <c r="AN84" i="1" s="1"/>
  <c r="AL85" i="1"/>
  <c r="AN85" i="1" s="1"/>
  <c r="AL86" i="1"/>
  <c r="AN86" i="1" s="1"/>
  <c r="AL87" i="1"/>
  <c r="AN87" i="1" s="1"/>
  <c r="AL88" i="1"/>
  <c r="AN88" i="1" s="1"/>
  <c r="AL89" i="1"/>
  <c r="AN89" i="1" s="1"/>
  <c r="AL90" i="1"/>
  <c r="AN90" i="1" s="1"/>
  <c r="AL91" i="1"/>
  <c r="AN91" i="1" s="1"/>
  <c r="AL92" i="1"/>
  <c r="AN92" i="1" s="1"/>
  <c r="AL93" i="1"/>
  <c r="AN93" i="1" s="1"/>
  <c r="AL94" i="1"/>
  <c r="AN94" i="1" s="1"/>
  <c r="AL95" i="1"/>
  <c r="AN95" i="1" s="1"/>
  <c r="AL96" i="1"/>
  <c r="AN96" i="1" s="1"/>
  <c r="AL97" i="1"/>
  <c r="AN97" i="1" s="1"/>
  <c r="AL98" i="1"/>
  <c r="AN98" i="1" s="1"/>
  <c r="AL99" i="1"/>
  <c r="AN99" i="1" s="1"/>
  <c r="AL100" i="1"/>
  <c r="AN100" i="1" s="1"/>
  <c r="AL101" i="1"/>
  <c r="AN101" i="1" s="1"/>
  <c r="AL102" i="1"/>
  <c r="AN102" i="1" s="1"/>
  <c r="AL103" i="1"/>
  <c r="AN103" i="1" s="1"/>
  <c r="AL104" i="1"/>
  <c r="AN104" i="1" s="1"/>
  <c r="AL105" i="1"/>
  <c r="AN105" i="1" s="1"/>
  <c r="AL106" i="1"/>
  <c r="AN106" i="1" s="1"/>
  <c r="AL107" i="1"/>
  <c r="AN107" i="1" s="1"/>
  <c r="AL108" i="1"/>
  <c r="AN108" i="1" s="1"/>
  <c r="AL109" i="1"/>
  <c r="AN109" i="1" s="1"/>
  <c r="AL110" i="1"/>
  <c r="AN110" i="1" s="1"/>
  <c r="AL111" i="1"/>
  <c r="AN111" i="1" s="1"/>
  <c r="AL112" i="1"/>
  <c r="AN112" i="1" s="1"/>
  <c r="AL113" i="1"/>
  <c r="AN113" i="1" s="1"/>
  <c r="AL114" i="1"/>
  <c r="AN114" i="1" s="1"/>
  <c r="AL115" i="1"/>
  <c r="AN115" i="1" s="1"/>
  <c r="AL116" i="1"/>
  <c r="AN116" i="1" s="1"/>
  <c r="AL117" i="1"/>
  <c r="AN117" i="1" s="1"/>
  <c r="AL118" i="1"/>
  <c r="AN118" i="1" s="1"/>
  <c r="AL119" i="1"/>
  <c r="AN119" i="1" s="1"/>
  <c r="AL120" i="1"/>
  <c r="AN120" i="1" s="1"/>
  <c r="AL121" i="1"/>
  <c r="AN121" i="1" s="1"/>
  <c r="AL122" i="1"/>
  <c r="AN122" i="1" s="1"/>
  <c r="AL123" i="1"/>
  <c r="AN123" i="1" s="1"/>
  <c r="AL124" i="1"/>
  <c r="AN124" i="1" s="1"/>
  <c r="AL125" i="1"/>
  <c r="AN125" i="1" s="1"/>
  <c r="AL126" i="1"/>
  <c r="AN126" i="1" s="1"/>
  <c r="AL127" i="1"/>
  <c r="AN127" i="1" s="1"/>
  <c r="AL128" i="1"/>
  <c r="AN128" i="1" s="1"/>
  <c r="AL129" i="1"/>
  <c r="AN129" i="1" s="1"/>
  <c r="AL130" i="1"/>
  <c r="AN130" i="1" s="1"/>
  <c r="AL131" i="1"/>
  <c r="AN131" i="1" s="1"/>
  <c r="AL132" i="1"/>
  <c r="AN132" i="1" s="1"/>
  <c r="AL133" i="1"/>
  <c r="AN133" i="1" s="1"/>
  <c r="AL134" i="1"/>
  <c r="AN134" i="1" s="1"/>
  <c r="AL135" i="1"/>
  <c r="AN135" i="1" s="1"/>
  <c r="AL136" i="1"/>
  <c r="AN136" i="1" s="1"/>
  <c r="AL137" i="1"/>
  <c r="AN137" i="1" s="1"/>
  <c r="AL138" i="1"/>
  <c r="AN138" i="1" s="1"/>
  <c r="AL139" i="1"/>
  <c r="AN139" i="1" s="1"/>
  <c r="AL140" i="1"/>
  <c r="AN140" i="1" s="1"/>
  <c r="AL141" i="1"/>
  <c r="AN141" i="1" s="1"/>
  <c r="AL142" i="1"/>
  <c r="AN142" i="1" s="1"/>
  <c r="AL143" i="1"/>
  <c r="AN143" i="1" s="1"/>
  <c r="AL144" i="1"/>
  <c r="AN144" i="1" s="1"/>
  <c r="AL145" i="1"/>
  <c r="AN145" i="1" s="1"/>
  <c r="AL146" i="1"/>
  <c r="AN146" i="1" s="1"/>
  <c r="AL147" i="1"/>
  <c r="AN147" i="1" s="1"/>
  <c r="AL148" i="1"/>
  <c r="AN148" i="1" s="1"/>
  <c r="AL149" i="1"/>
  <c r="AN149" i="1" s="1"/>
  <c r="AL150" i="1"/>
  <c r="AN150" i="1" s="1"/>
  <c r="AL151" i="1"/>
  <c r="AN151" i="1" s="1"/>
  <c r="AL152" i="1"/>
  <c r="AN152" i="1" s="1"/>
  <c r="AL153" i="1"/>
  <c r="AN153" i="1" s="1"/>
  <c r="AL154" i="1"/>
  <c r="AN154" i="1" s="1"/>
  <c r="AL155" i="1"/>
  <c r="AN155" i="1" s="1"/>
  <c r="AL156" i="1"/>
  <c r="AN156" i="1" s="1"/>
  <c r="AL157" i="1"/>
  <c r="AN157" i="1" s="1"/>
  <c r="AL158" i="1"/>
  <c r="AN158" i="1" s="1"/>
  <c r="AL159" i="1"/>
  <c r="AN159" i="1" s="1"/>
  <c r="AL160" i="1"/>
  <c r="AN160" i="1" s="1"/>
  <c r="AL161" i="1"/>
  <c r="AN161" i="1" s="1"/>
  <c r="AL162" i="1"/>
  <c r="AN162" i="1" s="1"/>
  <c r="AL163" i="1"/>
  <c r="AN163" i="1" s="1"/>
  <c r="AL164" i="1"/>
  <c r="AN164" i="1" s="1"/>
  <c r="AL165" i="1"/>
  <c r="AN165" i="1" s="1"/>
  <c r="AL166" i="1"/>
  <c r="AN166" i="1" s="1"/>
  <c r="AL167" i="1"/>
  <c r="AN167" i="1" s="1"/>
  <c r="AL168" i="1"/>
  <c r="AN168" i="1" s="1"/>
  <c r="AL169" i="1"/>
  <c r="AN169" i="1" s="1"/>
  <c r="AL170" i="1"/>
  <c r="AN170" i="1" s="1"/>
  <c r="AL171" i="1"/>
  <c r="AN171" i="1" s="1"/>
  <c r="AL172" i="1"/>
  <c r="AN172" i="1" s="1"/>
  <c r="AL173" i="1"/>
  <c r="AN173" i="1" s="1"/>
  <c r="AL174" i="1"/>
  <c r="AN174" i="1" s="1"/>
  <c r="AL175" i="1"/>
  <c r="AN175" i="1" s="1"/>
  <c r="AL176" i="1"/>
  <c r="AN176" i="1" s="1"/>
  <c r="AL177" i="1"/>
  <c r="AN177" i="1" s="1"/>
  <c r="AL178" i="1"/>
  <c r="AN178" i="1" s="1"/>
  <c r="AL179" i="1"/>
  <c r="AN179" i="1" s="1"/>
  <c r="AL180" i="1"/>
  <c r="AN180" i="1" s="1"/>
  <c r="AL181" i="1"/>
  <c r="AN181" i="1" s="1"/>
  <c r="AL182" i="1"/>
  <c r="AN182" i="1" s="1"/>
  <c r="AL183" i="1"/>
  <c r="AN183" i="1" s="1"/>
  <c r="AL184" i="1"/>
  <c r="AN184" i="1" s="1"/>
  <c r="AL185" i="1"/>
  <c r="AN185" i="1" s="1"/>
  <c r="AL186" i="1"/>
  <c r="AN186" i="1" s="1"/>
  <c r="AL187" i="1"/>
  <c r="AN187" i="1" s="1"/>
  <c r="AL188" i="1"/>
  <c r="AN188" i="1" s="1"/>
  <c r="AL189" i="1"/>
  <c r="AN189" i="1" s="1"/>
  <c r="AL190" i="1"/>
  <c r="AN190" i="1" s="1"/>
  <c r="AL191" i="1"/>
  <c r="AN191" i="1" s="1"/>
  <c r="AL192" i="1"/>
  <c r="AN192" i="1" s="1"/>
  <c r="AL193" i="1"/>
  <c r="AN193" i="1" s="1"/>
  <c r="AL194" i="1"/>
  <c r="AN194" i="1" s="1"/>
  <c r="AL195" i="1"/>
  <c r="AN195" i="1" s="1"/>
  <c r="AL196" i="1"/>
  <c r="AN196" i="1" s="1"/>
  <c r="AL197" i="1"/>
  <c r="AN197" i="1" s="1"/>
  <c r="AL198" i="1"/>
  <c r="AN198" i="1" s="1"/>
  <c r="AL199" i="1"/>
  <c r="AN199" i="1" s="1"/>
  <c r="AL200" i="1"/>
  <c r="AN200" i="1" s="1"/>
  <c r="AL201" i="1"/>
  <c r="AN201" i="1" s="1"/>
  <c r="AL202" i="1"/>
  <c r="AN202" i="1" s="1"/>
  <c r="AL203" i="1"/>
  <c r="AN203" i="1" s="1"/>
  <c r="AL204" i="1"/>
  <c r="AN204" i="1" s="1"/>
  <c r="AL205" i="1"/>
  <c r="AN205" i="1" s="1"/>
  <c r="AL206" i="1"/>
  <c r="AN206" i="1" s="1"/>
  <c r="AL207" i="1"/>
  <c r="AN207" i="1" s="1"/>
  <c r="AL208" i="1"/>
  <c r="AN208" i="1" s="1"/>
  <c r="AL209" i="1"/>
  <c r="AN209" i="1" s="1"/>
  <c r="AL210" i="1"/>
  <c r="AN210" i="1" s="1"/>
  <c r="AL211" i="1"/>
  <c r="AN211" i="1" s="1"/>
  <c r="AL212" i="1"/>
  <c r="AN212" i="1" s="1"/>
  <c r="AL213" i="1"/>
  <c r="AN213" i="1" s="1"/>
  <c r="AL214" i="1"/>
  <c r="AN214" i="1" s="1"/>
  <c r="AL215" i="1"/>
  <c r="AN215" i="1" s="1"/>
  <c r="AL216" i="1"/>
  <c r="AN216" i="1" s="1"/>
  <c r="AL217" i="1"/>
  <c r="AN217" i="1" s="1"/>
  <c r="AL218" i="1"/>
  <c r="AN218" i="1" s="1"/>
  <c r="AL219" i="1"/>
  <c r="AN219" i="1" s="1"/>
  <c r="AL220" i="1"/>
  <c r="AN220" i="1" s="1"/>
  <c r="AL221" i="1"/>
  <c r="AN221" i="1" s="1"/>
  <c r="AL222" i="1"/>
  <c r="AN222" i="1" s="1"/>
  <c r="AL223" i="1"/>
  <c r="AN223" i="1" s="1"/>
  <c r="AL224" i="1"/>
  <c r="AN224" i="1" s="1"/>
  <c r="AL225" i="1"/>
  <c r="AN225" i="1" s="1"/>
  <c r="AL226" i="1"/>
  <c r="AN226" i="1" s="1"/>
  <c r="AL227" i="1"/>
  <c r="AN227" i="1" s="1"/>
  <c r="AL228" i="1"/>
  <c r="AN228" i="1" s="1"/>
  <c r="AL229" i="1"/>
  <c r="AN229" i="1" s="1"/>
  <c r="AL230" i="1"/>
  <c r="AN230" i="1" s="1"/>
  <c r="AL231" i="1"/>
  <c r="AN231" i="1" s="1"/>
  <c r="AL232" i="1"/>
  <c r="AN232" i="1" s="1"/>
  <c r="AL233" i="1"/>
  <c r="AN233" i="1" s="1"/>
  <c r="AL234" i="1"/>
  <c r="AN234" i="1" s="1"/>
  <c r="AL235" i="1"/>
  <c r="AN235" i="1" s="1"/>
  <c r="AL236" i="1"/>
  <c r="AN236" i="1" s="1"/>
  <c r="AL237" i="1"/>
  <c r="AN237" i="1" s="1"/>
  <c r="AL238" i="1"/>
  <c r="AN238" i="1" s="1"/>
  <c r="AL239" i="1"/>
  <c r="AN239" i="1" s="1"/>
  <c r="AL240" i="1"/>
  <c r="AN240" i="1" s="1"/>
  <c r="AL241" i="1"/>
  <c r="AN241" i="1" s="1"/>
  <c r="AL242" i="1"/>
  <c r="AN242" i="1" s="1"/>
  <c r="AL243" i="1"/>
  <c r="AN243" i="1" s="1"/>
  <c r="AL244" i="1"/>
  <c r="AN244" i="1" s="1"/>
  <c r="AL245" i="1"/>
  <c r="AN245" i="1" s="1"/>
  <c r="AL246" i="1"/>
  <c r="AN246" i="1" s="1"/>
  <c r="AL247" i="1"/>
  <c r="AN247" i="1" s="1"/>
  <c r="AL248" i="1"/>
  <c r="AN248" i="1" s="1"/>
  <c r="AL249" i="1"/>
  <c r="AN249" i="1" s="1"/>
  <c r="AL250" i="1"/>
  <c r="AN250" i="1" s="1"/>
  <c r="AL251" i="1"/>
  <c r="AN251" i="1" s="1"/>
  <c r="AL252" i="1"/>
  <c r="AN252" i="1" s="1"/>
  <c r="AL253" i="1"/>
  <c r="AN253" i="1" s="1"/>
  <c r="AL254" i="1"/>
  <c r="AN254" i="1" s="1"/>
  <c r="AL255" i="1"/>
  <c r="AN255" i="1" s="1"/>
  <c r="AL256" i="1"/>
  <c r="AN256" i="1" s="1"/>
  <c r="AL257" i="1"/>
  <c r="AN257" i="1" s="1"/>
  <c r="AL258" i="1"/>
  <c r="AN258" i="1" s="1"/>
  <c r="AL259" i="1"/>
  <c r="AN259" i="1" s="1"/>
  <c r="AL260" i="1"/>
  <c r="AN260" i="1" s="1"/>
  <c r="AL261" i="1"/>
  <c r="AN261" i="1" s="1"/>
  <c r="AL262" i="1"/>
  <c r="AN262" i="1" s="1"/>
  <c r="AL263" i="1"/>
  <c r="AN263" i="1" s="1"/>
  <c r="AL264" i="1"/>
  <c r="AN264" i="1" s="1"/>
  <c r="AL265" i="1"/>
  <c r="AN265" i="1" s="1"/>
  <c r="AL266" i="1"/>
  <c r="AN266" i="1" s="1"/>
  <c r="AL267" i="1"/>
  <c r="AN267" i="1" s="1"/>
  <c r="AL268" i="1"/>
  <c r="AN268" i="1" s="1"/>
  <c r="AL269" i="1"/>
  <c r="AN269" i="1" s="1"/>
  <c r="AL270" i="1"/>
  <c r="AN270" i="1" s="1"/>
  <c r="AL271" i="1"/>
  <c r="AN271" i="1" s="1"/>
  <c r="AL272" i="1"/>
  <c r="AN272" i="1" s="1"/>
  <c r="AL273" i="1"/>
  <c r="AN273" i="1" s="1"/>
  <c r="AL274" i="1"/>
  <c r="AN274" i="1" s="1"/>
  <c r="AL275" i="1"/>
  <c r="AN275" i="1" s="1"/>
  <c r="AL276" i="1"/>
  <c r="AN276" i="1" s="1"/>
  <c r="AL277" i="1"/>
  <c r="AN277" i="1" s="1"/>
  <c r="AL278" i="1"/>
  <c r="AN278" i="1" s="1"/>
  <c r="AL279" i="1"/>
  <c r="AN279" i="1" s="1"/>
  <c r="AL280" i="1"/>
  <c r="AN280" i="1" s="1"/>
  <c r="AL281" i="1"/>
  <c r="AN281" i="1" s="1"/>
  <c r="AL282" i="1"/>
  <c r="AN282" i="1" s="1"/>
  <c r="AL283" i="1"/>
  <c r="AN283" i="1" s="1"/>
  <c r="AL284" i="1"/>
  <c r="AN284" i="1" s="1"/>
  <c r="AL285" i="1"/>
  <c r="AN285" i="1" s="1"/>
  <c r="AL286" i="1"/>
  <c r="AN286" i="1" s="1"/>
  <c r="AL287" i="1"/>
  <c r="AN287" i="1" s="1"/>
  <c r="AL288" i="1"/>
  <c r="AN288" i="1" s="1"/>
  <c r="AL289" i="1"/>
  <c r="AN289" i="1" s="1"/>
  <c r="AL290" i="1"/>
  <c r="AN290" i="1" s="1"/>
  <c r="AL291" i="1"/>
  <c r="AN291" i="1" s="1"/>
  <c r="AL292" i="1"/>
  <c r="AN292" i="1" s="1"/>
  <c r="AL293" i="1"/>
  <c r="AN293" i="1" s="1"/>
  <c r="AL294" i="1"/>
  <c r="AN294" i="1" s="1"/>
  <c r="AL295" i="1"/>
  <c r="AN295" i="1" s="1"/>
  <c r="AL296" i="1"/>
  <c r="AN296" i="1" s="1"/>
  <c r="AL297" i="1"/>
  <c r="AN297" i="1" s="1"/>
  <c r="AL298" i="1"/>
  <c r="AN298" i="1" s="1"/>
  <c r="AL299" i="1"/>
  <c r="AN299" i="1" s="1"/>
  <c r="AL300" i="1"/>
  <c r="AN300" i="1" s="1"/>
  <c r="AL301" i="1"/>
  <c r="AN301" i="1" s="1"/>
  <c r="AL302" i="1"/>
  <c r="AN302" i="1" s="1"/>
  <c r="AL303" i="1"/>
  <c r="AN303" i="1" s="1"/>
  <c r="AL304" i="1"/>
  <c r="AN304" i="1" s="1"/>
  <c r="AL305" i="1"/>
  <c r="AN305" i="1" s="1"/>
  <c r="AL306" i="1"/>
  <c r="AN306" i="1" s="1"/>
  <c r="AL307" i="1"/>
  <c r="AN307" i="1" s="1"/>
  <c r="AL308" i="1"/>
  <c r="AN308" i="1" s="1"/>
  <c r="AL309" i="1"/>
  <c r="AN309" i="1" s="1"/>
  <c r="AL310" i="1"/>
  <c r="AN310" i="1" s="1"/>
  <c r="AL311" i="1"/>
  <c r="AN311" i="1" s="1"/>
  <c r="AL312" i="1"/>
  <c r="AN312" i="1" s="1"/>
  <c r="AL313" i="1"/>
  <c r="AN313" i="1" s="1"/>
  <c r="AL314" i="1"/>
  <c r="AN314" i="1" s="1"/>
  <c r="AL315" i="1"/>
  <c r="AN315" i="1" s="1"/>
  <c r="AL316" i="1"/>
  <c r="AN316" i="1" s="1"/>
  <c r="AL317" i="1"/>
  <c r="AN317" i="1" s="1"/>
  <c r="AL318" i="1"/>
  <c r="AN318" i="1" s="1"/>
  <c r="AL319" i="1"/>
  <c r="AN319" i="1" s="1"/>
  <c r="AL320" i="1"/>
  <c r="AN320" i="1" s="1"/>
  <c r="AL321" i="1"/>
  <c r="AN321" i="1" s="1"/>
  <c r="AL322" i="1"/>
  <c r="AN322" i="1" s="1"/>
  <c r="AL323" i="1"/>
  <c r="AN323" i="1" s="1"/>
  <c r="AL324" i="1"/>
  <c r="AN324" i="1" s="1"/>
  <c r="AL325" i="1"/>
  <c r="AN325" i="1" s="1"/>
  <c r="AL326" i="1"/>
  <c r="AN326" i="1" s="1"/>
  <c r="AL327" i="1"/>
  <c r="AN327" i="1" s="1"/>
  <c r="AL328" i="1"/>
  <c r="AN328" i="1" s="1"/>
  <c r="AL329" i="1"/>
  <c r="AN329" i="1" s="1"/>
  <c r="AL330" i="1"/>
  <c r="AN330" i="1" s="1"/>
  <c r="AL331" i="1"/>
  <c r="AN331" i="1" s="1"/>
  <c r="AL332" i="1"/>
  <c r="AN332" i="1" s="1"/>
  <c r="AL333" i="1"/>
  <c r="AN333" i="1" s="1"/>
  <c r="AL334" i="1"/>
  <c r="AN334" i="1" s="1"/>
  <c r="AL335" i="1"/>
  <c r="AN335" i="1" s="1"/>
  <c r="AL336" i="1"/>
  <c r="AN336" i="1" s="1"/>
  <c r="AL337" i="1"/>
  <c r="AN337" i="1" s="1"/>
  <c r="AL338" i="1"/>
  <c r="AN338" i="1" s="1"/>
  <c r="AL339" i="1"/>
  <c r="AN339" i="1" s="1"/>
  <c r="AL340" i="1"/>
  <c r="AN340" i="1" s="1"/>
  <c r="AL341" i="1"/>
  <c r="AN341" i="1" s="1"/>
  <c r="AL342" i="1"/>
  <c r="AN342" i="1" s="1"/>
  <c r="AL343" i="1"/>
  <c r="AN343" i="1" s="1"/>
  <c r="AL344" i="1"/>
  <c r="AN344" i="1" s="1"/>
  <c r="AL345" i="1"/>
  <c r="AN345" i="1" s="1"/>
  <c r="AL346" i="1"/>
  <c r="AN346" i="1" s="1"/>
  <c r="AL347" i="1"/>
  <c r="AN347" i="1" s="1"/>
  <c r="AL348" i="1"/>
  <c r="AN348" i="1" s="1"/>
  <c r="AL349" i="1"/>
  <c r="AN349" i="1" s="1"/>
  <c r="AL350" i="1"/>
  <c r="AN350" i="1" s="1"/>
  <c r="AL351" i="1"/>
  <c r="AN351" i="1" s="1"/>
  <c r="AL352" i="1"/>
  <c r="AN352" i="1" s="1"/>
  <c r="AL353" i="1"/>
  <c r="AN353" i="1" s="1"/>
  <c r="AL354" i="1"/>
  <c r="AN354" i="1" s="1"/>
  <c r="AL355" i="1"/>
  <c r="AN355" i="1" s="1"/>
  <c r="AL356" i="1"/>
  <c r="AN356" i="1" s="1"/>
  <c r="AL357" i="1"/>
  <c r="AN357" i="1" s="1"/>
  <c r="AL358" i="1"/>
  <c r="AN358" i="1" s="1"/>
  <c r="AL359" i="1"/>
  <c r="AN359" i="1" s="1"/>
  <c r="AL360" i="1"/>
  <c r="AN360" i="1" s="1"/>
  <c r="AL361" i="1"/>
  <c r="AN361" i="1" s="1"/>
  <c r="AL362" i="1"/>
  <c r="AN362" i="1" s="1"/>
  <c r="AL363" i="1"/>
  <c r="AN363" i="1" s="1"/>
  <c r="AL364" i="1"/>
  <c r="AN364" i="1" s="1"/>
  <c r="AL365" i="1"/>
  <c r="AN365" i="1" s="1"/>
  <c r="AL366" i="1"/>
  <c r="AN366" i="1" s="1"/>
  <c r="AL367" i="1"/>
  <c r="AN367" i="1" s="1"/>
  <c r="AL368" i="1"/>
  <c r="AN368" i="1" s="1"/>
  <c r="AL369" i="1"/>
  <c r="AN369" i="1" s="1"/>
  <c r="AL370" i="1"/>
  <c r="AN370" i="1" s="1"/>
  <c r="AL371" i="1"/>
  <c r="AN371" i="1" s="1"/>
  <c r="AL372" i="1"/>
  <c r="AN372" i="1" s="1"/>
  <c r="AL373" i="1"/>
  <c r="AN373" i="1" s="1"/>
  <c r="AL374" i="1"/>
  <c r="AN374" i="1" s="1"/>
  <c r="AL375" i="1"/>
  <c r="AN375" i="1" s="1"/>
  <c r="AL376" i="1"/>
  <c r="AN376" i="1" s="1"/>
  <c r="AL377" i="1"/>
  <c r="AN377" i="1" s="1"/>
  <c r="AL378" i="1"/>
  <c r="AN378" i="1" s="1"/>
  <c r="AL379" i="1"/>
  <c r="AN379" i="1" s="1"/>
  <c r="AL380" i="1"/>
  <c r="AN380" i="1" s="1"/>
  <c r="AL381" i="1"/>
  <c r="AN381" i="1" s="1"/>
  <c r="AL382" i="1"/>
  <c r="AN382" i="1" s="1"/>
  <c r="AL383" i="1"/>
  <c r="AN383" i="1" s="1"/>
  <c r="AL384" i="1"/>
  <c r="AN384" i="1" s="1"/>
  <c r="AL385" i="1"/>
  <c r="AN385" i="1" s="1"/>
  <c r="AL386" i="1"/>
  <c r="AN386" i="1" s="1"/>
  <c r="AL387" i="1"/>
  <c r="AN387" i="1" s="1"/>
  <c r="AL388" i="1"/>
  <c r="AN388" i="1" s="1"/>
  <c r="AL389" i="1"/>
  <c r="AN389" i="1" s="1"/>
  <c r="AL390" i="1"/>
  <c r="AN390" i="1" s="1"/>
  <c r="AL391" i="1"/>
  <c r="AN391" i="1" s="1"/>
  <c r="AL392" i="1"/>
  <c r="AN392" i="1" s="1"/>
  <c r="AL393" i="1"/>
  <c r="AN393" i="1" s="1"/>
  <c r="AL394" i="1"/>
  <c r="AN394" i="1" s="1"/>
  <c r="AL395" i="1"/>
  <c r="AN395" i="1" s="1"/>
  <c r="AL396" i="1"/>
  <c r="AN396" i="1" s="1"/>
  <c r="AL397" i="1"/>
  <c r="AN397" i="1" s="1"/>
  <c r="AL398" i="1"/>
  <c r="AN398" i="1" s="1"/>
  <c r="AL399" i="1"/>
  <c r="AN399" i="1" s="1"/>
  <c r="AL400" i="1"/>
  <c r="AN400" i="1" s="1"/>
  <c r="AL401" i="1"/>
  <c r="AN401" i="1" s="1"/>
  <c r="AL402" i="1"/>
  <c r="AN402" i="1" s="1"/>
  <c r="AL403" i="1"/>
  <c r="AN403" i="1" s="1"/>
  <c r="AL404" i="1"/>
  <c r="AN404" i="1" s="1"/>
  <c r="AL405" i="1"/>
  <c r="AN405" i="1" s="1"/>
  <c r="AL406" i="1"/>
  <c r="AN406" i="1" s="1"/>
  <c r="AL407" i="1"/>
  <c r="AN407" i="1" s="1"/>
  <c r="AL408" i="1"/>
  <c r="AN408" i="1" s="1"/>
  <c r="AL409" i="1"/>
  <c r="AN409" i="1" s="1"/>
  <c r="AL410" i="1"/>
  <c r="AN410" i="1" s="1"/>
  <c r="AL411" i="1"/>
  <c r="AN411" i="1" s="1"/>
  <c r="AL412" i="1"/>
  <c r="AN412" i="1" s="1"/>
  <c r="AL413" i="1"/>
  <c r="AN413" i="1" s="1"/>
  <c r="AL414" i="1"/>
  <c r="AN414" i="1" s="1"/>
  <c r="AL415" i="1"/>
  <c r="AN415" i="1" s="1"/>
  <c r="AL416" i="1"/>
  <c r="AN416" i="1" s="1"/>
  <c r="AL417" i="1"/>
  <c r="AN417" i="1" s="1"/>
  <c r="AL418" i="1"/>
  <c r="AN418" i="1" s="1"/>
  <c r="AL419" i="1"/>
  <c r="AN419" i="1" s="1"/>
  <c r="AL420" i="1"/>
  <c r="AN420" i="1" s="1"/>
  <c r="AL421" i="1"/>
  <c r="AN421" i="1" s="1"/>
  <c r="AL422" i="1"/>
  <c r="AN422" i="1" s="1"/>
  <c r="AL423" i="1"/>
  <c r="AN423" i="1" s="1"/>
  <c r="AL424" i="1"/>
  <c r="AN424" i="1" s="1"/>
  <c r="AL425" i="1"/>
  <c r="AN425" i="1" s="1"/>
  <c r="AL426" i="1"/>
  <c r="AN426" i="1" s="1"/>
  <c r="AL427" i="1"/>
  <c r="AN427" i="1" s="1"/>
  <c r="AL428" i="1"/>
  <c r="AN428" i="1" s="1"/>
  <c r="AL429" i="1"/>
  <c r="AN429" i="1" s="1"/>
  <c r="AL430" i="1"/>
  <c r="AN430" i="1" s="1"/>
  <c r="AL431" i="1"/>
  <c r="AN431" i="1" s="1"/>
  <c r="AL432" i="1"/>
  <c r="AN432" i="1" s="1"/>
  <c r="AL433" i="1"/>
  <c r="AN433" i="1" s="1"/>
  <c r="AL434" i="1"/>
  <c r="AN434" i="1" s="1"/>
  <c r="AL435" i="1"/>
  <c r="AN435" i="1" s="1"/>
  <c r="AL436" i="1"/>
  <c r="AN436" i="1" s="1"/>
  <c r="AL437" i="1"/>
  <c r="AN437" i="1" s="1"/>
  <c r="AL438" i="1"/>
  <c r="AN438" i="1" s="1"/>
  <c r="AL439" i="1"/>
  <c r="AN439" i="1" s="1"/>
  <c r="AL440" i="1"/>
  <c r="AN440" i="1" s="1"/>
  <c r="AL441" i="1"/>
  <c r="AN441" i="1" s="1"/>
  <c r="AL442" i="1"/>
  <c r="AN442" i="1" s="1"/>
  <c r="AL443" i="1"/>
  <c r="AN443" i="1" s="1"/>
  <c r="AL444" i="1"/>
  <c r="AN444" i="1" s="1"/>
  <c r="AL445" i="1"/>
  <c r="AN445" i="1" s="1"/>
  <c r="AL446" i="1"/>
  <c r="AN446" i="1" s="1"/>
  <c r="AL447" i="1"/>
  <c r="AN447" i="1" s="1"/>
  <c r="AL448" i="1"/>
  <c r="AN448" i="1" s="1"/>
  <c r="AL449" i="1"/>
  <c r="AN449" i="1" s="1"/>
  <c r="AL450" i="1"/>
  <c r="AN450" i="1" s="1"/>
  <c r="AL451" i="1"/>
  <c r="AN451" i="1" s="1"/>
  <c r="AL452" i="1"/>
  <c r="AN452" i="1" s="1"/>
  <c r="AL453" i="1"/>
  <c r="AN453" i="1" s="1"/>
  <c r="AL454" i="1"/>
  <c r="AN454" i="1" s="1"/>
  <c r="AL455" i="1"/>
  <c r="AN455" i="1" s="1"/>
  <c r="AL456" i="1"/>
  <c r="AN456" i="1" s="1"/>
  <c r="AL457" i="1"/>
  <c r="AN457" i="1" s="1"/>
  <c r="AL458" i="1"/>
  <c r="AN458" i="1" s="1"/>
  <c r="AL459" i="1"/>
  <c r="AN459" i="1" s="1"/>
  <c r="AL460" i="1"/>
  <c r="AN460" i="1" s="1"/>
  <c r="AL461" i="1"/>
  <c r="AN461" i="1" s="1"/>
  <c r="AL462" i="1"/>
  <c r="AN462" i="1" s="1"/>
  <c r="AL463" i="1"/>
  <c r="AN463" i="1" s="1"/>
  <c r="AL464" i="1"/>
  <c r="AN464" i="1" s="1"/>
  <c r="AL465" i="1"/>
  <c r="AN465" i="1" s="1"/>
  <c r="AL466" i="1"/>
  <c r="AN466" i="1" s="1"/>
  <c r="AL467" i="1"/>
  <c r="AN467" i="1" s="1"/>
  <c r="AL468" i="1"/>
  <c r="AN468" i="1" s="1"/>
  <c r="AL469" i="1"/>
  <c r="AN469" i="1" s="1"/>
  <c r="AL470" i="1"/>
  <c r="AN470" i="1" s="1"/>
  <c r="AL471" i="1"/>
  <c r="AN471" i="1" s="1"/>
  <c r="AL472" i="1"/>
  <c r="AN472" i="1" s="1"/>
  <c r="AL473" i="1"/>
  <c r="AN473" i="1" s="1"/>
  <c r="AL474" i="1"/>
  <c r="AN474" i="1" s="1"/>
  <c r="AL475" i="1"/>
  <c r="AN475" i="1" s="1"/>
  <c r="AL476" i="1"/>
  <c r="AN476" i="1" s="1"/>
  <c r="AL477" i="1"/>
  <c r="AN477" i="1" s="1"/>
  <c r="AL478" i="1"/>
  <c r="AN478" i="1" s="1"/>
  <c r="AL479" i="1"/>
  <c r="AN479" i="1" s="1"/>
  <c r="AL480" i="1"/>
  <c r="AN480" i="1" s="1"/>
  <c r="AL481" i="1"/>
  <c r="AN481" i="1" s="1"/>
  <c r="AL482" i="1"/>
  <c r="AN482" i="1" s="1"/>
  <c r="AL483" i="1"/>
  <c r="AN483" i="1" s="1"/>
  <c r="AL484" i="1"/>
  <c r="AN484" i="1" s="1"/>
  <c r="AL485" i="1"/>
  <c r="AN485" i="1" s="1"/>
  <c r="AL486" i="1"/>
  <c r="AN486" i="1" s="1"/>
  <c r="AL487" i="1"/>
  <c r="AN487" i="1" s="1"/>
  <c r="AL488" i="1"/>
  <c r="AN488" i="1" s="1"/>
  <c r="AL489" i="1"/>
  <c r="AN489" i="1" s="1"/>
  <c r="AL490" i="1"/>
  <c r="AN490" i="1" s="1"/>
  <c r="AL491" i="1"/>
  <c r="AN491" i="1" s="1"/>
  <c r="AL492" i="1"/>
  <c r="AN492" i="1" s="1"/>
  <c r="AL493" i="1"/>
  <c r="AN493" i="1" s="1"/>
  <c r="AL494" i="1"/>
  <c r="AN494" i="1" s="1"/>
  <c r="AL495" i="1"/>
  <c r="AN495" i="1" s="1"/>
  <c r="AL496" i="1"/>
  <c r="AN496" i="1" s="1"/>
  <c r="AL497" i="1"/>
  <c r="AN497" i="1" s="1"/>
  <c r="AL498" i="1"/>
  <c r="AN498" i="1" s="1"/>
  <c r="AL499" i="1"/>
  <c r="AN499" i="1" s="1"/>
  <c r="AL500" i="1"/>
  <c r="AN500" i="1" s="1"/>
  <c r="AL501" i="1"/>
  <c r="AN501" i="1" s="1"/>
  <c r="AL502" i="1"/>
  <c r="AN502" i="1" s="1"/>
  <c r="AL503" i="1"/>
  <c r="AN503" i="1" s="1"/>
  <c r="AL504" i="1"/>
  <c r="AN504" i="1" s="1"/>
  <c r="AL505" i="1"/>
  <c r="AN505" i="1" s="1"/>
  <c r="AL506" i="1"/>
  <c r="AN506" i="1" s="1"/>
  <c r="AL507" i="1"/>
  <c r="AN507" i="1" s="1"/>
  <c r="AL508" i="1"/>
  <c r="AN508" i="1" s="1"/>
  <c r="AL509" i="1"/>
  <c r="AN509" i="1" s="1"/>
  <c r="AL510" i="1"/>
  <c r="AN510" i="1" s="1"/>
  <c r="AL511" i="1"/>
  <c r="AN511" i="1" s="1"/>
  <c r="AL512" i="1"/>
  <c r="AN512" i="1" s="1"/>
  <c r="AL513" i="1"/>
  <c r="AN513" i="1" s="1"/>
  <c r="AL514" i="1"/>
  <c r="AN514" i="1" s="1"/>
  <c r="AL515" i="1"/>
  <c r="AN515" i="1" s="1"/>
  <c r="AL516" i="1"/>
  <c r="AN516" i="1" s="1"/>
  <c r="AL517" i="1"/>
  <c r="AN517" i="1" s="1"/>
  <c r="AL518" i="1"/>
  <c r="AN518" i="1" s="1"/>
  <c r="AL519" i="1"/>
  <c r="AN519" i="1" s="1"/>
  <c r="AL520" i="1"/>
  <c r="AN520" i="1" s="1"/>
  <c r="AL521" i="1"/>
  <c r="AN521" i="1" s="1"/>
  <c r="AL522" i="1"/>
  <c r="AN522" i="1" s="1"/>
  <c r="AL523" i="1"/>
  <c r="AN523" i="1" s="1"/>
  <c r="AL524" i="1"/>
  <c r="AN524" i="1" s="1"/>
  <c r="AL525" i="1"/>
  <c r="AN525" i="1" s="1"/>
  <c r="AL526" i="1"/>
  <c r="AN526" i="1" s="1"/>
  <c r="AL527" i="1"/>
  <c r="AN527" i="1" s="1"/>
  <c r="AL528" i="1"/>
  <c r="AN528" i="1" s="1"/>
  <c r="AL529" i="1"/>
  <c r="AN529" i="1" s="1"/>
  <c r="AL530" i="1"/>
  <c r="AN530" i="1" s="1"/>
  <c r="AL531" i="1"/>
  <c r="AN531" i="1" s="1"/>
  <c r="AL532" i="1"/>
  <c r="AN532" i="1" s="1"/>
  <c r="AL533" i="1"/>
  <c r="AN533" i="1" s="1"/>
  <c r="AL534" i="1"/>
  <c r="AN534" i="1" s="1"/>
  <c r="AL535" i="1"/>
  <c r="AN535" i="1" s="1"/>
  <c r="AL536" i="1"/>
  <c r="AN536" i="1" s="1"/>
  <c r="AL537" i="1"/>
  <c r="AN537" i="1" s="1"/>
  <c r="AL538" i="1"/>
  <c r="AN538" i="1" s="1"/>
  <c r="AL539" i="1"/>
  <c r="AN539" i="1" s="1"/>
  <c r="AL540" i="1"/>
  <c r="AN540" i="1" s="1"/>
  <c r="AL541" i="1"/>
  <c r="AN541" i="1" s="1"/>
  <c r="AL542" i="1"/>
  <c r="AN542" i="1" s="1"/>
  <c r="AL543" i="1"/>
  <c r="AN543" i="1" s="1"/>
  <c r="AL544" i="1"/>
  <c r="AN544" i="1" s="1"/>
  <c r="AL545" i="1"/>
  <c r="AN545" i="1" s="1"/>
  <c r="AL546" i="1"/>
  <c r="AN546" i="1" s="1"/>
  <c r="AL547" i="1"/>
  <c r="AN547" i="1" s="1"/>
  <c r="AL548" i="1"/>
  <c r="AN548" i="1" s="1"/>
  <c r="AL549" i="1"/>
  <c r="AN549" i="1" s="1"/>
  <c r="AL550" i="1"/>
  <c r="AN550" i="1" s="1"/>
  <c r="AL551" i="1"/>
  <c r="AN551" i="1" s="1"/>
  <c r="AL552" i="1"/>
  <c r="AN552" i="1" s="1"/>
  <c r="AL553" i="1"/>
  <c r="AN553" i="1" s="1"/>
  <c r="AL554" i="1"/>
  <c r="AN554" i="1" s="1"/>
  <c r="AL555" i="1"/>
  <c r="AN555" i="1" s="1"/>
  <c r="AL556" i="1"/>
  <c r="AN556" i="1" s="1"/>
  <c r="AL557" i="1"/>
  <c r="AN557" i="1" s="1"/>
  <c r="AL558" i="1"/>
  <c r="AN558" i="1" s="1"/>
  <c r="AL559" i="1"/>
  <c r="AN559" i="1" s="1"/>
  <c r="AL560" i="1"/>
  <c r="AN560" i="1" s="1"/>
  <c r="AL561" i="1"/>
  <c r="AN561" i="1" s="1"/>
  <c r="AL562" i="1"/>
  <c r="AN562" i="1" s="1"/>
  <c r="AL563" i="1"/>
  <c r="AN563" i="1" s="1"/>
  <c r="AL564" i="1"/>
  <c r="AN564" i="1" s="1"/>
  <c r="AL565" i="1"/>
  <c r="AN565" i="1" s="1"/>
  <c r="AL566" i="1"/>
  <c r="AN566" i="1" s="1"/>
  <c r="AL567" i="1"/>
  <c r="AN567" i="1" s="1"/>
  <c r="AL568" i="1"/>
  <c r="AN568" i="1" s="1"/>
  <c r="AL569" i="1"/>
  <c r="AN569" i="1" s="1"/>
  <c r="AL570" i="1"/>
  <c r="AN570" i="1" s="1"/>
  <c r="AL571" i="1"/>
  <c r="AN571" i="1" s="1"/>
  <c r="AL572" i="1"/>
  <c r="AN572" i="1" s="1"/>
  <c r="AL573" i="1"/>
  <c r="AN573" i="1" s="1"/>
  <c r="AL574" i="1"/>
  <c r="AN574" i="1" s="1"/>
  <c r="AL575" i="1"/>
  <c r="AN575" i="1" s="1"/>
  <c r="AL576" i="1"/>
  <c r="AN576" i="1" s="1"/>
  <c r="AL577" i="1"/>
  <c r="AN577" i="1" s="1"/>
  <c r="AL578" i="1"/>
  <c r="AN578" i="1" s="1"/>
  <c r="AL579" i="1"/>
  <c r="AN579" i="1" s="1"/>
  <c r="AL580" i="1"/>
  <c r="AN580" i="1" s="1"/>
  <c r="AL581" i="1"/>
  <c r="AN581" i="1" s="1"/>
  <c r="AL582" i="1"/>
  <c r="AN582" i="1" s="1"/>
  <c r="AL583" i="1"/>
  <c r="AN583" i="1" s="1"/>
  <c r="AL584" i="1"/>
  <c r="AN584" i="1" s="1"/>
  <c r="AL585" i="1"/>
  <c r="AN585" i="1" s="1"/>
  <c r="AL586" i="1"/>
  <c r="AN586" i="1" s="1"/>
  <c r="AL587" i="1"/>
  <c r="AN587" i="1" s="1"/>
  <c r="AL588" i="1"/>
  <c r="AN588" i="1" s="1"/>
  <c r="AL589" i="1"/>
  <c r="AN589" i="1" s="1"/>
  <c r="AL590" i="1"/>
  <c r="AN590" i="1" s="1"/>
  <c r="AL591" i="1"/>
  <c r="AN591" i="1" s="1"/>
  <c r="AL592" i="1"/>
  <c r="AN592" i="1" s="1"/>
  <c r="AL593" i="1"/>
  <c r="AN593" i="1" s="1"/>
  <c r="AL594" i="1"/>
  <c r="AN594" i="1" s="1"/>
  <c r="AL595" i="1"/>
  <c r="AN595" i="1" s="1"/>
  <c r="AL596" i="1"/>
  <c r="AN596" i="1" s="1"/>
  <c r="AL597" i="1"/>
  <c r="AN597" i="1" s="1"/>
  <c r="AL598" i="1"/>
  <c r="AN598" i="1" s="1"/>
  <c r="AL599" i="1"/>
  <c r="AN599" i="1" s="1"/>
  <c r="AL600" i="1"/>
  <c r="AN600" i="1" s="1"/>
  <c r="AL601" i="1"/>
  <c r="AN601" i="1" s="1"/>
  <c r="AL602" i="1"/>
  <c r="AN602" i="1" s="1"/>
  <c r="AL603" i="1"/>
  <c r="AN603" i="1" s="1"/>
  <c r="AL604" i="1"/>
  <c r="AN604" i="1" s="1"/>
  <c r="AL605" i="1"/>
  <c r="AN605" i="1" s="1"/>
  <c r="AL606" i="1"/>
  <c r="AN606" i="1" s="1"/>
  <c r="AL607" i="1"/>
  <c r="AN607" i="1" s="1"/>
  <c r="AL608" i="1"/>
  <c r="AN608" i="1" s="1"/>
  <c r="AL609" i="1"/>
  <c r="AN609" i="1" s="1"/>
  <c r="AL610" i="1"/>
  <c r="AN610" i="1" s="1"/>
  <c r="AL611" i="1"/>
  <c r="AN611" i="1" s="1"/>
  <c r="AL612" i="1"/>
  <c r="AN612" i="1" s="1"/>
  <c r="AL613" i="1"/>
  <c r="AN613" i="1" s="1"/>
  <c r="AL614" i="1"/>
  <c r="AN614" i="1" s="1"/>
  <c r="AL615" i="1"/>
  <c r="AN615" i="1" s="1"/>
  <c r="AL616" i="1"/>
  <c r="AN616" i="1" s="1"/>
  <c r="AL617" i="1"/>
  <c r="AN617" i="1" s="1"/>
  <c r="AL618" i="1"/>
  <c r="AN618" i="1" s="1"/>
  <c r="AL619" i="1"/>
  <c r="AN619" i="1" s="1"/>
  <c r="AL620" i="1"/>
  <c r="AN620" i="1" s="1"/>
  <c r="AL621" i="1"/>
  <c r="AN621" i="1" s="1"/>
  <c r="AL622" i="1"/>
  <c r="AN622" i="1" s="1"/>
  <c r="AL623" i="1"/>
  <c r="AN623" i="1" s="1"/>
  <c r="AL624" i="1"/>
  <c r="AN624" i="1" s="1"/>
  <c r="AL625" i="1"/>
  <c r="AN625" i="1" s="1"/>
  <c r="AL626" i="1"/>
  <c r="AN626" i="1" s="1"/>
  <c r="AL627" i="1"/>
  <c r="AN627" i="1" s="1"/>
  <c r="AL628" i="1"/>
  <c r="AN628" i="1" s="1"/>
  <c r="AL629" i="1"/>
  <c r="AN629" i="1" s="1"/>
  <c r="AL630" i="1"/>
  <c r="AN630" i="1" s="1"/>
  <c r="AL631" i="1"/>
  <c r="AN631" i="1" s="1"/>
  <c r="AL632" i="1"/>
  <c r="AN632" i="1" s="1"/>
  <c r="AL633" i="1"/>
  <c r="AN633" i="1" s="1"/>
  <c r="AL634" i="1"/>
  <c r="AN634" i="1" s="1"/>
  <c r="AL635" i="1"/>
  <c r="AN635" i="1" s="1"/>
  <c r="AL636" i="1"/>
  <c r="AN636" i="1" s="1"/>
  <c r="AL637" i="1"/>
  <c r="AN637" i="1" s="1"/>
  <c r="AL638" i="1"/>
  <c r="AN638" i="1" s="1"/>
  <c r="AL639" i="1"/>
  <c r="AN639" i="1" s="1"/>
  <c r="AL640" i="1"/>
  <c r="AN640" i="1" s="1"/>
  <c r="AL641" i="1"/>
  <c r="AN641" i="1" s="1"/>
  <c r="AL642" i="1"/>
  <c r="AN642" i="1" s="1"/>
  <c r="AL643" i="1"/>
  <c r="AN643" i="1" s="1"/>
  <c r="AL644" i="1"/>
  <c r="AN644" i="1" s="1"/>
  <c r="AL645" i="1"/>
  <c r="AN645" i="1" s="1"/>
  <c r="AL646" i="1"/>
  <c r="AN646" i="1" s="1"/>
  <c r="AL647" i="1"/>
  <c r="AN647" i="1" s="1"/>
  <c r="AL648" i="1"/>
  <c r="AN648" i="1" s="1"/>
  <c r="AL649" i="1"/>
  <c r="AN649" i="1" s="1"/>
  <c r="AL650" i="1"/>
  <c r="AN650" i="1" s="1"/>
  <c r="AL651" i="1"/>
  <c r="AN651" i="1" s="1"/>
  <c r="AL652" i="1"/>
  <c r="AN652" i="1" s="1"/>
  <c r="AL653" i="1"/>
  <c r="AN653" i="1" s="1"/>
  <c r="AL654" i="1"/>
  <c r="AN654" i="1" s="1"/>
  <c r="AL655" i="1"/>
  <c r="AN655" i="1" s="1"/>
  <c r="AL656" i="1"/>
  <c r="AN656" i="1" s="1"/>
  <c r="AL657" i="1"/>
  <c r="AN657" i="1" s="1"/>
  <c r="AL658" i="1"/>
  <c r="AN658" i="1" s="1"/>
  <c r="AL659" i="1"/>
  <c r="AN659" i="1" s="1"/>
  <c r="AL660" i="1"/>
  <c r="AN660" i="1" s="1"/>
  <c r="AL661" i="1"/>
  <c r="AN661" i="1" s="1"/>
  <c r="AL662" i="1"/>
  <c r="AN662" i="1" s="1"/>
  <c r="AL663" i="1"/>
  <c r="AN663" i="1" s="1"/>
  <c r="AL664" i="1"/>
  <c r="AN664" i="1" s="1"/>
  <c r="AL665" i="1"/>
  <c r="AN665" i="1" s="1"/>
  <c r="AL666" i="1"/>
  <c r="AN666" i="1" s="1"/>
  <c r="AL667" i="1"/>
  <c r="AN667" i="1" s="1"/>
  <c r="AL668" i="1"/>
  <c r="AN668" i="1" s="1"/>
  <c r="AL669" i="1"/>
  <c r="AN669" i="1" s="1"/>
  <c r="AL670" i="1"/>
  <c r="AN670" i="1" s="1"/>
  <c r="AL671" i="1"/>
  <c r="AN671" i="1" s="1"/>
  <c r="AL672" i="1"/>
  <c r="AN672" i="1" s="1"/>
  <c r="AL673" i="1"/>
  <c r="AN673" i="1" s="1"/>
  <c r="AL674" i="1"/>
  <c r="AN674" i="1" s="1"/>
  <c r="AL675" i="1"/>
  <c r="AN675" i="1" s="1"/>
  <c r="AL676" i="1"/>
  <c r="AN676" i="1" s="1"/>
  <c r="AL677" i="1"/>
  <c r="AN677" i="1" s="1"/>
  <c r="AL678" i="1"/>
  <c r="AN678" i="1" s="1"/>
  <c r="AL679" i="1"/>
  <c r="AN679" i="1" s="1"/>
  <c r="AL680" i="1"/>
  <c r="AN680" i="1" s="1"/>
  <c r="AL681" i="1"/>
  <c r="AN681" i="1" s="1"/>
  <c r="AL682" i="1"/>
  <c r="AN682" i="1" s="1"/>
  <c r="AL683" i="1"/>
  <c r="AN683" i="1" s="1"/>
  <c r="AL684" i="1"/>
  <c r="AN684" i="1" s="1"/>
  <c r="AL685" i="1"/>
  <c r="AN685" i="1" s="1"/>
  <c r="AL686" i="1"/>
  <c r="AN686" i="1" s="1"/>
  <c r="AL687" i="1"/>
  <c r="AN687" i="1" s="1"/>
  <c r="AL688" i="1"/>
  <c r="AN688" i="1" s="1"/>
  <c r="AL689" i="1"/>
  <c r="AN689" i="1" s="1"/>
  <c r="AL690" i="1"/>
  <c r="AN690" i="1" s="1"/>
  <c r="AL691" i="1"/>
  <c r="AN691" i="1" s="1"/>
  <c r="AL692" i="1"/>
  <c r="AN692" i="1" s="1"/>
  <c r="AL693" i="1"/>
  <c r="AN693" i="1" s="1"/>
  <c r="AL694" i="1"/>
  <c r="AN694" i="1" s="1"/>
  <c r="AL695" i="1"/>
  <c r="AN695" i="1" s="1"/>
  <c r="AL696" i="1"/>
  <c r="AN696" i="1" s="1"/>
  <c r="AL697" i="1"/>
  <c r="AN697" i="1" s="1"/>
  <c r="AL698" i="1"/>
  <c r="AN698" i="1" s="1"/>
  <c r="AL699" i="1"/>
  <c r="AN699" i="1" s="1"/>
  <c r="AL700" i="1"/>
  <c r="AN700" i="1" s="1"/>
  <c r="AL701" i="1"/>
  <c r="AN701" i="1" s="1"/>
  <c r="AL702" i="1"/>
  <c r="AN702" i="1" s="1"/>
  <c r="AL703" i="1"/>
  <c r="AN703" i="1" s="1"/>
  <c r="AL704" i="1"/>
  <c r="AN704" i="1" s="1"/>
  <c r="AL705" i="1"/>
  <c r="AN705" i="1" s="1"/>
  <c r="AL706" i="1"/>
  <c r="AN706" i="1" s="1"/>
  <c r="AL707" i="1"/>
  <c r="AN707" i="1" s="1"/>
  <c r="AL708" i="1"/>
  <c r="AN708" i="1" s="1"/>
  <c r="AL709" i="1"/>
  <c r="AN709" i="1" s="1"/>
  <c r="AL710" i="1"/>
  <c r="AN710" i="1" s="1"/>
  <c r="AL711" i="1"/>
  <c r="AN711" i="1" s="1"/>
  <c r="AL712" i="1"/>
  <c r="AN712" i="1" s="1"/>
  <c r="AL713" i="1"/>
  <c r="AN713" i="1" s="1"/>
  <c r="AL714" i="1"/>
  <c r="AN714" i="1" s="1"/>
  <c r="AL715" i="1"/>
  <c r="AN715" i="1" s="1"/>
  <c r="AL716" i="1"/>
  <c r="AN716" i="1" s="1"/>
  <c r="AL717" i="1"/>
  <c r="AN717" i="1" s="1"/>
  <c r="AL718" i="1"/>
  <c r="AN718" i="1" s="1"/>
  <c r="AL719" i="1"/>
  <c r="AN719" i="1" s="1"/>
  <c r="AL720" i="1"/>
  <c r="AN720" i="1" s="1"/>
  <c r="AL721" i="1"/>
  <c r="AN721" i="1" s="1"/>
  <c r="AL722" i="1"/>
  <c r="AN722" i="1" s="1"/>
  <c r="AL723" i="1"/>
  <c r="AN723" i="1" s="1"/>
  <c r="AL724" i="1"/>
  <c r="AN724" i="1" s="1"/>
  <c r="AL725" i="1"/>
  <c r="AN725" i="1" s="1"/>
  <c r="AL726" i="1"/>
  <c r="AN726" i="1" s="1"/>
  <c r="AL727" i="1"/>
  <c r="AN727" i="1" s="1"/>
  <c r="AL728" i="1"/>
  <c r="AN728" i="1" s="1"/>
  <c r="AL729" i="1"/>
  <c r="AN729" i="1" s="1"/>
  <c r="AL730" i="1"/>
  <c r="AN730" i="1" s="1"/>
  <c r="AL731" i="1"/>
  <c r="AN731" i="1" s="1"/>
  <c r="AL732" i="1"/>
  <c r="AN732" i="1" s="1"/>
  <c r="AL733" i="1"/>
  <c r="AN733" i="1" s="1"/>
  <c r="AL734" i="1"/>
  <c r="AN734" i="1" s="1"/>
  <c r="AL735" i="1"/>
  <c r="AN735" i="1" s="1"/>
  <c r="AL736" i="1"/>
  <c r="AN736" i="1" s="1"/>
  <c r="AL737" i="1"/>
  <c r="AN737" i="1" s="1"/>
  <c r="AL738" i="1"/>
  <c r="AN738" i="1" s="1"/>
  <c r="AL739" i="1"/>
  <c r="AN739" i="1" s="1"/>
  <c r="AL740" i="1"/>
  <c r="AN740" i="1" s="1"/>
  <c r="AL741" i="1"/>
  <c r="AN741" i="1" s="1"/>
  <c r="AL742" i="1"/>
  <c r="AN742" i="1" s="1"/>
  <c r="AL743" i="1"/>
  <c r="AN743" i="1" s="1"/>
  <c r="AL744" i="1"/>
  <c r="AN744" i="1" s="1"/>
  <c r="AL745" i="1"/>
  <c r="AN745" i="1" s="1"/>
  <c r="AL746" i="1"/>
  <c r="AN746" i="1" s="1"/>
  <c r="AL747" i="1"/>
  <c r="AN747" i="1" s="1"/>
  <c r="AL748" i="1"/>
  <c r="AN748" i="1" s="1"/>
  <c r="AL749" i="1"/>
  <c r="AN749" i="1" s="1"/>
  <c r="AL750" i="1"/>
  <c r="AN750" i="1" s="1"/>
  <c r="AL751" i="1"/>
  <c r="AN751" i="1" s="1"/>
  <c r="AL752" i="1"/>
  <c r="AN752" i="1" s="1"/>
  <c r="AL753" i="1"/>
  <c r="AN753" i="1" s="1"/>
  <c r="AL754" i="1"/>
  <c r="AN754" i="1" s="1"/>
  <c r="AL755" i="1"/>
  <c r="AN755" i="1" s="1"/>
  <c r="AL756" i="1"/>
  <c r="AN756" i="1" s="1"/>
  <c r="AL757" i="1"/>
  <c r="AN757" i="1" s="1"/>
  <c r="AL758" i="1"/>
  <c r="AN758" i="1" s="1"/>
  <c r="AL759" i="1"/>
  <c r="AN759" i="1" s="1"/>
  <c r="AL760" i="1"/>
  <c r="AN760" i="1" s="1"/>
  <c r="AL761" i="1"/>
  <c r="AN761" i="1" s="1"/>
  <c r="AL762" i="1"/>
  <c r="AN762" i="1" s="1"/>
  <c r="AL763" i="1"/>
  <c r="AN763" i="1" s="1"/>
  <c r="AL764" i="1"/>
  <c r="AN764" i="1" s="1"/>
  <c r="AL765" i="1"/>
  <c r="AN765" i="1" s="1"/>
  <c r="AL766" i="1"/>
  <c r="AN766" i="1" s="1"/>
  <c r="AL767" i="1"/>
  <c r="AN767" i="1" s="1"/>
  <c r="AL768" i="1"/>
  <c r="AN768" i="1" s="1"/>
  <c r="AL769" i="1"/>
  <c r="AN769" i="1" s="1"/>
  <c r="AL770" i="1"/>
  <c r="AN770" i="1" s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K3" i="1"/>
  <c r="AM3" i="1" s="1"/>
  <c r="AO3" i="1" s="1"/>
  <c r="AF4" i="1"/>
  <c r="AH4" i="1" s="1"/>
  <c r="AF5" i="1"/>
  <c r="AF6" i="1"/>
  <c r="AH6" i="1" s="1"/>
  <c r="AF7" i="1"/>
  <c r="AH7" i="1" s="1"/>
  <c r="AF8" i="1"/>
  <c r="AH8" i="1" s="1"/>
  <c r="AF9" i="1"/>
  <c r="AH9" i="1" s="1"/>
  <c r="AF10" i="1"/>
  <c r="AH10" i="1" s="1"/>
  <c r="AF11" i="1"/>
  <c r="AF12" i="1"/>
  <c r="AF13" i="1"/>
  <c r="AF14" i="1"/>
  <c r="AF15" i="1"/>
  <c r="AH15" i="1" s="1"/>
  <c r="AF16" i="1"/>
  <c r="AH16" i="1" s="1"/>
  <c r="AF17" i="1"/>
  <c r="AH17" i="1" s="1"/>
  <c r="AF18" i="1"/>
  <c r="AH18" i="1" s="1"/>
  <c r="AF19" i="1"/>
  <c r="AH19" i="1" s="1"/>
  <c r="AF20" i="1"/>
  <c r="AH20" i="1" s="1"/>
  <c r="AF21" i="1"/>
  <c r="AH21" i="1" s="1"/>
  <c r="AF22" i="1"/>
  <c r="AH22" i="1" s="1"/>
  <c r="AF23" i="1"/>
  <c r="AF24" i="1"/>
  <c r="AF25" i="1"/>
  <c r="AF26" i="1"/>
  <c r="AF27" i="1"/>
  <c r="AH27" i="1" s="1"/>
  <c r="AF28" i="1"/>
  <c r="AH28" i="1" s="1"/>
  <c r="AF29" i="1"/>
  <c r="AH29" i="1" s="1"/>
  <c r="AF30" i="1"/>
  <c r="AH30" i="1" s="1"/>
  <c r="AF31" i="1"/>
  <c r="AH31" i="1" s="1"/>
  <c r="AF32" i="1"/>
  <c r="AH32" i="1" s="1"/>
  <c r="AF33" i="1"/>
  <c r="AH33" i="1" s="1"/>
  <c r="AF34" i="1"/>
  <c r="AH34" i="1" s="1"/>
  <c r="AF35" i="1"/>
  <c r="AF36" i="1"/>
  <c r="AF37" i="1"/>
  <c r="AF38" i="1"/>
  <c r="AF39" i="1"/>
  <c r="AH39" i="1" s="1"/>
  <c r="AF40" i="1"/>
  <c r="AH40" i="1" s="1"/>
  <c r="AF41" i="1"/>
  <c r="AH41" i="1" s="1"/>
  <c r="AF42" i="1"/>
  <c r="AH42" i="1" s="1"/>
  <c r="AF43" i="1"/>
  <c r="AH43" i="1" s="1"/>
  <c r="AF44" i="1"/>
  <c r="AH44" i="1" s="1"/>
  <c r="AF45" i="1"/>
  <c r="AH45" i="1" s="1"/>
  <c r="AF46" i="1"/>
  <c r="AH46" i="1" s="1"/>
  <c r="AF47" i="1"/>
  <c r="AF48" i="1"/>
  <c r="AF49" i="1"/>
  <c r="AF50" i="1"/>
  <c r="AF51" i="1"/>
  <c r="AH51" i="1" s="1"/>
  <c r="AF52" i="1"/>
  <c r="AH52" i="1" s="1"/>
  <c r="AF53" i="1"/>
  <c r="AH53" i="1" s="1"/>
  <c r="AF54" i="1"/>
  <c r="AH54" i="1" s="1"/>
  <c r="AF55" i="1"/>
  <c r="AH55" i="1" s="1"/>
  <c r="AF56" i="1"/>
  <c r="AH56" i="1" s="1"/>
  <c r="AF57" i="1"/>
  <c r="AH57" i="1" s="1"/>
  <c r="AF58" i="1"/>
  <c r="AH58" i="1" s="1"/>
  <c r="AF59" i="1"/>
  <c r="AF60" i="1"/>
  <c r="AF61" i="1"/>
  <c r="AF62" i="1"/>
  <c r="AF63" i="1"/>
  <c r="AH63" i="1" s="1"/>
  <c r="AF64" i="1"/>
  <c r="AH64" i="1" s="1"/>
  <c r="AF65" i="1"/>
  <c r="AH65" i="1" s="1"/>
  <c r="AF66" i="1"/>
  <c r="AH66" i="1" s="1"/>
  <c r="AF67" i="1"/>
  <c r="AH67" i="1" s="1"/>
  <c r="AF68" i="1"/>
  <c r="AH68" i="1" s="1"/>
  <c r="AF69" i="1"/>
  <c r="AH69" i="1" s="1"/>
  <c r="AF70" i="1"/>
  <c r="AH70" i="1" s="1"/>
  <c r="AF71" i="1"/>
  <c r="AF72" i="1"/>
  <c r="AF73" i="1"/>
  <c r="AF74" i="1"/>
  <c r="AF75" i="1"/>
  <c r="AH75" i="1" s="1"/>
  <c r="AF76" i="1"/>
  <c r="AH76" i="1" s="1"/>
  <c r="AF77" i="1"/>
  <c r="AH77" i="1" s="1"/>
  <c r="AF78" i="1"/>
  <c r="AH78" i="1" s="1"/>
  <c r="AF79" i="1"/>
  <c r="AH79" i="1" s="1"/>
  <c r="AF80" i="1"/>
  <c r="AH80" i="1" s="1"/>
  <c r="AF81" i="1"/>
  <c r="AH81" i="1" s="1"/>
  <c r="AF82" i="1"/>
  <c r="AH82" i="1" s="1"/>
  <c r="AF83" i="1"/>
  <c r="AF84" i="1"/>
  <c r="AF85" i="1"/>
  <c r="AF86" i="1"/>
  <c r="AF87" i="1"/>
  <c r="AH87" i="1" s="1"/>
  <c r="AF88" i="1"/>
  <c r="AH88" i="1" s="1"/>
  <c r="AF89" i="1"/>
  <c r="AH89" i="1" s="1"/>
  <c r="AF90" i="1"/>
  <c r="AH90" i="1" s="1"/>
  <c r="AF91" i="1"/>
  <c r="AH91" i="1" s="1"/>
  <c r="AF92" i="1"/>
  <c r="AH92" i="1" s="1"/>
  <c r="AF93" i="1"/>
  <c r="AH93" i="1" s="1"/>
  <c r="AF94" i="1"/>
  <c r="AH94" i="1" s="1"/>
  <c r="AF95" i="1"/>
  <c r="AF96" i="1"/>
  <c r="AF97" i="1"/>
  <c r="AF98" i="1"/>
  <c r="AF99" i="1"/>
  <c r="AH99" i="1" s="1"/>
  <c r="AF100" i="1"/>
  <c r="AH100" i="1" s="1"/>
  <c r="AF101" i="1"/>
  <c r="AH101" i="1" s="1"/>
  <c r="AF102" i="1"/>
  <c r="AH102" i="1" s="1"/>
  <c r="AF103" i="1"/>
  <c r="AH103" i="1" s="1"/>
  <c r="AF104" i="1"/>
  <c r="AH104" i="1" s="1"/>
  <c r="AF105" i="1"/>
  <c r="AH105" i="1" s="1"/>
  <c r="AF106" i="1"/>
  <c r="AH106" i="1" s="1"/>
  <c r="AF107" i="1"/>
  <c r="AF108" i="1"/>
  <c r="AF109" i="1"/>
  <c r="AF110" i="1"/>
  <c r="AF111" i="1"/>
  <c r="AH111" i="1" s="1"/>
  <c r="AF112" i="1"/>
  <c r="AH112" i="1" s="1"/>
  <c r="AF113" i="1"/>
  <c r="AH113" i="1" s="1"/>
  <c r="AF114" i="1"/>
  <c r="AH114" i="1" s="1"/>
  <c r="AF115" i="1"/>
  <c r="AH115" i="1" s="1"/>
  <c r="AF116" i="1"/>
  <c r="AH116" i="1" s="1"/>
  <c r="AF117" i="1"/>
  <c r="AH117" i="1" s="1"/>
  <c r="AF118" i="1"/>
  <c r="AH118" i="1" s="1"/>
  <c r="AF119" i="1"/>
  <c r="AF120" i="1"/>
  <c r="AF121" i="1"/>
  <c r="AF122" i="1"/>
  <c r="AF123" i="1"/>
  <c r="AH123" i="1" s="1"/>
  <c r="AF124" i="1"/>
  <c r="AH124" i="1" s="1"/>
  <c r="AF125" i="1"/>
  <c r="AH125" i="1" s="1"/>
  <c r="AF126" i="1"/>
  <c r="AH126" i="1" s="1"/>
  <c r="AF127" i="1"/>
  <c r="AH127" i="1" s="1"/>
  <c r="AF128" i="1"/>
  <c r="AH128" i="1" s="1"/>
  <c r="AF129" i="1"/>
  <c r="AH129" i="1" s="1"/>
  <c r="AF130" i="1"/>
  <c r="AH130" i="1" s="1"/>
  <c r="AF131" i="1"/>
  <c r="AF132" i="1"/>
  <c r="AF133" i="1"/>
  <c r="AF134" i="1"/>
  <c r="AF135" i="1"/>
  <c r="AH135" i="1" s="1"/>
  <c r="AF136" i="1"/>
  <c r="AH136" i="1" s="1"/>
  <c r="AF137" i="1"/>
  <c r="AH137" i="1" s="1"/>
  <c r="AF138" i="1"/>
  <c r="AH138" i="1" s="1"/>
  <c r="AF139" i="1"/>
  <c r="AH139" i="1" s="1"/>
  <c r="AF140" i="1"/>
  <c r="AH140" i="1" s="1"/>
  <c r="AF141" i="1"/>
  <c r="AH141" i="1" s="1"/>
  <c r="AF142" i="1"/>
  <c r="AH142" i="1" s="1"/>
  <c r="AF143" i="1"/>
  <c r="AF144" i="1"/>
  <c r="AF145" i="1"/>
  <c r="AF146" i="1"/>
  <c r="AF147" i="1"/>
  <c r="AH147" i="1" s="1"/>
  <c r="AF148" i="1"/>
  <c r="AH148" i="1" s="1"/>
  <c r="AF149" i="1"/>
  <c r="AH149" i="1" s="1"/>
  <c r="AF150" i="1"/>
  <c r="AH150" i="1" s="1"/>
  <c r="AF151" i="1"/>
  <c r="AH151" i="1" s="1"/>
  <c r="AF152" i="1"/>
  <c r="AH152" i="1" s="1"/>
  <c r="AF153" i="1"/>
  <c r="AH153" i="1" s="1"/>
  <c r="AF154" i="1"/>
  <c r="AH154" i="1" s="1"/>
  <c r="AF155" i="1"/>
  <c r="AF156" i="1"/>
  <c r="AF157" i="1"/>
  <c r="AF158" i="1"/>
  <c r="AF159" i="1"/>
  <c r="AH159" i="1" s="1"/>
  <c r="AF160" i="1"/>
  <c r="AH160" i="1" s="1"/>
  <c r="AF161" i="1"/>
  <c r="AH161" i="1" s="1"/>
  <c r="AF162" i="1"/>
  <c r="AH162" i="1" s="1"/>
  <c r="AF163" i="1"/>
  <c r="AH163" i="1" s="1"/>
  <c r="AF164" i="1"/>
  <c r="AH164" i="1" s="1"/>
  <c r="AF165" i="1"/>
  <c r="AH165" i="1" s="1"/>
  <c r="AF166" i="1"/>
  <c r="AH166" i="1" s="1"/>
  <c r="AF167" i="1"/>
  <c r="AF168" i="1"/>
  <c r="AF169" i="1"/>
  <c r="AF170" i="1"/>
  <c r="AF171" i="1"/>
  <c r="AH171" i="1" s="1"/>
  <c r="AF172" i="1"/>
  <c r="AH172" i="1" s="1"/>
  <c r="AF173" i="1"/>
  <c r="AH173" i="1" s="1"/>
  <c r="AF174" i="1"/>
  <c r="AH174" i="1" s="1"/>
  <c r="AF175" i="1"/>
  <c r="AH175" i="1" s="1"/>
  <c r="AF176" i="1"/>
  <c r="AH176" i="1" s="1"/>
  <c r="AF177" i="1"/>
  <c r="AH177" i="1" s="1"/>
  <c r="AF178" i="1"/>
  <c r="AH178" i="1" s="1"/>
  <c r="AF179" i="1"/>
  <c r="AF180" i="1"/>
  <c r="AF181" i="1"/>
  <c r="AF182" i="1"/>
  <c r="AF183" i="1"/>
  <c r="AH183" i="1" s="1"/>
  <c r="AF184" i="1"/>
  <c r="AH184" i="1" s="1"/>
  <c r="AF185" i="1"/>
  <c r="AH185" i="1" s="1"/>
  <c r="AF186" i="1"/>
  <c r="AH186" i="1" s="1"/>
  <c r="AF187" i="1"/>
  <c r="AH187" i="1" s="1"/>
  <c r="AF188" i="1"/>
  <c r="AH188" i="1" s="1"/>
  <c r="AF189" i="1"/>
  <c r="AH189" i="1" s="1"/>
  <c r="AF190" i="1"/>
  <c r="AH190" i="1" s="1"/>
  <c r="AF191" i="1"/>
  <c r="AF192" i="1"/>
  <c r="AF193" i="1"/>
  <c r="AF194" i="1"/>
  <c r="AF195" i="1"/>
  <c r="AH195" i="1" s="1"/>
  <c r="AF196" i="1"/>
  <c r="AH196" i="1" s="1"/>
  <c r="AF197" i="1"/>
  <c r="AH197" i="1" s="1"/>
  <c r="AF198" i="1"/>
  <c r="AH198" i="1" s="1"/>
  <c r="AF199" i="1"/>
  <c r="AH199" i="1" s="1"/>
  <c r="AF200" i="1"/>
  <c r="AH200" i="1" s="1"/>
  <c r="AF201" i="1"/>
  <c r="AH201" i="1" s="1"/>
  <c r="AF202" i="1"/>
  <c r="AH202" i="1" s="1"/>
  <c r="AF203" i="1"/>
  <c r="AF204" i="1"/>
  <c r="AF205" i="1"/>
  <c r="AF206" i="1"/>
  <c r="AF207" i="1"/>
  <c r="AH207" i="1" s="1"/>
  <c r="AF208" i="1"/>
  <c r="AH208" i="1" s="1"/>
  <c r="AF209" i="1"/>
  <c r="AH209" i="1" s="1"/>
  <c r="AF210" i="1"/>
  <c r="AH210" i="1" s="1"/>
  <c r="AF211" i="1"/>
  <c r="AH211" i="1" s="1"/>
  <c r="AF212" i="1"/>
  <c r="AH212" i="1" s="1"/>
  <c r="AF213" i="1"/>
  <c r="AH213" i="1" s="1"/>
  <c r="AF214" i="1"/>
  <c r="AH214" i="1" s="1"/>
  <c r="AF215" i="1"/>
  <c r="AF216" i="1"/>
  <c r="AF217" i="1"/>
  <c r="AF218" i="1"/>
  <c r="AF219" i="1"/>
  <c r="AH219" i="1" s="1"/>
  <c r="AF220" i="1"/>
  <c r="AH220" i="1" s="1"/>
  <c r="AF221" i="1"/>
  <c r="AH221" i="1" s="1"/>
  <c r="AF222" i="1"/>
  <c r="AH222" i="1" s="1"/>
  <c r="AF223" i="1"/>
  <c r="AH223" i="1" s="1"/>
  <c r="AF224" i="1"/>
  <c r="AH224" i="1" s="1"/>
  <c r="AF225" i="1"/>
  <c r="AH225" i="1" s="1"/>
  <c r="AF226" i="1"/>
  <c r="AH226" i="1" s="1"/>
  <c r="AF227" i="1"/>
  <c r="AF228" i="1"/>
  <c r="AF229" i="1"/>
  <c r="AF230" i="1"/>
  <c r="AF231" i="1"/>
  <c r="AH231" i="1" s="1"/>
  <c r="AF232" i="1"/>
  <c r="AH232" i="1" s="1"/>
  <c r="AF233" i="1"/>
  <c r="AH233" i="1" s="1"/>
  <c r="AF234" i="1"/>
  <c r="AH234" i="1" s="1"/>
  <c r="AF235" i="1"/>
  <c r="AH235" i="1" s="1"/>
  <c r="AF236" i="1"/>
  <c r="AH236" i="1" s="1"/>
  <c r="AF237" i="1"/>
  <c r="AH237" i="1" s="1"/>
  <c r="AF238" i="1"/>
  <c r="AH238" i="1" s="1"/>
  <c r="AF239" i="1"/>
  <c r="AF240" i="1"/>
  <c r="AF241" i="1"/>
  <c r="AF242" i="1"/>
  <c r="AF243" i="1"/>
  <c r="AH243" i="1" s="1"/>
  <c r="AF244" i="1"/>
  <c r="AH244" i="1" s="1"/>
  <c r="AF245" i="1"/>
  <c r="AH245" i="1" s="1"/>
  <c r="AF246" i="1"/>
  <c r="AH246" i="1" s="1"/>
  <c r="AF247" i="1"/>
  <c r="AH247" i="1" s="1"/>
  <c r="AF248" i="1"/>
  <c r="AH248" i="1" s="1"/>
  <c r="AF249" i="1"/>
  <c r="AH249" i="1" s="1"/>
  <c r="AF250" i="1"/>
  <c r="AH250" i="1" s="1"/>
  <c r="AF251" i="1"/>
  <c r="AF252" i="1"/>
  <c r="AF253" i="1"/>
  <c r="AF254" i="1"/>
  <c r="AF255" i="1"/>
  <c r="AH255" i="1" s="1"/>
  <c r="AF256" i="1"/>
  <c r="AH256" i="1" s="1"/>
  <c r="AF257" i="1"/>
  <c r="AH257" i="1" s="1"/>
  <c r="AF258" i="1"/>
  <c r="AH258" i="1" s="1"/>
  <c r="AF259" i="1"/>
  <c r="AH259" i="1" s="1"/>
  <c r="AF260" i="1"/>
  <c r="AH260" i="1" s="1"/>
  <c r="AF261" i="1"/>
  <c r="AH261" i="1" s="1"/>
  <c r="AF262" i="1"/>
  <c r="AH262" i="1" s="1"/>
  <c r="AF263" i="1"/>
  <c r="AF264" i="1"/>
  <c r="AF265" i="1"/>
  <c r="AF266" i="1"/>
  <c r="AF267" i="1"/>
  <c r="AH267" i="1" s="1"/>
  <c r="AF268" i="1"/>
  <c r="AH268" i="1" s="1"/>
  <c r="AF269" i="1"/>
  <c r="AH269" i="1" s="1"/>
  <c r="AF270" i="1"/>
  <c r="AH270" i="1" s="1"/>
  <c r="AF271" i="1"/>
  <c r="AH271" i="1" s="1"/>
  <c r="AF272" i="1"/>
  <c r="AH272" i="1" s="1"/>
  <c r="AF273" i="1"/>
  <c r="AH273" i="1" s="1"/>
  <c r="AF274" i="1"/>
  <c r="AH274" i="1" s="1"/>
  <c r="AF275" i="1"/>
  <c r="AF276" i="1"/>
  <c r="AF277" i="1"/>
  <c r="AF278" i="1"/>
  <c r="AF279" i="1"/>
  <c r="AH279" i="1" s="1"/>
  <c r="AF280" i="1"/>
  <c r="AH280" i="1" s="1"/>
  <c r="AF281" i="1"/>
  <c r="AH281" i="1" s="1"/>
  <c r="AF282" i="1"/>
  <c r="AH282" i="1" s="1"/>
  <c r="AF283" i="1"/>
  <c r="AH283" i="1" s="1"/>
  <c r="AF284" i="1"/>
  <c r="AH284" i="1" s="1"/>
  <c r="AF285" i="1"/>
  <c r="AH285" i="1" s="1"/>
  <c r="AF286" i="1"/>
  <c r="AH286" i="1" s="1"/>
  <c r="AF287" i="1"/>
  <c r="AF288" i="1"/>
  <c r="AF289" i="1"/>
  <c r="AF290" i="1"/>
  <c r="AF291" i="1"/>
  <c r="AH291" i="1" s="1"/>
  <c r="AF292" i="1"/>
  <c r="AH292" i="1" s="1"/>
  <c r="AF293" i="1"/>
  <c r="AH293" i="1" s="1"/>
  <c r="AF294" i="1"/>
  <c r="AH294" i="1" s="1"/>
  <c r="AF295" i="1"/>
  <c r="AH295" i="1" s="1"/>
  <c r="AF296" i="1"/>
  <c r="AH296" i="1" s="1"/>
  <c r="AF297" i="1"/>
  <c r="AH297" i="1" s="1"/>
  <c r="AF298" i="1"/>
  <c r="AH298" i="1" s="1"/>
  <c r="AF299" i="1"/>
  <c r="AF300" i="1"/>
  <c r="AF301" i="1"/>
  <c r="AF302" i="1"/>
  <c r="AF303" i="1"/>
  <c r="AH303" i="1" s="1"/>
  <c r="AF304" i="1"/>
  <c r="AH304" i="1" s="1"/>
  <c r="AF305" i="1"/>
  <c r="AH305" i="1" s="1"/>
  <c r="AF306" i="1"/>
  <c r="AH306" i="1" s="1"/>
  <c r="AF307" i="1"/>
  <c r="AH307" i="1" s="1"/>
  <c r="AF308" i="1"/>
  <c r="AH308" i="1" s="1"/>
  <c r="AF309" i="1"/>
  <c r="AH309" i="1" s="1"/>
  <c r="AF310" i="1"/>
  <c r="AH310" i="1" s="1"/>
  <c r="AF311" i="1"/>
  <c r="AF312" i="1"/>
  <c r="AF313" i="1"/>
  <c r="AF314" i="1"/>
  <c r="AF315" i="1"/>
  <c r="AH315" i="1" s="1"/>
  <c r="AF316" i="1"/>
  <c r="AH316" i="1" s="1"/>
  <c r="AF317" i="1"/>
  <c r="AH317" i="1" s="1"/>
  <c r="AF318" i="1"/>
  <c r="AH318" i="1" s="1"/>
  <c r="AF319" i="1"/>
  <c r="AH319" i="1" s="1"/>
  <c r="AF320" i="1"/>
  <c r="AH320" i="1" s="1"/>
  <c r="AF321" i="1"/>
  <c r="AH321" i="1" s="1"/>
  <c r="AF322" i="1"/>
  <c r="AH322" i="1" s="1"/>
  <c r="AF323" i="1"/>
  <c r="AF324" i="1"/>
  <c r="AF325" i="1"/>
  <c r="AF326" i="1"/>
  <c r="AF327" i="1"/>
  <c r="AH327" i="1" s="1"/>
  <c r="AF328" i="1"/>
  <c r="AH328" i="1" s="1"/>
  <c r="AF329" i="1"/>
  <c r="AH329" i="1" s="1"/>
  <c r="AF330" i="1"/>
  <c r="AH330" i="1" s="1"/>
  <c r="AF331" i="1"/>
  <c r="AH331" i="1" s="1"/>
  <c r="AF332" i="1"/>
  <c r="AH332" i="1" s="1"/>
  <c r="AF333" i="1"/>
  <c r="AH333" i="1" s="1"/>
  <c r="AF334" i="1"/>
  <c r="AH334" i="1" s="1"/>
  <c r="AF335" i="1"/>
  <c r="AF336" i="1"/>
  <c r="AF337" i="1"/>
  <c r="AF338" i="1"/>
  <c r="AF339" i="1"/>
  <c r="AH339" i="1" s="1"/>
  <c r="AF340" i="1"/>
  <c r="AH340" i="1" s="1"/>
  <c r="AF341" i="1"/>
  <c r="AH341" i="1" s="1"/>
  <c r="AF342" i="1"/>
  <c r="AH342" i="1" s="1"/>
  <c r="AF343" i="1"/>
  <c r="AH343" i="1" s="1"/>
  <c r="AF344" i="1"/>
  <c r="AH344" i="1" s="1"/>
  <c r="AF345" i="1"/>
  <c r="AH345" i="1" s="1"/>
  <c r="AF346" i="1"/>
  <c r="AH346" i="1" s="1"/>
  <c r="AF347" i="1"/>
  <c r="AF348" i="1"/>
  <c r="AF349" i="1"/>
  <c r="AF350" i="1"/>
  <c r="AF351" i="1"/>
  <c r="AH351" i="1" s="1"/>
  <c r="AF352" i="1"/>
  <c r="AH352" i="1" s="1"/>
  <c r="AF353" i="1"/>
  <c r="AH353" i="1" s="1"/>
  <c r="AF354" i="1"/>
  <c r="AH354" i="1" s="1"/>
  <c r="AF355" i="1"/>
  <c r="AH355" i="1" s="1"/>
  <c r="AF356" i="1"/>
  <c r="AH356" i="1" s="1"/>
  <c r="AF357" i="1"/>
  <c r="AH357" i="1" s="1"/>
  <c r="AF358" i="1"/>
  <c r="AH358" i="1" s="1"/>
  <c r="AF359" i="1"/>
  <c r="AF360" i="1"/>
  <c r="AF361" i="1"/>
  <c r="AF362" i="1"/>
  <c r="AF363" i="1"/>
  <c r="AH363" i="1" s="1"/>
  <c r="AF364" i="1"/>
  <c r="AH364" i="1" s="1"/>
  <c r="AF365" i="1"/>
  <c r="AH365" i="1" s="1"/>
  <c r="AF366" i="1"/>
  <c r="AH366" i="1" s="1"/>
  <c r="AF367" i="1"/>
  <c r="AH367" i="1" s="1"/>
  <c r="AF368" i="1"/>
  <c r="AH368" i="1" s="1"/>
  <c r="AF369" i="1"/>
  <c r="AH369" i="1" s="1"/>
  <c r="AF370" i="1"/>
  <c r="AH370" i="1" s="1"/>
  <c r="AF371" i="1"/>
  <c r="AF372" i="1"/>
  <c r="AF373" i="1"/>
  <c r="AF374" i="1"/>
  <c r="AF375" i="1"/>
  <c r="AH375" i="1" s="1"/>
  <c r="AF376" i="1"/>
  <c r="AH376" i="1" s="1"/>
  <c r="AF377" i="1"/>
  <c r="AH377" i="1" s="1"/>
  <c r="AF378" i="1"/>
  <c r="AH378" i="1" s="1"/>
  <c r="AF379" i="1"/>
  <c r="AH379" i="1" s="1"/>
  <c r="AF380" i="1"/>
  <c r="AH380" i="1" s="1"/>
  <c r="AF381" i="1"/>
  <c r="AH381" i="1" s="1"/>
  <c r="AF382" i="1"/>
  <c r="AH382" i="1" s="1"/>
  <c r="AF383" i="1"/>
  <c r="AF384" i="1"/>
  <c r="AF385" i="1"/>
  <c r="AF386" i="1"/>
  <c r="AF387" i="1"/>
  <c r="AH387" i="1" s="1"/>
  <c r="AF388" i="1"/>
  <c r="AH388" i="1" s="1"/>
  <c r="AF389" i="1"/>
  <c r="AH389" i="1" s="1"/>
  <c r="AF390" i="1"/>
  <c r="AH390" i="1" s="1"/>
  <c r="AF391" i="1"/>
  <c r="AH391" i="1" s="1"/>
  <c r="AF392" i="1"/>
  <c r="AH392" i="1" s="1"/>
  <c r="AF393" i="1"/>
  <c r="AH393" i="1" s="1"/>
  <c r="AF394" i="1"/>
  <c r="AH394" i="1" s="1"/>
  <c r="AF395" i="1"/>
  <c r="AF396" i="1"/>
  <c r="AF397" i="1"/>
  <c r="AF398" i="1"/>
  <c r="AF399" i="1"/>
  <c r="AH399" i="1" s="1"/>
  <c r="AF400" i="1"/>
  <c r="AH400" i="1" s="1"/>
  <c r="AF401" i="1"/>
  <c r="AH401" i="1" s="1"/>
  <c r="AF402" i="1"/>
  <c r="AH402" i="1" s="1"/>
  <c r="AF403" i="1"/>
  <c r="AH403" i="1" s="1"/>
  <c r="AF404" i="1"/>
  <c r="AH404" i="1" s="1"/>
  <c r="AF405" i="1"/>
  <c r="AH405" i="1" s="1"/>
  <c r="AF406" i="1"/>
  <c r="AH406" i="1" s="1"/>
  <c r="AF407" i="1"/>
  <c r="AF408" i="1"/>
  <c r="AF409" i="1"/>
  <c r="AF410" i="1"/>
  <c r="AF411" i="1"/>
  <c r="AH411" i="1" s="1"/>
  <c r="AF412" i="1"/>
  <c r="AH412" i="1" s="1"/>
  <c r="AF413" i="1"/>
  <c r="AH413" i="1" s="1"/>
  <c r="AF414" i="1"/>
  <c r="AH414" i="1" s="1"/>
  <c r="AF415" i="1"/>
  <c r="AH415" i="1" s="1"/>
  <c r="AF416" i="1"/>
  <c r="AH416" i="1" s="1"/>
  <c r="AF417" i="1"/>
  <c r="AH417" i="1" s="1"/>
  <c r="AF418" i="1"/>
  <c r="AH418" i="1" s="1"/>
  <c r="AF419" i="1"/>
  <c r="AF420" i="1"/>
  <c r="AF421" i="1"/>
  <c r="AF422" i="1"/>
  <c r="AF423" i="1"/>
  <c r="AH423" i="1" s="1"/>
  <c r="AF424" i="1"/>
  <c r="AH424" i="1" s="1"/>
  <c r="AF425" i="1"/>
  <c r="AH425" i="1" s="1"/>
  <c r="AF426" i="1"/>
  <c r="AH426" i="1" s="1"/>
  <c r="AF427" i="1"/>
  <c r="AH427" i="1" s="1"/>
  <c r="AF428" i="1"/>
  <c r="AH428" i="1" s="1"/>
  <c r="AF429" i="1"/>
  <c r="AH429" i="1" s="1"/>
  <c r="AF430" i="1"/>
  <c r="AH430" i="1" s="1"/>
  <c r="AF431" i="1"/>
  <c r="AF432" i="1"/>
  <c r="AF433" i="1"/>
  <c r="AF434" i="1"/>
  <c r="AF435" i="1"/>
  <c r="AH435" i="1" s="1"/>
  <c r="AF436" i="1"/>
  <c r="AH436" i="1" s="1"/>
  <c r="AF437" i="1"/>
  <c r="AH437" i="1" s="1"/>
  <c r="AF438" i="1"/>
  <c r="AH438" i="1" s="1"/>
  <c r="AF439" i="1"/>
  <c r="AH439" i="1" s="1"/>
  <c r="AF440" i="1"/>
  <c r="AH440" i="1" s="1"/>
  <c r="AF441" i="1"/>
  <c r="AH441" i="1" s="1"/>
  <c r="AF442" i="1"/>
  <c r="AH442" i="1" s="1"/>
  <c r="AF443" i="1"/>
  <c r="AF444" i="1"/>
  <c r="AF445" i="1"/>
  <c r="AF446" i="1"/>
  <c r="AF447" i="1"/>
  <c r="AH447" i="1" s="1"/>
  <c r="AF448" i="1"/>
  <c r="AH448" i="1" s="1"/>
  <c r="AF449" i="1"/>
  <c r="AH449" i="1" s="1"/>
  <c r="AF450" i="1"/>
  <c r="AH450" i="1" s="1"/>
  <c r="AF451" i="1"/>
  <c r="AH451" i="1" s="1"/>
  <c r="AF452" i="1"/>
  <c r="AH452" i="1" s="1"/>
  <c r="AF453" i="1"/>
  <c r="AH453" i="1" s="1"/>
  <c r="AF454" i="1"/>
  <c r="AH454" i="1" s="1"/>
  <c r="AF455" i="1"/>
  <c r="AF456" i="1"/>
  <c r="AF457" i="1"/>
  <c r="AF458" i="1"/>
  <c r="AF459" i="1"/>
  <c r="AH459" i="1" s="1"/>
  <c r="AF460" i="1"/>
  <c r="AH460" i="1" s="1"/>
  <c r="AF461" i="1"/>
  <c r="AH461" i="1" s="1"/>
  <c r="AF462" i="1"/>
  <c r="AH462" i="1" s="1"/>
  <c r="AF463" i="1"/>
  <c r="AH463" i="1" s="1"/>
  <c r="AF464" i="1"/>
  <c r="AH464" i="1" s="1"/>
  <c r="AF465" i="1"/>
  <c r="AH465" i="1" s="1"/>
  <c r="AF466" i="1"/>
  <c r="AH466" i="1" s="1"/>
  <c r="AF467" i="1"/>
  <c r="AF468" i="1"/>
  <c r="AF469" i="1"/>
  <c r="AF470" i="1"/>
  <c r="AF471" i="1"/>
  <c r="AH471" i="1" s="1"/>
  <c r="AF472" i="1"/>
  <c r="AH472" i="1" s="1"/>
  <c r="AF473" i="1"/>
  <c r="AH473" i="1" s="1"/>
  <c r="AF474" i="1"/>
  <c r="AH474" i="1" s="1"/>
  <c r="AF475" i="1"/>
  <c r="AH475" i="1" s="1"/>
  <c r="AF476" i="1"/>
  <c r="AH476" i="1" s="1"/>
  <c r="AF477" i="1"/>
  <c r="AH477" i="1" s="1"/>
  <c r="AF478" i="1"/>
  <c r="AH478" i="1" s="1"/>
  <c r="AF479" i="1"/>
  <c r="AF480" i="1"/>
  <c r="AF481" i="1"/>
  <c r="AF482" i="1"/>
  <c r="AF483" i="1"/>
  <c r="AH483" i="1" s="1"/>
  <c r="AF484" i="1"/>
  <c r="AH484" i="1" s="1"/>
  <c r="AF485" i="1"/>
  <c r="AH485" i="1" s="1"/>
  <c r="AF486" i="1"/>
  <c r="AH486" i="1" s="1"/>
  <c r="AF487" i="1"/>
  <c r="AH487" i="1" s="1"/>
  <c r="AF488" i="1"/>
  <c r="AH488" i="1" s="1"/>
  <c r="AF489" i="1"/>
  <c r="AH489" i="1" s="1"/>
  <c r="AF490" i="1"/>
  <c r="AH490" i="1" s="1"/>
  <c r="AF491" i="1"/>
  <c r="AF492" i="1"/>
  <c r="AF493" i="1"/>
  <c r="AF494" i="1"/>
  <c r="AF495" i="1"/>
  <c r="AH495" i="1" s="1"/>
  <c r="AF496" i="1"/>
  <c r="AH496" i="1" s="1"/>
  <c r="AF497" i="1"/>
  <c r="AH497" i="1" s="1"/>
  <c r="AF498" i="1"/>
  <c r="AH498" i="1" s="1"/>
  <c r="AF499" i="1"/>
  <c r="AH499" i="1" s="1"/>
  <c r="AF500" i="1"/>
  <c r="AH500" i="1" s="1"/>
  <c r="AF501" i="1"/>
  <c r="AH501" i="1" s="1"/>
  <c r="AF502" i="1"/>
  <c r="AH502" i="1" s="1"/>
  <c r="AF503" i="1"/>
  <c r="AF504" i="1"/>
  <c r="AF505" i="1"/>
  <c r="AF506" i="1"/>
  <c r="AF507" i="1"/>
  <c r="AH507" i="1" s="1"/>
  <c r="AF508" i="1"/>
  <c r="AH508" i="1" s="1"/>
  <c r="AF509" i="1"/>
  <c r="AH509" i="1" s="1"/>
  <c r="AF510" i="1"/>
  <c r="AH510" i="1" s="1"/>
  <c r="AF511" i="1"/>
  <c r="AH511" i="1" s="1"/>
  <c r="AF512" i="1"/>
  <c r="AH512" i="1" s="1"/>
  <c r="AF513" i="1"/>
  <c r="AH513" i="1" s="1"/>
  <c r="AF514" i="1"/>
  <c r="AH514" i="1" s="1"/>
  <c r="AF515" i="1"/>
  <c r="AF516" i="1"/>
  <c r="AF517" i="1"/>
  <c r="AF518" i="1"/>
  <c r="AF519" i="1"/>
  <c r="AH519" i="1" s="1"/>
  <c r="AF520" i="1"/>
  <c r="AH520" i="1" s="1"/>
  <c r="AF521" i="1"/>
  <c r="AH521" i="1" s="1"/>
  <c r="AF522" i="1"/>
  <c r="AH522" i="1" s="1"/>
  <c r="AF523" i="1"/>
  <c r="AH523" i="1" s="1"/>
  <c r="AF524" i="1"/>
  <c r="AH524" i="1" s="1"/>
  <c r="AF525" i="1"/>
  <c r="AH525" i="1" s="1"/>
  <c r="AF526" i="1"/>
  <c r="AH526" i="1" s="1"/>
  <c r="AF527" i="1"/>
  <c r="AF528" i="1"/>
  <c r="AF529" i="1"/>
  <c r="AF530" i="1"/>
  <c r="AF531" i="1"/>
  <c r="AH531" i="1" s="1"/>
  <c r="AF532" i="1"/>
  <c r="AH532" i="1" s="1"/>
  <c r="AF533" i="1"/>
  <c r="AH533" i="1" s="1"/>
  <c r="AF534" i="1"/>
  <c r="AH534" i="1" s="1"/>
  <c r="AF535" i="1"/>
  <c r="AH535" i="1" s="1"/>
  <c r="AF536" i="1"/>
  <c r="AH536" i="1" s="1"/>
  <c r="AF537" i="1"/>
  <c r="AH537" i="1" s="1"/>
  <c r="AF538" i="1"/>
  <c r="AH538" i="1" s="1"/>
  <c r="AF539" i="1"/>
  <c r="AF540" i="1"/>
  <c r="AF541" i="1"/>
  <c r="AF542" i="1"/>
  <c r="AF543" i="1"/>
  <c r="AH543" i="1" s="1"/>
  <c r="AF544" i="1"/>
  <c r="AH544" i="1" s="1"/>
  <c r="AF545" i="1"/>
  <c r="AH545" i="1" s="1"/>
  <c r="AF546" i="1"/>
  <c r="AH546" i="1" s="1"/>
  <c r="AF547" i="1"/>
  <c r="AH547" i="1" s="1"/>
  <c r="AF548" i="1"/>
  <c r="AH548" i="1" s="1"/>
  <c r="AF549" i="1"/>
  <c r="AH549" i="1" s="1"/>
  <c r="AF550" i="1"/>
  <c r="AH550" i="1" s="1"/>
  <c r="AF551" i="1"/>
  <c r="AF552" i="1"/>
  <c r="AF553" i="1"/>
  <c r="AF554" i="1"/>
  <c r="AF555" i="1"/>
  <c r="AH555" i="1" s="1"/>
  <c r="AF556" i="1"/>
  <c r="AH556" i="1" s="1"/>
  <c r="AF557" i="1"/>
  <c r="AH557" i="1" s="1"/>
  <c r="AF558" i="1"/>
  <c r="AH558" i="1" s="1"/>
  <c r="AF559" i="1"/>
  <c r="AH559" i="1" s="1"/>
  <c r="AF560" i="1"/>
  <c r="AH560" i="1" s="1"/>
  <c r="AF561" i="1"/>
  <c r="AH561" i="1" s="1"/>
  <c r="AF562" i="1"/>
  <c r="AH562" i="1" s="1"/>
  <c r="AF563" i="1"/>
  <c r="AF564" i="1"/>
  <c r="AF565" i="1"/>
  <c r="AF566" i="1"/>
  <c r="AF567" i="1"/>
  <c r="AH567" i="1" s="1"/>
  <c r="AF568" i="1"/>
  <c r="AH568" i="1" s="1"/>
  <c r="AF569" i="1"/>
  <c r="AH569" i="1" s="1"/>
  <c r="AF570" i="1"/>
  <c r="AH570" i="1" s="1"/>
  <c r="AF571" i="1"/>
  <c r="AH571" i="1" s="1"/>
  <c r="AF572" i="1"/>
  <c r="AH572" i="1" s="1"/>
  <c r="AF573" i="1"/>
  <c r="AH573" i="1" s="1"/>
  <c r="AF574" i="1"/>
  <c r="AH574" i="1" s="1"/>
  <c r="AF575" i="1"/>
  <c r="AF576" i="1"/>
  <c r="AF577" i="1"/>
  <c r="AF578" i="1"/>
  <c r="AF579" i="1"/>
  <c r="AH579" i="1" s="1"/>
  <c r="AF580" i="1"/>
  <c r="AH580" i="1" s="1"/>
  <c r="AF581" i="1"/>
  <c r="AH581" i="1" s="1"/>
  <c r="AF582" i="1"/>
  <c r="AH582" i="1" s="1"/>
  <c r="AF583" i="1"/>
  <c r="AH583" i="1" s="1"/>
  <c r="AF584" i="1"/>
  <c r="AH584" i="1" s="1"/>
  <c r="AF585" i="1"/>
  <c r="AH585" i="1" s="1"/>
  <c r="AF586" i="1"/>
  <c r="AH586" i="1" s="1"/>
  <c r="AF587" i="1"/>
  <c r="AF588" i="1"/>
  <c r="AF589" i="1"/>
  <c r="AF590" i="1"/>
  <c r="AF591" i="1"/>
  <c r="AH591" i="1" s="1"/>
  <c r="AF592" i="1"/>
  <c r="AH592" i="1" s="1"/>
  <c r="AF593" i="1"/>
  <c r="AH593" i="1" s="1"/>
  <c r="AF594" i="1"/>
  <c r="AH594" i="1" s="1"/>
  <c r="AF595" i="1"/>
  <c r="AH595" i="1" s="1"/>
  <c r="AF596" i="1"/>
  <c r="AH596" i="1" s="1"/>
  <c r="AF597" i="1"/>
  <c r="AH597" i="1" s="1"/>
  <c r="AF598" i="1"/>
  <c r="AH598" i="1" s="1"/>
  <c r="AF599" i="1"/>
  <c r="AF600" i="1"/>
  <c r="AF601" i="1"/>
  <c r="AF602" i="1"/>
  <c r="AF603" i="1"/>
  <c r="AH603" i="1" s="1"/>
  <c r="AF604" i="1"/>
  <c r="AH604" i="1" s="1"/>
  <c r="AF605" i="1"/>
  <c r="AH605" i="1" s="1"/>
  <c r="AF606" i="1"/>
  <c r="AH606" i="1" s="1"/>
  <c r="AF607" i="1"/>
  <c r="AH607" i="1" s="1"/>
  <c r="AF608" i="1"/>
  <c r="AH608" i="1" s="1"/>
  <c r="AF609" i="1"/>
  <c r="AH609" i="1" s="1"/>
  <c r="AF610" i="1"/>
  <c r="AH610" i="1" s="1"/>
  <c r="AF611" i="1"/>
  <c r="AF612" i="1"/>
  <c r="AF613" i="1"/>
  <c r="AF614" i="1"/>
  <c r="AF615" i="1"/>
  <c r="AH615" i="1" s="1"/>
  <c r="AF616" i="1"/>
  <c r="AH616" i="1" s="1"/>
  <c r="AF617" i="1"/>
  <c r="AH617" i="1" s="1"/>
  <c r="AF618" i="1"/>
  <c r="AH618" i="1" s="1"/>
  <c r="AF619" i="1"/>
  <c r="AH619" i="1" s="1"/>
  <c r="AF620" i="1"/>
  <c r="AH620" i="1" s="1"/>
  <c r="AF621" i="1"/>
  <c r="AH621" i="1" s="1"/>
  <c r="AF622" i="1"/>
  <c r="AH622" i="1" s="1"/>
  <c r="AF623" i="1"/>
  <c r="AF624" i="1"/>
  <c r="AF625" i="1"/>
  <c r="AF626" i="1"/>
  <c r="AF627" i="1"/>
  <c r="AH627" i="1" s="1"/>
  <c r="AF628" i="1"/>
  <c r="AH628" i="1" s="1"/>
  <c r="AF629" i="1"/>
  <c r="AH629" i="1" s="1"/>
  <c r="AF630" i="1"/>
  <c r="AH630" i="1" s="1"/>
  <c r="AF631" i="1"/>
  <c r="AH631" i="1" s="1"/>
  <c r="AF632" i="1"/>
  <c r="AH632" i="1" s="1"/>
  <c r="AF633" i="1"/>
  <c r="AH633" i="1" s="1"/>
  <c r="AF634" i="1"/>
  <c r="AH634" i="1" s="1"/>
  <c r="AF635" i="1"/>
  <c r="AF636" i="1"/>
  <c r="AF637" i="1"/>
  <c r="AF638" i="1"/>
  <c r="AF639" i="1"/>
  <c r="AH639" i="1" s="1"/>
  <c r="AF640" i="1"/>
  <c r="AH640" i="1" s="1"/>
  <c r="AF641" i="1"/>
  <c r="AH641" i="1" s="1"/>
  <c r="AF642" i="1"/>
  <c r="AH642" i="1" s="1"/>
  <c r="AF643" i="1"/>
  <c r="AH643" i="1" s="1"/>
  <c r="AF644" i="1"/>
  <c r="AH644" i="1" s="1"/>
  <c r="AF645" i="1"/>
  <c r="AH645" i="1" s="1"/>
  <c r="AF646" i="1"/>
  <c r="AH646" i="1" s="1"/>
  <c r="AF647" i="1"/>
  <c r="AF648" i="1"/>
  <c r="AF649" i="1"/>
  <c r="AF650" i="1"/>
  <c r="AF651" i="1"/>
  <c r="AH651" i="1" s="1"/>
  <c r="AF652" i="1"/>
  <c r="AH652" i="1" s="1"/>
  <c r="AF653" i="1"/>
  <c r="AH653" i="1" s="1"/>
  <c r="AF654" i="1"/>
  <c r="AH654" i="1" s="1"/>
  <c r="AF655" i="1"/>
  <c r="AH655" i="1" s="1"/>
  <c r="AF656" i="1"/>
  <c r="AH656" i="1" s="1"/>
  <c r="AF657" i="1"/>
  <c r="AH657" i="1" s="1"/>
  <c r="AF658" i="1"/>
  <c r="AH658" i="1" s="1"/>
  <c r="AF659" i="1"/>
  <c r="AF660" i="1"/>
  <c r="AF661" i="1"/>
  <c r="AF662" i="1"/>
  <c r="AF663" i="1"/>
  <c r="AH663" i="1" s="1"/>
  <c r="AF664" i="1"/>
  <c r="AH664" i="1" s="1"/>
  <c r="AF665" i="1"/>
  <c r="AH665" i="1" s="1"/>
  <c r="AF666" i="1"/>
  <c r="AH666" i="1" s="1"/>
  <c r="AF667" i="1"/>
  <c r="AH667" i="1" s="1"/>
  <c r="AF668" i="1"/>
  <c r="AH668" i="1" s="1"/>
  <c r="AF669" i="1"/>
  <c r="AH669" i="1" s="1"/>
  <c r="AF670" i="1"/>
  <c r="AH670" i="1" s="1"/>
  <c r="AF671" i="1"/>
  <c r="AF672" i="1"/>
  <c r="AF673" i="1"/>
  <c r="AF674" i="1"/>
  <c r="AF675" i="1"/>
  <c r="AH675" i="1" s="1"/>
  <c r="AF676" i="1"/>
  <c r="AH676" i="1" s="1"/>
  <c r="AF677" i="1"/>
  <c r="AH677" i="1" s="1"/>
  <c r="AF678" i="1"/>
  <c r="AH678" i="1" s="1"/>
  <c r="AF679" i="1"/>
  <c r="AH679" i="1" s="1"/>
  <c r="AF680" i="1"/>
  <c r="AH680" i="1" s="1"/>
  <c r="AF681" i="1"/>
  <c r="AH681" i="1" s="1"/>
  <c r="AF682" i="1"/>
  <c r="AH682" i="1" s="1"/>
  <c r="AF683" i="1"/>
  <c r="AF684" i="1"/>
  <c r="AF685" i="1"/>
  <c r="AF686" i="1"/>
  <c r="AF687" i="1"/>
  <c r="AH687" i="1" s="1"/>
  <c r="AF688" i="1"/>
  <c r="AH688" i="1" s="1"/>
  <c r="AF689" i="1"/>
  <c r="AH689" i="1" s="1"/>
  <c r="AF690" i="1"/>
  <c r="AH690" i="1" s="1"/>
  <c r="AF691" i="1"/>
  <c r="AH691" i="1" s="1"/>
  <c r="AF692" i="1"/>
  <c r="AH692" i="1" s="1"/>
  <c r="AF693" i="1"/>
  <c r="AH693" i="1" s="1"/>
  <c r="AF694" i="1"/>
  <c r="AH694" i="1" s="1"/>
  <c r="AF695" i="1"/>
  <c r="AF696" i="1"/>
  <c r="AF697" i="1"/>
  <c r="AF698" i="1"/>
  <c r="AF699" i="1"/>
  <c r="AH699" i="1" s="1"/>
  <c r="AF700" i="1"/>
  <c r="AH700" i="1" s="1"/>
  <c r="AF701" i="1"/>
  <c r="AH701" i="1" s="1"/>
  <c r="AF702" i="1"/>
  <c r="AH702" i="1" s="1"/>
  <c r="AF703" i="1"/>
  <c r="AH703" i="1" s="1"/>
  <c r="AF704" i="1"/>
  <c r="AH704" i="1" s="1"/>
  <c r="AF705" i="1"/>
  <c r="AH705" i="1" s="1"/>
  <c r="AF706" i="1"/>
  <c r="AH706" i="1" s="1"/>
  <c r="AF707" i="1"/>
  <c r="AF708" i="1"/>
  <c r="AF709" i="1"/>
  <c r="AF710" i="1"/>
  <c r="AF711" i="1"/>
  <c r="AH711" i="1" s="1"/>
  <c r="AF712" i="1"/>
  <c r="AH712" i="1" s="1"/>
  <c r="AF713" i="1"/>
  <c r="AH713" i="1" s="1"/>
  <c r="AF714" i="1"/>
  <c r="AH714" i="1" s="1"/>
  <c r="AF715" i="1"/>
  <c r="AH715" i="1" s="1"/>
  <c r="AF716" i="1"/>
  <c r="AH716" i="1" s="1"/>
  <c r="AF717" i="1"/>
  <c r="AH717" i="1" s="1"/>
  <c r="AF718" i="1"/>
  <c r="AH718" i="1" s="1"/>
  <c r="AF719" i="1"/>
  <c r="AF720" i="1"/>
  <c r="AF721" i="1"/>
  <c r="AF722" i="1"/>
  <c r="AF723" i="1"/>
  <c r="AH723" i="1" s="1"/>
  <c r="AF724" i="1"/>
  <c r="AH724" i="1" s="1"/>
  <c r="AF725" i="1"/>
  <c r="AH725" i="1" s="1"/>
  <c r="AF726" i="1"/>
  <c r="AH726" i="1" s="1"/>
  <c r="AF727" i="1"/>
  <c r="AH727" i="1" s="1"/>
  <c r="AF728" i="1"/>
  <c r="AH728" i="1" s="1"/>
  <c r="AF729" i="1"/>
  <c r="AH729" i="1" s="1"/>
  <c r="AF730" i="1"/>
  <c r="AH730" i="1" s="1"/>
  <c r="AF731" i="1"/>
  <c r="AF732" i="1"/>
  <c r="AF733" i="1"/>
  <c r="AF734" i="1"/>
  <c r="AF735" i="1"/>
  <c r="AH735" i="1" s="1"/>
  <c r="AF736" i="1"/>
  <c r="AH736" i="1" s="1"/>
  <c r="AF737" i="1"/>
  <c r="AH737" i="1" s="1"/>
  <c r="AF738" i="1"/>
  <c r="AH738" i="1" s="1"/>
  <c r="AF739" i="1"/>
  <c r="AH739" i="1" s="1"/>
  <c r="AF740" i="1"/>
  <c r="AH740" i="1" s="1"/>
  <c r="AF741" i="1"/>
  <c r="AH741" i="1" s="1"/>
  <c r="AF742" i="1"/>
  <c r="AH742" i="1" s="1"/>
  <c r="AF743" i="1"/>
  <c r="AF744" i="1"/>
  <c r="AF745" i="1"/>
  <c r="AF746" i="1"/>
  <c r="AF747" i="1"/>
  <c r="AH747" i="1" s="1"/>
  <c r="AF748" i="1"/>
  <c r="AH748" i="1" s="1"/>
  <c r="AF749" i="1"/>
  <c r="AH749" i="1" s="1"/>
  <c r="AF750" i="1"/>
  <c r="AH750" i="1" s="1"/>
  <c r="AF751" i="1"/>
  <c r="AH751" i="1" s="1"/>
  <c r="AF752" i="1"/>
  <c r="AH752" i="1" s="1"/>
  <c r="AF753" i="1"/>
  <c r="AH753" i="1" s="1"/>
  <c r="AF754" i="1"/>
  <c r="AH754" i="1" s="1"/>
  <c r="AF755" i="1"/>
  <c r="AF756" i="1"/>
  <c r="AF757" i="1"/>
  <c r="AF758" i="1"/>
  <c r="AF759" i="1"/>
  <c r="AH759" i="1" s="1"/>
  <c r="AF760" i="1"/>
  <c r="AH760" i="1" s="1"/>
  <c r="AF761" i="1"/>
  <c r="AH761" i="1" s="1"/>
  <c r="AF762" i="1"/>
  <c r="AH762" i="1" s="1"/>
  <c r="AF763" i="1"/>
  <c r="AH763" i="1" s="1"/>
  <c r="AF764" i="1"/>
  <c r="AH764" i="1" s="1"/>
  <c r="AF765" i="1"/>
  <c r="AH765" i="1" s="1"/>
  <c r="AF766" i="1"/>
  <c r="AH766" i="1" s="1"/>
  <c r="AF767" i="1"/>
  <c r="AF768" i="1"/>
  <c r="AF769" i="1"/>
  <c r="AF770" i="1"/>
  <c r="AF771" i="1"/>
  <c r="AH771" i="1" s="1"/>
  <c r="AJ771" i="1" s="1"/>
  <c r="AF772" i="1"/>
  <c r="AH772" i="1" s="1"/>
  <c r="AJ772" i="1" s="1"/>
  <c r="AF773" i="1"/>
  <c r="AH773" i="1" s="1"/>
  <c r="AJ773" i="1" s="1"/>
  <c r="AF774" i="1"/>
  <c r="AH774" i="1" s="1"/>
  <c r="AJ774" i="1" s="1"/>
  <c r="AF775" i="1"/>
  <c r="AH775" i="1" s="1"/>
  <c r="AJ775" i="1" s="1"/>
  <c r="AF776" i="1"/>
  <c r="AH776" i="1" s="1"/>
  <c r="AJ776" i="1" s="1"/>
  <c r="AF777" i="1"/>
  <c r="AH777" i="1" s="1"/>
  <c r="AJ777" i="1" s="1"/>
  <c r="AF778" i="1"/>
  <c r="AH778" i="1" s="1"/>
  <c r="AJ778" i="1" s="1"/>
  <c r="AF779" i="1"/>
  <c r="AH779" i="1" s="1"/>
  <c r="AJ779" i="1" s="1"/>
  <c r="AF780" i="1"/>
  <c r="AH780" i="1" s="1"/>
  <c r="AJ780" i="1" s="1"/>
  <c r="AF781" i="1"/>
  <c r="AH781" i="1" s="1"/>
  <c r="AJ781" i="1" s="1"/>
  <c r="AF782" i="1"/>
  <c r="AH782" i="1" s="1"/>
  <c r="AJ782" i="1" s="1"/>
  <c r="AF783" i="1"/>
  <c r="AH783" i="1" s="1"/>
  <c r="AJ783" i="1" s="1"/>
  <c r="AF784" i="1"/>
  <c r="AH784" i="1" s="1"/>
  <c r="AJ784" i="1" s="1"/>
  <c r="AF785" i="1"/>
  <c r="AH785" i="1" s="1"/>
  <c r="AJ785" i="1" s="1"/>
  <c r="AF786" i="1"/>
  <c r="AH786" i="1" s="1"/>
  <c r="AJ786" i="1" s="1"/>
  <c r="AF787" i="1"/>
  <c r="AH787" i="1" s="1"/>
  <c r="AJ787" i="1" s="1"/>
  <c r="AF788" i="1"/>
  <c r="AH788" i="1" s="1"/>
  <c r="AJ788" i="1" s="1"/>
  <c r="AF789" i="1"/>
  <c r="AH789" i="1" s="1"/>
  <c r="AJ789" i="1" s="1"/>
  <c r="AF790" i="1"/>
  <c r="AH790" i="1" s="1"/>
  <c r="AJ790" i="1" s="1"/>
  <c r="AF791" i="1"/>
  <c r="AH791" i="1" s="1"/>
  <c r="AJ791" i="1" s="1"/>
  <c r="AF792" i="1"/>
  <c r="AH792" i="1" s="1"/>
  <c r="AJ792" i="1" s="1"/>
  <c r="AF793" i="1"/>
  <c r="AH793" i="1" s="1"/>
  <c r="AJ793" i="1" s="1"/>
  <c r="AF794" i="1"/>
  <c r="AH794" i="1" s="1"/>
  <c r="AJ794" i="1" s="1"/>
  <c r="AF795" i="1"/>
  <c r="AH795" i="1" s="1"/>
  <c r="AJ795" i="1" s="1"/>
  <c r="AF796" i="1"/>
  <c r="AH796" i="1" s="1"/>
  <c r="AJ796" i="1" s="1"/>
  <c r="AF797" i="1"/>
  <c r="AH797" i="1" s="1"/>
  <c r="AJ797" i="1" s="1"/>
  <c r="AF798" i="1"/>
  <c r="AH798" i="1" s="1"/>
  <c r="AJ798" i="1" s="1"/>
  <c r="AF799" i="1"/>
  <c r="AH799" i="1" s="1"/>
  <c r="AJ799" i="1" s="1"/>
  <c r="AF800" i="1"/>
  <c r="AH800" i="1" s="1"/>
  <c r="AJ800" i="1" s="1"/>
  <c r="AF801" i="1"/>
  <c r="AH801" i="1" s="1"/>
  <c r="AJ801" i="1" s="1"/>
  <c r="AF802" i="1"/>
  <c r="AH802" i="1" s="1"/>
  <c r="AJ802" i="1" s="1"/>
  <c r="AF803" i="1"/>
  <c r="AH803" i="1" s="1"/>
  <c r="AJ803" i="1" s="1"/>
  <c r="AF804" i="1"/>
  <c r="AH804" i="1" s="1"/>
  <c r="AJ804" i="1" s="1"/>
  <c r="AF805" i="1"/>
  <c r="AH805" i="1" s="1"/>
  <c r="AJ805" i="1" s="1"/>
  <c r="AF806" i="1"/>
  <c r="AH806" i="1" s="1"/>
  <c r="AJ806" i="1" s="1"/>
  <c r="AF807" i="1"/>
  <c r="AH807" i="1" s="1"/>
  <c r="AJ807" i="1" s="1"/>
  <c r="AF808" i="1"/>
  <c r="AH808" i="1" s="1"/>
  <c r="AJ808" i="1" s="1"/>
  <c r="AF809" i="1"/>
  <c r="AH809" i="1" s="1"/>
  <c r="AJ809" i="1" s="1"/>
  <c r="AF810" i="1"/>
  <c r="AH810" i="1" s="1"/>
  <c r="AJ810" i="1" s="1"/>
  <c r="AF811" i="1"/>
  <c r="AH811" i="1" s="1"/>
  <c r="AJ811" i="1" s="1"/>
  <c r="AF812" i="1"/>
  <c r="AH812" i="1" s="1"/>
  <c r="AJ812" i="1" s="1"/>
  <c r="AF813" i="1"/>
  <c r="AH813" i="1" s="1"/>
  <c r="AJ813" i="1" s="1"/>
  <c r="AF814" i="1"/>
  <c r="AH814" i="1" s="1"/>
  <c r="AJ814" i="1" s="1"/>
  <c r="AF815" i="1"/>
  <c r="AH815" i="1" s="1"/>
  <c r="AJ815" i="1" s="1"/>
  <c r="AF816" i="1"/>
  <c r="AH816" i="1" s="1"/>
  <c r="AJ816" i="1" s="1"/>
  <c r="AF817" i="1"/>
  <c r="AH817" i="1" s="1"/>
  <c r="AJ817" i="1" s="1"/>
  <c r="AF818" i="1"/>
  <c r="AH818" i="1" s="1"/>
  <c r="AJ818" i="1" s="1"/>
  <c r="AF819" i="1"/>
  <c r="AH819" i="1" s="1"/>
  <c r="AJ819" i="1" s="1"/>
  <c r="AF820" i="1"/>
  <c r="AH820" i="1" s="1"/>
  <c r="AJ820" i="1" s="1"/>
  <c r="AF821" i="1"/>
  <c r="AH821" i="1" s="1"/>
  <c r="AJ821" i="1" s="1"/>
  <c r="AF822" i="1"/>
  <c r="AH822" i="1" s="1"/>
  <c r="AJ822" i="1" s="1"/>
  <c r="AF823" i="1"/>
  <c r="AH823" i="1" s="1"/>
  <c r="AJ823" i="1" s="1"/>
  <c r="AF824" i="1"/>
  <c r="AH824" i="1" s="1"/>
  <c r="AJ824" i="1" s="1"/>
  <c r="AF825" i="1"/>
  <c r="AH825" i="1" s="1"/>
  <c r="AJ825" i="1" s="1"/>
  <c r="AF826" i="1"/>
  <c r="AH826" i="1" s="1"/>
  <c r="AJ826" i="1" s="1"/>
  <c r="AF827" i="1"/>
  <c r="AH827" i="1" s="1"/>
  <c r="AJ827" i="1" s="1"/>
  <c r="AF828" i="1"/>
  <c r="AH828" i="1" s="1"/>
  <c r="AJ828" i="1" s="1"/>
  <c r="AF829" i="1"/>
  <c r="AH829" i="1" s="1"/>
  <c r="AJ829" i="1" s="1"/>
  <c r="AF830" i="1"/>
  <c r="AH830" i="1" s="1"/>
  <c r="AJ830" i="1" s="1"/>
  <c r="AF831" i="1"/>
  <c r="AH831" i="1" s="1"/>
  <c r="AJ831" i="1" s="1"/>
  <c r="AF832" i="1"/>
  <c r="AH832" i="1" s="1"/>
  <c r="AJ832" i="1" s="1"/>
  <c r="AF833" i="1"/>
  <c r="AH833" i="1" s="1"/>
  <c r="AJ833" i="1" s="1"/>
  <c r="AF834" i="1"/>
  <c r="AH834" i="1" s="1"/>
  <c r="AJ834" i="1" s="1"/>
  <c r="AF835" i="1"/>
  <c r="AH835" i="1" s="1"/>
  <c r="AJ835" i="1" s="1"/>
  <c r="AF836" i="1"/>
  <c r="AH836" i="1" s="1"/>
  <c r="AJ836" i="1" s="1"/>
  <c r="AF837" i="1"/>
  <c r="AH837" i="1" s="1"/>
  <c r="AJ837" i="1" s="1"/>
  <c r="AF838" i="1"/>
  <c r="AH838" i="1" s="1"/>
  <c r="AJ838" i="1" s="1"/>
  <c r="AF839" i="1"/>
  <c r="AH839" i="1" s="1"/>
  <c r="AJ839" i="1" s="1"/>
  <c r="AF840" i="1"/>
  <c r="AH840" i="1" s="1"/>
  <c r="AJ840" i="1" s="1"/>
  <c r="AF841" i="1"/>
  <c r="AH841" i="1" s="1"/>
  <c r="AJ841" i="1" s="1"/>
  <c r="AF842" i="1"/>
  <c r="AH842" i="1" s="1"/>
  <c r="AJ842" i="1" s="1"/>
  <c r="AF843" i="1"/>
  <c r="AH843" i="1" s="1"/>
  <c r="AJ843" i="1" s="1"/>
  <c r="AF844" i="1"/>
  <c r="AH844" i="1" s="1"/>
  <c r="AJ844" i="1" s="1"/>
  <c r="AF845" i="1"/>
  <c r="AH845" i="1" s="1"/>
  <c r="AJ845" i="1" s="1"/>
  <c r="AF846" i="1"/>
  <c r="AH846" i="1" s="1"/>
  <c r="AJ846" i="1" s="1"/>
  <c r="AF847" i="1"/>
  <c r="AH847" i="1" s="1"/>
  <c r="AJ847" i="1" s="1"/>
  <c r="AF848" i="1"/>
  <c r="AH848" i="1" s="1"/>
  <c r="AJ848" i="1" s="1"/>
  <c r="AF849" i="1"/>
  <c r="AH849" i="1" s="1"/>
  <c r="AJ849" i="1" s="1"/>
  <c r="AF850" i="1"/>
  <c r="AH850" i="1" s="1"/>
  <c r="AJ850" i="1" s="1"/>
  <c r="AF851" i="1"/>
  <c r="AH851" i="1" s="1"/>
  <c r="AJ851" i="1" s="1"/>
  <c r="AF852" i="1"/>
  <c r="AH852" i="1" s="1"/>
  <c r="AJ852" i="1" s="1"/>
  <c r="AF853" i="1"/>
  <c r="AH853" i="1" s="1"/>
  <c r="AJ853" i="1" s="1"/>
  <c r="AF854" i="1"/>
  <c r="AH854" i="1" s="1"/>
  <c r="AJ854" i="1" s="1"/>
  <c r="AF855" i="1"/>
  <c r="AH855" i="1" s="1"/>
  <c r="AJ855" i="1" s="1"/>
  <c r="AF856" i="1"/>
  <c r="AH856" i="1" s="1"/>
  <c r="AJ856" i="1" s="1"/>
  <c r="AF857" i="1"/>
  <c r="AH857" i="1" s="1"/>
  <c r="AJ857" i="1" s="1"/>
  <c r="AF858" i="1"/>
  <c r="AH858" i="1" s="1"/>
  <c r="AJ858" i="1" s="1"/>
  <c r="AF859" i="1"/>
  <c r="AH859" i="1" s="1"/>
  <c r="AJ859" i="1" s="1"/>
  <c r="AF860" i="1"/>
  <c r="AH860" i="1" s="1"/>
  <c r="AJ860" i="1" s="1"/>
  <c r="AF861" i="1"/>
  <c r="AH861" i="1" s="1"/>
  <c r="AJ861" i="1" s="1"/>
  <c r="AF862" i="1"/>
  <c r="AH862" i="1" s="1"/>
  <c r="AJ862" i="1" s="1"/>
  <c r="AF863" i="1"/>
  <c r="AH863" i="1" s="1"/>
  <c r="AJ863" i="1" s="1"/>
  <c r="AF864" i="1"/>
  <c r="AH864" i="1" s="1"/>
  <c r="AJ864" i="1" s="1"/>
  <c r="AF865" i="1"/>
  <c r="AH865" i="1" s="1"/>
  <c r="AJ865" i="1" s="1"/>
  <c r="AF866" i="1"/>
  <c r="AH866" i="1" s="1"/>
  <c r="AJ866" i="1" s="1"/>
  <c r="AF867" i="1"/>
  <c r="AH867" i="1" s="1"/>
  <c r="AJ867" i="1" s="1"/>
  <c r="AF868" i="1"/>
  <c r="AH868" i="1" s="1"/>
  <c r="AJ868" i="1" s="1"/>
  <c r="AF869" i="1"/>
  <c r="AH869" i="1" s="1"/>
  <c r="AJ869" i="1" s="1"/>
  <c r="AF870" i="1"/>
  <c r="AH870" i="1" s="1"/>
  <c r="AJ870" i="1" s="1"/>
  <c r="AF871" i="1"/>
  <c r="AH871" i="1" s="1"/>
  <c r="AJ871" i="1" s="1"/>
  <c r="AF872" i="1"/>
  <c r="AH872" i="1" s="1"/>
  <c r="AJ872" i="1" s="1"/>
  <c r="AF873" i="1"/>
  <c r="AH873" i="1" s="1"/>
  <c r="AJ873" i="1" s="1"/>
  <c r="AF874" i="1"/>
  <c r="AH874" i="1" s="1"/>
  <c r="AJ874" i="1" s="1"/>
  <c r="AF875" i="1"/>
  <c r="AH875" i="1" s="1"/>
  <c r="AJ875" i="1" s="1"/>
  <c r="AF876" i="1"/>
  <c r="AH876" i="1" s="1"/>
  <c r="AJ876" i="1" s="1"/>
  <c r="AF877" i="1"/>
  <c r="AH877" i="1" s="1"/>
  <c r="AJ877" i="1" s="1"/>
  <c r="AF878" i="1"/>
  <c r="AH878" i="1" s="1"/>
  <c r="AJ878" i="1" s="1"/>
  <c r="AF879" i="1"/>
  <c r="AH879" i="1" s="1"/>
  <c r="AJ879" i="1" s="1"/>
  <c r="AF880" i="1"/>
  <c r="AH880" i="1" s="1"/>
  <c r="AJ880" i="1" s="1"/>
  <c r="AF881" i="1"/>
  <c r="AH881" i="1" s="1"/>
  <c r="AJ881" i="1" s="1"/>
  <c r="AF882" i="1"/>
  <c r="AH882" i="1" s="1"/>
  <c r="AJ882" i="1" s="1"/>
  <c r="AF883" i="1"/>
  <c r="AH883" i="1" s="1"/>
  <c r="AJ883" i="1" s="1"/>
  <c r="AF884" i="1"/>
  <c r="AH884" i="1" s="1"/>
  <c r="AJ884" i="1" s="1"/>
  <c r="AF885" i="1"/>
  <c r="AH885" i="1" s="1"/>
  <c r="AJ885" i="1" s="1"/>
  <c r="AF886" i="1"/>
  <c r="AH886" i="1" s="1"/>
  <c r="AJ886" i="1" s="1"/>
  <c r="AF887" i="1"/>
  <c r="AH887" i="1" s="1"/>
  <c r="AJ887" i="1" s="1"/>
  <c r="AF888" i="1"/>
  <c r="AH888" i="1" s="1"/>
  <c r="AJ888" i="1" s="1"/>
  <c r="AF889" i="1"/>
  <c r="AH889" i="1" s="1"/>
  <c r="AJ889" i="1" s="1"/>
  <c r="AF890" i="1"/>
  <c r="AH890" i="1" s="1"/>
  <c r="AJ890" i="1" s="1"/>
  <c r="AF891" i="1"/>
  <c r="AH891" i="1" s="1"/>
  <c r="AJ891" i="1" s="1"/>
  <c r="AF892" i="1"/>
  <c r="AH892" i="1" s="1"/>
  <c r="AJ892" i="1" s="1"/>
  <c r="AF893" i="1"/>
  <c r="AH893" i="1" s="1"/>
  <c r="AJ893" i="1" s="1"/>
  <c r="AF894" i="1"/>
  <c r="AH894" i="1" s="1"/>
  <c r="AJ894" i="1" s="1"/>
  <c r="AF895" i="1"/>
  <c r="AH895" i="1" s="1"/>
  <c r="AJ895" i="1" s="1"/>
  <c r="AF896" i="1"/>
  <c r="AH896" i="1" s="1"/>
  <c r="AJ896" i="1" s="1"/>
  <c r="AF897" i="1"/>
  <c r="AH897" i="1" s="1"/>
  <c r="AJ897" i="1" s="1"/>
  <c r="AF898" i="1"/>
  <c r="AH898" i="1" s="1"/>
  <c r="AJ898" i="1" s="1"/>
  <c r="AF899" i="1"/>
  <c r="AH899" i="1" s="1"/>
  <c r="AJ899" i="1" s="1"/>
  <c r="AF900" i="1"/>
  <c r="AH900" i="1" s="1"/>
  <c r="AJ900" i="1" s="1"/>
  <c r="AF901" i="1"/>
  <c r="AH901" i="1" s="1"/>
  <c r="AJ901" i="1" s="1"/>
  <c r="AF902" i="1"/>
  <c r="AH902" i="1" s="1"/>
  <c r="AJ902" i="1" s="1"/>
  <c r="AF903" i="1"/>
  <c r="AH903" i="1" s="1"/>
  <c r="AJ903" i="1" s="1"/>
  <c r="AF904" i="1"/>
  <c r="AH904" i="1" s="1"/>
  <c r="AJ904" i="1" s="1"/>
  <c r="AF905" i="1"/>
  <c r="AH905" i="1" s="1"/>
  <c r="AJ905" i="1" s="1"/>
  <c r="AF906" i="1"/>
  <c r="AH906" i="1" s="1"/>
  <c r="AJ906" i="1" s="1"/>
  <c r="AF907" i="1"/>
  <c r="AH907" i="1" s="1"/>
  <c r="AJ907" i="1" s="1"/>
  <c r="AF908" i="1"/>
  <c r="AH908" i="1" s="1"/>
  <c r="AJ908" i="1" s="1"/>
  <c r="AF909" i="1"/>
  <c r="AH909" i="1" s="1"/>
  <c r="AJ909" i="1" s="1"/>
  <c r="AF910" i="1"/>
  <c r="AH910" i="1" s="1"/>
  <c r="AJ910" i="1" s="1"/>
  <c r="AF911" i="1"/>
  <c r="AH911" i="1" s="1"/>
  <c r="AJ911" i="1" s="1"/>
  <c r="AF912" i="1"/>
  <c r="AH912" i="1" s="1"/>
  <c r="AJ912" i="1" s="1"/>
  <c r="AF913" i="1"/>
  <c r="AH913" i="1" s="1"/>
  <c r="AJ913" i="1" s="1"/>
  <c r="AF914" i="1"/>
  <c r="AH914" i="1" s="1"/>
  <c r="AJ914" i="1" s="1"/>
  <c r="AF915" i="1"/>
  <c r="AH915" i="1" s="1"/>
  <c r="AJ915" i="1" s="1"/>
  <c r="AF916" i="1"/>
  <c r="AH916" i="1" s="1"/>
  <c r="AJ916" i="1" s="1"/>
  <c r="AF917" i="1"/>
  <c r="AH917" i="1" s="1"/>
  <c r="AJ917" i="1" s="1"/>
  <c r="AF918" i="1"/>
  <c r="AH918" i="1" s="1"/>
  <c r="AJ918" i="1" s="1"/>
  <c r="AF919" i="1"/>
  <c r="AH919" i="1" s="1"/>
  <c r="AJ919" i="1" s="1"/>
  <c r="AF920" i="1"/>
  <c r="AH920" i="1" s="1"/>
  <c r="AJ920" i="1" s="1"/>
  <c r="AF921" i="1"/>
  <c r="AH921" i="1" s="1"/>
  <c r="AJ921" i="1" s="1"/>
  <c r="AF922" i="1"/>
  <c r="AH922" i="1" s="1"/>
  <c r="AJ922" i="1" s="1"/>
  <c r="AF923" i="1"/>
  <c r="AH923" i="1" s="1"/>
  <c r="AJ923" i="1" s="1"/>
  <c r="AF924" i="1"/>
  <c r="AH924" i="1" s="1"/>
  <c r="AJ924" i="1" s="1"/>
  <c r="AF925" i="1"/>
  <c r="AH925" i="1" s="1"/>
  <c r="AJ925" i="1" s="1"/>
  <c r="AF926" i="1"/>
  <c r="AH926" i="1" s="1"/>
  <c r="AJ926" i="1" s="1"/>
  <c r="AF927" i="1"/>
  <c r="AH927" i="1" s="1"/>
  <c r="AJ927" i="1" s="1"/>
  <c r="AF928" i="1"/>
  <c r="AH928" i="1" s="1"/>
  <c r="AJ928" i="1" s="1"/>
  <c r="AF929" i="1"/>
  <c r="AH929" i="1" s="1"/>
  <c r="AJ929" i="1" s="1"/>
  <c r="AF930" i="1"/>
  <c r="AH930" i="1" s="1"/>
  <c r="AJ930" i="1" s="1"/>
  <c r="AF931" i="1"/>
  <c r="AH931" i="1" s="1"/>
  <c r="AJ931" i="1" s="1"/>
  <c r="AF932" i="1"/>
  <c r="AH932" i="1" s="1"/>
  <c r="AJ932" i="1" s="1"/>
  <c r="AF933" i="1"/>
  <c r="AH933" i="1" s="1"/>
  <c r="AJ933" i="1" s="1"/>
  <c r="AF934" i="1"/>
  <c r="AH934" i="1" s="1"/>
  <c r="AJ934" i="1" s="1"/>
  <c r="AF935" i="1"/>
  <c r="AH935" i="1" s="1"/>
  <c r="AJ935" i="1" s="1"/>
  <c r="AF936" i="1"/>
  <c r="AH936" i="1" s="1"/>
  <c r="AJ936" i="1" s="1"/>
  <c r="AF937" i="1"/>
  <c r="AH937" i="1" s="1"/>
  <c r="AJ937" i="1" s="1"/>
  <c r="AF938" i="1"/>
  <c r="AH938" i="1" s="1"/>
  <c r="AJ938" i="1" s="1"/>
  <c r="AF939" i="1"/>
  <c r="AH939" i="1" s="1"/>
  <c r="AJ939" i="1" s="1"/>
  <c r="AF940" i="1"/>
  <c r="AH940" i="1" s="1"/>
  <c r="AJ940" i="1" s="1"/>
  <c r="AF941" i="1"/>
  <c r="AH941" i="1" s="1"/>
  <c r="AJ941" i="1" s="1"/>
  <c r="AF942" i="1"/>
  <c r="AH942" i="1" s="1"/>
  <c r="AJ942" i="1" s="1"/>
  <c r="AF943" i="1"/>
  <c r="AH943" i="1" s="1"/>
  <c r="AJ943" i="1" s="1"/>
  <c r="AF944" i="1"/>
  <c r="AH944" i="1" s="1"/>
  <c r="AJ944" i="1" s="1"/>
  <c r="AF945" i="1"/>
  <c r="AH945" i="1" s="1"/>
  <c r="AJ945" i="1" s="1"/>
  <c r="AF946" i="1"/>
  <c r="AH946" i="1" s="1"/>
  <c r="AJ946" i="1" s="1"/>
  <c r="AF947" i="1"/>
  <c r="AH947" i="1" s="1"/>
  <c r="AJ947" i="1" s="1"/>
  <c r="AF948" i="1"/>
  <c r="AH948" i="1" s="1"/>
  <c r="AJ948" i="1" s="1"/>
  <c r="AF949" i="1"/>
  <c r="AH949" i="1" s="1"/>
  <c r="AJ949" i="1" s="1"/>
  <c r="AF950" i="1"/>
  <c r="AH950" i="1" s="1"/>
  <c r="AJ950" i="1" s="1"/>
  <c r="AF951" i="1"/>
  <c r="AH951" i="1" s="1"/>
  <c r="AJ951" i="1" s="1"/>
  <c r="AF952" i="1"/>
  <c r="AH952" i="1" s="1"/>
  <c r="AJ952" i="1" s="1"/>
  <c r="AF953" i="1"/>
  <c r="AH953" i="1" s="1"/>
  <c r="AJ953" i="1" s="1"/>
  <c r="AF954" i="1"/>
  <c r="AH954" i="1" s="1"/>
  <c r="AJ954" i="1" s="1"/>
  <c r="AF955" i="1"/>
  <c r="AH955" i="1" s="1"/>
  <c r="AJ955" i="1" s="1"/>
  <c r="AF956" i="1"/>
  <c r="AH956" i="1" s="1"/>
  <c r="AJ956" i="1" s="1"/>
  <c r="AF957" i="1"/>
  <c r="AH957" i="1" s="1"/>
  <c r="AJ957" i="1" s="1"/>
  <c r="AF958" i="1"/>
  <c r="AH958" i="1" s="1"/>
  <c r="AJ958" i="1" s="1"/>
  <c r="AF959" i="1"/>
  <c r="AH959" i="1" s="1"/>
  <c r="AJ959" i="1" s="1"/>
  <c r="AF960" i="1"/>
  <c r="AH960" i="1" s="1"/>
  <c r="AJ960" i="1" s="1"/>
  <c r="AF961" i="1"/>
  <c r="AH961" i="1" s="1"/>
  <c r="AJ961" i="1" s="1"/>
  <c r="AF962" i="1"/>
  <c r="AH962" i="1" s="1"/>
  <c r="AJ962" i="1" s="1"/>
  <c r="AF963" i="1"/>
  <c r="AH963" i="1" s="1"/>
  <c r="AJ963" i="1" s="1"/>
  <c r="AF964" i="1"/>
  <c r="AH964" i="1" s="1"/>
  <c r="AJ964" i="1" s="1"/>
  <c r="AF965" i="1"/>
  <c r="AH965" i="1" s="1"/>
  <c r="AJ965" i="1" s="1"/>
  <c r="AF966" i="1"/>
  <c r="AH966" i="1" s="1"/>
  <c r="AJ966" i="1" s="1"/>
  <c r="AF967" i="1"/>
  <c r="AH967" i="1" s="1"/>
  <c r="AJ967" i="1" s="1"/>
  <c r="AF968" i="1"/>
  <c r="AH968" i="1" s="1"/>
  <c r="AJ968" i="1" s="1"/>
  <c r="AF969" i="1"/>
  <c r="AH969" i="1" s="1"/>
  <c r="AJ969" i="1" s="1"/>
  <c r="AF970" i="1"/>
  <c r="AH970" i="1" s="1"/>
  <c r="AJ970" i="1" s="1"/>
  <c r="AF971" i="1"/>
  <c r="AH971" i="1" s="1"/>
  <c r="AJ971" i="1" s="1"/>
  <c r="AF972" i="1"/>
  <c r="AH972" i="1" s="1"/>
  <c r="AJ972" i="1" s="1"/>
  <c r="AF973" i="1"/>
  <c r="AH973" i="1" s="1"/>
  <c r="AJ973" i="1" s="1"/>
  <c r="AF974" i="1"/>
  <c r="AH974" i="1" s="1"/>
  <c r="AJ974" i="1" s="1"/>
  <c r="AF975" i="1"/>
  <c r="AH975" i="1" s="1"/>
  <c r="AJ975" i="1" s="1"/>
  <c r="AF976" i="1"/>
  <c r="AH976" i="1" s="1"/>
  <c r="AJ976" i="1" s="1"/>
  <c r="AF977" i="1"/>
  <c r="AH977" i="1" s="1"/>
  <c r="AJ977" i="1" s="1"/>
  <c r="AF978" i="1"/>
  <c r="AH978" i="1" s="1"/>
  <c r="AJ978" i="1" s="1"/>
  <c r="AF979" i="1"/>
  <c r="AH979" i="1" s="1"/>
  <c r="AJ979" i="1" s="1"/>
  <c r="AF980" i="1"/>
  <c r="AH980" i="1" s="1"/>
  <c r="AJ980" i="1" s="1"/>
  <c r="AF981" i="1"/>
  <c r="AH981" i="1" s="1"/>
  <c r="AJ981" i="1" s="1"/>
  <c r="AF982" i="1"/>
  <c r="AH982" i="1" s="1"/>
  <c r="AJ982" i="1" s="1"/>
  <c r="AF983" i="1"/>
  <c r="AH983" i="1" s="1"/>
  <c r="AJ983" i="1" s="1"/>
  <c r="AF984" i="1"/>
  <c r="AH984" i="1" s="1"/>
  <c r="AJ984" i="1" s="1"/>
  <c r="AF985" i="1"/>
  <c r="AH985" i="1" s="1"/>
  <c r="AJ985" i="1" s="1"/>
  <c r="AF986" i="1"/>
  <c r="AH986" i="1" s="1"/>
  <c r="AJ986" i="1" s="1"/>
  <c r="AF987" i="1"/>
  <c r="AH987" i="1" s="1"/>
  <c r="AJ987" i="1" s="1"/>
  <c r="AF988" i="1"/>
  <c r="AH988" i="1" s="1"/>
  <c r="AJ988" i="1" s="1"/>
  <c r="AF989" i="1"/>
  <c r="AH989" i="1" s="1"/>
  <c r="AJ989" i="1" s="1"/>
  <c r="AF990" i="1"/>
  <c r="AH990" i="1" s="1"/>
  <c r="AJ990" i="1" s="1"/>
  <c r="AF991" i="1"/>
  <c r="AH991" i="1" s="1"/>
  <c r="AJ991" i="1" s="1"/>
  <c r="AF992" i="1"/>
  <c r="AH992" i="1" s="1"/>
  <c r="AJ992" i="1" s="1"/>
  <c r="AF993" i="1"/>
  <c r="AH993" i="1" s="1"/>
  <c r="AJ993" i="1" s="1"/>
  <c r="AF994" i="1"/>
  <c r="AH994" i="1" s="1"/>
  <c r="AJ994" i="1" s="1"/>
  <c r="AF995" i="1"/>
  <c r="AH995" i="1" s="1"/>
  <c r="AJ995" i="1" s="1"/>
  <c r="AF996" i="1"/>
  <c r="AH996" i="1" s="1"/>
  <c r="AJ996" i="1" s="1"/>
  <c r="AF997" i="1"/>
  <c r="AH997" i="1" s="1"/>
  <c r="AJ997" i="1" s="1"/>
  <c r="AF998" i="1"/>
  <c r="AH998" i="1" s="1"/>
  <c r="AJ998" i="1" s="1"/>
  <c r="AF999" i="1"/>
  <c r="AH999" i="1" s="1"/>
  <c r="AJ999" i="1" s="1"/>
  <c r="AF1000" i="1"/>
  <c r="AH1000" i="1" s="1"/>
  <c r="AJ1000" i="1" s="1"/>
  <c r="AF1001" i="1"/>
  <c r="AH1001" i="1" s="1"/>
  <c r="AJ1001" i="1" s="1"/>
  <c r="AF1002" i="1"/>
  <c r="AH1002" i="1" s="1"/>
  <c r="AJ1002" i="1" s="1"/>
  <c r="AF1003" i="1"/>
  <c r="AH1003" i="1" s="1"/>
  <c r="AJ1003" i="1" s="1"/>
  <c r="AF1004" i="1"/>
  <c r="AH1004" i="1" s="1"/>
  <c r="AJ1004" i="1" s="1"/>
  <c r="AF1005" i="1"/>
  <c r="AH1005" i="1" s="1"/>
  <c r="AJ1005" i="1" s="1"/>
  <c r="AF1006" i="1"/>
  <c r="AH1006" i="1" s="1"/>
  <c r="AJ1006" i="1" s="1"/>
  <c r="AF1007" i="1"/>
  <c r="AH1007" i="1" s="1"/>
  <c r="AJ1007" i="1" s="1"/>
  <c r="AF1008" i="1"/>
  <c r="AH1008" i="1" s="1"/>
  <c r="AJ1008" i="1" s="1"/>
  <c r="AF1009" i="1"/>
  <c r="AH1009" i="1" s="1"/>
  <c r="AJ1009" i="1" s="1"/>
  <c r="AF1010" i="1"/>
  <c r="AH1010" i="1" s="1"/>
  <c r="AJ1010" i="1" s="1"/>
  <c r="AF1011" i="1"/>
  <c r="AH1011" i="1" s="1"/>
  <c r="AJ1011" i="1" s="1"/>
  <c r="AF1012" i="1"/>
  <c r="AH1012" i="1" s="1"/>
  <c r="AJ1012" i="1" s="1"/>
  <c r="AF1013" i="1"/>
  <c r="AH1013" i="1" s="1"/>
  <c r="AJ1013" i="1" s="1"/>
  <c r="AF1014" i="1"/>
  <c r="AH1014" i="1" s="1"/>
  <c r="AJ1014" i="1" s="1"/>
  <c r="AF1015" i="1"/>
  <c r="AH1015" i="1" s="1"/>
  <c r="AJ1015" i="1" s="1"/>
  <c r="AF1016" i="1"/>
  <c r="AH1016" i="1" s="1"/>
  <c r="AJ1016" i="1" s="1"/>
  <c r="AF1017" i="1"/>
  <c r="AH1017" i="1" s="1"/>
  <c r="AJ1017" i="1" s="1"/>
  <c r="AF1018" i="1"/>
  <c r="AH1018" i="1" s="1"/>
  <c r="AJ1018" i="1" s="1"/>
  <c r="AF1019" i="1"/>
  <c r="AH1019" i="1" s="1"/>
  <c r="AJ1019" i="1" s="1"/>
  <c r="AF1020" i="1"/>
  <c r="AH1020" i="1" s="1"/>
  <c r="AJ1020" i="1" s="1"/>
  <c r="AF1021" i="1"/>
  <c r="AH1021" i="1" s="1"/>
  <c r="AJ1021" i="1" s="1"/>
  <c r="AF1022" i="1"/>
  <c r="AH1022" i="1" s="1"/>
  <c r="AJ1022" i="1" s="1"/>
  <c r="AF1023" i="1"/>
  <c r="AH1023" i="1" s="1"/>
  <c r="AJ1023" i="1" s="1"/>
  <c r="AF1024" i="1"/>
  <c r="AH1024" i="1" s="1"/>
  <c r="AJ1024" i="1" s="1"/>
  <c r="AF1025" i="1"/>
  <c r="AH1025" i="1" s="1"/>
  <c r="AJ1025" i="1" s="1"/>
  <c r="AF1026" i="1"/>
  <c r="AH1026" i="1" s="1"/>
  <c r="AJ1026" i="1" s="1"/>
  <c r="AF3" i="1"/>
  <c r="AH3" i="1" s="1"/>
  <c r="AA4" i="1"/>
  <c r="AC4" i="1" s="1"/>
  <c r="AA5" i="1"/>
  <c r="AC5" i="1" s="1"/>
  <c r="AA6" i="1"/>
  <c r="AC6" i="1" s="1"/>
  <c r="AA7" i="1"/>
  <c r="AA8" i="1"/>
  <c r="AA9" i="1"/>
  <c r="AA10" i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A20" i="1"/>
  <c r="AA21" i="1"/>
  <c r="AA22" i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A32" i="1"/>
  <c r="AA33" i="1"/>
  <c r="AA34" i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A44" i="1"/>
  <c r="AA45" i="1"/>
  <c r="AA46" i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A56" i="1"/>
  <c r="AA57" i="1"/>
  <c r="AA58" i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A68" i="1"/>
  <c r="AA69" i="1"/>
  <c r="AA70" i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A80" i="1"/>
  <c r="AA81" i="1"/>
  <c r="AA82" i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A92" i="1"/>
  <c r="AA93" i="1"/>
  <c r="AA94" i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A104" i="1"/>
  <c r="AA105" i="1"/>
  <c r="AA106" i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A116" i="1"/>
  <c r="AA117" i="1"/>
  <c r="AA118" i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A128" i="1"/>
  <c r="AA129" i="1"/>
  <c r="AA130" i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A140" i="1"/>
  <c r="AA141" i="1"/>
  <c r="AA142" i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C149" i="1" s="1"/>
  <c r="AA150" i="1"/>
  <c r="AC150" i="1" s="1"/>
  <c r="AA151" i="1"/>
  <c r="AA152" i="1"/>
  <c r="AA153" i="1"/>
  <c r="AA154" i="1"/>
  <c r="AA155" i="1"/>
  <c r="AC155" i="1" s="1"/>
  <c r="AA156" i="1"/>
  <c r="AC156" i="1" s="1"/>
  <c r="AA157" i="1"/>
  <c r="AC157" i="1" s="1"/>
  <c r="AA158" i="1"/>
  <c r="AC158" i="1" s="1"/>
  <c r="AA159" i="1"/>
  <c r="AC159" i="1" s="1"/>
  <c r="AA160" i="1"/>
  <c r="AC160" i="1" s="1"/>
  <c r="AA161" i="1"/>
  <c r="AC161" i="1" s="1"/>
  <c r="AA162" i="1"/>
  <c r="AC162" i="1" s="1"/>
  <c r="AA163" i="1"/>
  <c r="AA164" i="1"/>
  <c r="AA165" i="1"/>
  <c r="AA166" i="1"/>
  <c r="AA167" i="1"/>
  <c r="AC167" i="1" s="1"/>
  <c r="AA168" i="1"/>
  <c r="AC168" i="1" s="1"/>
  <c r="AA169" i="1"/>
  <c r="AC169" i="1" s="1"/>
  <c r="AA170" i="1"/>
  <c r="AC170" i="1" s="1"/>
  <c r="AA171" i="1"/>
  <c r="AC171" i="1" s="1"/>
  <c r="AA172" i="1"/>
  <c r="AC172" i="1" s="1"/>
  <c r="AA173" i="1"/>
  <c r="AC173" i="1" s="1"/>
  <c r="AA174" i="1"/>
  <c r="AC174" i="1" s="1"/>
  <c r="AA175" i="1"/>
  <c r="AA176" i="1"/>
  <c r="AA177" i="1"/>
  <c r="AA178" i="1"/>
  <c r="AA179" i="1"/>
  <c r="AC179" i="1" s="1"/>
  <c r="AA180" i="1"/>
  <c r="AC180" i="1" s="1"/>
  <c r="AA181" i="1"/>
  <c r="AC181" i="1" s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A188" i="1"/>
  <c r="AA189" i="1"/>
  <c r="AA190" i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A200" i="1"/>
  <c r="AA201" i="1"/>
  <c r="AA202" i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A212" i="1"/>
  <c r="AA213" i="1"/>
  <c r="AA214" i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A224" i="1"/>
  <c r="AA225" i="1"/>
  <c r="AA226" i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A236" i="1"/>
  <c r="AA237" i="1"/>
  <c r="AA238" i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A248" i="1"/>
  <c r="AA249" i="1"/>
  <c r="AA250" i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A260" i="1"/>
  <c r="AA261" i="1"/>
  <c r="AA262" i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A272" i="1"/>
  <c r="AA273" i="1"/>
  <c r="AA274" i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A284" i="1"/>
  <c r="AA285" i="1"/>
  <c r="AA286" i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A296" i="1"/>
  <c r="AA297" i="1"/>
  <c r="AA298" i="1"/>
  <c r="AA299" i="1"/>
  <c r="AC299" i="1" s="1"/>
  <c r="AA300" i="1"/>
  <c r="AC300" i="1" s="1"/>
  <c r="AA301" i="1"/>
  <c r="AC301" i="1" s="1"/>
  <c r="AA302" i="1"/>
  <c r="AC302" i="1" s="1"/>
  <c r="AA303" i="1"/>
  <c r="AC303" i="1" s="1"/>
  <c r="AA304" i="1"/>
  <c r="AC304" i="1" s="1"/>
  <c r="AA305" i="1"/>
  <c r="AC305" i="1" s="1"/>
  <c r="AA306" i="1"/>
  <c r="AC306" i="1" s="1"/>
  <c r="AA307" i="1"/>
  <c r="AA308" i="1"/>
  <c r="AA309" i="1"/>
  <c r="AA310" i="1"/>
  <c r="AA311" i="1"/>
  <c r="AC311" i="1" s="1"/>
  <c r="AA312" i="1"/>
  <c r="AC312" i="1" s="1"/>
  <c r="AA313" i="1"/>
  <c r="AC313" i="1" s="1"/>
  <c r="AA314" i="1"/>
  <c r="AC314" i="1" s="1"/>
  <c r="AA315" i="1"/>
  <c r="AC315" i="1" s="1"/>
  <c r="AA316" i="1"/>
  <c r="AC316" i="1" s="1"/>
  <c r="AA317" i="1"/>
  <c r="AC317" i="1" s="1"/>
  <c r="AA318" i="1"/>
  <c r="AC318" i="1" s="1"/>
  <c r="AA319" i="1"/>
  <c r="AA320" i="1"/>
  <c r="AA321" i="1"/>
  <c r="AA322" i="1"/>
  <c r="AA323" i="1"/>
  <c r="AC323" i="1" s="1"/>
  <c r="AA324" i="1"/>
  <c r="AC324" i="1" s="1"/>
  <c r="AA325" i="1"/>
  <c r="AC325" i="1" s="1"/>
  <c r="AA326" i="1"/>
  <c r="AC326" i="1" s="1"/>
  <c r="AA327" i="1"/>
  <c r="AC327" i="1" s="1"/>
  <c r="AA328" i="1"/>
  <c r="AC328" i="1" s="1"/>
  <c r="AA329" i="1"/>
  <c r="AC329" i="1" s="1"/>
  <c r="AA330" i="1"/>
  <c r="AC330" i="1" s="1"/>
  <c r="AA331" i="1"/>
  <c r="AA332" i="1"/>
  <c r="AA333" i="1"/>
  <c r="AA334" i="1"/>
  <c r="AA335" i="1"/>
  <c r="AC335" i="1" s="1"/>
  <c r="AA336" i="1"/>
  <c r="AC336" i="1" s="1"/>
  <c r="AA337" i="1"/>
  <c r="AC337" i="1" s="1"/>
  <c r="AA338" i="1"/>
  <c r="AC338" i="1" s="1"/>
  <c r="AA339" i="1"/>
  <c r="AC339" i="1" s="1"/>
  <c r="AA340" i="1"/>
  <c r="AC340" i="1" s="1"/>
  <c r="AA341" i="1"/>
  <c r="AC341" i="1" s="1"/>
  <c r="AA342" i="1"/>
  <c r="AC342" i="1" s="1"/>
  <c r="AA343" i="1"/>
  <c r="AA344" i="1"/>
  <c r="AA345" i="1"/>
  <c r="AA346" i="1"/>
  <c r="AA347" i="1"/>
  <c r="AC347" i="1" s="1"/>
  <c r="AA348" i="1"/>
  <c r="AC348" i="1" s="1"/>
  <c r="AA349" i="1"/>
  <c r="AC349" i="1" s="1"/>
  <c r="AA350" i="1"/>
  <c r="AC350" i="1" s="1"/>
  <c r="AA351" i="1"/>
  <c r="AC351" i="1" s="1"/>
  <c r="AA352" i="1"/>
  <c r="AC352" i="1" s="1"/>
  <c r="AA353" i="1"/>
  <c r="AC353" i="1" s="1"/>
  <c r="AA354" i="1"/>
  <c r="AC354" i="1" s="1"/>
  <c r="AA355" i="1"/>
  <c r="AA356" i="1"/>
  <c r="AA357" i="1"/>
  <c r="AA358" i="1"/>
  <c r="AA359" i="1"/>
  <c r="AC359" i="1" s="1"/>
  <c r="AA360" i="1"/>
  <c r="AC360" i="1" s="1"/>
  <c r="AA361" i="1"/>
  <c r="AC361" i="1" s="1"/>
  <c r="AA362" i="1"/>
  <c r="AC362" i="1" s="1"/>
  <c r="AA363" i="1"/>
  <c r="AC363" i="1" s="1"/>
  <c r="AA364" i="1"/>
  <c r="AC364" i="1" s="1"/>
  <c r="AA365" i="1"/>
  <c r="AC365" i="1" s="1"/>
  <c r="AA366" i="1"/>
  <c r="AC366" i="1" s="1"/>
  <c r="AA367" i="1"/>
  <c r="AA368" i="1"/>
  <c r="AA369" i="1"/>
  <c r="AA370" i="1"/>
  <c r="AA371" i="1"/>
  <c r="AC371" i="1" s="1"/>
  <c r="AA372" i="1"/>
  <c r="AC372" i="1" s="1"/>
  <c r="AA373" i="1"/>
  <c r="AC373" i="1" s="1"/>
  <c r="AA374" i="1"/>
  <c r="AC374" i="1" s="1"/>
  <c r="AA375" i="1"/>
  <c r="AC375" i="1" s="1"/>
  <c r="AA376" i="1"/>
  <c r="AC376" i="1" s="1"/>
  <c r="AA377" i="1"/>
  <c r="AC377" i="1" s="1"/>
  <c r="AA378" i="1"/>
  <c r="AC378" i="1" s="1"/>
  <c r="AA379" i="1"/>
  <c r="AA380" i="1"/>
  <c r="AA381" i="1"/>
  <c r="AA382" i="1"/>
  <c r="AA383" i="1"/>
  <c r="AC383" i="1" s="1"/>
  <c r="AA384" i="1"/>
  <c r="AC384" i="1" s="1"/>
  <c r="AA385" i="1"/>
  <c r="AC385" i="1" s="1"/>
  <c r="AA386" i="1"/>
  <c r="AC386" i="1" s="1"/>
  <c r="AA387" i="1"/>
  <c r="AC387" i="1" s="1"/>
  <c r="AA388" i="1"/>
  <c r="AC388" i="1" s="1"/>
  <c r="AA389" i="1"/>
  <c r="AC389" i="1" s="1"/>
  <c r="AA390" i="1"/>
  <c r="AC390" i="1" s="1"/>
  <c r="AA391" i="1"/>
  <c r="AA392" i="1"/>
  <c r="AA393" i="1"/>
  <c r="AA394" i="1"/>
  <c r="AA395" i="1"/>
  <c r="AC395" i="1" s="1"/>
  <c r="AA396" i="1"/>
  <c r="AC396" i="1" s="1"/>
  <c r="AA397" i="1"/>
  <c r="AC397" i="1" s="1"/>
  <c r="AA398" i="1"/>
  <c r="AC398" i="1" s="1"/>
  <c r="AA399" i="1"/>
  <c r="AC399" i="1" s="1"/>
  <c r="AA400" i="1"/>
  <c r="AC400" i="1" s="1"/>
  <c r="AA401" i="1"/>
  <c r="AC401" i="1" s="1"/>
  <c r="AA402" i="1"/>
  <c r="AC402" i="1" s="1"/>
  <c r="AA403" i="1"/>
  <c r="AA404" i="1"/>
  <c r="AA405" i="1"/>
  <c r="AA406" i="1"/>
  <c r="AA407" i="1"/>
  <c r="AC407" i="1" s="1"/>
  <c r="AA408" i="1"/>
  <c r="AC408" i="1" s="1"/>
  <c r="AA409" i="1"/>
  <c r="AC409" i="1" s="1"/>
  <c r="AA410" i="1"/>
  <c r="AC410" i="1" s="1"/>
  <c r="AA411" i="1"/>
  <c r="AC411" i="1" s="1"/>
  <c r="AA412" i="1"/>
  <c r="AC412" i="1" s="1"/>
  <c r="AA413" i="1"/>
  <c r="AC413" i="1" s="1"/>
  <c r="AA414" i="1"/>
  <c r="AC414" i="1" s="1"/>
  <c r="AA415" i="1"/>
  <c r="AA416" i="1"/>
  <c r="AA417" i="1"/>
  <c r="AA418" i="1"/>
  <c r="AA419" i="1"/>
  <c r="AC419" i="1" s="1"/>
  <c r="AA420" i="1"/>
  <c r="AC420" i="1" s="1"/>
  <c r="AA421" i="1"/>
  <c r="AC421" i="1" s="1"/>
  <c r="AA422" i="1"/>
  <c r="AC422" i="1" s="1"/>
  <c r="AA423" i="1"/>
  <c r="AC423" i="1" s="1"/>
  <c r="AA424" i="1"/>
  <c r="AC424" i="1" s="1"/>
  <c r="AA425" i="1"/>
  <c r="AC425" i="1" s="1"/>
  <c r="AA426" i="1"/>
  <c r="AC426" i="1" s="1"/>
  <c r="AA427" i="1"/>
  <c r="AA428" i="1"/>
  <c r="AA429" i="1"/>
  <c r="AA430" i="1"/>
  <c r="AA431" i="1"/>
  <c r="AC431" i="1" s="1"/>
  <c r="AA432" i="1"/>
  <c r="AC432" i="1" s="1"/>
  <c r="AA433" i="1"/>
  <c r="AC433" i="1" s="1"/>
  <c r="AA434" i="1"/>
  <c r="AC434" i="1" s="1"/>
  <c r="AA435" i="1"/>
  <c r="AC435" i="1" s="1"/>
  <c r="AA436" i="1"/>
  <c r="AC436" i="1" s="1"/>
  <c r="AA437" i="1"/>
  <c r="AC437" i="1" s="1"/>
  <c r="AA438" i="1"/>
  <c r="AC438" i="1" s="1"/>
  <c r="AA439" i="1"/>
  <c r="AA440" i="1"/>
  <c r="AA441" i="1"/>
  <c r="AA442" i="1"/>
  <c r="AA443" i="1"/>
  <c r="AC443" i="1" s="1"/>
  <c r="AA444" i="1"/>
  <c r="AC444" i="1" s="1"/>
  <c r="AA445" i="1"/>
  <c r="AC445" i="1" s="1"/>
  <c r="AA446" i="1"/>
  <c r="AC446" i="1" s="1"/>
  <c r="AA447" i="1"/>
  <c r="AC447" i="1" s="1"/>
  <c r="AA448" i="1"/>
  <c r="AC448" i="1" s="1"/>
  <c r="AA449" i="1"/>
  <c r="AC449" i="1" s="1"/>
  <c r="AA450" i="1"/>
  <c r="AC450" i="1" s="1"/>
  <c r="AA451" i="1"/>
  <c r="AA452" i="1"/>
  <c r="AA453" i="1"/>
  <c r="AA454" i="1"/>
  <c r="AA455" i="1"/>
  <c r="AC455" i="1" s="1"/>
  <c r="AA456" i="1"/>
  <c r="AC456" i="1" s="1"/>
  <c r="AA457" i="1"/>
  <c r="AC457" i="1" s="1"/>
  <c r="AA458" i="1"/>
  <c r="AC458" i="1" s="1"/>
  <c r="AA459" i="1"/>
  <c r="AC459" i="1" s="1"/>
  <c r="AA460" i="1"/>
  <c r="AC460" i="1" s="1"/>
  <c r="AA461" i="1"/>
  <c r="AC461" i="1" s="1"/>
  <c r="AA462" i="1"/>
  <c r="AC462" i="1" s="1"/>
  <c r="AA463" i="1"/>
  <c r="AA464" i="1"/>
  <c r="AA465" i="1"/>
  <c r="AA466" i="1"/>
  <c r="AA467" i="1"/>
  <c r="AC467" i="1" s="1"/>
  <c r="AA468" i="1"/>
  <c r="AC468" i="1" s="1"/>
  <c r="AA469" i="1"/>
  <c r="AC469" i="1" s="1"/>
  <c r="AA470" i="1"/>
  <c r="AC470" i="1" s="1"/>
  <c r="AA471" i="1"/>
  <c r="AC471" i="1" s="1"/>
  <c r="AA472" i="1"/>
  <c r="AC472" i="1" s="1"/>
  <c r="AA473" i="1"/>
  <c r="AC473" i="1" s="1"/>
  <c r="AA474" i="1"/>
  <c r="AC474" i="1" s="1"/>
  <c r="AA475" i="1"/>
  <c r="AA476" i="1"/>
  <c r="AA477" i="1"/>
  <c r="AA478" i="1"/>
  <c r="AA479" i="1"/>
  <c r="AC479" i="1" s="1"/>
  <c r="AA480" i="1"/>
  <c r="AC480" i="1" s="1"/>
  <c r="AA481" i="1"/>
  <c r="AC481" i="1" s="1"/>
  <c r="AA482" i="1"/>
  <c r="AC482" i="1" s="1"/>
  <c r="AA483" i="1"/>
  <c r="AC483" i="1" s="1"/>
  <c r="AA484" i="1"/>
  <c r="AC484" i="1" s="1"/>
  <c r="AA485" i="1"/>
  <c r="AC485" i="1" s="1"/>
  <c r="AA486" i="1"/>
  <c r="AC486" i="1" s="1"/>
  <c r="AA487" i="1"/>
  <c r="AA488" i="1"/>
  <c r="AA489" i="1"/>
  <c r="AA490" i="1"/>
  <c r="AA491" i="1"/>
  <c r="AC491" i="1" s="1"/>
  <c r="AA492" i="1"/>
  <c r="AC492" i="1" s="1"/>
  <c r="AA493" i="1"/>
  <c r="AC493" i="1" s="1"/>
  <c r="AA494" i="1"/>
  <c r="AC494" i="1" s="1"/>
  <c r="AA495" i="1"/>
  <c r="AC495" i="1" s="1"/>
  <c r="AA496" i="1"/>
  <c r="AC496" i="1" s="1"/>
  <c r="AA497" i="1"/>
  <c r="AC497" i="1" s="1"/>
  <c r="AA498" i="1"/>
  <c r="AC498" i="1" s="1"/>
  <c r="AA499" i="1"/>
  <c r="AA500" i="1"/>
  <c r="AA501" i="1"/>
  <c r="AA502" i="1"/>
  <c r="AA503" i="1"/>
  <c r="AC503" i="1" s="1"/>
  <c r="AA504" i="1"/>
  <c r="AC504" i="1" s="1"/>
  <c r="AA505" i="1"/>
  <c r="AC505" i="1" s="1"/>
  <c r="AA506" i="1"/>
  <c r="AC506" i="1" s="1"/>
  <c r="AA507" i="1"/>
  <c r="AC507" i="1" s="1"/>
  <c r="AA508" i="1"/>
  <c r="AC508" i="1" s="1"/>
  <c r="AA509" i="1"/>
  <c r="AC509" i="1" s="1"/>
  <c r="AA510" i="1"/>
  <c r="AC510" i="1" s="1"/>
  <c r="AA511" i="1"/>
  <c r="AA512" i="1"/>
  <c r="AA513" i="1"/>
  <c r="AA514" i="1"/>
  <c r="AA515" i="1"/>
  <c r="AC515" i="1" s="1"/>
  <c r="AA516" i="1"/>
  <c r="AC516" i="1" s="1"/>
  <c r="AA517" i="1"/>
  <c r="AC517" i="1" s="1"/>
  <c r="AA518" i="1"/>
  <c r="AC518" i="1" s="1"/>
  <c r="AA519" i="1"/>
  <c r="AC519" i="1" s="1"/>
  <c r="AA520" i="1"/>
  <c r="AC520" i="1" s="1"/>
  <c r="AA521" i="1"/>
  <c r="AC521" i="1" s="1"/>
  <c r="AA522" i="1"/>
  <c r="AC522" i="1" s="1"/>
  <c r="AA523" i="1"/>
  <c r="AA524" i="1"/>
  <c r="AA525" i="1"/>
  <c r="AA526" i="1"/>
  <c r="AA527" i="1"/>
  <c r="AC527" i="1" s="1"/>
  <c r="AA528" i="1"/>
  <c r="AC528" i="1" s="1"/>
  <c r="AA529" i="1"/>
  <c r="AC529" i="1" s="1"/>
  <c r="AA530" i="1"/>
  <c r="AC530" i="1" s="1"/>
  <c r="AA531" i="1"/>
  <c r="AC531" i="1" s="1"/>
  <c r="AA532" i="1"/>
  <c r="AC532" i="1" s="1"/>
  <c r="AA533" i="1"/>
  <c r="AC533" i="1" s="1"/>
  <c r="AA534" i="1"/>
  <c r="AC534" i="1" s="1"/>
  <c r="AA535" i="1"/>
  <c r="AA536" i="1"/>
  <c r="AA537" i="1"/>
  <c r="AA538" i="1"/>
  <c r="AA539" i="1"/>
  <c r="AC539" i="1" s="1"/>
  <c r="AA540" i="1"/>
  <c r="AC540" i="1" s="1"/>
  <c r="AA541" i="1"/>
  <c r="AC541" i="1" s="1"/>
  <c r="AA542" i="1"/>
  <c r="AC542" i="1" s="1"/>
  <c r="AA543" i="1"/>
  <c r="AC543" i="1" s="1"/>
  <c r="AA544" i="1"/>
  <c r="AC544" i="1" s="1"/>
  <c r="AA545" i="1"/>
  <c r="AC545" i="1" s="1"/>
  <c r="AA546" i="1"/>
  <c r="AC546" i="1" s="1"/>
  <c r="AA547" i="1"/>
  <c r="AA548" i="1"/>
  <c r="AA549" i="1"/>
  <c r="AA550" i="1"/>
  <c r="AA551" i="1"/>
  <c r="AC551" i="1" s="1"/>
  <c r="AA552" i="1"/>
  <c r="AC552" i="1" s="1"/>
  <c r="AA553" i="1"/>
  <c r="AC553" i="1" s="1"/>
  <c r="AA554" i="1"/>
  <c r="AC554" i="1" s="1"/>
  <c r="AA555" i="1"/>
  <c r="AC555" i="1" s="1"/>
  <c r="AA556" i="1"/>
  <c r="AC556" i="1" s="1"/>
  <c r="AA557" i="1"/>
  <c r="AC557" i="1" s="1"/>
  <c r="AA558" i="1"/>
  <c r="AC558" i="1" s="1"/>
  <c r="AA559" i="1"/>
  <c r="AA560" i="1"/>
  <c r="AA561" i="1"/>
  <c r="AA562" i="1"/>
  <c r="AA563" i="1"/>
  <c r="AC563" i="1" s="1"/>
  <c r="AA564" i="1"/>
  <c r="AC564" i="1" s="1"/>
  <c r="AA565" i="1"/>
  <c r="AC565" i="1" s="1"/>
  <c r="AA566" i="1"/>
  <c r="AC566" i="1" s="1"/>
  <c r="AA567" i="1"/>
  <c r="AC567" i="1" s="1"/>
  <c r="AA568" i="1"/>
  <c r="AC568" i="1" s="1"/>
  <c r="AA569" i="1"/>
  <c r="AC569" i="1" s="1"/>
  <c r="AA570" i="1"/>
  <c r="AC570" i="1" s="1"/>
  <c r="AA571" i="1"/>
  <c r="AA572" i="1"/>
  <c r="AA573" i="1"/>
  <c r="AA574" i="1"/>
  <c r="AA575" i="1"/>
  <c r="AC575" i="1" s="1"/>
  <c r="AA576" i="1"/>
  <c r="AC576" i="1" s="1"/>
  <c r="AA577" i="1"/>
  <c r="AC577" i="1" s="1"/>
  <c r="AA578" i="1"/>
  <c r="AC578" i="1" s="1"/>
  <c r="AA579" i="1"/>
  <c r="AC579" i="1" s="1"/>
  <c r="AA580" i="1"/>
  <c r="AC580" i="1" s="1"/>
  <c r="AA581" i="1"/>
  <c r="AC581" i="1" s="1"/>
  <c r="AA582" i="1"/>
  <c r="AC582" i="1" s="1"/>
  <c r="AA583" i="1"/>
  <c r="AA584" i="1"/>
  <c r="AA585" i="1"/>
  <c r="AA586" i="1"/>
  <c r="AA587" i="1"/>
  <c r="AC587" i="1" s="1"/>
  <c r="AA588" i="1"/>
  <c r="AC588" i="1" s="1"/>
  <c r="AA589" i="1"/>
  <c r="AC589" i="1" s="1"/>
  <c r="AA590" i="1"/>
  <c r="AC590" i="1" s="1"/>
  <c r="AA591" i="1"/>
  <c r="AC591" i="1" s="1"/>
  <c r="AA592" i="1"/>
  <c r="AC592" i="1" s="1"/>
  <c r="AA593" i="1"/>
  <c r="AC593" i="1" s="1"/>
  <c r="AA594" i="1"/>
  <c r="AC594" i="1" s="1"/>
  <c r="AA595" i="1"/>
  <c r="AA596" i="1"/>
  <c r="AA597" i="1"/>
  <c r="AA598" i="1"/>
  <c r="AA599" i="1"/>
  <c r="AC599" i="1" s="1"/>
  <c r="AA600" i="1"/>
  <c r="AC600" i="1" s="1"/>
  <c r="AA601" i="1"/>
  <c r="AC601" i="1" s="1"/>
  <c r="AA602" i="1"/>
  <c r="AC602" i="1" s="1"/>
  <c r="AA603" i="1"/>
  <c r="AC603" i="1" s="1"/>
  <c r="AA604" i="1"/>
  <c r="AC604" i="1" s="1"/>
  <c r="AA605" i="1"/>
  <c r="AC605" i="1" s="1"/>
  <c r="AA606" i="1"/>
  <c r="AC606" i="1" s="1"/>
  <c r="AA607" i="1"/>
  <c r="AA608" i="1"/>
  <c r="AA609" i="1"/>
  <c r="AA610" i="1"/>
  <c r="AA611" i="1"/>
  <c r="AC611" i="1" s="1"/>
  <c r="AA612" i="1"/>
  <c r="AC612" i="1" s="1"/>
  <c r="AA613" i="1"/>
  <c r="AC613" i="1" s="1"/>
  <c r="AA614" i="1"/>
  <c r="AC614" i="1" s="1"/>
  <c r="AA615" i="1"/>
  <c r="AC615" i="1" s="1"/>
  <c r="AA616" i="1"/>
  <c r="AC616" i="1" s="1"/>
  <c r="AA617" i="1"/>
  <c r="AC617" i="1" s="1"/>
  <c r="AA618" i="1"/>
  <c r="AC618" i="1" s="1"/>
  <c r="AA619" i="1"/>
  <c r="AA620" i="1"/>
  <c r="AA621" i="1"/>
  <c r="AA622" i="1"/>
  <c r="AA623" i="1"/>
  <c r="AC623" i="1" s="1"/>
  <c r="AA624" i="1"/>
  <c r="AC624" i="1" s="1"/>
  <c r="AA625" i="1"/>
  <c r="AC625" i="1" s="1"/>
  <c r="AA626" i="1"/>
  <c r="AC626" i="1" s="1"/>
  <c r="AA627" i="1"/>
  <c r="AC627" i="1" s="1"/>
  <c r="AA628" i="1"/>
  <c r="AC628" i="1" s="1"/>
  <c r="AA629" i="1"/>
  <c r="AC629" i="1" s="1"/>
  <c r="AA630" i="1"/>
  <c r="AC630" i="1" s="1"/>
  <c r="AA631" i="1"/>
  <c r="AA632" i="1"/>
  <c r="AA633" i="1"/>
  <c r="AA634" i="1"/>
  <c r="AA635" i="1"/>
  <c r="AC635" i="1" s="1"/>
  <c r="AA636" i="1"/>
  <c r="AC636" i="1" s="1"/>
  <c r="AA637" i="1"/>
  <c r="AC637" i="1" s="1"/>
  <c r="AA638" i="1"/>
  <c r="AC638" i="1" s="1"/>
  <c r="AA639" i="1"/>
  <c r="AC639" i="1" s="1"/>
  <c r="AA640" i="1"/>
  <c r="AC640" i="1" s="1"/>
  <c r="AA641" i="1"/>
  <c r="AC641" i="1" s="1"/>
  <c r="AA642" i="1"/>
  <c r="AC642" i="1" s="1"/>
  <c r="AA643" i="1"/>
  <c r="AA644" i="1"/>
  <c r="AA645" i="1"/>
  <c r="AA646" i="1"/>
  <c r="AA647" i="1"/>
  <c r="AC647" i="1" s="1"/>
  <c r="AA648" i="1"/>
  <c r="AC648" i="1" s="1"/>
  <c r="AA649" i="1"/>
  <c r="AC649" i="1" s="1"/>
  <c r="AA650" i="1"/>
  <c r="AC650" i="1" s="1"/>
  <c r="AA651" i="1"/>
  <c r="AC651" i="1" s="1"/>
  <c r="AA652" i="1"/>
  <c r="AC652" i="1" s="1"/>
  <c r="AA653" i="1"/>
  <c r="AC653" i="1" s="1"/>
  <c r="AA654" i="1"/>
  <c r="AC654" i="1" s="1"/>
  <c r="AA655" i="1"/>
  <c r="AA656" i="1"/>
  <c r="AA657" i="1"/>
  <c r="AA658" i="1"/>
  <c r="AA659" i="1"/>
  <c r="AC659" i="1" s="1"/>
  <c r="AA660" i="1"/>
  <c r="AC660" i="1" s="1"/>
  <c r="AA661" i="1"/>
  <c r="AC661" i="1" s="1"/>
  <c r="AA662" i="1"/>
  <c r="AC662" i="1" s="1"/>
  <c r="AA663" i="1"/>
  <c r="AC663" i="1" s="1"/>
  <c r="AA664" i="1"/>
  <c r="AC664" i="1" s="1"/>
  <c r="AA665" i="1"/>
  <c r="AC665" i="1" s="1"/>
  <c r="AA666" i="1"/>
  <c r="AC666" i="1" s="1"/>
  <c r="AA667" i="1"/>
  <c r="AA668" i="1"/>
  <c r="AA669" i="1"/>
  <c r="AA670" i="1"/>
  <c r="AA671" i="1"/>
  <c r="AC671" i="1" s="1"/>
  <c r="AA672" i="1"/>
  <c r="AC672" i="1" s="1"/>
  <c r="AA673" i="1"/>
  <c r="AC673" i="1" s="1"/>
  <c r="AA674" i="1"/>
  <c r="AC674" i="1" s="1"/>
  <c r="AA675" i="1"/>
  <c r="AC675" i="1" s="1"/>
  <c r="AA676" i="1"/>
  <c r="AC676" i="1" s="1"/>
  <c r="AA677" i="1"/>
  <c r="AC677" i="1" s="1"/>
  <c r="AA678" i="1"/>
  <c r="AC678" i="1" s="1"/>
  <c r="AA679" i="1"/>
  <c r="AA680" i="1"/>
  <c r="AA681" i="1"/>
  <c r="AA682" i="1"/>
  <c r="AA683" i="1"/>
  <c r="AC683" i="1" s="1"/>
  <c r="AA684" i="1"/>
  <c r="AC684" i="1" s="1"/>
  <c r="AA685" i="1"/>
  <c r="AC685" i="1" s="1"/>
  <c r="AA686" i="1"/>
  <c r="AC686" i="1" s="1"/>
  <c r="AA687" i="1"/>
  <c r="AC687" i="1" s="1"/>
  <c r="AA688" i="1"/>
  <c r="AC688" i="1" s="1"/>
  <c r="AA689" i="1"/>
  <c r="AC689" i="1" s="1"/>
  <c r="AA690" i="1"/>
  <c r="AC690" i="1" s="1"/>
  <c r="AA691" i="1"/>
  <c r="AA692" i="1"/>
  <c r="AA693" i="1"/>
  <c r="AA694" i="1"/>
  <c r="AA695" i="1"/>
  <c r="AC695" i="1" s="1"/>
  <c r="AA696" i="1"/>
  <c r="AC696" i="1" s="1"/>
  <c r="AA697" i="1"/>
  <c r="AC697" i="1" s="1"/>
  <c r="AA698" i="1"/>
  <c r="AC698" i="1" s="1"/>
  <c r="AA699" i="1"/>
  <c r="AC699" i="1" s="1"/>
  <c r="AA700" i="1"/>
  <c r="AC700" i="1" s="1"/>
  <c r="AA701" i="1"/>
  <c r="AC701" i="1" s="1"/>
  <c r="AA702" i="1"/>
  <c r="AC702" i="1" s="1"/>
  <c r="AA703" i="1"/>
  <c r="AA704" i="1"/>
  <c r="AA705" i="1"/>
  <c r="AA706" i="1"/>
  <c r="AA707" i="1"/>
  <c r="AC707" i="1" s="1"/>
  <c r="AA708" i="1"/>
  <c r="AC708" i="1" s="1"/>
  <c r="AA709" i="1"/>
  <c r="AC709" i="1" s="1"/>
  <c r="AA710" i="1"/>
  <c r="AC710" i="1" s="1"/>
  <c r="AA711" i="1"/>
  <c r="AC711" i="1" s="1"/>
  <c r="AA712" i="1"/>
  <c r="AC712" i="1" s="1"/>
  <c r="AA713" i="1"/>
  <c r="AC713" i="1" s="1"/>
  <c r="AA714" i="1"/>
  <c r="AC714" i="1" s="1"/>
  <c r="AA715" i="1"/>
  <c r="AA716" i="1"/>
  <c r="AA717" i="1"/>
  <c r="AA718" i="1"/>
  <c r="AA719" i="1"/>
  <c r="AC719" i="1" s="1"/>
  <c r="AA720" i="1"/>
  <c r="AC720" i="1" s="1"/>
  <c r="AA721" i="1"/>
  <c r="AC721" i="1" s="1"/>
  <c r="AA722" i="1"/>
  <c r="AC722" i="1" s="1"/>
  <c r="AA723" i="1"/>
  <c r="AC723" i="1" s="1"/>
  <c r="AA724" i="1"/>
  <c r="AC724" i="1" s="1"/>
  <c r="AA725" i="1"/>
  <c r="AC725" i="1" s="1"/>
  <c r="AA726" i="1"/>
  <c r="AC726" i="1" s="1"/>
  <c r="AA727" i="1"/>
  <c r="AA728" i="1"/>
  <c r="AA729" i="1"/>
  <c r="AA730" i="1"/>
  <c r="AA731" i="1"/>
  <c r="AC731" i="1" s="1"/>
  <c r="AA732" i="1"/>
  <c r="AC732" i="1" s="1"/>
  <c r="AA733" i="1"/>
  <c r="AC733" i="1" s="1"/>
  <c r="AA734" i="1"/>
  <c r="AC734" i="1" s="1"/>
  <c r="AA735" i="1"/>
  <c r="AC735" i="1" s="1"/>
  <c r="AA736" i="1"/>
  <c r="AC736" i="1" s="1"/>
  <c r="AA737" i="1"/>
  <c r="AC737" i="1" s="1"/>
  <c r="AA738" i="1"/>
  <c r="AC738" i="1" s="1"/>
  <c r="AA739" i="1"/>
  <c r="AA740" i="1"/>
  <c r="AA741" i="1"/>
  <c r="AA742" i="1"/>
  <c r="AA743" i="1"/>
  <c r="AC743" i="1" s="1"/>
  <c r="AA744" i="1"/>
  <c r="AC744" i="1" s="1"/>
  <c r="AA745" i="1"/>
  <c r="AC745" i="1" s="1"/>
  <c r="AA746" i="1"/>
  <c r="AC746" i="1" s="1"/>
  <c r="AA747" i="1"/>
  <c r="AC747" i="1" s="1"/>
  <c r="AA748" i="1"/>
  <c r="AC748" i="1" s="1"/>
  <c r="AA749" i="1"/>
  <c r="AC749" i="1" s="1"/>
  <c r="AA750" i="1"/>
  <c r="AC750" i="1" s="1"/>
  <c r="AA751" i="1"/>
  <c r="AA752" i="1"/>
  <c r="AA753" i="1"/>
  <c r="AA754" i="1"/>
  <c r="AA755" i="1"/>
  <c r="AC755" i="1" s="1"/>
  <c r="AA756" i="1"/>
  <c r="AC756" i="1" s="1"/>
  <c r="AA757" i="1"/>
  <c r="AC757" i="1" s="1"/>
  <c r="AA758" i="1"/>
  <c r="AC758" i="1" s="1"/>
  <c r="AA759" i="1"/>
  <c r="AC759" i="1" s="1"/>
  <c r="AA760" i="1"/>
  <c r="AC760" i="1" s="1"/>
  <c r="AA761" i="1"/>
  <c r="AC761" i="1" s="1"/>
  <c r="AA762" i="1"/>
  <c r="AC762" i="1" s="1"/>
  <c r="AA763" i="1"/>
  <c r="AA764" i="1"/>
  <c r="AA765" i="1"/>
  <c r="AA766" i="1"/>
  <c r="AA767" i="1"/>
  <c r="AC767" i="1" s="1"/>
  <c r="AA768" i="1"/>
  <c r="AC768" i="1" s="1"/>
  <c r="AA769" i="1"/>
  <c r="AC769" i="1" s="1"/>
  <c r="AA770" i="1"/>
  <c r="AC770" i="1" s="1"/>
  <c r="AA771" i="1"/>
  <c r="AC771" i="1" s="1"/>
  <c r="AE771" i="1" s="1"/>
  <c r="AA772" i="1"/>
  <c r="AC772" i="1" s="1"/>
  <c r="AE772" i="1" s="1"/>
  <c r="AA773" i="1"/>
  <c r="AC773" i="1" s="1"/>
  <c r="AE773" i="1" s="1"/>
  <c r="AA774" i="1"/>
  <c r="AC774" i="1" s="1"/>
  <c r="AE774" i="1" s="1"/>
  <c r="AA775" i="1"/>
  <c r="AC775" i="1" s="1"/>
  <c r="AE775" i="1" s="1"/>
  <c r="AA776" i="1"/>
  <c r="AC776" i="1" s="1"/>
  <c r="AE776" i="1" s="1"/>
  <c r="AA777" i="1"/>
  <c r="AC777" i="1" s="1"/>
  <c r="AE777" i="1" s="1"/>
  <c r="AA778" i="1"/>
  <c r="AC778" i="1" s="1"/>
  <c r="AE778" i="1" s="1"/>
  <c r="AA779" i="1"/>
  <c r="AC779" i="1" s="1"/>
  <c r="AE779" i="1" s="1"/>
  <c r="AA780" i="1"/>
  <c r="AC780" i="1" s="1"/>
  <c r="AE780" i="1" s="1"/>
  <c r="AA781" i="1"/>
  <c r="AC781" i="1" s="1"/>
  <c r="AE781" i="1" s="1"/>
  <c r="AA782" i="1"/>
  <c r="AC782" i="1" s="1"/>
  <c r="AE782" i="1" s="1"/>
  <c r="AA783" i="1"/>
  <c r="AC783" i="1" s="1"/>
  <c r="AE783" i="1" s="1"/>
  <c r="AA784" i="1"/>
  <c r="AC784" i="1" s="1"/>
  <c r="AE784" i="1" s="1"/>
  <c r="AA785" i="1"/>
  <c r="AC785" i="1" s="1"/>
  <c r="AE785" i="1" s="1"/>
  <c r="AA786" i="1"/>
  <c r="AC786" i="1" s="1"/>
  <c r="AE786" i="1" s="1"/>
  <c r="AA787" i="1"/>
  <c r="AC787" i="1" s="1"/>
  <c r="AE787" i="1" s="1"/>
  <c r="AA788" i="1"/>
  <c r="AC788" i="1" s="1"/>
  <c r="AE788" i="1" s="1"/>
  <c r="AA789" i="1"/>
  <c r="AC789" i="1" s="1"/>
  <c r="AE789" i="1" s="1"/>
  <c r="AA790" i="1"/>
  <c r="AC790" i="1" s="1"/>
  <c r="AE790" i="1" s="1"/>
  <c r="AA791" i="1"/>
  <c r="AC791" i="1" s="1"/>
  <c r="AE791" i="1" s="1"/>
  <c r="AA792" i="1"/>
  <c r="AC792" i="1" s="1"/>
  <c r="AE792" i="1" s="1"/>
  <c r="AA793" i="1"/>
  <c r="AC793" i="1" s="1"/>
  <c r="AE793" i="1" s="1"/>
  <c r="AA794" i="1"/>
  <c r="AC794" i="1" s="1"/>
  <c r="AE794" i="1" s="1"/>
  <c r="AA795" i="1"/>
  <c r="AC795" i="1" s="1"/>
  <c r="AE795" i="1" s="1"/>
  <c r="AA796" i="1"/>
  <c r="AC796" i="1" s="1"/>
  <c r="AE796" i="1" s="1"/>
  <c r="AA797" i="1"/>
  <c r="AC797" i="1" s="1"/>
  <c r="AE797" i="1" s="1"/>
  <c r="AA798" i="1"/>
  <c r="AC798" i="1" s="1"/>
  <c r="AE798" i="1" s="1"/>
  <c r="AA799" i="1"/>
  <c r="AC799" i="1" s="1"/>
  <c r="AE799" i="1" s="1"/>
  <c r="AA800" i="1"/>
  <c r="AC800" i="1" s="1"/>
  <c r="AE800" i="1" s="1"/>
  <c r="AA801" i="1"/>
  <c r="AC801" i="1" s="1"/>
  <c r="AE801" i="1" s="1"/>
  <c r="AA802" i="1"/>
  <c r="AC802" i="1" s="1"/>
  <c r="AE802" i="1" s="1"/>
  <c r="AA803" i="1"/>
  <c r="AC803" i="1" s="1"/>
  <c r="AE803" i="1" s="1"/>
  <c r="AA804" i="1"/>
  <c r="AC804" i="1" s="1"/>
  <c r="AE804" i="1" s="1"/>
  <c r="AA805" i="1"/>
  <c r="AC805" i="1" s="1"/>
  <c r="AE805" i="1" s="1"/>
  <c r="AA806" i="1"/>
  <c r="AC806" i="1" s="1"/>
  <c r="AE806" i="1" s="1"/>
  <c r="AA807" i="1"/>
  <c r="AC807" i="1" s="1"/>
  <c r="AE807" i="1" s="1"/>
  <c r="AA808" i="1"/>
  <c r="AC808" i="1" s="1"/>
  <c r="AE808" i="1" s="1"/>
  <c r="AA809" i="1"/>
  <c r="AC809" i="1" s="1"/>
  <c r="AE809" i="1" s="1"/>
  <c r="AA810" i="1"/>
  <c r="AC810" i="1" s="1"/>
  <c r="AE810" i="1" s="1"/>
  <c r="AA811" i="1"/>
  <c r="AC811" i="1" s="1"/>
  <c r="AE811" i="1" s="1"/>
  <c r="AA812" i="1"/>
  <c r="AC812" i="1" s="1"/>
  <c r="AE812" i="1" s="1"/>
  <c r="AA813" i="1"/>
  <c r="AC813" i="1" s="1"/>
  <c r="AE813" i="1" s="1"/>
  <c r="AA814" i="1"/>
  <c r="AC814" i="1" s="1"/>
  <c r="AE814" i="1" s="1"/>
  <c r="AA815" i="1"/>
  <c r="AC815" i="1" s="1"/>
  <c r="AE815" i="1" s="1"/>
  <c r="AA816" i="1"/>
  <c r="AC816" i="1" s="1"/>
  <c r="AE816" i="1" s="1"/>
  <c r="AA817" i="1"/>
  <c r="AC817" i="1" s="1"/>
  <c r="AE817" i="1" s="1"/>
  <c r="AA818" i="1"/>
  <c r="AC818" i="1" s="1"/>
  <c r="AE818" i="1" s="1"/>
  <c r="AA819" i="1"/>
  <c r="AC819" i="1" s="1"/>
  <c r="AE819" i="1" s="1"/>
  <c r="AA820" i="1"/>
  <c r="AC820" i="1" s="1"/>
  <c r="AE820" i="1" s="1"/>
  <c r="AA821" i="1"/>
  <c r="AC821" i="1" s="1"/>
  <c r="AE821" i="1" s="1"/>
  <c r="AA822" i="1"/>
  <c r="AC822" i="1" s="1"/>
  <c r="AE822" i="1" s="1"/>
  <c r="AA823" i="1"/>
  <c r="AC823" i="1" s="1"/>
  <c r="AE823" i="1" s="1"/>
  <c r="AA824" i="1"/>
  <c r="AC824" i="1" s="1"/>
  <c r="AE824" i="1" s="1"/>
  <c r="AA825" i="1"/>
  <c r="AC825" i="1" s="1"/>
  <c r="AE825" i="1" s="1"/>
  <c r="AA826" i="1"/>
  <c r="AC826" i="1" s="1"/>
  <c r="AE826" i="1" s="1"/>
  <c r="AA827" i="1"/>
  <c r="AC827" i="1" s="1"/>
  <c r="AE827" i="1" s="1"/>
  <c r="AA828" i="1"/>
  <c r="AC828" i="1" s="1"/>
  <c r="AE828" i="1" s="1"/>
  <c r="AA829" i="1"/>
  <c r="AC829" i="1" s="1"/>
  <c r="AE829" i="1" s="1"/>
  <c r="AA830" i="1"/>
  <c r="AC830" i="1" s="1"/>
  <c r="AE830" i="1" s="1"/>
  <c r="AA831" i="1"/>
  <c r="AC831" i="1" s="1"/>
  <c r="AE831" i="1" s="1"/>
  <c r="AA832" i="1"/>
  <c r="AC832" i="1" s="1"/>
  <c r="AE832" i="1" s="1"/>
  <c r="AA833" i="1"/>
  <c r="AC833" i="1" s="1"/>
  <c r="AE833" i="1" s="1"/>
  <c r="AA834" i="1"/>
  <c r="AC834" i="1" s="1"/>
  <c r="AE834" i="1" s="1"/>
  <c r="AA835" i="1"/>
  <c r="AC835" i="1" s="1"/>
  <c r="AE835" i="1" s="1"/>
  <c r="AA836" i="1"/>
  <c r="AC836" i="1" s="1"/>
  <c r="AE836" i="1" s="1"/>
  <c r="AA837" i="1"/>
  <c r="AC837" i="1" s="1"/>
  <c r="AE837" i="1" s="1"/>
  <c r="AA838" i="1"/>
  <c r="AC838" i="1" s="1"/>
  <c r="AE838" i="1" s="1"/>
  <c r="AA839" i="1"/>
  <c r="AC839" i="1" s="1"/>
  <c r="AE839" i="1" s="1"/>
  <c r="AA840" i="1"/>
  <c r="AC840" i="1" s="1"/>
  <c r="AE840" i="1" s="1"/>
  <c r="AA841" i="1"/>
  <c r="AC841" i="1" s="1"/>
  <c r="AE841" i="1" s="1"/>
  <c r="AA842" i="1"/>
  <c r="AC842" i="1" s="1"/>
  <c r="AE842" i="1" s="1"/>
  <c r="AA843" i="1"/>
  <c r="AC843" i="1" s="1"/>
  <c r="AE843" i="1" s="1"/>
  <c r="AA844" i="1"/>
  <c r="AC844" i="1" s="1"/>
  <c r="AE844" i="1" s="1"/>
  <c r="AA845" i="1"/>
  <c r="AC845" i="1" s="1"/>
  <c r="AE845" i="1" s="1"/>
  <c r="AA846" i="1"/>
  <c r="AC846" i="1" s="1"/>
  <c r="AE846" i="1" s="1"/>
  <c r="AA847" i="1"/>
  <c r="AC847" i="1" s="1"/>
  <c r="AE847" i="1" s="1"/>
  <c r="AA848" i="1"/>
  <c r="AC848" i="1" s="1"/>
  <c r="AE848" i="1" s="1"/>
  <c r="AA849" i="1"/>
  <c r="AC849" i="1" s="1"/>
  <c r="AE849" i="1" s="1"/>
  <c r="AA850" i="1"/>
  <c r="AC850" i="1" s="1"/>
  <c r="AE850" i="1" s="1"/>
  <c r="AA851" i="1"/>
  <c r="AC851" i="1" s="1"/>
  <c r="AE851" i="1" s="1"/>
  <c r="AA852" i="1"/>
  <c r="AC852" i="1" s="1"/>
  <c r="AE852" i="1" s="1"/>
  <c r="AA853" i="1"/>
  <c r="AC853" i="1" s="1"/>
  <c r="AE853" i="1" s="1"/>
  <c r="AA854" i="1"/>
  <c r="AC854" i="1" s="1"/>
  <c r="AE854" i="1" s="1"/>
  <c r="AA855" i="1"/>
  <c r="AC855" i="1" s="1"/>
  <c r="AE855" i="1" s="1"/>
  <c r="AA856" i="1"/>
  <c r="AC856" i="1" s="1"/>
  <c r="AE856" i="1" s="1"/>
  <c r="AA857" i="1"/>
  <c r="AC857" i="1" s="1"/>
  <c r="AE857" i="1" s="1"/>
  <c r="AA858" i="1"/>
  <c r="AC858" i="1" s="1"/>
  <c r="AE858" i="1" s="1"/>
  <c r="AA859" i="1"/>
  <c r="AC859" i="1" s="1"/>
  <c r="AE859" i="1" s="1"/>
  <c r="AA860" i="1"/>
  <c r="AC860" i="1" s="1"/>
  <c r="AE860" i="1" s="1"/>
  <c r="AA861" i="1"/>
  <c r="AC861" i="1" s="1"/>
  <c r="AE861" i="1" s="1"/>
  <c r="AA862" i="1"/>
  <c r="AC862" i="1" s="1"/>
  <c r="AE862" i="1" s="1"/>
  <c r="AA863" i="1"/>
  <c r="AC863" i="1" s="1"/>
  <c r="AE863" i="1" s="1"/>
  <c r="AA864" i="1"/>
  <c r="AC864" i="1" s="1"/>
  <c r="AE864" i="1" s="1"/>
  <c r="AA865" i="1"/>
  <c r="AC865" i="1" s="1"/>
  <c r="AE865" i="1" s="1"/>
  <c r="AA866" i="1"/>
  <c r="AC866" i="1" s="1"/>
  <c r="AE866" i="1" s="1"/>
  <c r="AA867" i="1"/>
  <c r="AC867" i="1" s="1"/>
  <c r="AE867" i="1" s="1"/>
  <c r="AA868" i="1"/>
  <c r="AC868" i="1" s="1"/>
  <c r="AE868" i="1" s="1"/>
  <c r="AA869" i="1"/>
  <c r="AC869" i="1" s="1"/>
  <c r="AE869" i="1" s="1"/>
  <c r="AA870" i="1"/>
  <c r="AC870" i="1" s="1"/>
  <c r="AE870" i="1" s="1"/>
  <c r="AA871" i="1"/>
  <c r="AC871" i="1" s="1"/>
  <c r="AE871" i="1" s="1"/>
  <c r="AA872" i="1"/>
  <c r="AC872" i="1" s="1"/>
  <c r="AE872" i="1" s="1"/>
  <c r="AA873" i="1"/>
  <c r="AC873" i="1" s="1"/>
  <c r="AE873" i="1" s="1"/>
  <c r="AA874" i="1"/>
  <c r="AC874" i="1" s="1"/>
  <c r="AE874" i="1" s="1"/>
  <c r="AA875" i="1"/>
  <c r="AC875" i="1" s="1"/>
  <c r="AE875" i="1" s="1"/>
  <c r="AA876" i="1"/>
  <c r="AC876" i="1" s="1"/>
  <c r="AE876" i="1" s="1"/>
  <c r="AA877" i="1"/>
  <c r="AC877" i="1" s="1"/>
  <c r="AE877" i="1" s="1"/>
  <c r="AA878" i="1"/>
  <c r="AC878" i="1" s="1"/>
  <c r="AE878" i="1" s="1"/>
  <c r="AA879" i="1"/>
  <c r="AC879" i="1" s="1"/>
  <c r="AE879" i="1" s="1"/>
  <c r="AA880" i="1"/>
  <c r="AC880" i="1" s="1"/>
  <c r="AE880" i="1" s="1"/>
  <c r="AA881" i="1"/>
  <c r="AC881" i="1" s="1"/>
  <c r="AE881" i="1" s="1"/>
  <c r="AA882" i="1"/>
  <c r="AC882" i="1" s="1"/>
  <c r="AE882" i="1" s="1"/>
  <c r="AA883" i="1"/>
  <c r="AC883" i="1" s="1"/>
  <c r="AE883" i="1" s="1"/>
  <c r="AA884" i="1"/>
  <c r="AC884" i="1" s="1"/>
  <c r="AE884" i="1" s="1"/>
  <c r="AA885" i="1"/>
  <c r="AC885" i="1" s="1"/>
  <c r="AE885" i="1" s="1"/>
  <c r="AA886" i="1"/>
  <c r="AC886" i="1" s="1"/>
  <c r="AE886" i="1" s="1"/>
  <c r="AA887" i="1"/>
  <c r="AC887" i="1" s="1"/>
  <c r="AE887" i="1" s="1"/>
  <c r="AA888" i="1"/>
  <c r="AC888" i="1" s="1"/>
  <c r="AE888" i="1" s="1"/>
  <c r="AA889" i="1"/>
  <c r="AC889" i="1" s="1"/>
  <c r="AE889" i="1" s="1"/>
  <c r="AA890" i="1"/>
  <c r="AC890" i="1" s="1"/>
  <c r="AE890" i="1" s="1"/>
  <c r="AA891" i="1"/>
  <c r="AC891" i="1" s="1"/>
  <c r="AE891" i="1" s="1"/>
  <c r="AA892" i="1"/>
  <c r="AC892" i="1" s="1"/>
  <c r="AE892" i="1" s="1"/>
  <c r="AA893" i="1"/>
  <c r="AC893" i="1" s="1"/>
  <c r="AE893" i="1" s="1"/>
  <c r="AA894" i="1"/>
  <c r="AC894" i="1" s="1"/>
  <c r="AE894" i="1" s="1"/>
  <c r="AA895" i="1"/>
  <c r="AC895" i="1" s="1"/>
  <c r="AE895" i="1" s="1"/>
  <c r="AA896" i="1"/>
  <c r="AC896" i="1" s="1"/>
  <c r="AE896" i="1" s="1"/>
  <c r="AA897" i="1"/>
  <c r="AC897" i="1" s="1"/>
  <c r="AE897" i="1" s="1"/>
  <c r="AA898" i="1"/>
  <c r="AC898" i="1" s="1"/>
  <c r="AE898" i="1" s="1"/>
  <c r="AA899" i="1"/>
  <c r="AC899" i="1" s="1"/>
  <c r="AE899" i="1" s="1"/>
  <c r="AA900" i="1"/>
  <c r="AC900" i="1" s="1"/>
  <c r="AE900" i="1" s="1"/>
  <c r="AA901" i="1"/>
  <c r="AC901" i="1" s="1"/>
  <c r="AE901" i="1" s="1"/>
  <c r="AA902" i="1"/>
  <c r="AC902" i="1" s="1"/>
  <c r="AE902" i="1" s="1"/>
  <c r="AA903" i="1"/>
  <c r="AC903" i="1" s="1"/>
  <c r="AE903" i="1" s="1"/>
  <c r="AA904" i="1"/>
  <c r="AC904" i="1" s="1"/>
  <c r="AE904" i="1" s="1"/>
  <c r="AA905" i="1"/>
  <c r="AC905" i="1" s="1"/>
  <c r="AE905" i="1" s="1"/>
  <c r="AA906" i="1"/>
  <c r="AC906" i="1" s="1"/>
  <c r="AE906" i="1" s="1"/>
  <c r="AA907" i="1"/>
  <c r="AC907" i="1" s="1"/>
  <c r="AE907" i="1" s="1"/>
  <c r="AA908" i="1"/>
  <c r="AC908" i="1" s="1"/>
  <c r="AE908" i="1" s="1"/>
  <c r="AA909" i="1"/>
  <c r="AC909" i="1" s="1"/>
  <c r="AE909" i="1" s="1"/>
  <c r="AA910" i="1"/>
  <c r="AC910" i="1" s="1"/>
  <c r="AE910" i="1" s="1"/>
  <c r="AA911" i="1"/>
  <c r="AC911" i="1" s="1"/>
  <c r="AE911" i="1" s="1"/>
  <c r="AA912" i="1"/>
  <c r="AC912" i="1" s="1"/>
  <c r="AE912" i="1" s="1"/>
  <c r="AA913" i="1"/>
  <c r="AC913" i="1" s="1"/>
  <c r="AE913" i="1" s="1"/>
  <c r="AA914" i="1"/>
  <c r="AC914" i="1" s="1"/>
  <c r="AE914" i="1" s="1"/>
  <c r="AA915" i="1"/>
  <c r="AC915" i="1" s="1"/>
  <c r="AE915" i="1" s="1"/>
  <c r="AA916" i="1"/>
  <c r="AC916" i="1" s="1"/>
  <c r="AE916" i="1" s="1"/>
  <c r="AA917" i="1"/>
  <c r="AC917" i="1" s="1"/>
  <c r="AE917" i="1" s="1"/>
  <c r="AA918" i="1"/>
  <c r="AC918" i="1" s="1"/>
  <c r="AE918" i="1" s="1"/>
  <c r="AA919" i="1"/>
  <c r="AC919" i="1" s="1"/>
  <c r="AE919" i="1" s="1"/>
  <c r="AA920" i="1"/>
  <c r="AC920" i="1" s="1"/>
  <c r="AE920" i="1" s="1"/>
  <c r="AA921" i="1"/>
  <c r="AC921" i="1" s="1"/>
  <c r="AE921" i="1" s="1"/>
  <c r="AA922" i="1"/>
  <c r="AC922" i="1" s="1"/>
  <c r="AE922" i="1" s="1"/>
  <c r="AA923" i="1"/>
  <c r="AC923" i="1" s="1"/>
  <c r="AE923" i="1" s="1"/>
  <c r="AA924" i="1"/>
  <c r="AC924" i="1" s="1"/>
  <c r="AE924" i="1" s="1"/>
  <c r="AA925" i="1"/>
  <c r="AC925" i="1" s="1"/>
  <c r="AE925" i="1" s="1"/>
  <c r="AA926" i="1"/>
  <c r="AC926" i="1" s="1"/>
  <c r="AE926" i="1" s="1"/>
  <c r="AA927" i="1"/>
  <c r="AC927" i="1" s="1"/>
  <c r="AE927" i="1" s="1"/>
  <c r="AA928" i="1"/>
  <c r="AC928" i="1" s="1"/>
  <c r="AE928" i="1" s="1"/>
  <c r="AA929" i="1"/>
  <c r="AC929" i="1" s="1"/>
  <c r="AE929" i="1" s="1"/>
  <c r="AA930" i="1"/>
  <c r="AC930" i="1" s="1"/>
  <c r="AE930" i="1" s="1"/>
  <c r="AA931" i="1"/>
  <c r="AC931" i="1" s="1"/>
  <c r="AE931" i="1" s="1"/>
  <c r="AA932" i="1"/>
  <c r="AC932" i="1" s="1"/>
  <c r="AE932" i="1" s="1"/>
  <c r="AA933" i="1"/>
  <c r="AC933" i="1" s="1"/>
  <c r="AE933" i="1" s="1"/>
  <c r="AA934" i="1"/>
  <c r="AC934" i="1" s="1"/>
  <c r="AE934" i="1" s="1"/>
  <c r="AA935" i="1"/>
  <c r="AC935" i="1" s="1"/>
  <c r="AE935" i="1" s="1"/>
  <c r="AA936" i="1"/>
  <c r="AC936" i="1" s="1"/>
  <c r="AE936" i="1" s="1"/>
  <c r="AA937" i="1"/>
  <c r="AC937" i="1" s="1"/>
  <c r="AE937" i="1" s="1"/>
  <c r="AA938" i="1"/>
  <c r="AC938" i="1" s="1"/>
  <c r="AE938" i="1" s="1"/>
  <c r="AA939" i="1"/>
  <c r="AC939" i="1" s="1"/>
  <c r="AE939" i="1" s="1"/>
  <c r="AA940" i="1"/>
  <c r="AC940" i="1" s="1"/>
  <c r="AE940" i="1" s="1"/>
  <c r="AA941" i="1"/>
  <c r="AC941" i="1" s="1"/>
  <c r="AE941" i="1" s="1"/>
  <c r="AA942" i="1"/>
  <c r="AC942" i="1" s="1"/>
  <c r="AE942" i="1" s="1"/>
  <c r="AA943" i="1"/>
  <c r="AC943" i="1" s="1"/>
  <c r="AE943" i="1" s="1"/>
  <c r="AA944" i="1"/>
  <c r="AC944" i="1" s="1"/>
  <c r="AE944" i="1" s="1"/>
  <c r="AA945" i="1"/>
  <c r="AC945" i="1" s="1"/>
  <c r="AE945" i="1" s="1"/>
  <c r="AA946" i="1"/>
  <c r="AC946" i="1" s="1"/>
  <c r="AE946" i="1" s="1"/>
  <c r="AA947" i="1"/>
  <c r="AC947" i="1" s="1"/>
  <c r="AE947" i="1" s="1"/>
  <c r="AA948" i="1"/>
  <c r="AC948" i="1" s="1"/>
  <c r="AE948" i="1" s="1"/>
  <c r="AA949" i="1"/>
  <c r="AC949" i="1" s="1"/>
  <c r="AE949" i="1" s="1"/>
  <c r="AA950" i="1"/>
  <c r="AC950" i="1" s="1"/>
  <c r="AE950" i="1" s="1"/>
  <c r="AA951" i="1"/>
  <c r="AC951" i="1" s="1"/>
  <c r="AE951" i="1" s="1"/>
  <c r="AA952" i="1"/>
  <c r="AC952" i="1" s="1"/>
  <c r="AE952" i="1" s="1"/>
  <c r="AA953" i="1"/>
  <c r="AC953" i="1" s="1"/>
  <c r="AE953" i="1" s="1"/>
  <c r="AA954" i="1"/>
  <c r="AC954" i="1" s="1"/>
  <c r="AE954" i="1" s="1"/>
  <c r="AA955" i="1"/>
  <c r="AC955" i="1" s="1"/>
  <c r="AE955" i="1" s="1"/>
  <c r="AA956" i="1"/>
  <c r="AC956" i="1" s="1"/>
  <c r="AE956" i="1" s="1"/>
  <c r="AA957" i="1"/>
  <c r="AC957" i="1" s="1"/>
  <c r="AE957" i="1" s="1"/>
  <c r="AA958" i="1"/>
  <c r="AC958" i="1" s="1"/>
  <c r="AE958" i="1" s="1"/>
  <c r="AA959" i="1"/>
  <c r="AC959" i="1" s="1"/>
  <c r="AE959" i="1" s="1"/>
  <c r="AA960" i="1"/>
  <c r="AC960" i="1" s="1"/>
  <c r="AE960" i="1" s="1"/>
  <c r="AA961" i="1"/>
  <c r="AC961" i="1" s="1"/>
  <c r="AE961" i="1" s="1"/>
  <c r="AA962" i="1"/>
  <c r="AC962" i="1" s="1"/>
  <c r="AE962" i="1" s="1"/>
  <c r="AA963" i="1"/>
  <c r="AC963" i="1" s="1"/>
  <c r="AE963" i="1" s="1"/>
  <c r="AA964" i="1"/>
  <c r="AC964" i="1" s="1"/>
  <c r="AE964" i="1" s="1"/>
  <c r="AA965" i="1"/>
  <c r="AC965" i="1" s="1"/>
  <c r="AE965" i="1" s="1"/>
  <c r="AA966" i="1"/>
  <c r="AC966" i="1" s="1"/>
  <c r="AE966" i="1" s="1"/>
  <c r="AA967" i="1"/>
  <c r="AC967" i="1" s="1"/>
  <c r="AE967" i="1" s="1"/>
  <c r="AA968" i="1"/>
  <c r="AC968" i="1" s="1"/>
  <c r="AE968" i="1" s="1"/>
  <c r="AA969" i="1"/>
  <c r="AC969" i="1" s="1"/>
  <c r="AE969" i="1" s="1"/>
  <c r="AA970" i="1"/>
  <c r="AC970" i="1" s="1"/>
  <c r="AE970" i="1" s="1"/>
  <c r="AA971" i="1"/>
  <c r="AC971" i="1" s="1"/>
  <c r="AE971" i="1" s="1"/>
  <c r="AA972" i="1"/>
  <c r="AC972" i="1" s="1"/>
  <c r="AE972" i="1" s="1"/>
  <c r="AA973" i="1"/>
  <c r="AC973" i="1" s="1"/>
  <c r="AE973" i="1" s="1"/>
  <c r="AA974" i="1"/>
  <c r="AC974" i="1" s="1"/>
  <c r="AE974" i="1" s="1"/>
  <c r="AA975" i="1"/>
  <c r="AC975" i="1" s="1"/>
  <c r="AE975" i="1" s="1"/>
  <c r="AA976" i="1"/>
  <c r="AC976" i="1" s="1"/>
  <c r="AE976" i="1" s="1"/>
  <c r="AA977" i="1"/>
  <c r="AC977" i="1" s="1"/>
  <c r="AE977" i="1" s="1"/>
  <c r="AA978" i="1"/>
  <c r="AC978" i="1" s="1"/>
  <c r="AE978" i="1" s="1"/>
  <c r="AA979" i="1"/>
  <c r="AC979" i="1" s="1"/>
  <c r="AE979" i="1" s="1"/>
  <c r="AA980" i="1"/>
  <c r="AC980" i="1" s="1"/>
  <c r="AE980" i="1" s="1"/>
  <c r="AA981" i="1"/>
  <c r="AC981" i="1" s="1"/>
  <c r="AE981" i="1" s="1"/>
  <c r="AA982" i="1"/>
  <c r="AC982" i="1" s="1"/>
  <c r="AE982" i="1" s="1"/>
  <c r="AA983" i="1"/>
  <c r="AC983" i="1" s="1"/>
  <c r="AE983" i="1" s="1"/>
  <c r="AA984" i="1"/>
  <c r="AC984" i="1" s="1"/>
  <c r="AE984" i="1" s="1"/>
  <c r="AA985" i="1"/>
  <c r="AC985" i="1" s="1"/>
  <c r="AE985" i="1" s="1"/>
  <c r="AA986" i="1"/>
  <c r="AC986" i="1" s="1"/>
  <c r="AE986" i="1" s="1"/>
  <c r="AA987" i="1"/>
  <c r="AC987" i="1" s="1"/>
  <c r="AE987" i="1" s="1"/>
  <c r="AA988" i="1"/>
  <c r="AC988" i="1" s="1"/>
  <c r="AE988" i="1" s="1"/>
  <c r="AA989" i="1"/>
  <c r="AC989" i="1" s="1"/>
  <c r="AE989" i="1" s="1"/>
  <c r="AA990" i="1"/>
  <c r="AC990" i="1" s="1"/>
  <c r="AE990" i="1" s="1"/>
  <c r="AA991" i="1"/>
  <c r="AC991" i="1" s="1"/>
  <c r="AE991" i="1" s="1"/>
  <c r="AA992" i="1"/>
  <c r="AC992" i="1" s="1"/>
  <c r="AE992" i="1" s="1"/>
  <c r="AA993" i="1"/>
  <c r="AC993" i="1" s="1"/>
  <c r="AE993" i="1" s="1"/>
  <c r="AA994" i="1"/>
  <c r="AC994" i="1" s="1"/>
  <c r="AE994" i="1" s="1"/>
  <c r="AA995" i="1"/>
  <c r="AC995" i="1" s="1"/>
  <c r="AE995" i="1" s="1"/>
  <c r="AA996" i="1"/>
  <c r="AC996" i="1" s="1"/>
  <c r="AE996" i="1" s="1"/>
  <c r="AA997" i="1"/>
  <c r="AC997" i="1" s="1"/>
  <c r="AE997" i="1" s="1"/>
  <c r="AA998" i="1"/>
  <c r="AC998" i="1" s="1"/>
  <c r="AE998" i="1" s="1"/>
  <c r="AA999" i="1"/>
  <c r="AC999" i="1" s="1"/>
  <c r="AE999" i="1" s="1"/>
  <c r="AA1000" i="1"/>
  <c r="AC1000" i="1" s="1"/>
  <c r="AE1000" i="1" s="1"/>
  <c r="AA1001" i="1"/>
  <c r="AC1001" i="1" s="1"/>
  <c r="AE1001" i="1" s="1"/>
  <c r="AA1002" i="1"/>
  <c r="AC1002" i="1" s="1"/>
  <c r="AE1002" i="1" s="1"/>
  <c r="AA1003" i="1"/>
  <c r="AC1003" i="1" s="1"/>
  <c r="AE1003" i="1" s="1"/>
  <c r="AA1004" i="1"/>
  <c r="AC1004" i="1" s="1"/>
  <c r="AE1004" i="1" s="1"/>
  <c r="AA1005" i="1"/>
  <c r="AC1005" i="1" s="1"/>
  <c r="AE1005" i="1" s="1"/>
  <c r="AA1006" i="1"/>
  <c r="AC1006" i="1" s="1"/>
  <c r="AE1006" i="1" s="1"/>
  <c r="AA1007" i="1"/>
  <c r="AC1007" i="1" s="1"/>
  <c r="AE1007" i="1" s="1"/>
  <c r="AA1008" i="1"/>
  <c r="AC1008" i="1" s="1"/>
  <c r="AE1008" i="1" s="1"/>
  <c r="AA1009" i="1"/>
  <c r="AC1009" i="1" s="1"/>
  <c r="AE1009" i="1" s="1"/>
  <c r="AA1010" i="1"/>
  <c r="AC1010" i="1" s="1"/>
  <c r="AE1010" i="1" s="1"/>
  <c r="AA1011" i="1"/>
  <c r="AC1011" i="1" s="1"/>
  <c r="AE1011" i="1" s="1"/>
  <c r="AA1012" i="1"/>
  <c r="AC1012" i="1" s="1"/>
  <c r="AE1012" i="1" s="1"/>
  <c r="AA1013" i="1"/>
  <c r="AC1013" i="1" s="1"/>
  <c r="AE1013" i="1" s="1"/>
  <c r="AA1014" i="1"/>
  <c r="AC1014" i="1" s="1"/>
  <c r="AE1014" i="1" s="1"/>
  <c r="AA1015" i="1"/>
  <c r="AC1015" i="1" s="1"/>
  <c r="AE1015" i="1" s="1"/>
  <c r="AA1016" i="1"/>
  <c r="AC1016" i="1" s="1"/>
  <c r="AE1016" i="1" s="1"/>
  <c r="AA1017" i="1"/>
  <c r="AC1017" i="1" s="1"/>
  <c r="AE1017" i="1" s="1"/>
  <c r="AA1018" i="1"/>
  <c r="AC1018" i="1" s="1"/>
  <c r="AE1018" i="1" s="1"/>
  <c r="AA1019" i="1"/>
  <c r="AC1019" i="1" s="1"/>
  <c r="AE1019" i="1" s="1"/>
  <c r="AA1020" i="1"/>
  <c r="AC1020" i="1" s="1"/>
  <c r="AE1020" i="1" s="1"/>
  <c r="AA1021" i="1"/>
  <c r="AC1021" i="1" s="1"/>
  <c r="AE1021" i="1" s="1"/>
  <c r="AA1022" i="1"/>
  <c r="AC1022" i="1" s="1"/>
  <c r="AE1022" i="1" s="1"/>
  <c r="AA1023" i="1"/>
  <c r="AC1023" i="1" s="1"/>
  <c r="AE1023" i="1" s="1"/>
  <c r="AA1024" i="1"/>
  <c r="AC1024" i="1" s="1"/>
  <c r="AE1024" i="1" s="1"/>
  <c r="AA1025" i="1"/>
  <c r="AC1025" i="1" s="1"/>
  <c r="AE1025" i="1" s="1"/>
  <c r="AA1026" i="1"/>
  <c r="AC1026" i="1" s="1"/>
  <c r="AE1026" i="1" s="1"/>
  <c r="AA3" i="1"/>
  <c r="V4" i="1"/>
  <c r="V5" i="1"/>
  <c r="V6" i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V16" i="1"/>
  <c r="V17" i="1"/>
  <c r="V18" i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V28" i="1"/>
  <c r="V29" i="1"/>
  <c r="V30" i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V40" i="1"/>
  <c r="V41" i="1"/>
  <c r="V42" i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V52" i="1"/>
  <c r="V53" i="1"/>
  <c r="V54" i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V64" i="1"/>
  <c r="V65" i="1"/>
  <c r="V66" i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V76" i="1"/>
  <c r="V77" i="1"/>
  <c r="V78" i="1"/>
  <c r="V79" i="1"/>
  <c r="X79" i="1" s="1"/>
  <c r="V80" i="1"/>
  <c r="X80" i="1" s="1"/>
  <c r="V81" i="1"/>
  <c r="X81" i="1" s="1"/>
  <c r="V82" i="1"/>
  <c r="X82" i="1" s="1"/>
  <c r="V83" i="1"/>
  <c r="X83" i="1" s="1"/>
  <c r="V84" i="1"/>
  <c r="X84" i="1" s="1"/>
  <c r="V85" i="1"/>
  <c r="X85" i="1" s="1"/>
  <c r="V86" i="1"/>
  <c r="X86" i="1" s="1"/>
  <c r="V87" i="1"/>
  <c r="V88" i="1"/>
  <c r="V89" i="1"/>
  <c r="V90" i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V100" i="1"/>
  <c r="V101" i="1"/>
  <c r="V102" i="1"/>
  <c r="V103" i="1"/>
  <c r="X103" i="1" s="1"/>
  <c r="V104" i="1"/>
  <c r="X104" i="1" s="1"/>
  <c r="V105" i="1"/>
  <c r="X105" i="1" s="1"/>
  <c r="V106" i="1"/>
  <c r="X106" i="1" s="1"/>
  <c r="V107" i="1"/>
  <c r="X107" i="1" s="1"/>
  <c r="V108" i="1"/>
  <c r="X108" i="1" s="1"/>
  <c r="V109" i="1"/>
  <c r="X109" i="1" s="1"/>
  <c r="V110" i="1"/>
  <c r="X110" i="1" s="1"/>
  <c r="V111" i="1"/>
  <c r="V112" i="1"/>
  <c r="V113" i="1"/>
  <c r="V114" i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V124" i="1"/>
  <c r="V125" i="1"/>
  <c r="V126" i="1"/>
  <c r="V127" i="1"/>
  <c r="X127" i="1" s="1"/>
  <c r="V128" i="1"/>
  <c r="X128" i="1" s="1"/>
  <c r="V129" i="1"/>
  <c r="X129" i="1" s="1"/>
  <c r="V130" i="1"/>
  <c r="X130" i="1" s="1"/>
  <c r="V131" i="1"/>
  <c r="X131" i="1" s="1"/>
  <c r="V132" i="1"/>
  <c r="X132" i="1" s="1"/>
  <c r="V133" i="1"/>
  <c r="X133" i="1" s="1"/>
  <c r="V134" i="1"/>
  <c r="X134" i="1" s="1"/>
  <c r="V135" i="1"/>
  <c r="V136" i="1"/>
  <c r="V137" i="1"/>
  <c r="V138" i="1"/>
  <c r="V139" i="1"/>
  <c r="X139" i="1" s="1"/>
  <c r="V140" i="1"/>
  <c r="X140" i="1" s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V148" i="1"/>
  <c r="V149" i="1"/>
  <c r="V150" i="1"/>
  <c r="V151" i="1"/>
  <c r="X151" i="1" s="1"/>
  <c r="V152" i="1"/>
  <c r="X152" i="1" s="1"/>
  <c r="V153" i="1"/>
  <c r="X153" i="1" s="1"/>
  <c r="V154" i="1"/>
  <c r="X154" i="1" s="1"/>
  <c r="V155" i="1"/>
  <c r="X155" i="1" s="1"/>
  <c r="V156" i="1"/>
  <c r="X156" i="1" s="1"/>
  <c r="V157" i="1"/>
  <c r="X157" i="1" s="1"/>
  <c r="V158" i="1"/>
  <c r="X158" i="1" s="1"/>
  <c r="V159" i="1"/>
  <c r="V160" i="1"/>
  <c r="V161" i="1"/>
  <c r="V162" i="1"/>
  <c r="V163" i="1"/>
  <c r="X163" i="1" s="1"/>
  <c r="V164" i="1"/>
  <c r="X164" i="1" s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V172" i="1"/>
  <c r="V173" i="1"/>
  <c r="V174" i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182" i="1"/>
  <c r="X182" i="1" s="1"/>
  <c r="V183" i="1"/>
  <c r="V184" i="1"/>
  <c r="V185" i="1"/>
  <c r="V186" i="1"/>
  <c r="V187" i="1"/>
  <c r="X187" i="1" s="1"/>
  <c r="V188" i="1"/>
  <c r="X188" i="1" s="1"/>
  <c r="V189" i="1"/>
  <c r="X189" i="1" s="1"/>
  <c r="V190" i="1"/>
  <c r="X190" i="1" s="1"/>
  <c r="V191" i="1"/>
  <c r="X191" i="1" s="1"/>
  <c r="V192" i="1"/>
  <c r="X192" i="1" s="1"/>
  <c r="V193" i="1"/>
  <c r="X193" i="1" s="1"/>
  <c r="V194" i="1"/>
  <c r="X194" i="1" s="1"/>
  <c r="V195" i="1"/>
  <c r="V196" i="1"/>
  <c r="V197" i="1"/>
  <c r="V198" i="1"/>
  <c r="V199" i="1"/>
  <c r="X199" i="1" s="1"/>
  <c r="V200" i="1"/>
  <c r="X200" i="1" s="1"/>
  <c r="V201" i="1"/>
  <c r="X201" i="1" s="1"/>
  <c r="V202" i="1"/>
  <c r="X202" i="1" s="1"/>
  <c r="V203" i="1"/>
  <c r="X203" i="1" s="1"/>
  <c r="V204" i="1"/>
  <c r="X204" i="1" s="1"/>
  <c r="V205" i="1"/>
  <c r="X205" i="1" s="1"/>
  <c r="V206" i="1"/>
  <c r="X206" i="1" s="1"/>
  <c r="V207" i="1"/>
  <c r="V208" i="1"/>
  <c r="V209" i="1"/>
  <c r="V210" i="1"/>
  <c r="V211" i="1"/>
  <c r="X211" i="1" s="1"/>
  <c r="V212" i="1"/>
  <c r="X212" i="1" s="1"/>
  <c r="V213" i="1"/>
  <c r="X213" i="1" s="1"/>
  <c r="V214" i="1"/>
  <c r="X214" i="1" s="1"/>
  <c r="V215" i="1"/>
  <c r="X215" i="1" s="1"/>
  <c r="V216" i="1"/>
  <c r="X216" i="1" s="1"/>
  <c r="V217" i="1"/>
  <c r="X217" i="1" s="1"/>
  <c r="V218" i="1"/>
  <c r="X218" i="1" s="1"/>
  <c r="V219" i="1"/>
  <c r="V220" i="1"/>
  <c r="V221" i="1"/>
  <c r="V222" i="1"/>
  <c r="V223" i="1"/>
  <c r="X223" i="1" s="1"/>
  <c r="V224" i="1"/>
  <c r="X224" i="1" s="1"/>
  <c r="V225" i="1"/>
  <c r="X225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V232" i="1"/>
  <c r="V233" i="1"/>
  <c r="V234" i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X241" i="1" s="1"/>
  <c r="V242" i="1"/>
  <c r="X242" i="1" s="1"/>
  <c r="V243" i="1"/>
  <c r="V244" i="1"/>
  <c r="V245" i="1"/>
  <c r="V246" i="1"/>
  <c r="V247" i="1"/>
  <c r="X247" i="1" s="1"/>
  <c r="V248" i="1"/>
  <c r="X248" i="1" s="1"/>
  <c r="V249" i="1"/>
  <c r="X249" i="1" s="1"/>
  <c r="V250" i="1"/>
  <c r="X250" i="1" s="1"/>
  <c r="V251" i="1"/>
  <c r="X251" i="1" s="1"/>
  <c r="V252" i="1"/>
  <c r="X252" i="1" s="1"/>
  <c r="V253" i="1"/>
  <c r="X253" i="1" s="1"/>
  <c r="V254" i="1"/>
  <c r="X254" i="1" s="1"/>
  <c r="V255" i="1"/>
  <c r="V256" i="1"/>
  <c r="V257" i="1"/>
  <c r="V258" i="1"/>
  <c r="V259" i="1"/>
  <c r="X259" i="1" s="1"/>
  <c r="V260" i="1"/>
  <c r="X260" i="1" s="1"/>
  <c r="V261" i="1"/>
  <c r="X261" i="1" s="1"/>
  <c r="V262" i="1"/>
  <c r="X262" i="1" s="1"/>
  <c r="V263" i="1"/>
  <c r="X263" i="1" s="1"/>
  <c r="V264" i="1"/>
  <c r="X264" i="1" s="1"/>
  <c r="V265" i="1"/>
  <c r="X265" i="1" s="1"/>
  <c r="V266" i="1"/>
  <c r="X266" i="1" s="1"/>
  <c r="V267" i="1"/>
  <c r="V268" i="1"/>
  <c r="V269" i="1"/>
  <c r="V270" i="1"/>
  <c r="V271" i="1"/>
  <c r="X271" i="1" s="1"/>
  <c r="V272" i="1"/>
  <c r="X272" i="1" s="1"/>
  <c r="V273" i="1"/>
  <c r="X273" i="1" s="1"/>
  <c r="V274" i="1"/>
  <c r="X274" i="1" s="1"/>
  <c r="V275" i="1"/>
  <c r="X275" i="1" s="1"/>
  <c r="V276" i="1"/>
  <c r="X276" i="1" s="1"/>
  <c r="V277" i="1"/>
  <c r="X277" i="1" s="1"/>
  <c r="V278" i="1"/>
  <c r="X278" i="1" s="1"/>
  <c r="V279" i="1"/>
  <c r="V280" i="1"/>
  <c r="V281" i="1"/>
  <c r="V282" i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X289" i="1" s="1"/>
  <c r="V290" i="1"/>
  <c r="X290" i="1" s="1"/>
  <c r="V291" i="1"/>
  <c r="V292" i="1"/>
  <c r="V293" i="1"/>
  <c r="V294" i="1"/>
  <c r="V295" i="1"/>
  <c r="X295" i="1" s="1"/>
  <c r="V296" i="1"/>
  <c r="X296" i="1" s="1"/>
  <c r="V297" i="1"/>
  <c r="X297" i="1" s="1"/>
  <c r="V298" i="1"/>
  <c r="X298" i="1" s="1"/>
  <c r="V299" i="1"/>
  <c r="X299" i="1" s="1"/>
  <c r="V300" i="1"/>
  <c r="X300" i="1" s="1"/>
  <c r="V301" i="1"/>
  <c r="X301" i="1" s="1"/>
  <c r="V302" i="1"/>
  <c r="X302" i="1" s="1"/>
  <c r="V303" i="1"/>
  <c r="V304" i="1"/>
  <c r="V305" i="1"/>
  <c r="V306" i="1"/>
  <c r="V307" i="1"/>
  <c r="X307" i="1" s="1"/>
  <c r="V308" i="1"/>
  <c r="X308" i="1" s="1"/>
  <c r="V309" i="1"/>
  <c r="X309" i="1" s="1"/>
  <c r="V310" i="1"/>
  <c r="X310" i="1" s="1"/>
  <c r="V311" i="1"/>
  <c r="X311" i="1" s="1"/>
  <c r="V312" i="1"/>
  <c r="X312" i="1" s="1"/>
  <c r="V313" i="1"/>
  <c r="X313" i="1" s="1"/>
  <c r="V314" i="1"/>
  <c r="X314" i="1" s="1"/>
  <c r="V315" i="1"/>
  <c r="V316" i="1"/>
  <c r="V317" i="1"/>
  <c r="V318" i="1"/>
  <c r="V319" i="1"/>
  <c r="X319" i="1" s="1"/>
  <c r="V320" i="1"/>
  <c r="X320" i="1" s="1"/>
  <c r="V321" i="1"/>
  <c r="X321" i="1" s="1"/>
  <c r="V322" i="1"/>
  <c r="X322" i="1" s="1"/>
  <c r="V323" i="1"/>
  <c r="X323" i="1" s="1"/>
  <c r="V324" i="1"/>
  <c r="X324" i="1" s="1"/>
  <c r="V325" i="1"/>
  <c r="X325" i="1" s="1"/>
  <c r="V326" i="1"/>
  <c r="X326" i="1" s="1"/>
  <c r="V327" i="1"/>
  <c r="V328" i="1"/>
  <c r="V329" i="1"/>
  <c r="V330" i="1"/>
  <c r="V331" i="1"/>
  <c r="X331" i="1" s="1"/>
  <c r="V332" i="1"/>
  <c r="X332" i="1" s="1"/>
  <c r="V333" i="1"/>
  <c r="X333" i="1" s="1"/>
  <c r="V334" i="1"/>
  <c r="X334" i="1" s="1"/>
  <c r="V335" i="1"/>
  <c r="X335" i="1" s="1"/>
  <c r="V336" i="1"/>
  <c r="X336" i="1" s="1"/>
  <c r="V337" i="1"/>
  <c r="X337" i="1" s="1"/>
  <c r="V338" i="1"/>
  <c r="X338" i="1" s="1"/>
  <c r="V339" i="1"/>
  <c r="V340" i="1"/>
  <c r="V341" i="1"/>
  <c r="V342" i="1"/>
  <c r="V343" i="1"/>
  <c r="X343" i="1" s="1"/>
  <c r="V344" i="1"/>
  <c r="X344" i="1" s="1"/>
  <c r="V345" i="1"/>
  <c r="X345" i="1" s="1"/>
  <c r="V346" i="1"/>
  <c r="X346" i="1" s="1"/>
  <c r="V347" i="1"/>
  <c r="X347" i="1" s="1"/>
  <c r="V348" i="1"/>
  <c r="X348" i="1" s="1"/>
  <c r="V349" i="1"/>
  <c r="X349" i="1" s="1"/>
  <c r="V350" i="1"/>
  <c r="X350" i="1" s="1"/>
  <c r="V351" i="1"/>
  <c r="V352" i="1"/>
  <c r="V353" i="1"/>
  <c r="V354" i="1"/>
  <c r="V355" i="1"/>
  <c r="X355" i="1" s="1"/>
  <c r="V356" i="1"/>
  <c r="X356" i="1" s="1"/>
  <c r="V357" i="1"/>
  <c r="X357" i="1" s="1"/>
  <c r="V358" i="1"/>
  <c r="X358" i="1" s="1"/>
  <c r="V359" i="1"/>
  <c r="X359" i="1" s="1"/>
  <c r="V360" i="1"/>
  <c r="X360" i="1" s="1"/>
  <c r="V361" i="1"/>
  <c r="X361" i="1" s="1"/>
  <c r="V362" i="1"/>
  <c r="X362" i="1" s="1"/>
  <c r="V363" i="1"/>
  <c r="V364" i="1"/>
  <c r="V365" i="1"/>
  <c r="V366" i="1"/>
  <c r="V367" i="1"/>
  <c r="X367" i="1" s="1"/>
  <c r="V368" i="1"/>
  <c r="X368" i="1" s="1"/>
  <c r="V369" i="1"/>
  <c r="X369" i="1" s="1"/>
  <c r="V370" i="1"/>
  <c r="X370" i="1" s="1"/>
  <c r="V371" i="1"/>
  <c r="X371" i="1" s="1"/>
  <c r="V372" i="1"/>
  <c r="X372" i="1" s="1"/>
  <c r="V373" i="1"/>
  <c r="X373" i="1" s="1"/>
  <c r="V374" i="1"/>
  <c r="X374" i="1" s="1"/>
  <c r="V375" i="1"/>
  <c r="V376" i="1"/>
  <c r="V377" i="1"/>
  <c r="V378" i="1"/>
  <c r="V379" i="1"/>
  <c r="X379" i="1" s="1"/>
  <c r="V380" i="1"/>
  <c r="X380" i="1" s="1"/>
  <c r="V381" i="1"/>
  <c r="X381" i="1" s="1"/>
  <c r="V382" i="1"/>
  <c r="X382" i="1" s="1"/>
  <c r="V383" i="1"/>
  <c r="X383" i="1" s="1"/>
  <c r="V384" i="1"/>
  <c r="X384" i="1" s="1"/>
  <c r="V385" i="1"/>
  <c r="X385" i="1" s="1"/>
  <c r="V386" i="1"/>
  <c r="X386" i="1" s="1"/>
  <c r="V387" i="1"/>
  <c r="V388" i="1"/>
  <c r="V389" i="1"/>
  <c r="V390" i="1"/>
  <c r="V391" i="1"/>
  <c r="X391" i="1" s="1"/>
  <c r="V392" i="1"/>
  <c r="X392" i="1" s="1"/>
  <c r="V393" i="1"/>
  <c r="X393" i="1" s="1"/>
  <c r="V394" i="1"/>
  <c r="X394" i="1" s="1"/>
  <c r="V395" i="1"/>
  <c r="X395" i="1" s="1"/>
  <c r="V396" i="1"/>
  <c r="X396" i="1" s="1"/>
  <c r="V397" i="1"/>
  <c r="X397" i="1" s="1"/>
  <c r="V398" i="1"/>
  <c r="X398" i="1" s="1"/>
  <c r="V399" i="1"/>
  <c r="V400" i="1"/>
  <c r="V401" i="1"/>
  <c r="V402" i="1"/>
  <c r="V403" i="1"/>
  <c r="X403" i="1" s="1"/>
  <c r="V404" i="1"/>
  <c r="X404" i="1" s="1"/>
  <c r="V405" i="1"/>
  <c r="X405" i="1" s="1"/>
  <c r="V406" i="1"/>
  <c r="X406" i="1" s="1"/>
  <c r="V407" i="1"/>
  <c r="X407" i="1" s="1"/>
  <c r="V408" i="1"/>
  <c r="X408" i="1" s="1"/>
  <c r="V409" i="1"/>
  <c r="X409" i="1" s="1"/>
  <c r="V410" i="1"/>
  <c r="X410" i="1" s="1"/>
  <c r="V411" i="1"/>
  <c r="V412" i="1"/>
  <c r="V413" i="1"/>
  <c r="V414" i="1"/>
  <c r="V415" i="1"/>
  <c r="X415" i="1" s="1"/>
  <c r="V416" i="1"/>
  <c r="X416" i="1" s="1"/>
  <c r="V417" i="1"/>
  <c r="X417" i="1" s="1"/>
  <c r="V418" i="1"/>
  <c r="X418" i="1" s="1"/>
  <c r="V419" i="1"/>
  <c r="X419" i="1" s="1"/>
  <c r="V420" i="1"/>
  <c r="X420" i="1" s="1"/>
  <c r="V421" i="1"/>
  <c r="X421" i="1" s="1"/>
  <c r="V422" i="1"/>
  <c r="X422" i="1" s="1"/>
  <c r="V423" i="1"/>
  <c r="V424" i="1"/>
  <c r="V425" i="1"/>
  <c r="V426" i="1"/>
  <c r="V427" i="1"/>
  <c r="X427" i="1" s="1"/>
  <c r="V428" i="1"/>
  <c r="X428" i="1" s="1"/>
  <c r="V429" i="1"/>
  <c r="X429" i="1" s="1"/>
  <c r="V430" i="1"/>
  <c r="X430" i="1" s="1"/>
  <c r="V431" i="1"/>
  <c r="X431" i="1" s="1"/>
  <c r="V432" i="1"/>
  <c r="X432" i="1" s="1"/>
  <c r="V433" i="1"/>
  <c r="X433" i="1" s="1"/>
  <c r="V434" i="1"/>
  <c r="X434" i="1" s="1"/>
  <c r="V435" i="1"/>
  <c r="V436" i="1"/>
  <c r="V437" i="1"/>
  <c r="V438" i="1"/>
  <c r="V439" i="1"/>
  <c r="X439" i="1" s="1"/>
  <c r="V440" i="1"/>
  <c r="X440" i="1" s="1"/>
  <c r="V441" i="1"/>
  <c r="X441" i="1" s="1"/>
  <c r="V442" i="1"/>
  <c r="X442" i="1" s="1"/>
  <c r="V443" i="1"/>
  <c r="X443" i="1" s="1"/>
  <c r="V444" i="1"/>
  <c r="X444" i="1" s="1"/>
  <c r="V445" i="1"/>
  <c r="X445" i="1" s="1"/>
  <c r="V446" i="1"/>
  <c r="X446" i="1" s="1"/>
  <c r="V447" i="1"/>
  <c r="V448" i="1"/>
  <c r="V449" i="1"/>
  <c r="V450" i="1"/>
  <c r="V451" i="1"/>
  <c r="X451" i="1" s="1"/>
  <c r="V452" i="1"/>
  <c r="X452" i="1" s="1"/>
  <c r="V453" i="1"/>
  <c r="X453" i="1" s="1"/>
  <c r="V454" i="1"/>
  <c r="X454" i="1" s="1"/>
  <c r="V455" i="1"/>
  <c r="X455" i="1" s="1"/>
  <c r="V456" i="1"/>
  <c r="X456" i="1" s="1"/>
  <c r="V457" i="1"/>
  <c r="X457" i="1" s="1"/>
  <c r="V458" i="1"/>
  <c r="X458" i="1" s="1"/>
  <c r="V459" i="1"/>
  <c r="V460" i="1"/>
  <c r="V461" i="1"/>
  <c r="V462" i="1"/>
  <c r="V463" i="1"/>
  <c r="X463" i="1" s="1"/>
  <c r="V464" i="1"/>
  <c r="X464" i="1" s="1"/>
  <c r="V465" i="1"/>
  <c r="X465" i="1" s="1"/>
  <c r="V466" i="1"/>
  <c r="X466" i="1" s="1"/>
  <c r="V467" i="1"/>
  <c r="X467" i="1" s="1"/>
  <c r="V468" i="1"/>
  <c r="X468" i="1" s="1"/>
  <c r="V469" i="1"/>
  <c r="X469" i="1" s="1"/>
  <c r="V470" i="1"/>
  <c r="X470" i="1" s="1"/>
  <c r="V471" i="1"/>
  <c r="V472" i="1"/>
  <c r="V473" i="1"/>
  <c r="V474" i="1"/>
  <c r="V475" i="1"/>
  <c r="X475" i="1" s="1"/>
  <c r="V476" i="1"/>
  <c r="X476" i="1" s="1"/>
  <c r="V477" i="1"/>
  <c r="X477" i="1" s="1"/>
  <c r="V478" i="1"/>
  <c r="X478" i="1" s="1"/>
  <c r="V479" i="1"/>
  <c r="X479" i="1" s="1"/>
  <c r="V480" i="1"/>
  <c r="X480" i="1" s="1"/>
  <c r="V481" i="1"/>
  <c r="X481" i="1" s="1"/>
  <c r="V482" i="1"/>
  <c r="X482" i="1" s="1"/>
  <c r="V483" i="1"/>
  <c r="V484" i="1"/>
  <c r="V485" i="1"/>
  <c r="V486" i="1"/>
  <c r="V487" i="1"/>
  <c r="X487" i="1" s="1"/>
  <c r="V488" i="1"/>
  <c r="X488" i="1" s="1"/>
  <c r="V489" i="1"/>
  <c r="X489" i="1" s="1"/>
  <c r="V490" i="1"/>
  <c r="X490" i="1" s="1"/>
  <c r="V491" i="1"/>
  <c r="X491" i="1" s="1"/>
  <c r="V492" i="1"/>
  <c r="X492" i="1" s="1"/>
  <c r="V493" i="1"/>
  <c r="X493" i="1" s="1"/>
  <c r="V494" i="1"/>
  <c r="X494" i="1" s="1"/>
  <c r="V495" i="1"/>
  <c r="V496" i="1"/>
  <c r="V497" i="1"/>
  <c r="V498" i="1"/>
  <c r="V499" i="1"/>
  <c r="X499" i="1" s="1"/>
  <c r="V500" i="1"/>
  <c r="X500" i="1" s="1"/>
  <c r="V501" i="1"/>
  <c r="X501" i="1" s="1"/>
  <c r="V502" i="1"/>
  <c r="X502" i="1" s="1"/>
  <c r="V503" i="1"/>
  <c r="X503" i="1" s="1"/>
  <c r="V504" i="1"/>
  <c r="X504" i="1" s="1"/>
  <c r="V505" i="1"/>
  <c r="X505" i="1" s="1"/>
  <c r="V506" i="1"/>
  <c r="X506" i="1" s="1"/>
  <c r="V507" i="1"/>
  <c r="V508" i="1"/>
  <c r="V509" i="1"/>
  <c r="V510" i="1"/>
  <c r="V511" i="1"/>
  <c r="X511" i="1" s="1"/>
  <c r="V512" i="1"/>
  <c r="X512" i="1" s="1"/>
  <c r="V513" i="1"/>
  <c r="X513" i="1" s="1"/>
  <c r="V514" i="1"/>
  <c r="X514" i="1" s="1"/>
  <c r="V515" i="1"/>
  <c r="X515" i="1" s="1"/>
  <c r="V516" i="1"/>
  <c r="X516" i="1" s="1"/>
  <c r="V517" i="1"/>
  <c r="X517" i="1" s="1"/>
  <c r="V518" i="1"/>
  <c r="X518" i="1" s="1"/>
  <c r="V519" i="1"/>
  <c r="V520" i="1"/>
  <c r="V521" i="1"/>
  <c r="V522" i="1"/>
  <c r="V523" i="1"/>
  <c r="X523" i="1" s="1"/>
  <c r="V524" i="1"/>
  <c r="X524" i="1" s="1"/>
  <c r="V525" i="1"/>
  <c r="X525" i="1" s="1"/>
  <c r="V526" i="1"/>
  <c r="X526" i="1" s="1"/>
  <c r="V527" i="1"/>
  <c r="X527" i="1" s="1"/>
  <c r="V528" i="1"/>
  <c r="X528" i="1" s="1"/>
  <c r="V529" i="1"/>
  <c r="X529" i="1" s="1"/>
  <c r="V530" i="1"/>
  <c r="X530" i="1" s="1"/>
  <c r="V531" i="1"/>
  <c r="V532" i="1"/>
  <c r="V533" i="1"/>
  <c r="V534" i="1"/>
  <c r="V535" i="1"/>
  <c r="X535" i="1" s="1"/>
  <c r="V536" i="1"/>
  <c r="X536" i="1" s="1"/>
  <c r="V537" i="1"/>
  <c r="X537" i="1" s="1"/>
  <c r="V538" i="1"/>
  <c r="X538" i="1" s="1"/>
  <c r="V539" i="1"/>
  <c r="X539" i="1" s="1"/>
  <c r="V540" i="1"/>
  <c r="X540" i="1" s="1"/>
  <c r="V541" i="1"/>
  <c r="X541" i="1" s="1"/>
  <c r="V542" i="1"/>
  <c r="X542" i="1" s="1"/>
  <c r="V543" i="1"/>
  <c r="V544" i="1"/>
  <c r="V545" i="1"/>
  <c r="V546" i="1"/>
  <c r="V547" i="1"/>
  <c r="X547" i="1" s="1"/>
  <c r="V548" i="1"/>
  <c r="X548" i="1" s="1"/>
  <c r="V549" i="1"/>
  <c r="X549" i="1" s="1"/>
  <c r="V550" i="1"/>
  <c r="X550" i="1" s="1"/>
  <c r="V551" i="1"/>
  <c r="X551" i="1" s="1"/>
  <c r="V552" i="1"/>
  <c r="X552" i="1" s="1"/>
  <c r="V553" i="1"/>
  <c r="X553" i="1" s="1"/>
  <c r="V554" i="1"/>
  <c r="X554" i="1" s="1"/>
  <c r="V555" i="1"/>
  <c r="V556" i="1"/>
  <c r="V557" i="1"/>
  <c r="V558" i="1"/>
  <c r="V559" i="1"/>
  <c r="X559" i="1" s="1"/>
  <c r="V560" i="1"/>
  <c r="X560" i="1" s="1"/>
  <c r="V561" i="1"/>
  <c r="X561" i="1" s="1"/>
  <c r="V562" i="1"/>
  <c r="X562" i="1" s="1"/>
  <c r="V563" i="1"/>
  <c r="X563" i="1" s="1"/>
  <c r="V564" i="1"/>
  <c r="X564" i="1" s="1"/>
  <c r="V565" i="1"/>
  <c r="X565" i="1" s="1"/>
  <c r="V566" i="1"/>
  <c r="X566" i="1" s="1"/>
  <c r="V567" i="1"/>
  <c r="V568" i="1"/>
  <c r="V569" i="1"/>
  <c r="V570" i="1"/>
  <c r="V571" i="1"/>
  <c r="X571" i="1" s="1"/>
  <c r="V572" i="1"/>
  <c r="X572" i="1" s="1"/>
  <c r="V573" i="1"/>
  <c r="X573" i="1" s="1"/>
  <c r="V574" i="1"/>
  <c r="X574" i="1" s="1"/>
  <c r="V575" i="1"/>
  <c r="X575" i="1" s="1"/>
  <c r="V576" i="1"/>
  <c r="X576" i="1" s="1"/>
  <c r="V577" i="1"/>
  <c r="X577" i="1" s="1"/>
  <c r="V578" i="1"/>
  <c r="X578" i="1" s="1"/>
  <c r="V579" i="1"/>
  <c r="V580" i="1"/>
  <c r="V581" i="1"/>
  <c r="V582" i="1"/>
  <c r="V583" i="1"/>
  <c r="X583" i="1" s="1"/>
  <c r="V584" i="1"/>
  <c r="X584" i="1" s="1"/>
  <c r="V585" i="1"/>
  <c r="X585" i="1" s="1"/>
  <c r="V586" i="1"/>
  <c r="X586" i="1" s="1"/>
  <c r="V587" i="1"/>
  <c r="X587" i="1" s="1"/>
  <c r="V588" i="1"/>
  <c r="X588" i="1" s="1"/>
  <c r="V589" i="1"/>
  <c r="X589" i="1" s="1"/>
  <c r="V590" i="1"/>
  <c r="X590" i="1" s="1"/>
  <c r="V591" i="1"/>
  <c r="V592" i="1"/>
  <c r="V593" i="1"/>
  <c r="V594" i="1"/>
  <c r="V595" i="1"/>
  <c r="X595" i="1" s="1"/>
  <c r="V596" i="1"/>
  <c r="X596" i="1" s="1"/>
  <c r="V597" i="1"/>
  <c r="X597" i="1" s="1"/>
  <c r="V598" i="1"/>
  <c r="X598" i="1" s="1"/>
  <c r="V599" i="1"/>
  <c r="X599" i="1" s="1"/>
  <c r="V600" i="1"/>
  <c r="X600" i="1" s="1"/>
  <c r="V601" i="1"/>
  <c r="X601" i="1" s="1"/>
  <c r="V602" i="1"/>
  <c r="X602" i="1" s="1"/>
  <c r="V603" i="1"/>
  <c r="V604" i="1"/>
  <c r="V605" i="1"/>
  <c r="V606" i="1"/>
  <c r="V607" i="1"/>
  <c r="X607" i="1" s="1"/>
  <c r="V608" i="1"/>
  <c r="X608" i="1" s="1"/>
  <c r="V609" i="1"/>
  <c r="X609" i="1" s="1"/>
  <c r="V610" i="1"/>
  <c r="X610" i="1" s="1"/>
  <c r="V611" i="1"/>
  <c r="X611" i="1" s="1"/>
  <c r="V612" i="1"/>
  <c r="X612" i="1" s="1"/>
  <c r="V613" i="1"/>
  <c r="X613" i="1" s="1"/>
  <c r="V614" i="1"/>
  <c r="X614" i="1" s="1"/>
  <c r="V615" i="1"/>
  <c r="V616" i="1"/>
  <c r="V617" i="1"/>
  <c r="V618" i="1"/>
  <c r="V619" i="1"/>
  <c r="X619" i="1" s="1"/>
  <c r="V620" i="1"/>
  <c r="X620" i="1" s="1"/>
  <c r="V621" i="1"/>
  <c r="X621" i="1" s="1"/>
  <c r="V622" i="1"/>
  <c r="X622" i="1" s="1"/>
  <c r="V623" i="1"/>
  <c r="X623" i="1" s="1"/>
  <c r="V624" i="1"/>
  <c r="X624" i="1" s="1"/>
  <c r="V625" i="1"/>
  <c r="X625" i="1" s="1"/>
  <c r="V626" i="1"/>
  <c r="X626" i="1" s="1"/>
  <c r="V627" i="1"/>
  <c r="V628" i="1"/>
  <c r="V629" i="1"/>
  <c r="V630" i="1"/>
  <c r="V631" i="1"/>
  <c r="X631" i="1" s="1"/>
  <c r="V632" i="1"/>
  <c r="X632" i="1" s="1"/>
  <c r="V633" i="1"/>
  <c r="X633" i="1" s="1"/>
  <c r="V634" i="1"/>
  <c r="X634" i="1" s="1"/>
  <c r="V635" i="1"/>
  <c r="X635" i="1" s="1"/>
  <c r="V636" i="1"/>
  <c r="X636" i="1" s="1"/>
  <c r="V637" i="1"/>
  <c r="X637" i="1" s="1"/>
  <c r="V638" i="1"/>
  <c r="X638" i="1" s="1"/>
  <c r="V639" i="1"/>
  <c r="V640" i="1"/>
  <c r="V641" i="1"/>
  <c r="V642" i="1"/>
  <c r="V643" i="1"/>
  <c r="X643" i="1" s="1"/>
  <c r="V644" i="1"/>
  <c r="X644" i="1" s="1"/>
  <c r="V645" i="1"/>
  <c r="X645" i="1" s="1"/>
  <c r="V646" i="1"/>
  <c r="X646" i="1" s="1"/>
  <c r="V647" i="1"/>
  <c r="X647" i="1" s="1"/>
  <c r="V648" i="1"/>
  <c r="X648" i="1" s="1"/>
  <c r="V649" i="1"/>
  <c r="X649" i="1" s="1"/>
  <c r="V650" i="1"/>
  <c r="X650" i="1" s="1"/>
  <c r="V651" i="1"/>
  <c r="V652" i="1"/>
  <c r="V653" i="1"/>
  <c r="V654" i="1"/>
  <c r="V655" i="1"/>
  <c r="X655" i="1" s="1"/>
  <c r="V656" i="1"/>
  <c r="X656" i="1" s="1"/>
  <c r="V657" i="1"/>
  <c r="X657" i="1" s="1"/>
  <c r="V658" i="1"/>
  <c r="X658" i="1" s="1"/>
  <c r="V659" i="1"/>
  <c r="X659" i="1" s="1"/>
  <c r="V660" i="1"/>
  <c r="X660" i="1" s="1"/>
  <c r="V661" i="1"/>
  <c r="X661" i="1" s="1"/>
  <c r="V662" i="1"/>
  <c r="X662" i="1" s="1"/>
  <c r="V663" i="1"/>
  <c r="V664" i="1"/>
  <c r="V665" i="1"/>
  <c r="V666" i="1"/>
  <c r="V667" i="1"/>
  <c r="X667" i="1" s="1"/>
  <c r="V668" i="1"/>
  <c r="X668" i="1" s="1"/>
  <c r="V669" i="1"/>
  <c r="X669" i="1" s="1"/>
  <c r="V670" i="1"/>
  <c r="X670" i="1" s="1"/>
  <c r="V671" i="1"/>
  <c r="X671" i="1" s="1"/>
  <c r="V672" i="1"/>
  <c r="X672" i="1" s="1"/>
  <c r="V673" i="1"/>
  <c r="X673" i="1" s="1"/>
  <c r="V674" i="1"/>
  <c r="X674" i="1" s="1"/>
  <c r="V675" i="1"/>
  <c r="V676" i="1"/>
  <c r="V677" i="1"/>
  <c r="V678" i="1"/>
  <c r="V679" i="1"/>
  <c r="X679" i="1" s="1"/>
  <c r="V680" i="1"/>
  <c r="X680" i="1" s="1"/>
  <c r="V681" i="1"/>
  <c r="X681" i="1" s="1"/>
  <c r="V682" i="1"/>
  <c r="X682" i="1" s="1"/>
  <c r="V683" i="1"/>
  <c r="X683" i="1" s="1"/>
  <c r="V684" i="1"/>
  <c r="X684" i="1" s="1"/>
  <c r="V685" i="1"/>
  <c r="X685" i="1" s="1"/>
  <c r="V686" i="1"/>
  <c r="X686" i="1" s="1"/>
  <c r="V687" i="1"/>
  <c r="V688" i="1"/>
  <c r="V689" i="1"/>
  <c r="V690" i="1"/>
  <c r="V691" i="1"/>
  <c r="X691" i="1" s="1"/>
  <c r="V692" i="1"/>
  <c r="X692" i="1" s="1"/>
  <c r="V693" i="1"/>
  <c r="X693" i="1" s="1"/>
  <c r="V694" i="1"/>
  <c r="X694" i="1" s="1"/>
  <c r="V695" i="1"/>
  <c r="X695" i="1" s="1"/>
  <c r="V696" i="1"/>
  <c r="X696" i="1" s="1"/>
  <c r="V697" i="1"/>
  <c r="X697" i="1" s="1"/>
  <c r="V698" i="1"/>
  <c r="X698" i="1" s="1"/>
  <c r="V699" i="1"/>
  <c r="V700" i="1"/>
  <c r="V701" i="1"/>
  <c r="V702" i="1"/>
  <c r="V703" i="1"/>
  <c r="X703" i="1" s="1"/>
  <c r="V704" i="1"/>
  <c r="X704" i="1" s="1"/>
  <c r="V705" i="1"/>
  <c r="X705" i="1" s="1"/>
  <c r="V706" i="1"/>
  <c r="X706" i="1" s="1"/>
  <c r="V707" i="1"/>
  <c r="X707" i="1" s="1"/>
  <c r="V708" i="1"/>
  <c r="X708" i="1" s="1"/>
  <c r="V709" i="1"/>
  <c r="X709" i="1" s="1"/>
  <c r="V710" i="1"/>
  <c r="X710" i="1" s="1"/>
  <c r="V711" i="1"/>
  <c r="V712" i="1"/>
  <c r="V713" i="1"/>
  <c r="V714" i="1"/>
  <c r="V715" i="1"/>
  <c r="X715" i="1" s="1"/>
  <c r="V716" i="1"/>
  <c r="X716" i="1" s="1"/>
  <c r="V717" i="1"/>
  <c r="X717" i="1" s="1"/>
  <c r="V718" i="1"/>
  <c r="X718" i="1" s="1"/>
  <c r="V719" i="1"/>
  <c r="X719" i="1" s="1"/>
  <c r="V720" i="1"/>
  <c r="X720" i="1" s="1"/>
  <c r="V721" i="1"/>
  <c r="X721" i="1" s="1"/>
  <c r="V722" i="1"/>
  <c r="X722" i="1" s="1"/>
  <c r="V723" i="1"/>
  <c r="V724" i="1"/>
  <c r="V725" i="1"/>
  <c r="V726" i="1"/>
  <c r="V727" i="1"/>
  <c r="X727" i="1" s="1"/>
  <c r="V728" i="1"/>
  <c r="X728" i="1" s="1"/>
  <c r="V729" i="1"/>
  <c r="X729" i="1" s="1"/>
  <c r="V730" i="1"/>
  <c r="X730" i="1" s="1"/>
  <c r="V731" i="1"/>
  <c r="X731" i="1" s="1"/>
  <c r="V732" i="1"/>
  <c r="X732" i="1" s="1"/>
  <c r="V733" i="1"/>
  <c r="X733" i="1" s="1"/>
  <c r="V734" i="1"/>
  <c r="X734" i="1" s="1"/>
  <c r="V735" i="1"/>
  <c r="V736" i="1"/>
  <c r="V737" i="1"/>
  <c r="V738" i="1"/>
  <c r="V739" i="1"/>
  <c r="X739" i="1" s="1"/>
  <c r="V740" i="1"/>
  <c r="X740" i="1" s="1"/>
  <c r="V741" i="1"/>
  <c r="X741" i="1" s="1"/>
  <c r="V742" i="1"/>
  <c r="X742" i="1" s="1"/>
  <c r="V743" i="1"/>
  <c r="X743" i="1" s="1"/>
  <c r="V744" i="1"/>
  <c r="X744" i="1" s="1"/>
  <c r="V745" i="1"/>
  <c r="X745" i="1" s="1"/>
  <c r="V746" i="1"/>
  <c r="X746" i="1" s="1"/>
  <c r="V747" i="1"/>
  <c r="V748" i="1"/>
  <c r="V749" i="1"/>
  <c r="V750" i="1"/>
  <c r="V751" i="1"/>
  <c r="X751" i="1" s="1"/>
  <c r="V752" i="1"/>
  <c r="X752" i="1" s="1"/>
  <c r="V753" i="1"/>
  <c r="X753" i="1" s="1"/>
  <c r="V754" i="1"/>
  <c r="X754" i="1" s="1"/>
  <c r="V755" i="1"/>
  <c r="X755" i="1" s="1"/>
  <c r="V756" i="1"/>
  <c r="X756" i="1" s="1"/>
  <c r="V757" i="1"/>
  <c r="X757" i="1" s="1"/>
  <c r="V758" i="1"/>
  <c r="X758" i="1" s="1"/>
  <c r="V759" i="1"/>
  <c r="V760" i="1"/>
  <c r="V761" i="1"/>
  <c r="V762" i="1"/>
  <c r="V763" i="1"/>
  <c r="X763" i="1" s="1"/>
  <c r="V764" i="1"/>
  <c r="X764" i="1" s="1"/>
  <c r="V765" i="1"/>
  <c r="X765" i="1" s="1"/>
  <c r="V766" i="1"/>
  <c r="X766" i="1" s="1"/>
  <c r="V767" i="1"/>
  <c r="X767" i="1" s="1"/>
  <c r="V768" i="1"/>
  <c r="X768" i="1" s="1"/>
  <c r="V769" i="1"/>
  <c r="X769" i="1" s="1"/>
  <c r="V770" i="1"/>
  <c r="X770" i="1" s="1"/>
  <c r="V771" i="1"/>
  <c r="X771" i="1" s="1"/>
  <c r="Z771" i="1" s="1"/>
  <c r="V772" i="1"/>
  <c r="X772" i="1" s="1"/>
  <c r="Z772" i="1" s="1"/>
  <c r="V773" i="1"/>
  <c r="X773" i="1" s="1"/>
  <c r="Z773" i="1" s="1"/>
  <c r="V774" i="1"/>
  <c r="X774" i="1" s="1"/>
  <c r="Z774" i="1" s="1"/>
  <c r="V775" i="1"/>
  <c r="X775" i="1" s="1"/>
  <c r="Z775" i="1" s="1"/>
  <c r="V776" i="1"/>
  <c r="X776" i="1" s="1"/>
  <c r="Z776" i="1" s="1"/>
  <c r="V777" i="1"/>
  <c r="X777" i="1" s="1"/>
  <c r="Z777" i="1" s="1"/>
  <c r="V778" i="1"/>
  <c r="X778" i="1" s="1"/>
  <c r="Z778" i="1" s="1"/>
  <c r="V779" i="1"/>
  <c r="X779" i="1" s="1"/>
  <c r="Z779" i="1" s="1"/>
  <c r="V780" i="1"/>
  <c r="X780" i="1" s="1"/>
  <c r="Z780" i="1" s="1"/>
  <c r="V781" i="1"/>
  <c r="X781" i="1" s="1"/>
  <c r="Z781" i="1" s="1"/>
  <c r="V782" i="1"/>
  <c r="X782" i="1" s="1"/>
  <c r="Z782" i="1" s="1"/>
  <c r="V783" i="1"/>
  <c r="X783" i="1" s="1"/>
  <c r="Z783" i="1" s="1"/>
  <c r="V784" i="1"/>
  <c r="X784" i="1" s="1"/>
  <c r="Z784" i="1" s="1"/>
  <c r="V785" i="1"/>
  <c r="X785" i="1" s="1"/>
  <c r="Z785" i="1" s="1"/>
  <c r="V786" i="1"/>
  <c r="X786" i="1" s="1"/>
  <c r="Z786" i="1" s="1"/>
  <c r="V787" i="1"/>
  <c r="X787" i="1" s="1"/>
  <c r="Z787" i="1" s="1"/>
  <c r="V788" i="1"/>
  <c r="X788" i="1" s="1"/>
  <c r="Z788" i="1" s="1"/>
  <c r="V789" i="1"/>
  <c r="X789" i="1" s="1"/>
  <c r="Z789" i="1" s="1"/>
  <c r="V790" i="1"/>
  <c r="X790" i="1" s="1"/>
  <c r="Z790" i="1" s="1"/>
  <c r="V791" i="1"/>
  <c r="X791" i="1" s="1"/>
  <c r="Z791" i="1" s="1"/>
  <c r="V792" i="1"/>
  <c r="X792" i="1" s="1"/>
  <c r="Z792" i="1" s="1"/>
  <c r="V793" i="1"/>
  <c r="X793" i="1" s="1"/>
  <c r="Z793" i="1" s="1"/>
  <c r="V794" i="1"/>
  <c r="X794" i="1" s="1"/>
  <c r="Z794" i="1" s="1"/>
  <c r="V795" i="1"/>
  <c r="X795" i="1" s="1"/>
  <c r="Z795" i="1" s="1"/>
  <c r="V796" i="1"/>
  <c r="X796" i="1" s="1"/>
  <c r="Z796" i="1" s="1"/>
  <c r="V797" i="1"/>
  <c r="X797" i="1" s="1"/>
  <c r="Z797" i="1" s="1"/>
  <c r="V798" i="1"/>
  <c r="X798" i="1" s="1"/>
  <c r="Z798" i="1" s="1"/>
  <c r="V799" i="1"/>
  <c r="X799" i="1" s="1"/>
  <c r="Z799" i="1" s="1"/>
  <c r="V800" i="1"/>
  <c r="X800" i="1" s="1"/>
  <c r="Z800" i="1" s="1"/>
  <c r="V801" i="1"/>
  <c r="X801" i="1" s="1"/>
  <c r="Z801" i="1" s="1"/>
  <c r="V802" i="1"/>
  <c r="X802" i="1" s="1"/>
  <c r="Z802" i="1" s="1"/>
  <c r="V803" i="1"/>
  <c r="X803" i="1" s="1"/>
  <c r="Z803" i="1" s="1"/>
  <c r="V804" i="1"/>
  <c r="X804" i="1" s="1"/>
  <c r="Z804" i="1" s="1"/>
  <c r="V805" i="1"/>
  <c r="X805" i="1" s="1"/>
  <c r="Z805" i="1" s="1"/>
  <c r="V806" i="1"/>
  <c r="X806" i="1" s="1"/>
  <c r="Z806" i="1" s="1"/>
  <c r="V807" i="1"/>
  <c r="X807" i="1" s="1"/>
  <c r="Z807" i="1" s="1"/>
  <c r="V808" i="1"/>
  <c r="X808" i="1" s="1"/>
  <c r="Z808" i="1" s="1"/>
  <c r="V809" i="1"/>
  <c r="X809" i="1" s="1"/>
  <c r="Z809" i="1" s="1"/>
  <c r="V810" i="1"/>
  <c r="X810" i="1" s="1"/>
  <c r="Z810" i="1" s="1"/>
  <c r="V811" i="1"/>
  <c r="X811" i="1" s="1"/>
  <c r="Z811" i="1" s="1"/>
  <c r="V812" i="1"/>
  <c r="X812" i="1" s="1"/>
  <c r="Z812" i="1" s="1"/>
  <c r="V813" i="1"/>
  <c r="X813" i="1" s="1"/>
  <c r="Z813" i="1" s="1"/>
  <c r="V814" i="1"/>
  <c r="X814" i="1" s="1"/>
  <c r="Z814" i="1" s="1"/>
  <c r="V815" i="1"/>
  <c r="X815" i="1" s="1"/>
  <c r="Z815" i="1" s="1"/>
  <c r="V816" i="1"/>
  <c r="X816" i="1" s="1"/>
  <c r="Z816" i="1" s="1"/>
  <c r="V817" i="1"/>
  <c r="X817" i="1" s="1"/>
  <c r="Z817" i="1" s="1"/>
  <c r="V818" i="1"/>
  <c r="X818" i="1" s="1"/>
  <c r="Z818" i="1" s="1"/>
  <c r="V819" i="1"/>
  <c r="X819" i="1" s="1"/>
  <c r="Z819" i="1" s="1"/>
  <c r="V820" i="1"/>
  <c r="X820" i="1" s="1"/>
  <c r="Z820" i="1" s="1"/>
  <c r="V821" i="1"/>
  <c r="X821" i="1" s="1"/>
  <c r="Z821" i="1" s="1"/>
  <c r="V822" i="1"/>
  <c r="X822" i="1" s="1"/>
  <c r="Z822" i="1" s="1"/>
  <c r="V823" i="1"/>
  <c r="X823" i="1" s="1"/>
  <c r="Z823" i="1" s="1"/>
  <c r="V824" i="1"/>
  <c r="X824" i="1" s="1"/>
  <c r="Z824" i="1" s="1"/>
  <c r="V825" i="1"/>
  <c r="X825" i="1" s="1"/>
  <c r="Z825" i="1" s="1"/>
  <c r="V826" i="1"/>
  <c r="X826" i="1" s="1"/>
  <c r="Z826" i="1" s="1"/>
  <c r="V827" i="1"/>
  <c r="X827" i="1" s="1"/>
  <c r="Z827" i="1" s="1"/>
  <c r="V828" i="1"/>
  <c r="X828" i="1" s="1"/>
  <c r="Z828" i="1" s="1"/>
  <c r="V829" i="1"/>
  <c r="X829" i="1" s="1"/>
  <c r="Z829" i="1" s="1"/>
  <c r="V830" i="1"/>
  <c r="X830" i="1" s="1"/>
  <c r="Z830" i="1" s="1"/>
  <c r="V831" i="1"/>
  <c r="X831" i="1" s="1"/>
  <c r="Z831" i="1" s="1"/>
  <c r="V832" i="1"/>
  <c r="X832" i="1" s="1"/>
  <c r="Z832" i="1" s="1"/>
  <c r="V833" i="1"/>
  <c r="X833" i="1" s="1"/>
  <c r="Z833" i="1" s="1"/>
  <c r="V834" i="1"/>
  <c r="X834" i="1" s="1"/>
  <c r="Z834" i="1" s="1"/>
  <c r="V835" i="1"/>
  <c r="X835" i="1" s="1"/>
  <c r="Z835" i="1" s="1"/>
  <c r="V836" i="1"/>
  <c r="X836" i="1" s="1"/>
  <c r="Z836" i="1" s="1"/>
  <c r="V837" i="1"/>
  <c r="X837" i="1" s="1"/>
  <c r="Z837" i="1" s="1"/>
  <c r="V838" i="1"/>
  <c r="X838" i="1" s="1"/>
  <c r="Z838" i="1" s="1"/>
  <c r="V839" i="1"/>
  <c r="X839" i="1" s="1"/>
  <c r="Z839" i="1" s="1"/>
  <c r="V840" i="1"/>
  <c r="X840" i="1" s="1"/>
  <c r="Z840" i="1" s="1"/>
  <c r="V841" i="1"/>
  <c r="X841" i="1" s="1"/>
  <c r="Z841" i="1" s="1"/>
  <c r="V842" i="1"/>
  <c r="X842" i="1" s="1"/>
  <c r="Z842" i="1" s="1"/>
  <c r="V843" i="1"/>
  <c r="X843" i="1" s="1"/>
  <c r="Z843" i="1" s="1"/>
  <c r="V844" i="1"/>
  <c r="X844" i="1" s="1"/>
  <c r="Z844" i="1" s="1"/>
  <c r="V845" i="1"/>
  <c r="X845" i="1" s="1"/>
  <c r="Z845" i="1" s="1"/>
  <c r="V846" i="1"/>
  <c r="X846" i="1" s="1"/>
  <c r="Z846" i="1" s="1"/>
  <c r="V847" i="1"/>
  <c r="X847" i="1" s="1"/>
  <c r="Z847" i="1" s="1"/>
  <c r="V848" i="1"/>
  <c r="X848" i="1" s="1"/>
  <c r="Z848" i="1" s="1"/>
  <c r="V849" i="1"/>
  <c r="X849" i="1" s="1"/>
  <c r="Z849" i="1" s="1"/>
  <c r="V850" i="1"/>
  <c r="X850" i="1" s="1"/>
  <c r="Z850" i="1" s="1"/>
  <c r="V851" i="1"/>
  <c r="X851" i="1" s="1"/>
  <c r="Z851" i="1" s="1"/>
  <c r="V852" i="1"/>
  <c r="X852" i="1" s="1"/>
  <c r="Z852" i="1" s="1"/>
  <c r="V853" i="1"/>
  <c r="X853" i="1" s="1"/>
  <c r="Z853" i="1" s="1"/>
  <c r="V854" i="1"/>
  <c r="X854" i="1" s="1"/>
  <c r="Z854" i="1" s="1"/>
  <c r="V855" i="1"/>
  <c r="X855" i="1" s="1"/>
  <c r="Z855" i="1" s="1"/>
  <c r="V856" i="1"/>
  <c r="X856" i="1" s="1"/>
  <c r="Z856" i="1" s="1"/>
  <c r="V857" i="1"/>
  <c r="X857" i="1" s="1"/>
  <c r="Z857" i="1" s="1"/>
  <c r="V858" i="1"/>
  <c r="X858" i="1" s="1"/>
  <c r="Z858" i="1" s="1"/>
  <c r="V859" i="1"/>
  <c r="X859" i="1" s="1"/>
  <c r="Z859" i="1" s="1"/>
  <c r="V860" i="1"/>
  <c r="X860" i="1" s="1"/>
  <c r="Z860" i="1" s="1"/>
  <c r="V861" i="1"/>
  <c r="X861" i="1" s="1"/>
  <c r="Z861" i="1" s="1"/>
  <c r="V862" i="1"/>
  <c r="X862" i="1" s="1"/>
  <c r="Z862" i="1" s="1"/>
  <c r="V863" i="1"/>
  <c r="X863" i="1" s="1"/>
  <c r="Z863" i="1" s="1"/>
  <c r="V864" i="1"/>
  <c r="X864" i="1" s="1"/>
  <c r="Z864" i="1" s="1"/>
  <c r="V865" i="1"/>
  <c r="X865" i="1" s="1"/>
  <c r="Z865" i="1" s="1"/>
  <c r="V866" i="1"/>
  <c r="X866" i="1" s="1"/>
  <c r="Z866" i="1" s="1"/>
  <c r="V867" i="1"/>
  <c r="X867" i="1" s="1"/>
  <c r="Z867" i="1" s="1"/>
  <c r="V868" i="1"/>
  <c r="X868" i="1" s="1"/>
  <c r="Z868" i="1" s="1"/>
  <c r="V869" i="1"/>
  <c r="X869" i="1" s="1"/>
  <c r="Z869" i="1" s="1"/>
  <c r="V870" i="1"/>
  <c r="X870" i="1" s="1"/>
  <c r="Z870" i="1" s="1"/>
  <c r="V871" i="1"/>
  <c r="X871" i="1" s="1"/>
  <c r="Z871" i="1" s="1"/>
  <c r="V872" i="1"/>
  <c r="X872" i="1" s="1"/>
  <c r="Z872" i="1" s="1"/>
  <c r="V873" i="1"/>
  <c r="X873" i="1" s="1"/>
  <c r="Z873" i="1" s="1"/>
  <c r="V874" i="1"/>
  <c r="X874" i="1" s="1"/>
  <c r="Z874" i="1" s="1"/>
  <c r="V875" i="1"/>
  <c r="X875" i="1" s="1"/>
  <c r="Z875" i="1" s="1"/>
  <c r="V876" i="1"/>
  <c r="X876" i="1" s="1"/>
  <c r="Z876" i="1" s="1"/>
  <c r="V877" i="1"/>
  <c r="X877" i="1" s="1"/>
  <c r="Z877" i="1" s="1"/>
  <c r="V878" i="1"/>
  <c r="X878" i="1" s="1"/>
  <c r="Z878" i="1" s="1"/>
  <c r="V879" i="1"/>
  <c r="X879" i="1" s="1"/>
  <c r="Z879" i="1" s="1"/>
  <c r="V880" i="1"/>
  <c r="X880" i="1" s="1"/>
  <c r="Z880" i="1" s="1"/>
  <c r="V881" i="1"/>
  <c r="X881" i="1" s="1"/>
  <c r="Z881" i="1" s="1"/>
  <c r="V882" i="1"/>
  <c r="X882" i="1" s="1"/>
  <c r="Z882" i="1" s="1"/>
  <c r="V883" i="1"/>
  <c r="X883" i="1" s="1"/>
  <c r="Z883" i="1" s="1"/>
  <c r="V884" i="1"/>
  <c r="X884" i="1" s="1"/>
  <c r="Z884" i="1" s="1"/>
  <c r="V885" i="1"/>
  <c r="X885" i="1" s="1"/>
  <c r="Z885" i="1" s="1"/>
  <c r="V886" i="1"/>
  <c r="X886" i="1" s="1"/>
  <c r="Z886" i="1" s="1"/>
  <c r="V887" i="1"/>
  <c r="X887" i="1" s="1"/>
  <c r="Z887" i="1" s="1"/>
  <c r="V888" i="1"/>
  <c r="X888" i="1" s="1"/>
  <c r="Z888" i="1" s="1"/>
  <c r="V889" i="1"/>
  <c r="X889" i="1" s="1"/>
  <c r="Z889" i="1" s="1"/>
  <c r="V890" i="1"/>
  <c r="X890" i="1" s="1"/>
  <c r="Z890" i="1" s="1"/>
  <c r="V891" i="1"/>
  <c r="X891" i="1" s="1"/>
  <c r="Z891" i="1" s="1"/>
  <c r="V892" i="1"/>
  <c r="X892" i="1" s="1"/>
  <c r="Z892" i="1" s="1"/>
  <c r="V893" i="1"/>
  <c r="X893" i="1" s="1"/>
  <c r="Z893" i="1" s="1"/>
  <c r="V894" i="1"/>
  <c r="X894" i="1" s="1"/>
  <c r="Z894" i="1" s="1"/>
  <c r="V895" i="1"/>
  <c r="X895" i="1" s="1"/>
  <c r="Z895" i="1" s="1"/>
  <c r="V896" i="1"/>
  <c r="X896" i="1" s="1"/>
  <c r="Z896" i="1" s="1"/>
  <c r="V897" i="1"/>
  <c r="X897" i="1" s="1"/>
  <c r="Z897" i="1" s="1"/>
  <c r="V898" i="1"/>
  <c r="X898" i="1" s="1"/>
  <c r="Z898" i="1" s="1"/>
  <c r="V899" i="1"/>
  <c r="X899" i="1" s="1"/>
  <c r="Z899" i="1" s="1"/>
  <c r="V900" i="1"/>
  <c r="X900" i="1" s="1"/>
  <c r="Z900" i="1" s="1"/>
  <c r="V901" i="1"/>
  <c r="X901" i="1" s="1"/>
  <c r="Z901" i="1" s="1"/>
  <c r="V902" i="1"/>
  <c r="X902" i="1" s="1"/>
  <c r="Z902" i="1" s="1"/>
  <c r="V903" i="1"/>
  <c r="X903" i="1" s="1"/>
  <c r="Z903" i="1" s="1"/>
  <c r="V904" i="1"/>
  <c r="X904" i="1" s="1"/>
  <c r="Z904" i="1" s="1"/>
  <c r="V905" i="1"/>
  <c r="X905" i="1" s="1"/>
  <c r="Z905" i="1" s="1"/>
  <c r="V906" i="1"/>
  <c r="X906" i="1" s="1"/>
  <c r="Z906" i="1" s="1"/>
  <c r="V907" i="1"/>
  <c r="X907" i="1" s="1"/>
  <c r="Z907" i="1" s="1"/>
  <c r="V908" i="1"/>
  <c r="X908" i="1" s="1"/>
  <c r="Z908" i="1" s="1"/>
  <c r="V909" i="1"/>
  <c r="X909" i="1" s="1"/>
  <c r="Z909" i="1" s="1"/>
  <c r="V910" i="1"/>
  <c r="X910" i="1" s="1"/>
  <c r="Z910" i="1" s="1"/>
  <c r="V911" i="1"/>
  <c r="X911" i="1" s="1"/>
  <c r="Z911" i="1" s="1"/>
  <c r="V912" i="1"/>
  <c r="X912" i="1" s="1"/>
  <c r="Z912" i="1" s="1"/>
  <c r="V913" i="1"/>
  <c r="X913" i="1" s="1"/>
  <c r="Z913" i="1" s="1"/>
  <c r="V914" i="1"/>
  <c r="X914" i="1" s="1"/>
  <c r="Z914" i="1" s="1"/>
  <c r="V915" i="1"/>
  <c r="X915" i="1" s="1"/>
  <c r="Z915" i="1" s="1"/>
  <c r="V916" i="1"/>
  <c r="X916" i="1" s="1"/>
  <c r="Z916" i="1" s="1"/>
  <c r="V917" i="1"/>
  <c r="X917" i="1" s="1"/>
  <c r="Z917" i="1" s="1"/>
  <c r="V918" i="1"/>
  <c r="X918" i="1" s="1"/>
  <c r="Z918" i="1" s="1"/>
  <c r="V919" i="1"/>
  <c r="X919" i="1" s="1"/>
  <c r="Z919" i="1" s="1"/>
  <c r="V920" i="1"/>
  <c r="X920" i="1" s="1"/>
  <c r="Z920" i="1" s="1"/>
  <c r="V921" i="1"/>
  <c r="X921" i="1" s="1"/>
  <c r="Z921" i="1" s="1"/>
  <c r="V922" i="1"/>
  <c r="X922" i="1" s="1"/>
  <c r="Z922" i="1" s="1"/>
  <c r="V923" i="1"/>
  <c r="X923" i="1" s="1"/>
  <c r="Z923" i="1" s="1"/>
  <c r="V924" i="1"/>
  <c r="X924" i="1" s="1"/>
  <c r="Z924" i="1" s="1"/>
  <c r="V925" i="1"/>
  <c r="X925" i="1" s="1"/>
  <c r="Z925" i="1" s="1"/>
  <c r="V926" i="1"/>
  <c r="X926" i="1" s="1"/>
  <c r="Z926" i="1" s="1"/>
  <c r="V927" i="1"/>
  <c r="X927" i="1" s="1"/>
  <c r="Z927" i="1" s="1"/>
  <c r="V928" i="1"/>
  <c r="X928" i="1" s="1"/>
  <c r="Z928" i="1" s="1"/>
  <c r="V929" i="1"/>
  <c r="X929" i="1" s="1"/>
  <c r="Z929" i="1" s="1"/>
  <c r="V930" i="1"/>
  <c r="X930" i="1" s="1"/>
  <c r="Z930" i="1" s="1"/>
  <c r="V931" i="1"/>
  <c r="X931" i="1" s="1"/>
  <c r="Z931" i="1" s="1"/>
  <c r="V932" i="1"/>
  <c r="X932" i="1" s="1"/>
  <c r="Z932" i="1" s="1"/>
  <c r="V933" i="1"/>
  <c r="X933" i="1" s="1"/>
  <c r="Z933" i="1" s="1"/>
  <c r="V934" i="1"/>
  <c r="X934" i="1" s="1"/>
  <c r="Z934" i="1" s="1"/>
  <c r="V935" i="1"/>
  <c r="X935" i="1" s="1"/>
  <c r="Z935" i="1" s="1"/>
  <c r="V936" i="1"/>
  <c r="X936" i="1" s="1"/>
  <c r="Z936" i="1" s="1"/>
  <c r="V937" i="1"/>
  <c r="X937" i="1" s="1"/>
  <c r="Z937" i="1" s="1"/>
  <c r="V938" i="1"/>
  <c r="X938" i="1" s="1"/>
  <c r="Z938" i="1" s="1"/>
  <c r="V939" i="1"/>
  <c r="X939" i="1" s="1"/>
  <c r="Z939" i="1" s="1"/>
  <c r="V940" i="1"/>
  <c r="X940" i="1" s="1"/>
  <c r="Z940" i="1" s="1"/>
  <c r="V941" i="1"/>
  <c r="X941" i="1" s="1"/>
  <c r="Z941" i="1" s="1"/>
  <c r="V942" i="1"/>
  <c r="X942" i="1" s="1"/>
  <c r="Z942" i="1" s="1"/>
  <c r="V943" i="1"/>
  <c r="X943" i="1" s="1"/>
  <c r="Z943" i="1" s="1"/>
  <c r="V944" i="1"/>
  <c r="X944" i="1" s="1"/>
  <c r="Z944" i="1" s="1"/>
  <c r="V945" i="1"/>
  <c r="X945" i="1" s="1"/>
  <c r="Z945" i="1" s="1"/>
  <c r="V946" i="1"/>
  <c r="X946" i="1" s="1"/>
  <c r="Z946" i="1" s="1"/>
  <c r="V947" i="1"/>
  <c r="X947" i="1" s="1"/>
  <c r="Z947" i="1" s="1"/>
  <c r="V948" i="1"/>
  <c r="X948" i="1" s="1"/>
  <c r="Z948" i="1" s="1"/>
  <c r="V949" i="1"/>
  <c r="X949" i="1" s="1"/>
  <c r="Z949" i="1" s="1"/>
  <c r="V950" i="1"/>
  <c r="X950" i="1" s="1"/>
  <c r="Z950" i="1" s="1"/>
  <c r="V951" i="1"/>
  <c r="X951" i="1" s="1"/>
  <c r="Z951" i="1" s="1"/>
  <c r="V952" i="1"/>
  <c r="X952" i="1" s="1"/>
  <c r="Z952" i="1" s="1"/>
  <c r="V953" i="1"/>
  <c r="X953" i="1" s="1"/>
  <c r="Z953" i="1" s="1"/>
  <c r="V954" i="1"/>
  <c r="X954" i="1" s="1"/>
  <c r="Z954" i="1" s="1"/>
  <c r="V955" i="1"/>
  <c r="X955" i="1" s="1"/>
  <c r="Z955" i="1" s="1"/>
  <c r="V956" i="1"/>
  <c r="X956" i="1" s="1"/>
  <c r="Z956" i="1" s="1"/>
  <c r="V957" i="1"/>
  <c r="X957" i="1" s="1"/>
  <c r="Z957" i="1" s="1"/>
  <c r="V958" i="1"/>
  <c r="X958" i="1" s="1"/>
  <c r="Z958" i="1" s="1"/>
  <c r="V959" i="1"/>
  <c r="X959" i="1" s="1"/>
  <c r="Z959" i="1" s="1"/>
  <c r="V960" i="1"/>
  <c r="X960" i="1" s="1"/>
  <c r="Z960" i="1" s="1"/>
  <c r="V961" i="1"/>
  <c r="X961" i="1" s="1"/>
  <c r="Z961" i="1" s="1"/>
  <c r="V962" i="1"/>
  <c r="X962" i="1" s="1"/>
  <c r="Z962" i="1" s="1"/>
  <c r="V963" i="1"/>
  <c r="X963" i="1" s="1"/>
  <c r="Z963" i="1" s="1"/>
  <c r="V964" i="1"/>
  <c r="X964" i="1" s="1"/>
  <c r="Z964" i="1" s="1"/>
  <c r="V965" i="1"/>
  <c r="X965" i="1" s="1"/>
  <c r="Z965" i="1" s="1"/>
  <c r="V966" i="1"/>
  <c r="X966" i="1" s="1"/>
  <c r="Z966" i="1" s="1"/>
  <c r="V967" i="1"/>
  <c r="X967" i="1" s="1"/>
  <c r="Z967" i="1" s="1"/>
  <c r="V968" i="1"/>
  <c r="X968" i="1" s="1"/>
  <c r="Z968" i="1" s="1"/>
  <c r="V969" i="1"/>
  <c r="X969" i="1" s="1"/>
  <c r="Z969" i="1" s="1"/>
  <c r="V970" i="1"/>
  <c r="X970" i="1" s="1"/>
  <c r="Z970" i="1" s="1"/>
  <c r="V971" i="1"/>
  <c r="X971" i="1" s="1"/>
  <c r="Z971" i="1" s="1"/>
  <c r="V972" i="1"/>
  <c r="X972" i="1" s="1"/>
  <c r="Z972" i="1" s="1"/>
  <c r="V973" i="1"/>
  <c r="X973" i="1" s="1"/>
  <c r="Z973" i="1" s="1"/>
  <c r="V974" i="1"/>
  <c r="X974" i="1" s="1"/>
  <c r="Z974" i="1" s="1"/>
  <c r="V975" i="1"/>
  <c r="X975" i="1" s="1"/>
  <c r="Z975" i="1" s="1"/>
  <c r="V976" i="1"/>
  <c r="X976" i="1" s="1"/>
  <c r="Z976" i="1" s="1"/>
  <c r="V977" i="1"/>
  <c r="X977" i="1" s="1"/>
  <c r="Z977" i="1" s="1"/>
  <c r="V978" i="1"/>
  <c r="X978" i="1" s="1"/>
  <c r="Z978" i="1" s="1"/>
  <c r="V979" i="1"/>
  <c r="X979" i="1" s="1"/>
  <c r="Z979" i="1" s="1"/>
  <c r="V980" i="1"/>
  <c r="X980" i="1" s="1"/>
  <c r="Z980" i="1" s="1"/>
  <c r="V981" i="1"/>
  <c r="X981" i="1" s="1"/>
  <c r="Z981" i="1" s="1"/>
  <c r="V982" i="1"/>
  <c r="X982" i="1" s="1"/>
  <c r="Z982" i="1" s="1"/>
  <c r="V983" i="1"/>
  <c r="X983" i="1" s="1"/>
  <c r="Z983" i="1" s="1"/>
  <c r="V984" i="1"/>
  <c r="X984" i="1" s="1"/>
  <c r="Z984" i="1" s="1"/>
  <c r="V985" i="1"/>
  <c r="X985" i="1" s="1"/>
  <c r="Z985" i="1" s="1"/>
  <c r="V986" i="1"/>
  <c r="X986" i="1" s="1"/>
  <c r="Z986" i="1" s="1"/>
  <c r="V987" i="1"/>
  <c r="X987" i="1" s="1"/>
  <c r="Z987" i="1" s="1"/>
  <c r="V988" i="1"/>
  <c r="X988" i="1" s="1"/>
  <c r="Z988" i="1" s="1"/>
  <c r="V989" i="1"/>
  <c r="X989" i="1" s="1"/>
  <c r="Z989" i="1" s="1"/>
  <c r="V990" i="1"/>
  <c r="X990" i="1" s="1"/>
  <c r="Z990" i="1" s="1"/>
  <c r="V991" i="1"/>
  <c r="X991" i="1" s="1"/>
  <c r="Z991" i="1" s="1"/>
  <c r="V992" i="1"/>
  <c r="X992" i="1" s="1"/>
  <c r="Z992" i="1" s="1"/>
  <c r="V993" i="1"/>
  <c r="X993" i="1" s="1"/>
  <c r="Z993" i="1" s="1"/>
  <c r="V994" i="1"/>
  <c r="X994" i="1" s="1"/>
  <c r="Z994" i="1" s="1"/>
  <c r="V995" i="1"/>
  <c r="X995" i="1" s="1"/>
  <c r="Z995" i="1" s="1"/>
  <c r="V996" i="1"/>
  <c r="X996" i="1" s="1"/>
  <c r="Z996" i="1" s="1"/>
  <c r="V997" i="1"/>
  <c r="X997" i="1" s="1"/>
  <c r="Z997" i="1" s="1"/>
  <c r="V998" i="1"/>
  <c r="X998" i="1" s="1"/>
  <c r="Z998" i="1" s="1"/>
  <c r="V999" i="1"/>
  <c r="X999" i="1" s="1"/>
  <c r="Z999" i="1" s="1"/>
  <c r="V1000" i="1"/>
  <c r="X1000" i="1" s="1"/>
  <c r="Z1000" i="1" s="1"/>
  <c r="V1001" i="1"/>
  <c r="X1001" i="1" s="1"/>
  <c r="Z1001" i="1" s="1"/>
  <c r="V1002" i="1"/>
  <c r="X1002" i="1" s="1"/>
  <c r="Z1002" i="1" s="1"/>
  <c r="V1003" i="1"/>
  <c r="X1003" i="1" s="1"/>
  <c r="Z1003" i="1" s="1"/>
  <c r="V1004" i="1"/>
  <c r="X1004" i="1" s="1"/>
  <c r="Z1004" i="1" s="1"/>
  <c r="V1005" i="1"/>
  <c r="X1005" i="1" s="1"/>
  <c r="Z1005" i="1" s="1"/>
  <c r="V1006" i="1"/>
  <c r="X1006" i="1" s="1"/>
  <c r="Z1006" i="1" s="1"/>
  <c r="V1007" i="1"/>
  <c r="X1007" i="1" s="1"/>
  <c r="Z1007" i="1" s="1"/>
  <c r="V1008" i="1"/>
  <c r="X1008" i="1" s="1"/>
  <c r="Z1008" i="1" s="1"/>
  <c r="V1009" i="1"/>
  <c r="X1009" i="1" s="1"/>
  <c r="Z1009" i="1" s="1"/>
  <c r="V1010" i="1"/>
  <c r="X1010" i="1" s="1"/>
  <c r="Z1010" i="1" s="1"/>
  <c r="V1011" i="1"/>
  <c r="X1011" i="1" s="1"/>
  <c r="Z1011" i="1" s="1"/>
  <c r="V1012" i="1"/>
  <c r="X1012" i="1" s="1"/>
  <c r="Z1012" i="1" s="1"/>
  <c r="V1013" i="1"/>
  <c r="X1013" i="1" s="1"/>
  <c r="Z1013" i="1" s="1"/>
  <c r="V1014" i="1"/>
  <c r="X1014" i="1" s="1"/>
  <c r="Z1014" i="1" s="1"/>
  <c r="V1015" i="1"/>
  <c r="X1015" i="1" s="1"/>
  <c r="Z1015" i="1" s="1"/>
  <c r="V1016" i="1"/>
  <c r="X1016" i="1" s="1"/>
  <c r="Z1016" i="1" s="1"/>
  <c r="V1017" i="1"/>
  <c r="X1017" i="1" s="1"/>
  <c r="Z1017" i="1" s="1"/>
  <c r="V1018" i="1"/>
  <c r="X1018" i="1" s="1"/>
  <c r="Z1018" i="1" s="1"/>
  <c r="V1019" i="1"/>
  <c r="X1019" i="1" s="1"/>
  <c r="Z1019" i="1" s="1"/>
  <c r="V1020" i="1"/>
  <c r="X1020" i="1" s="1"/>
  <c r="Z1020" i="1" s="1"/>
  <c r="V1021" i="1"/>
  <c r="X1021" i="1" s="1"/>
  <c r="Z1021" i="1" s="1"/>
  <c r="V1022" i="1"/>
  <c r="X1022" i="1" s="1"/>
  <c r="Z1022" i="1" s="1"/>
  <c r="V1023" i="1"/>
  <c r="X1023" i="1" s="1"/>
  <c r="Z1023" i="1" s="1"/>
  <c r="V1024" i="1"/>
  <c r="X1024" i="1" s="1"/>
  <c r="Z1024" i="1" s="1"/>
  <c r="V1025" i="1"/>
  <c r="X1025" i="1" s="1"/>
  <c r="Z1025" i="1" s="1"/>
  <c r="V1026" i="1"/>
  <c r="X1026" i="1" s="1"/>
  <c r="Z1026" i="1" s="1"/>
  <c r="V3" i="1"/>
  <c r="AG4" i="1"/>
  <c r="AI4" i="1" s="1"/>
  <c r="AJ4" i="1" s="1"/>
  <c r="AG5" i="1"/>
  <c r="AI5" i="1" s="1"/>
  <c r="AG6" i="1"/>
  <c r="AI6" i="1" s="1"/>
  <c r="AJ6" i="1" s="1"/>
  <c r="AG7" i="1"/>
  <c r="AI7" i="1" s="1"/>
  <c r="AJ7" i="1" s="1"/>
  <c r="AG8" i="1"/>
  <c r="AI8" i="1" s="1"/>
  <c r="AJ8" i="1" s="1"/>
  <c r="AG9" i="1"/>
  <c r="AI9" i="1" s="1"/>
  <c r="AJ9" i="1" s="1"/>
  <c r="AG10" i="1"/>
  <c r="AI10" i="1" s="1"/>
  <c r="AG11" i="1"/>
  <c r="AG12" i="1"/>
  <c r="AG13" i="1"/>
  <c r="AG14" i="1"/>
  <c r="AG15" i="1"/>
  <c r="AI15" i="1" s="1"/>
  <c r="AJ15" i="1" s="1"/>
  <c r="AG16" i="1"/>
  <c r="AI16" i="1" s="1"/>
  <c r="AJ16" i="1" s="1"/>
  <c r="AG17" i="1"/>
  <c r="AI17" i="1" s="1"/>
  <c r="AJ17" i="1" s="1"/>
  <c r="AG18" i="1"/>
  <c r="AI18" i="1" s="1"/>
  <c r="AJ18" i="1" s="1"/>
  <c r="AG19" i="1"/>
  <c r="AI19" i="1" s="1"/>
  <c r="AJ19" i="1" s="1"/>
  <c r="AG20" i="1"/>
  <c r="AI20" i="1" s="1"/>
  <c r="AJ20" i="1" s="1"/>
  <c r="AG21" i="1"/>
  <c r="AI21" i="1" s="1"/>
  <c r="AJ21" i="1" s="1"/>
  <c r="AG22" i="1"/>
  <c r="AI22" i="1" s="1"/>
  <c r="AG23" i="1"/>
  <c r="AG24" i="1"/>
  <c r="AG25" i="1"/>
  <c r="AG26" i="1"/>
  <c r="AG27" i="1"/>
  <c r="AI27" i="1" s="1"/>
  <c r="AJ27" i="1" s="1"/>
  <c r="AG28" i="1"/>
  <c r="AI28" i="1" s="1"/>
  <c r="AJ28" i="1" s="1"/>
  <c r="AG29" i="1"/>
  <c r="AI29" i="1" s="1"/>
  <c r="AJ29" i="1" s="1"/>
  <c r="AG30" i="1"/>
  <c r="AI30" i="1" s="1"/>
  <c r="AJ30" i="1" s="1"/>
  <c r="AG31" i="1"/>
  <c r="AI31" i="1" s="1"/>
  <c r="AJ31" i="1" s="1"/>
  <c r="AG32" i="1"/>
  <c r="AI32" i="1" s="1"/>
  <c r="AJ32" i="1" s="1"/>
  <c r="AG33" i="1"/>
  <c r="AI33" i="1" s="1"/>
  <c r="AJ33" i="1" s="1"/>
  <c r="AG34" i="1"/>
  <c r="AI34" i="1" s="1"/>
  <c r="AG35" i="1"/>
  <c r="AG36" i="1"/>
  <c r="AG37" i="1"/>
  <c r="AG38" i="1"/>
  <c r="AG39" i="1"/>
  <c r="AI39" i="1" s="1"/>
  <c r="AJ39" i="1" s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I44" i="1" s="1"/>
  <c r="AJ44" i="1" s="1"/>
  <c r="AG45" i="1"/>
  <c r="AI45" i="1" s="1"/>
  <c r="AJ45" i="1" s="1"/>
  <c r="AG46" i="1"/>
  <c r="AI46" i="1" s="1"/>
  <c r="AG47" i="1"/>
  <c r="AG48" i="1"/>
  <c r="AG49" i="1"/>
  <c r="AG50" i="1"/>
  <c r="AG51" i="1"/>
  <c r="AI51" i="1" s="1"/>
  <c r="AJ51" i="1" s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I56" i="1" s="1"/>
  <c r="AJ56" i="1" s="1"/>
  <c r="AG57" i="1"/>
  <c r="AI57" i="1" s="1"/>
  <c r="AJ57" i="1" s="1"/>
  <c r="AG58" i="1"/>
  <c r="AI58" i="1" s="1"/>
  <c r="AG59" i="1"/>
  <c r="AG60" i="1"/>
  <c r="AG61" i="1"/>
  <c r="AG62" i="1"/>
  <c r="AG63" i="1"/>
  <c r="AI63" i="1" s="1"/>
  <c r="AJ63" i="1" s="1"/>
  <c r="AG64" i="1"/>
  <c r="AI64" i="1" s="1"/>
  <c r="AJ64" i="1" s="1"/>
  <c r="AG65" i="1"/>
  <c r="AI65" i="1" s="1"/>
  <c r="AJ65" i="1" s="1"/>
  <c r="AG66" i="1"/>
  <c r="AI66" i="1" s="1"/>
  <c r="AJ66" i="1" s="1"/>
  <c r="AG67" i="1"/>
  <c r="AI67" i="1" s="1"/>
  <c r="AJ67" i="1" s="1"/>
  <c r="AG68" i="1"/>
  <c r="AI68" i="1" s="1"/>
  <c r="AJ68" i="1" s="1"/>
  <c r="AG69" i="1"/>
  <c r="AI69" i="1" s="1"/>
  <c r="AJ69" i="1" s="1"/>
  <c r="AG70" i="1"/>
  <c r="AI70" i="1" s="1"/>
  <c r="AG71" i="1"/>
  <c r="AG72" i="1"/>
  <c r="AG73" i="1"/>
  <c r="AG74" i="1"/>
  <c r="AG75" i="1"/>
  <c r="AI75" i="1" s="1"/>
  <c r="AJ75" i="1" s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I80" i="1" s="1"/>
  <c r="AJ80" i="1" s="1"/>
  <c r="AG81" i="1"/>
  <c r="AI81" i="1" s="1"/>
  <c r="AJ81" i="1" s="1"/>
  <c r="AG82" i="1"/>
  <c r="AI82" i="1" s="1"/>
  <c r="AG83" i="1"/>
  <c r="AG84" i="1"/>
  <c r="AG85" i="1"/>
  <c r="AG86" i="1"/>
  <c r="AG87" i="1"/>
  <c r="AI87" i="1" s="1"/>
  <c r="AJ87" i="1" s="1"/>
  <c r="AG88" i="1"/>
  <c r="AI88" i="1" s="1"/>
  <c r="AJ88" i="1" s="1"/>
  <c r="AG89" i="1"/>
  <c r="AI89" i="1" s="1"/>
  <c r="AJ89" i="1" s="1"/>
  <c r="AG90" i="1"/>
  <c r="AI90" i="1" s="1"/>
  <c r="AJ90" i="1" s="1"/>
  <c r="AG91" i="1"/>
  <c r="AI91" i="1" s="1"/>
  <c r="AJ91" i="1" s="1"/>
  <c r="AG92" i="1"/>
  <c r="AI92" i="1" s="1"/>
  <c r="AJ92" i="1" s="1"/>
  <c r="AG93" i="1"/>
  <c r="AI93" i="1" s="1"/>
  <c r="AJ93" i="1" s="1"/>
  <c r="AG94" i="1"/>
  <c r="AI94" i="1" s="1"/>
  <c r="AG95" i="1"/>
  <c r="AG96" i="1"/>
  <c r="AG97" i="1"/>
  <c r="AG98" i="1"/>
  <c r="AG99" i="1"/>
  <c r="AI99" i="1" s="1"/>
  <c r="AJ99" i="1" s="1"/>
  <c r="AG100" i="1"/>
  <c r="AI100" i="1" s="1"/>
  <c r="AJ100" i="1" s="1"/>
  <c r="AG101" i="1"/>
  <c r="AI101" i="1" s="1"/>
  <c r="AJ101" i="1" s="1"/>
  <c r="AG102" i="1"/>
  <c r="AI102" i="1" s="1"/>
  <c r="AJ102" i="1" s="1"/>
  <c r="AG103" i="1"/>
  <c r="AI103" i="1" s="1"/>
  <c r="AJ103" i="1" s="1"/>
  <c r="AG104" i="1"/>
  <c r="AI104" i="1" s="1"/>
  <c r="AJ104" i="1" s="1"/>
  <c r="AG105" i="1"/>
  <c r="AI105" i="1" s="1"/>
  <c r="AJ105" i="1" s="1"/>
  <c r="AG106" i="1"/>
  <c r="AI106" i="1" s="1"/>
  <c r="AG107" i="1"/>
  <c r="AG108" i="1"/>
  <c r="AG109" i="1"/>
  <c r="AG110" i="1"/>
  <c r="AG111" i="1"/>
  <c r="AI111" i="1" s="1"/>
  <c r="AJ111" i="1" s="1"/>
  <c r="AG112" i="1"/>
  <c r="AI112" i="1" s="1"/>
  <c r="AJ112" i="1" s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I116" i="1" s="1"/>
  <c r="AJ116" i="1" s="1"/>
  <c r="AG117" i="1"/>
  <c r="AI117" i="1" s="1"/>
  <c r="AJ117" i="1" s="1"/>
  <c r="AG118" i="1"/>
  <c r="AI118" i="1" s="1"/>
  <c r="AG119" i="1"/>
  <c r="AG120" i="1"/>
  <c r="AG121" i="1"/>
  <c r="AG122" i="1"/>
  <c r="AG123" i="1"/>
  <c r="AI123" i="1" s="1"/>
  <c r="AJ123" i="1" s="1"/>
  <c r="AG124" i="1"/>
  <c r="AI124" i="1" s="1"/>
  <c r="AJ124" i="1" s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I128" i="1" s="1"/>
  <c r="AJ128" i="1" s="1"/>
  <c r="AG129" i="1"/>
  <c r="AI129" i="1" s="1"/>
  <c r="AJ129" i="1" s="1"/>
  <c r="AG130" i="1"/>
  <c r="AI130" i="1" s="1"/>
  <c r="AG131" i="1"/>
  <c r="AG132" i="1"/>
  <c r="AG133" i="1"/>
  <c r="AG134" i="1"/>
  <c r="AG135" i="1"/>
  <c r="AI135" i="1" s="1"/>
  <c r="AJ135" i="1" s="1"/>
  <c r="AG136" i="1"/>
  <c r="AI136" i="1" s="1"/>
  <c r="AJ136" i="1" s="1"/>
  <c r="AG137" i="1"/>
  <c r="AI137" i="1" s="1"/>
  <c r="AJ137" i="1" s="1"/>
  <c r="AG138" i="1"/>
  <c r="AI138" i="1" s="1"/>
  <c r="AJ138" i="1" s="1"/>
  <c r="AG139" i="1"/>
  <c r="AI139" i="1" s="1"/>
  <c r="AJ139" i="1" s="1"/>
  <c r="AG140" i="1"/>
  <c r="AI140" i="1" s="1"/>
  <c r="AJ140" i="1" s="1"/>
  <c r="AG141" i="1"/>
  <c r="AI141" i="1" s="1"/>
  <c r="AJ141" i="1" s="1"/>
  <c r="AG142" i="1"/>
  <c r="AI142" i="1" s="1"/>
  <c r="AG143" i="1"/>
  <c r="AG144" i="1"/>
  <c r="AG145" i="1"/>
  <c r="AG146" i="1"/>
  <c r="AG147" i="1"/>
  <c r="AI147" i="1" s="1"/>
  <c r="AJ147" i="1" s="1"/>
  <c r="AG148" i="1"/>
  <c r="AI148" i="1" s="1"/>
  <c r="AJ148" i="1" s="1"/>
  <c r="AG149" i="1"/>
  <c r="AI149" i="1" s="1"/>
  <c r="AJ149" i="1" s="1"/>
  <c r="AG150" i="1"/>
  <c r="AI150" i="1" s="1"/>
  <c r="AJ150" i="1" s="1"/>
  <c r="AG151" i="1"/>
  <c r="AI151" i="1" s="1"/>
  <c r="AJ151" i="1" s="1"/>
  <c r="AG152" i="1"/>
  <c r="AI152" i="1" s="1"/>
  <c r="AJ152" i="1" s="1"/>
  <c r="AG153" i="1"/>
  <c r="AI153" i="1" s="1"/>
  <c r="AJ153" i="1" s="1"/>
  <c r="AG154" i="1"/>
  <c r="AI154" i="1" s="1"/>
  <c r="AG155" i="1"/>
  <c r="AG156" i="1"/>
  <c r="AG157" i="1"/>
  <c r="AG158" i="1"/>
  <c r="AG159" i="1"/>
  <c r="AI159" i="1" s="1"/>
  <c r="AJ159" i="1" s="1"/>
  <c r="AG160" i="1"/>
  <c r="AI160" i="1" s="1"/>
  <c r="AJ160" i="1" s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I164" i="1" s="1"/>
  <c r="AJ164" i="1" s="1"/>
  <c r="AG165" i="1"/>
  <c r="AI165" i="1" s="1"/>
  <c r="AJ165" i="1" s="1"/>
  <c r="AG166" i="1"/>
  <c r="AI166" i="1" s="1"/>
  <c r="AG167" i="1"/>
  <c r="AG168" i="1"/>
  <c r="AG169" i="1"/>
  <c r="AG170" i="1"/>
  <c r="AG171" i="1"/>
  <c r="AI171" i="1" s="1"/>
  <c r="AJ171" i="1" s="1"/>
  <c r="AG172" i="1"/>
  <c r="AI172" i="1" s="1"/>
  <c r="AJ172" i="1" s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I176" i="1" s="1"/>
  <c r="AJ176" i="1" s="1"/>
  <c r="AG177" i="1"/>
  <c r="AI177" i="1" s="1"/>
  <c r="AJ177" i="1" s="1"/>
  <c r="AG178" i="1"/>
  <c r="AI178" i="1" s="1"/>
  <c r="AG179" i="1"/>
  <c r="AG180" i="1"/>
  <c r="AG181" i="1"/>
  <c r="AG182" i="1"/>
  <c r="AG183" i="1"/>
  <c r="AI183" i="1" s="1"/>
  <c r="AJ183" i="1" s="1"/>
  <c r="AG184" i="1"/>
  <c r="AI184" i="1" s="1"/>
  <c r="AJ184" i="1" s="1"/>
  <c r="AG185" i="1"/>
  <c r="AI185" i="1" s="1"/>
  <c r="AJ185" i="1" s="1"/>
  <c r="AG186" i="1"/>
  <c r="AI186" i="1" s="1"/>
  <c r="AJ186" i="1" s="1"/>
  <c r="AG187" i="1"/>
  <c r="AI187" i="1" s="1"/>
  <c r="AJ187" i="1" s="1"/>
  <c r="AG188" i="1"/>
  <c r="AI188" i="1" s="1"/>
  <c r="AJ188" i="1" s="1"/>
  <c r="AG189" i="1"/>
  <c r="AI189" i="1" s="1"/>
  <c r="AJ189" i="1" s="1"/>
  <c r="AG190" i="1"/>
  <c r="AI190" i="1" s="1"/>
  <c r="AJ190" i="1" s="1"/>
  <c r="AG191" i="1"/>
  <c r="AG192" i="1"/>
  <c r="AG193" i="1"/>
  <c r="AG194" i="1"/>
  <c r="AG195" i="1"/>
  <c r="AI195" i="1" s="1"/>
  <c r="AJ195" i="1" s="1"/>
  <c r="AG196" i="1"/>
  <c r="AI196" i="1" s="1"/>
  <c r="AJ196" i="1" s="1"/>
  <c r="AG197" i="1"/>
  <c r="AI197" i="1" s="1"/>
  <c r="AJ197" i="1" s="1"/>
  <c r="AG198" i="1"/>
  <c r="AI198" i="1" s="1"/>
  <c r="AJ198" i="1" s="1"/>
  <c r="AG199" i="1"/>
  <c r="AI199" i="1" s="1"/>
  <c r="AJ199" i="1" s="1"/>
  <c r="AG200" i="1"/>
  <c r="AI200" i="1" s="1"/>
  <c r="AJ200" i="1" s="1"/>
  <c r="AG201" i="1"/>
  <c r="AI201" i="1" s="1"/>
  <c r="AJ201" i="1" s="1"/>
  <c r="AG202" i="1"/>
  <c r="AI202" i="1" s="1"/>
  <c r="AJ202" i="1" s="1"/>
  <c r="AG203" i="1"/>
  <c r="AG204" i="1"/>
  <c r="AG205" i="1"/>
  <c r="AG206" i="1"/>
  <c r="AG207" i="1"/>
  <c r="AI207" i="1" s="1"/>
  <c r="AJ207" i="1" s="1"/>
  <c r="AG208" i="1"/>
  <c r="AI208" i="1" s="1"/>
  <c r="AJ208" i="1" s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I212" i="1" s="1"/>
  <c r="AJ212" i="1" s="1"/>
  <c r="AG213" i="1"/>
  <c r="AI213" i="1" s="1"/>
  <c r="AJ213" i="1" s="1"/>
  <c r="AG214" i="1"/>
  <c r="AI214" i="1" s="1"/>
  <c r="AJ214" i="1" s="1"/>
  <c r="AG215" i="1"/>
  <c r="AG216" i="1"/>
  <c r="AG217" i="1"/>
  <c r="AG218" i="1"/>
  <c r="AG219" i="1"/>
  <c r="AI219" i="1" s="1"/>
  <c r="AJ219" i="1" s="1"/>
  <c r="AG220" i="1"/>
  <c r="AI220" i="1" s="1"/>
  <c r="AJ220" i="1" s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I224" i="1" s="1"/>
  <c r="AJ224" i="1" s="1"/>
  <c r="AG225" i="1"/>
  <c r="AI225" i="1" s="1"/>
  <c r="AJ225" i="1" s="1"/>
  <c r="AG226" i="1"/>
  <c r="AI226" i="1" s="1"/>
  <c r="AJ226" i="1" s="1"/>
  <c r="AG227" i="1"/>
  <c r="AG228" i="1"/>
  <c r="AG229" i="1"/>
  <c r="AG230" i="1"/>
  <c r="AG231" i="1"/>
  <c r="AI231" i="1" s="1"/>
  <c r="AJ231" i="1" s="1"/>
  <c r="AG232" i="1"/>
  <c r="AI232" i="1" s="1"/>
  <c r="AJ232" i="1" s="1"/>
  <c r="AG233" i="1"/>
  <c r="AI233" i="1" s="1"/>
  <c r="AJ233" i="1" s="1"/>
  <c r="AG234" i="1"/>
  <c r="AI234" i="1" s="1"/>
  <c r="AJ234" i="1" s="1"/>
  <c r="AG235" i="1"/>
  <c r="AI235" i="1" s="1"/>
  <c r="AJ235" i="1" s="1"/>
  <c r="AG236" i="1"/>
  <c r="AI236" i="1" s="1"/>
  <c r="AJ236" i="1" s="1"/>
  <c r="AG237" i="1"/>
  <c r="AI237" i="1" s="1"/>
  <c r="AJ237" i="1" s="1"/>
  <c r="AG238" i="1"/>
  <c r="AI238" i="1" s="1"/>
  <c r="AJ238" i="1" s="1"/>
  <c r="AG239" i="1"/>
  <c r="AG240" i="1"/>
  <c r="AG241" i="1"/>
  <c r="AG242" i="1"/>
  <c r="AG243" i="1"/>
  <c r="AI243" i="1" s="1"/>
  <c r="AJ243" i="1" s="1"/>
  <c r="AG244" i="1"/>
  <c r="AI244" i="1" s="1"/>
  <c r="AJ244" i="1" s="1"/>
  <c r="AG245" i="1"/>
  <c r="AI245" i="1" s="1"/>
  <c r="AJ245" i="1" s="1"/>
  <c r="AG246" i="1"/>
  <c r="AI246" i="1" s="1"/>
  <c r="AJ246" i="1" s="1"/>
  <c r="AG247" i="1"/>
  <c r="AI247" i="1" s="1"/>
  <c r="AJ247" i="1" s="1"/>
  <c r="AG248" i="1"/>
  <c r="AI248" i="1" s="1"/>
  <c r="AJ248" i="1" s="1"/>
  <c r="AG249" i="1"/>
  <c r="AI249" i="1" s="1"/>
  <c r="AJ249" i="1" s="1"/>
  <c r="AG250" i="1"/>
  <c r="AI250" i="1" s="1"/>
  <c r="AJ250" i="1" s="1"/>
  <c r="AG251" i="1"/>
  <c r="AG252" i="1"/>
  <c r="AG253" i="1"/>
  <c r="AG254" i="1"/>
  <c r="AG255" i="1"/>
  <c r="AI255" i="1" s="1"/>
  <c r="AJ255" i="1" s="1"/>
  <c r="AG256" i="1"/>
  <c r="AI256" i="1" s="1"/>
  <c r="AJ256" i="1" s="1"/>
  <c r="AG257" i="1"/>
  <c r="AI257" i="1" s="1"/>
  <c r="AJ257" i="1" s="1"/>
  <c r="AG258" i="1"/>
  <c r="AI258" i="1" s="1"/>
  <c r="AJ258" i="1" s="1"/>
  <c r="AG259" i="1"/>
  <c r="AI259" i="1" s="1"/>
  <c r="AJ259" i="1" s="1"/>
  <c r="AG260" i="1"/>
  <c r="AI260" i="1" s="1"/>
  <c r="AJ260" i="1" s="1"/>
  <c r="AG261" i="1"/>
  <c r="AI261" i="1" s="1"/>
  <c r="AJ261" i="1" s="1"/>
  <c r="AG262" i="1"/>
  <c r="AI262" i="1" s="1"/>
  <c r="AJ262" i="1" s="1"/>
  <c r="AG263" i="1"/>
  <c r="AG264" i="1"/>
  <c r="AG265" i="1"/>
  <c r="AG266" i="1"/>
  <c r="AG267" i="1"/>
  <c r="AI267" i="1" s="1"/>
  <c r="AJ267" i="1" s="1"/>
  <c r="AG268" i="1"/>
  <c r="AI268" i="1" s="1"/>
  <c r="AJ268" i="1" s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I272" i="1" s="1"/>
  <c r="AJ272" i="1" s="1"/>
  <c r="AG273" i="1"/>
  <c r="AI273" i="1" s="1"/>
  <c r="AJ273" i="1" s="1"/>
  <c r="AG274" i="1"/>
  <c r="AI274" i="1" s="1"/>
  <c r="AJ274" i="1" s="1"/>
  <c r="AG275" i="1"/>
  <c r="AG276" i="1"/>
  <c r="AG277" i="1"/>
  <c r="AG278" i="1"/>
  <c r="AG279" i="1"/>
  <c r="AI279" i="1" s="1"/>
  <c r="AJ279" i="1" s="1"/>
  <c r="AG280" i="1"/>
  <c r="AI280" i="1" s="1"/>
  <c r="AJ280" i="1" s="1"/>
  <c r="AG281" i="1"/>
  <c r="AI281" i="1" s="1"/>
  <c r="AJ281" i="1" s="1"/>
  <c r="AG282" i="1"/>
  <c r="AI282" i="1" s="1"/>
  <c r="AJ282" i="1" s="1"/>
  <c r="AG283" i="1"/>
  <c r="AI283" i="1" s="1"/>
  <c r="AJ283" i="1" s="1"/>
  <c r="AG284" i="1"/>
  <c r="AI284" i="1" s="1"/>
  <c r="AJ284" i="1" s="1"/>
  <c r="AG285" i="1"/>
  <c r="AI285" i="1" s="1"/>
  <c r="AJ285" i="1" s="1"/>
  <c r="AG286" i="1"/>
  <c r="AI286" i="1" s="1"/>
  <c r="AJ286" i="1" s="1"/>
  <c r="AG287" i="1"/>
  <c r="AG288" i="1"/>
  <c r="AG289" i="1"/>
  <c r="AG290" i="1"/>
  <c r="AG291" i="1"/>
  <c r="AI291" i="1" s="1"/>
  <c r="AJ291" i="1" s="1"/>
  <c r="AG292" i="1"/>
  <c r="AI292" i="1" s="1"/>
  <c r="AJ292" i="1" s="1"/>
  <c r="AG293" i="1"/>
  <c r="AI293" i="1" s="1"/>
  <c r="AJ293" i="1" s="1"/>
  <c r="AG294" i="1"/>
  <c r="AI294" i="1" s="1"/>
  <c r="AJ294" i="1" s="1"/>
  <c r="AG295" i="1"/>
  <c r="AI295" i="1" s="1"/>
  <c r="AJ295" i="1" s="1"/>
  <c r="AG296" i="1"/>
  <c r="AI296" i="1" s="1"/>
  <c r="AJ296" i="1" s="1"/>
  <c r="AG297" i="1"/>
  <c r="AI297" i="1" s="1"/>
  <c r="AJ297" i="1" s="1"/>
  <c r="AG298" i="1"/>
  <c r="AI298" i="1" s="1"/>
  <c r="AJ298" i="1" s="1"/>
  <c r="AG299" i="1"/>
  <c r="AG300" i="1"/>
  <c r="AG301" i="1"/>
  <c r="AG302" i="1"/>
  <c r="AG303" i="1"/>
  <c r="AI303" i="1" s="1"/>
  <c r="AJ303" i="1" s="1"/>
  <c r="AG304" i="1"/>
  <c r="AI304" i="1" s="1"/>
  <c r="AJ304" i="1" s="1"/>
  <c r="AG305" i="1"/>
  <c r="AI305" i="1" s="1"/>
  <c r="AJ305" i="1" s="1"/>
  <c r="AG306" i="1"/>
  <c r="AI306" i="1" s="1"/>
  <c r="AJ306" i="1" s="1"/>
  <c r="AG307" i="1"/>
  <c r="AI307" i="1" s="1"/>
  <c r="AJ307" i="1" s="1"/>
  <c r="AG308" i="1"/>
  <c r="AI308" i="1" s="1"/>
  <c r="AJ308" i="1" s="1"/>
  <c r="AG309" i="1"/>
  <c r="AI309" i="1" s="1"/>
  <c r="AJ309" i="1" s="1"/>
  <c r="AG310" i="1"/>
  <c r="AI310" i="1" s="1"/>
  <c r="AJ310" i="1" s="1"/>
  <c r="AG311" i="1"/>
  <c r="AG312" i="1"/>
  <c r="AG313" i="1"/>
  <c r="AG314" i="1"/>
  <c r="AG315" i="1"/>
  <c r="AI315" i="1" s="1"/>
  <c r="AJ315" i="1" s="1"/>
  <c r="AG316" i="1"/>
  <c r="AI316" i="1" s="1"/>
  <c r="AJ316" i="1" s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I320" i="1" s="1"/>
  <c r="AJ320" i="1" s="1"/>
  <c r="AG321" i="1"/>
  <c r="AI321" i="1" s="1"/>
  <c r="AJ321" i="1" s="1"/>
  <c r="AG322" i="1"/>
  <c r="AI322" i="1" s="1"/>
  <c r="AJ322" i="1" s="1"/>
  <c r="AG323" i="1"/>
  <c r="AG324" i="1"/>
  <c r="AG325" i="1"/>
  <c r="AG326" i="1"/>
  <c r="AG327" i="1"/>
  <c r="AI327" i="1" s="1"/>
  <c r="AJ327" i="1" s="1"/>
  <c r="AG328" i="1"/>
  <c r="AI328" i="1" s="1"/>
  <c r="AJ328" i="1" s="1"/>
  <c r="AG329" i="1"/>
  <c r="AI329" i="1" s="1"/>
  <c r="AJ329" i="1" s="1"/>
  <c r="AG330" i="1"/>
  <c r="AI330" i="1" s="1"/>
  <c r="AJ330" i="1" s="1"/>
  <c r="AG331" i="1"/>
  <c r="AI331" i="1" s="1"/>
  <c r="AJ331" i="1" s="1"/>
  <c r="AG332" i="1"/>
  <c r="AI332" i="1" s="1"/>
  <c r="AJ332" i="1" s="1"/>
  <c r="AG333" i="1"/>
  <c r="AI333" i="1" s="1"/>
  <c r="AJ333" i="1" s="1"/>
  <c r="AG334" i="1"/>
  <c r="AI334" i="1" s="1"/>
  <c r="AJ334" i="1" s="1"/>
  <c r="AG335" i="1"/>
  <c r="AG336" i="1"/>
  <c r="AG337" i="1"/>
  <c r="AG338" i="1"/>
  <c r="AG339" i="1"/>
  <c r="AI339" i="1" s="1"/>
  <c r="AJ339" i="1" s="1"/>
  <c r="AG340" i="1"/>
  <c r="AI340" i="1" s="1"/>
  <c r="AJ340" i="1" s="1"/>
  <c r="AG341" i="1"/>
  <c r="AI341" i="1" s="1"/>
  <c r="AJ341" i="1" s="1"/>
  <c r="AG342" i="1"/>
  <c r="AI342" i="1" s="1"/>
  <c r="AJ342" i="1" s="1"/>
  <c r="AG343" i="1"/>
  <c r="AI343" i="1" s="1"/>
  <c r="AJ343" i="1" s="1"/>
  <c r="AG344" i="1"/>
  <c r="AI344" i="1" s="1"/>
  <c r="AJ344" i="1" s="1"/>
  <c r="AG345" i="1"/>
  <c r="AI345" i="1" s="1"/>
  <c r="AJ345" i="1" s="1"/>
  <c r="AG346" i="1"/>
  <c r="AI346" i="1" s="1"/>
  <c r="AJ346" i="1" s="1"/>
  <c r="AG347" i="1"/>
  <c r="AG348" i="1"/>
  <c r="AG349" i="1"/>
  <c r="AG350" i="1"/>
  <c r="AG351" i="1"/>
  <c r="AI351" i="1" s="1"/>
  <c r="AJ351" i="1" s="1"/>
  <c r="AG352" i="1"/>
  <c r="AI352" i="1" s="1"/>
  <c r="AJ352" i="1" s="1"/>
  <c r="AG353" i="1"/>
  <c r="AI353" i="1" s="1"/>
  <c r="AJ353" i="1" s="1"/>
  <c r="AG354" i="1"/>
  <c r="AI354" i="1" s="1"/>
  <c r="AJ354" i="1" s="1"/>
  <c r="AG355" i="1"/>
  <c r="AI355" i="1" s="1"/>
  <c r="AJ355" i="1" s="1"/>
  <c r="AG356" i="1"/>
  <c r="AI356" i="1" s="1"/>
  <c r="AJ356" i="1" s="1"/>
  <c r="AG357" i="1"/>
  <c r="AI357" i="1" s="1"/>
  <c r="AJ357" i="1" s="1"/>
  <c r="AG358" i="1"/>
  <c r="AI358" i="1" s="1"/>
  <c r="AJ358" i="1" s="1"/>
  <c r="AG359" i="1"/>
  <c r="AG360" i="1"/>
  <c r="AG361" i="1"/>
  <c r="AG362" i="1"/>
  <c r="AG363" i="1"/>
  <c r="AI363" i="1" s="1"/>
  <c r="AJ363" i="1" s="1"/>
  <c r="AG364" i="1"/>
  <c r="AI364" i="1" s="1"/>
  <c r="AJ364" i="1" s="1"/>
  <c r="AG365" i="1"/>
  <c r="AI365" i="1" s="1"/>
  <c r="AJ365" i="1" s="1"/>
  <c r="AG366" i="1"/>
  <c r="AI366" i="1" s="1"/>
  <c r="AJ366" i="1" s="1"/>
  <c r="AG367" i="1"/>
  <c r="AI367" i="1" s="1"/>
  <c r="AJ367" i="1" s="1"/>
  <c r="AG368" i="1"/>
  <c r="AI368" i="1" s="1"/>
  <c r="AJ368" i="1" s="1"/>
  <c r="AG369" i="1"/>
  <c r="AI369" i="1" s="1"/>
  <c r="AJ369" i="1" s="1"/>
  <c r="AG370" i="1"/>
  <c r="AI370" i="1" s="1"/>
  <c r="AJ370" i="1" s="1"/>
  <c r="AG371" i="1"/>
  <c r="AG372" i="1"/>
  <c r="AG373" i="1"/>
  <c r="AG374" i="1"/>
  <c r="AG375" i="1"/>
  <c r="AI375" i="1" s="1"/>
  <c r="AJ375" i="1" s="1"/>
  <c r="AG376" i="1"/>
  <c r="AI376" i="1" s="1"/>
  <c r="AJ376" i="1" s="1"/>
  <c r="AG377" i="1"/>
  <c r="AI377" i="1" s="1"/>
  <c r="AJ377" i="1" s="1"/>
  <c r="AG378" i="1"/>
  <c r="AI378" i="1" s="1"/>
  <c r="AJ378" i="1" s="1"/>
  <c r="AG379" i="1"/>
  <c r="AI379" i="1" s="1"/>
  <c r="AJ379" i="1" s="1"/>
  <c r="AG380" i="1"/>
  <c r="AI380" i="1" s="1"/>
  <c r="AJ380" i="1" s="1"/>
  <c r="AG381" i="1"/>
  <c r="AI381" i="1" s="1"/>
  <c r="AJ381" i="1" s="1"/>
  <c r="AG382" i="1"/>
  <c r="AI382" i="1" s="1"/>
  <c r="AJ382" i="1" s="1"/>
  <c r="AG383" i="1"/>
  <c r="AG384" i="1"/>
  <c r="AG385" i="1"/>
  <c r="AG386" i="1"/>
  <c r="AG387" i="1"/>
  <c r="AI387" i="1" s="1"/>
  <c r="AJ387" i="1" s="1"/>
  <c r="AG388" i="1"/>
  <c r="AI388" i="1" s="1"/>
  <c r="AJ388" i="1" s="1"/>
  <c r="AG389" i="1"/>
  <c r="AI389" i="1" s="1"/>
  <c r="AJ389" i="1" s="1"/>
  <c r="AG390" i="1"/>
  <c r="AI390" i="1" s="1"/>
  <c r="AJ390" i="1" s="1"/>
  <c r="AG391" i="1"/>
  <c r="AI391" i="1" s="1"/>
  <c r="AJ391" i="1" s="1"/>
  <c r="AG392" i="1"/>
  <c r="AI392" i="1" s="1"/>
  <c r="AJ392" i="1" s="1"/>
  <c r="AG393" i="1"/>
  <c r="AI393" i="1" s="1"/>
  <c r="AJ393" i="1" s="1"/>
  <c r="AG394" i="1"/>
  <c r="AI394" i="1" s="1"/>
  <c r="AJ394" i="1" s="1"/>
  <c r="AG395" i="1"/>
  <c r="AG396" i="1"/>
  <c r="AG397" i="1"/>
  <c r="AG398" i="1"/>
  <c r="AG399" i="1"/>
  <c r="AI399" i="1" s="1"/>
  <c r="AJ399" i="1" s="1"/>
  <c r="AG400" i="1"/>
  <c r="AI400" i="1" s="1"/>
  <c r="AJ400" i="1" s="1"/>
  <c r="AG401" i="1"/>
  <c r="AI401" i="1" s="1"/>
  <c r="AJ401" i="1" s="1"/>
  <c r="AG402" i="1"/>
  <c r="AI402" i="1" s="1"/>
  <c r="AJ402" i="1" s="1"/>
  <c r="AG403" i="1"/>
  <c r="AI403" i="1" s="1"/>
  <c r="AJ403" i="1" s="1"/>
  <c r="AG404" i="1"/>
  <c r="AI404" i="1" s="1"/>
  <c r="AJ404" i="1" s="1"/>
  <c r="AG405" i="1"/>
  <c r="AI405" i="1" s="1"/>
  <c r="AJ405" i="1" s="1"/>
  <c r="AG406" i="1"/>
  <c r="AI406" i="1" s="1"/>
  <c r="AJ406" i="1" s="1"/>
  <c r="AG407" i="1"/>
  <c r="AG408" i="1"/>
  <c r="AG409" i="1"/>
  <c r="AG410" i="1"/>
  <c r="AG411" i="1"/>
  <c r="AI411" i="1" s="1"/>
  <c r="AJ411" i="1" s="1"/>
  <c r="AG412" i="1"/>
  <c r="AI412" i="1" s="1"/>
  <c r="AJ412" i="1" s="1"/>
  <c r="AG413" i="1"/>
  <c r="AI413" i="1" s="1"/>
  <c r="AJ413" i="1" s="1"/>
  <c r="AG414" i="1"/>
  <c r="AI414" i="1" s="1"/>
  <c r="AJ414" i="1" s="1"/>
  <c r="AG415" i="1"/>
  <c r="AI415" i="1" s="1"/>
  <c r="AJ415" i="1" s="1"/>
  <c r="AG416" i="1"/>
  <c r="AI416" i="1" s="1"/>
  <c r="AJ416" i="1" s="1"/>
  <c r="AG417" i="1"/>
  <c r="AI417" i="1" s="1"/>
  <c r="AJ417" i="1" s="1"/>
  <c r="AG418" i="1"/>
  <c r="AI418" i="1" s="1"/>
  <c r="AJ418" i="1" s="1"/>
  <c r="AG419" i="1"/>
  <c r="AG420" i="1"/>
  <c r="AG421" i="1"/>
  <c r="AG422" i="1"/>
  <c r="AG423" i="1"/>
  <c r="AI423" i="1" s="1"/>
  <c r="AJ423" i="1" s="1"/>
  <c r="AG424" i="1"/>
  <c r="AI424" i="1" s="1"/>
  <c r="AJ424" i="1" s="1"/>
  <c r="AG425" i="1"/>
  <c r="AI425" i="1" s="1"/>
  <c r="AJ425" i="1" s="1"/>
  <c r="AG426" i="1"/>
  <c r="AI426" i="1" s="1"/>
  <c r="AJ426" i="1" s="1"/>
  <c r="AG427" i="1"/>
  <c r="AI427" i="1" s="1"/>
  <c r="AJ427" i="1" s="1"/>
  <c r="AG428" i="1"/>
  <c r="AI428" i="1" s="1"/>
  <c r="AJ428" i="1" s="1"/>
  <c r="AG429" i="1"/>
  <c r="AI429" i="1" s="1"/>
  <c r="AJ429" i="1" s="1"/>
  <c r="AG430" i="1"/>
  <c r="AI430" i="1" s="1"/>
  <c r="AJ430" i="1" s="1"/>
  <c r="AG431" i="1"/>
  <c r="AG432" i="1"/>
  <c r="AG433" i="1"/>
  <c r="AG434" i="1"/>
  <c r="AG435" i="1"/>
  <c r="AI435" i="1" s="1"/>
  <c r="AJ435" i="1" s="1"/>
  <c r="AG436" i="1"/>
  <c r="AI436" i="1" s="1"/>
  <c r="AJ436" i="1" s="1"/>
  <c r="AG437" i="1"/>
  <c r="AI437" i="1" s="1"/>
  <c r="AJ437" i="1" s="1"/>
  <c r="AG438" i="1"/>
  <c r="AI438" i="1" s="1"/>
  <c r="AJ438" i="1" s="1"/>
  <c r="AG439" i="1"/>
  <c r="AI439" i="1" s="1"/>
  <c r="AJ439" i="1" s="1"/>
  <c r="AG440" i="1"/>
  <c r="AI440" i="1" s="1"/>
  <c r="AJ440" i="1" s="1"/>
  <c r="AG441" i="1"/>
  <c r="AI441" i="1" s="1"/>
  <c r="AJ441" i="1" s="1"/>
  <c r="AG442" i="1"/>
  <c r="AI442" i="1" s="1"/>
  <c r="AJ442" i="1" s="1"/>
  <c r="AG443" i="1"/>
  <c r="AG444" i="1"/>
  <c r="AG445" i="1"/>
  <c r="AG446" i="1"/>
  <c r="AG447" i="1"/>
  <c r="AI447" i="1" s="1"/>
  <c r="AJ447" i="1" s="1"/>
  <c r="AG448" i="1"/>
  <c r="AI448" i="1" s="1"/>
  <c r="AJ448" i="1" s="1"/>
  <c r="AG449" i="1"/>
  <c r="AI449" i="1" s="1"/>
  <c r="AJ449" i="1" s="1"/>
  <c r="AG450" i="1"/>
  <c r="AI450" i="1" s="1"/>
  <c r="AJ450" i="1" s="1"/>
  <c r="AG451" i="1"/>
  <c r="AI451" i="1" s="1"/>
  <c r="AJ451" i="1" s="1"/>
  <c r="AG452" i="1"/>
  <c r="AI452" i="1" s="1"/>
  <c r="AJ452" i="1" s="1"/>
  <c r="AG453" i="1"/>
  <c r="AI453" i="1" s="1"/>
  <c r="AJ453" i="1" s="1"/>
  <c r="AG454" i="1"/>
  <c r="AI454" i="1" s="1"/>
  <c r="AJ454" i="1" s="1"/>
  <c r="AG455" i="1"/>
  <c r="AG456" i="1"/>
  <c r="AG457" i="1"/>
  <c r="AG458" i="1"/>
  <c r="AG459" i="1"/>
  <c r="AI459" i="1" s="1"/>
  <c r="AJ459" i="1" s="1"/>
  <c r="AG460" i="1"/>
  <c r="AI460" i="1" s="1"/>
  <c r="AJ460" i="1" s="1"/>
  <c r="AG461" i="1"/>
  <c r="AI461" i="1" s="1"/>
  <c r="AJ461" i="1" s="1"/>
  <c r="AG462" i="1"/>
  <c r="AI462" i="1" s="1"/>
  <c r="AJ462" i="1" s="1"/>
  <c r="AG463" i="1"/>
  <c r="AI463" i="1" s="1"/>
  <c r="AJ463" i="1" s="1"/>
  <c r="AG464" i="1"/>
  <c r="AI464" i="1" s="1"/>
  <c r="AJ464" i="1" s="1"/>
  <c r="AG465" i="1"/>
  <c r="AI465" i="1" s="1"/>
  <c r="AJ465" i="1" s="1"/>
  <c r="AG466" i="1"/>
  <c r="AI466" i="1" s="1"/>
  <c r="AJ466" i="1" s="1"/>
  <c r="AG467" i="1"/>
  <c r="AG468" i="1"/>
  <c r="AG469" i="1"/>
  <c r="AG470" i="1"/>
  <c r="AG471" i="1"/>
  <c r="AI471" i="1" s="1"/>
  <c r="AJ471" i="1" s="1"/>
  <c r="AG472" i="1"/>
  <c r="AI472" i="1" s="1"/>
  <c r="AJ472" i="1" s="1"/>
  <c r="AG473" i="1"/>
  <c r="AI473" i="1" s="1"/>
  <c r="AJ473" i="1" s="1"/>
  <c r="AG474" i="1"/>
  <c r="AI474" i="1" s="1"/>
  <c r="AJ474" i="1" s="1"/>
  <c r="AG475" i="1"/>
  <c r="AI475" i="1" s="1"/>
  <c r="AJ475" i="1" s="1"/>
  <c r="AG476" i="1"/>
  <c r="AI476" i="1" s="1"/>
  <c r="AJ476" i="1" s="1"/>
  <c r="AG477" i="1"/>
  <c r="AI477" i="1" s="1"/>
  <c r="AJ477" i="1" s="1"/>
  <c r="AG478" i="1"/>
  <c r="AI478" i="1" s="1"/>
  <c r="AJ478" i="1" s="1"/>
  <c r="AG479" i="1"/>
  <c r="AG480" i="1"/>
  <c r="AG481" i="1"/>
  <c r="AG482" i="1"/>
  <c r="AG483" i="1"/>
  <c r="AI483" i="1" s="1"/>
  <c r="AJ483" i="1" s="1"/>
  <c r="AG484" i="1"/>
  <c r="AI484" i="1" s="1"/>
  <c r="AJ484" i="1" s="1"/>
  <c r="AG485" i="1"/>
  <c r="AI485" i="1" s="1"/>
  <c r="AJ485" i="1" s="1"/>
  <c r="AG486" i="1"/>
  <c r="AI486" i="1" s="1"/>
  <c r="AJ486" i="1" s="1"/>
  <c r="AG487" i="1"/>
  <c r="AI487" i="1" s="1"/>
  <c r="AJ487" i="1" s="1"/>
  <c r="AG488" i="1"/>
  <c r="AI488" i="1" s="1"/>
  <c r="AJ488" i="1" s="1"/>
  <c r="AG489" i="1"/>
  <c r="AI489" i="1" s="1"/>
  <c r="AJ489" i="1" s="1"/>
  <c r="AG490" i="1"/>
  <c r="AI490" i="1" s="1"/>
  <c r="AJ490" i="1" s="1"/>
  <c r="AG491" i="1"/>
  <c r="AG492" i="1"/>
  <c r="AG493" i="1"/>
  <c r="AG494" i="1"/>
  <c r="AG495" i="1"/>
  <c r="AI495" i="1" s="1"/>
  <c r="AJ495" i="1" s="1"/>
  <c r="AG496" i="1"/>
  <c r="AI496" i="1" s="1"/>
  <c r="AJ496" i="1" s="1"/>
  <c r="AG497" i="1"/>
  <c r="AI497" i="1" s="1"/>
  <c r="AJ497" i="1" s="1"/>
  <c r="AG498" i="1"/>
  <c r="AI498" i="1" s="1"/>
  <c r="AJ498" i="1" s="1"/>
  <c r="AG499" i="1"/>
  <c r="AI499" i="1" s="1"/>
  <c r="AJ499" i="1" s="1"/>
  <c r="AG500" i="1"/>
  <c r="AI500" i="1" s="1"/>
  <c r="AJ500" i="1" s="1"/>
  <c r="AG501" i="1"/>
  <c r="AI501" i="1" s="1"/>
  <c r="AJ501" i="1" s="1"/>
  <c r="AG502" i="1"/>
  <c r="AI502" i="1" s="1"/>
  <c r="AJ502" i="1" s="1"/>
  <c r="AG503" i="1"/>
  <c r="AG504" i="1"/>
  <c r="AG505" i="1"/>
  <c r="AG506" i="1"/>
  <c r="AG507" i="1"/>
  <c r="AI507" i="1" s="1"/>
  <c r="AJ507" i="1" s="1"/>
  <c r="AG508" i="1"/>
  <c r="AI508" i="1" s="1"/>
  <c r="AJ508" i="1" s="1"/>
  <c r="AG509" i="1"/>
  <c r="AI509" i="1" s="1"/>
  <c r="AJ509" i="1" s="1"/>
  <c r="AG510" i="1"/>
  <c r="AI510" i="1" s="1"/>
  <c r="AJ510" i="1" s="1"/>
  <c r="AG511" i="1"/>
  <c r="AI511" i="1" s="1"/>
  <c r="AJ511" i="1" s="1"/>
  <c r="AG512" i="1"/>
  <c r="AI512" i="1" s="1"/>
  <c r="AJ512" i="1" s="1"/>
  <c r="AG513" i="1"/>
  <c r="AI513" i="1" s="1"/>
  <c r="AJ513" i="1" s="1"/>
  <c r="AG514" i="1"/>
  <c r="AI514" i="1" s="1"/>
  <c r="AJ514" i="1" s="1"/>
  <c r="AG515" i="1"/>
  <c r="AG516" i="1"/>
  <c r="AG517" i="1"/>
  <c r="AG518" i="1"/>
  <c r="AG519" i="1"/>
  <c r="AI519" i="1" s="1"/>
  <c r="AJ519" i="1" s="1"/>
  <c r="AG520" i="1"/>
  <c r="AI520" i="1" s="1"/>
  <c r="AJ520" i="1" s="1"/>
  <c r="AG521" i="1"/>
  <c r="AI521" i="1" s="1"/>
  <c r="AJ521" i="1" s="1"/>
  <c r="AG522" i="1"/>
  <c r="AI522" i="1" s="1"/>
  <c r="AJ522" i="1" s="1"/>
  <c r="AG523" i="1"/>
  <c r="AI523" i="1" s="1"/>
  <c r="AJ523" i="1" s="1"/>
  <c r="AG524" i="1"/>
  <c r="AI524" i="1" s="1"/>
  <c r="AJ524" i="1" s="1"/>
  <c r="AG525" i="1"/>
  <c r="AI525" i="1" s="1"/>
  <c r="AJ525" i="1" s="1"/>
  <c r="AG526" i="1"/>
  <c r="AI526" i="1" s="1"/>
  <c r="AJ526" i="1" s="1"/>
  <c r="AG527" i="1"/>
  <c r="AG528" i="1"/>
  <c r="AG529" i="1"/>
  <c r="AG530" i="1"/>
  <c r="AG531" i="1"/>
  <c r="AI531" i="1" s="1"/>
  <c r="AJ531" i="1" s="1"/>
  <c r="AG532" i="1"/>
  <c r="AI532" i="1" s="1"/>
  <c r="AJ532" i="1" s="1"/>
  <c r="AG533" i="1"/>
  <c r="AI533" i="1" s="1"/>
  <c r="AJ533" i="1" s="1"/>
  <c r="AG534" i="1"/>
  <c r="AI534" i="1" s="1"/>
  <c r="AJ534" i="1" s="1"/>
  <c r="AG535" i="1"/>
  <c r="AI535" i="1" s="1"/>
  <c r="AJ535" i="1" s="1"/>
  <c r="AG536" i="1"/>
  <c r="AI536" i="1" s="1"/>
  <c r="AJ536" i="1" s="1"/>
  <c r="AG537" i="1"/>
  <c r="AI537" i="1" s="1"/>
  <c r="AJ537" i="1" s="1"/>
  <c r="AG538" i="1"/>
  <c r="AI538" i="1" s="1"/>
  <c r="AJ538" i="1" s="1"/>
  <c r="AG539" i="1"/>
  <c r="AG540" i="1"/>
  <c r="AG541" i="1"/>
  <c r="AG542" i="1"/>
  <c r="AG543" i="1"/>
  <c r="AI543" i="1" s="1"/>
  <c r="AJ543" i="1" s="1"/>
  <c r="AG544" i="1"/>
  <c r="AI544" i="1" s="1"/>
  <c r="AJ544" i="1" s="1"/>
  <c r="AG545" i="1"/>
  <c r="AI545" i="1" s="1"/>
  <c r="AJ545" i="1" s="1"/>
  <c r="AG546" i="1"/>
  <c r="AI546" i="1" s="1"/>
  <c r="AJ546" i="1" s="1"/>
  <c r="AG547" i="1"/>
  <c r="AI547" i="1" s="1"/>
  <c r="AJ547" i="1" s="1"/>
  <c r="AG548" i="1"/>
  <c r="AI548" i="1" s="1"/>
  <c r="AJ548" i="1" s="1"/>
  <c r="AG549" i="1"/>
  <c r="AI549" i="1" s="1"/>
  <c r="AJ549" i="1" s="1"/>
  <c r="AG550" i="1"/>
  <c r="AI550" i="1" s="1"/>
  <c r="AJ550" i="1" s="1"/>
  <c r="AG551" i="1"/>
  <c r="AG552" i="1"/>
  <c r="AG553" i="1"/>
  <c r="AG554" i="1"/>
  <c r="AG555" i="1"/>
  <c r="AI555" i="1" s="1"/>
  <c r="AJ555" i="1" s="1"/>
  <c r="AG556" i="1"/>
  <c r="AI556" i="1" s="1"/>
  <c r="AJ556" i="1" s="1"/>
  <c r="AG557" i="1"/>
  <c r="AI557" i="1" s="1"/>
  <c r="AJ557" i="1" s="1"/>
  <c r="AG558" i="1"/>
  <c r="AI558" i="1" s="1"/>
  <c r="AJ558" i="1" s="1"/>
  <c r="AG559" i="1"/>
  <c r="AI559" i="1" s="1"/>
  <c r="AJ559" i="1" s="1"/>
  <c r="AG560" i="1"/>
  <c r="AI560" i="1" s="1"/>
  <c r="AJ560" i="1" s="1"/>
  <c r="AG561" i="1"/>
  <c r="AI561" i="1" s="1"/>
  <c r="AJ561" i="1" s="1"/>
  <c r="AG562" i="1"/>
  <c r="AI562" i="1" s="1"/>
  <c r="AJ562" i="1" s="1"/>
  <c r="AG563" i="1"/>
  <c r="AG564" i="1"/>
  <c r="AG565" i="1"/>
  <c r="AG566" i="1"/>
  <c r="AG567" i="1"/>
  <c r="AI567" i="1" s="1"/>
  <c r="AJ567" i="1" s="1"/>
  <c r="AG568" i="1"/>
  <c r="AI568" i="1" s="1"/>
  <c r="AJ568" i="1" s="1"/>
  <c r="AG569" i="1"/>
  <c r="AI569" i="1" s="1"/>
  <c r="AJ569" i="1" s="1"/>
  <c r="AG570" i="1"/>
  <c r="AI570" i="1" s="1"/>
  <c r="AJ570" i="1" s="1"/>
  <c r="AG571" i="1"/>
  <c r="AI571" i="1" s="1"/>
  <c r="AJ571" i="1" s="1"/>
  <c r="AG572" i="1"/>
  <c r="AI572" i="1" s="1"/>
  <c r="AJ572" i="1" s="1"/>
  <c r="AG573" i="1"/>
  <c r="AI573" i="1" s="1"/>
  <c r="AJ573" i="1" s="1"/>
  <c r="AG574" i="1"/>
  <c r="AI574" i="1" s="1"/>
  <c r="AJ574" i="1" s="1"/>
  <c r="AG575" i="1"/>
  <c r="AG576" i="1"/>
  <c r="AG577" i="1"/>
  <c r="AG578" i="1"/>
  <c r="AG579" i="1"/>
  <c r="AI579" i="1" s="1"/>
  <c r="AJ579" i="1" s="1"/>
  <c r="AG580" i="1"/>
  <c r="AI580" i="1" s="1"/>
  <c r="AJ580" i="1" s="1"/>
  <c r="AG581" i="1"/>
  <c r="AI581" i="1" s="1"/>
  <c r="AJ581" i="1" s="1"/>
  <c r="AG582" i="1"/>
  <c r="AI582" i="1" s="1"/>
  <c r="AJ582" i="1" s="1"/>
  <c r="AG583" i="1"/>
  <c r="AI583" i="1" s="1"/>
  <c r="AJ583" i="1" s="1"/>
  <c r="AG584" i="1"/>
  <c r="AI584" i="1" s="1"/>
  <c r="AJ584" i="1" s="1"/>
  <c r="AG585" i="1"/>
  <c r="AI585" i="1" s="1"/>
  <c r="AJ585" i="1" s="1"/>
  <c r="AG586" i="1"/>
  <c r="AI586" i="1" s="1"/>
  <c r="AJ586" i="1" s="1"/>
  <c r="AG587" i="1"/>
  <c r="AG588" i="1"/>
  <c r="AG589" i="1"/>
  <c r="AG590" i="1"/>
  <c r="AG591" i="1"/>
  <c r="AI591" i="1" s="1"/>
  <c r="AJ591" i="1" s="1"/>
  <c r="AG592" i="1"/>
  <c r="AI592" i="1" s="1"/>
  <c r="AJ592" i="1" s="1"/>
  <c r="AG593" i="1"/>
  <c r="AI593" i="1" s="1"/>
  <c r="AJ593" i="1" s="1"/>
  <c r="AG594" i="1"/>
  <c r="AI594" i="1" s="1"/>
  <c r="AJ594" i="1" s="1"/>
  <c r="AG595" i="1"/>
  <c r="AI595" i="1" s="1"/>
  <c r="AJ595" i="1" s="1"/>
  <c r="AG596" i="1"/>
  <c r="AI596" i="1" s="1"/>
  <c r="AJ596" i="1" s="1"/>
  <c r="AG597" i="1"/>
  <c r="AI597" i="1" s="1"/>
  <c r="AJ597" i="1" s="1"/>
  <c r="AG598" i="1"/>
  <c r="AI598" i="1" s="1"/>
  <c r="AJ598" i="1" s="1"/>
  <c r="AG599" i="1"/>
  <c r="AG600" i="1"/>
  <c r="AG601" i="1"/>
  <c r="AG602" i="1"/>
  <c r="AG603" i="1"/>
  <c r="AI603" i="1" s="1"/>
  <c r="AJ603" i="1" s="1"/>
  <c r="AG604" i="1"/>
  <c r="AI604" i="1" s="1"/>
  <c r="AJ604" i="1" s="1"/>
  <c r="AG605" i="1"/>
  <c r="AI605" i="1" s="1"/>
  <c r="AJ605" i="1" s="1"/>
  <c r="AG606" i="1"/>
  <c r="AI606" i="1" s="1"/>
  <c r="AJ606" i="1" s="1"/>
  <c r="AG607" i="1"/>
  <c r="AI607" i="1" s="1"/>
  <c r="AJ607" i="1" s="1"/>
  <c r="AG608" i="1"/>
  <c r="AI608" i="1" s="1"/>
  <c r="AJ608" i="1" s="1"/>
  <c r="AG609" i="1"/>
  <c r="AI609" i="1" s="1"/>
  <c r="AJ609" i="1" s="1"/>
  <c r="AG610" i="1"/>
  <c r="AI610" i="1" s="1"/>
  <c r="AJ610" i="1" s="1"/>
  <c r="AG611" i="1"/>
  <c r="AG612" i="1"/>
  <c r="AG613" i="1"/>
  <c r="AG614" i="1"/>
  <c r="AG615" i="1"/>
  <c r="AI615" i="1" s="1"/>
  <c r="AJ615" i="1" s="1"/>
  <c r="AG616" i="1"/>
  <c r="AI616" i="1" s="1"/>
  <c r="AJ616" i="1" s="1"/>
  <c r="AG617" i="1"/>
  <c r="AI617" i="1" s="1"/>
  <c r="AJ617" i="1" s="1"/>
  <c r="AG618" i="1"/>
  <c r="AI618" i="1" s="1"/>
  <c r="AJ618" i="1" s="1"/>
  <c r="AG619" i="1"/>
  <c r="AI619" i="1" s="1"/>
  <c r="AJ619" i="1" s="1"/>
  <c r="AG620" i="1"/>
  <c r="AI620" i="1" s="1"/>
  <c r="AJ620" i="1" s="1"/>
  <c r="AG621" i="1"/>
  <c r="AI621" i="1" s="1"/>
  <c r="AJ621" i="1" s="1"/>
  <c r="AG622" i="1"/>
  <c r="AI622" i="1" s="1"/>
  <c r="AJ622" i="1" s="1"/>
  <c r="AG623" i="1"/>
  <c r="AG624" i="1"/>
  <c r="AG625" i="1"/>
  <c r="AG626" i="1"/>
  <c r="AG627" i="1"/>
  <c r="AI627" i="1" s="1"/>
  <c r="AJ627" i="1" s="1"/>
  <c r="AG628" i="1"/>
  <c r="AI628" i="1" s="1"/>
  <c r="AJ628" i="1" s="1"/>
  <c r="AG629" i="1"/>
  <c r="AI629" i="1" s="1"/>
  <c r="AJ629" i="1" s="1"/>
  <c r="AG630" i="1"/>
  <c r="AI630" i="1" s="1"/>
  <c r="AJ630" i="1" s="1"/>
  <c r="AG631" i="1"/>
  <c r="AI631" i="1" s="1"/>
  <c r="AJ631" i="1" s="1"/>
  <c r="AG632" i="1"/>
  <c r="AI632" i="1" s="1"/>
  <c r="AJ632" i="1" s="1"/>
  <c r="AG633" i="1"/>
  <c r="AI633" i="1" s="1"/>
  <c r="AJ633" i="1" s="1"/>
  <c r="AG634" i="1"/>
  <c r="AI634" i="1" s="1"/>
  <c r="AJ634" i="1" s="1"/>
  <c r="AG635" i="1"/>
  <c r="AG636" i="1"/>
  <c r="AG637" i="1"/>
  <c r="AG638" i="1"/>
  <c r="AG639" i="1"/>
  <c r="AG640" i="1"/>
  <c r="AI640" i="1" s="1"/>
  <c r="AJ640" i="1" s="1"/>
  <c r="AG641" i="1"/>
  <c r="AI641" i="1" s="1"/>
  <c r="AJ641" i="1" s="1"/>
  <c r="AG642" i="1"/>
  <c r="AI642" i="1" s="1"/>
  <c r="AJ642" i="1" s="1"/>
  <c r="AG643" i="1"/>
  <c r="AI643" i="1" s="1"/>
  <c r="AJ643" i="1" s="1"/>
  <c r="AG644" i="1"/>
  <c r="AI644" i="1" s="1"/>
  <c r="AJ644" i="1" s="1"/>
  <c r="AG645" i="1"/>
  <c r="AI645" i="1" s="1"/>
  <c r="AJ645" i="1" s="1"/>
  <c r="AG646" i="1"/>
  <c r="AI646" i="1" s="1"/>
  <c r="AJ646" i="1" s="1"/>
  <c r="AG647" i="1"/>
  <c r="AG648" i="1"/>
  <c r="AG649" i="1"/>
  <c r="AG650" i="1"/>
  <c r="AG651" i="1"/>
  <c r="AI651" i="1" s="1"/>
  <c r="AJ651" i="1" s="1"/>
  <c r="AG652" i="1"/>
  <c r="AI652" i="1" s="1"/>
  <c r="AJ652" i="1" s="1"/>
  <c r="AG653" i="1"/>
  <c r="AI653" i="1" s="1"/>
  <c r="AJ653" i="1" s="1"/>
  <c r="AG654" i="1"/>
  <c r="AI654" i="1" s="1"/>
  <c r="AJ654" i="1" s="1"/>
  <c r="AG655" i="1"/>
  <c r="AI655" i="1" s="1"/>
  <c r="AJ655" i="1" s="1"/>
  <c r="AG656" i="1"/>
  <c r="AI656" i="1" s="1"/>
  <c r="AJ656" i="1" s="1"/>
  <c r="AG657" i="1"/>
  <c r="AI657" i="1" s="1"/>
  <c r="AJ657" i="1" s="1"/>
  <c r="AG658" i="1"/>
  <c r="AI658" i="1" s="1"/>
  <c r="AJ658" i="1" s="1"/>
  <c r="AG659" i="1"/>
  <c r="AG660" i="1"/>
  <c r="AG661" i="1"/>
  <c r="AG662" i="1"/>
  <c r="AG663" i="1"/>
  <c r="AI663" i="1" s="1"/>
  <c r="AJ663" i="1" s="1"/>
  <c r="AG664" i="1"/>
  <c r="AI664" i="1" s="1"/>
  <c r="AJ664" i="1" s="1"/>
  <c r="AG665" i="1"/>
  <c r="AI665" i="1" s="1"/>
  <c r="AJ665" i="1" s="1"/>
  <c r="AG666" i="1"/>
  <c r="AI666" i="1" s="1"/>
  <c r="AJ666" i="1" s="1"/>
  <c r="AG667" i="1"/>
  <c r="AI667" i="1" s="1"/>
  <c r="AJ667" i="1" s="1"/>
  <c r="AG668" i="1"/>
  <c r="AI668" i="1" s="1"/>
  <c r="AJ668" i="1" s="1"/>
  <c r="AG669" i="1"/>
  <c r="AI669" i="1" s="1"/>
  <c r="AJ669" i="1" s="1"/>
  <c r="AG670" i="1"/>
  <c r="AI670" i="1" s="1"/>
  <c r="AJ670" i="1" s="1"/>
  <c r="AG671" i="1"/>
  <c r="AG672" i="1"/>
  <c r="AG673" i="1"/>
  <c r="AG674" i="1"/>
  <c r="AG675" i="1"/>
  <c r="AI675" i="1" s="1"/>
  <c r="AJ675" i="1" s="1"/>
  <c r="AG676" i="1"/>
  <c r="AI676" i="1" s="1"/>
  <c r="AJ676" i="1" s="1"/>
  <c r="AG677" i="1"/>
  <c r="AI677" i="1" s="1"/>
  <c r="AJ677" i="1" s="1"/>
  <c r="AG678" i="1"/>
  <c r="AI678" i="1" s="1"/>
  <c r="AJ678" i="1" s="1"/>
  <c r="AG679" i="1"/>
  <c r="AI679" i="1" s="1"/>
  <c r="AJ679" i="1" s="1"/>
  <c r="AG680" i="1"/>
  <c r="AI680" i="1" s="1"/>
  <c r="AJ680" i="1" s="1"/>
  <c r="AG681" i="1"/>
  <c r="AI681" i="1" s="1"/>
  <c r="AJ681" i="1" s="1"/>
  <c r="AG682" i="1"/>
  <c r="AI682" i="1" s="1"/>
  <c r="AJ682" i="1" s="1"/>
  <c r="AG683" i="1"/>
  <c r="AG684" i="1"/>
  <c r="AG685" i="1"/>
  <c r="AG686" i="1"/>
  <c r="AG687" i="1"/>
  <c r="AI687" i="1" s="1"/>
  <c r="AJ687" i="1" s="1"/>
  <c r="AG688" i="1"/>
  <c r="AI688" i="1" s="1"/>
  <c r="AJ688" i="1" s="1"/>
  <c r="AG689" i="1"/>
  <c r="AI689" i="1" s="1"/>
  <c r="AJ689" i="1" s="1"/>
  <c r="AG690" i="1"/>
  <c r="AI690" i="1" s="1"/>
  <c r="AJ690" i="1" s="1"/>
  <c r="AG691" i="1"/>
  <c r="AI691" i="1" s="1"/>
  <c r="AJ691" i="1" s="1"/>
  <c r="AG692" i="1"/>
  <c r="AI692" i="1" s="1"/>
  <c r="AJ692" i="1" s="1"/>
  <c r="AG693" i="1"/>
  <c r="AI693" i="1" s="1"/>
  <c r="AJ693" i="1" s="1"/>
  <c r="AG694" i="1"/>
  <c r="AI694" i="1" s="1"/>
  <c r="AJ694" i="1" s="1"/>
  <c r="AG695" i="1"/>
  <c r="AG696" i="1"/>
  <c r="AG697" i="1"/>
  <c r="AG698" i="1"/>
  <c r="AG699" i="1"/>
  <c r="AG700" i="1"/>
  <c r="AI700" i="1" s="1"/>
  <c r="AJ700" i="1" s="1"/>
  <c r="AG701" i="1"/>
  <c r="AI701" i="1" s="1"/>
  <c r="AJ701" i="1" s="1"/>
  <c r="AG702" i="1"/>
  <c r="AI702" i="1" s="1"/>
  <c r="AJ702" i="1" s="1"/>
  <c r="AG703" i="1"/>
  <c r="AI703" i="1" s="1"/>
  <c r="AJ703" i="1" s="1"/>
  <c r="AG704" i="1"/>
  <c r="AI704" i="1" s="1"/>
  <c r="AJ704" i="1" s="1"/>
  <c r="AG705" i="1"/>
  <c r="AI705" i="1" s="1"/>
  <c r="AJ705" i="1" s="1"/>
  <c r="AG706" i="1"/>
  <c r="AI706" i="1" s="1"/>
  <c r="AJ706" i="1" s="1"/>
  <c r="AG707" i="1"/>
  <c r="AG708" i="1"/>
  <c r="AG709" i="1"/>
  <c r="AG710" i="1"/>
  <c r="AG711" i="1"/>
  <c r="AG712" i="1"/>
  <c r="AI712" i="1" s="1"/>
  <c r="AJ712" i="1" s="1"/>
  <c r="AG713" i="1"/>
  <c r="AI713" i="1" s="1"/>
  <c r="AJ713" i="1" s="1"/>
  <c r="AG714" i="1"/>
  <c r="AI714" i="1" s="1"/>
  <c r="AJ714" i="1" s="1"/>
  <c r="AG715" i="1"/>
  <c r="AI715" i="1" s="1"/>
  <c r="AJ715" i="1" s="1"/>
  <c r="AG716" i="1"/>
  <c r="AI716" i="1" s="1"/>
  <c r="AJ716" i="1" s="1"/>
  <c r="AG717" i="1"/>
  <c r="AI717" i="1" s="1"/>
  <c r="AJ717" i="1" s="1"/>
  <c r="AG718" i="1"/>
  <c r="AI718" i="1" s="1"/>
  <c r="AJ718" i="1" s="1"/>
  <c r="AG719" i="1"/>
  <c r="AG720" i="1"/>
  <c r="AG721" i="1"/>
  <c r="AG722" i="1"/>
  <c r="AG723" i="1"/>
  <c r="AG724" i="1"/>
  <c r="AI724" i="1" s="1"/>
  <c r="AJ724" i="1" s="1"/>
  <c r="AG725" i="1"/>
  <c r="AI725" i="1" s="1"/>
  <c r="AJ725" i="1" s="1"/>
  <c r="AG726" i="1"/>
  <c r="AI726" i="1" s="1"/>
  <c r="AJ726" i="1" s="1"/>
  <c r="AG727" i="1"/>
  <c r="AI727" i="1" s="1"/>
  <c r="AJ727" i="1" s="1"/>
  <c r="AG728" i="1"/>
  <c r="AI728" i="1" s="1"/>
  <c r="AJ728" i="1" s="1"/>
  <c r="AG729" i="1"/>
  <c r="AI729" i="1" s="1"/>
  <c r="AJ729" i="1" s="1"/>
  <c r="AG730" i="1"/>
  <c r="AI730" i="1" s="1"/>
  <c r="AJ730" i="1" s="1"/>
  <c r="AG731" i="1"/>
  <c r="AG732" i="1"/>
  <c r="AG733" i="1"/>
  <c r="AG734" i="1"/>
  <c r="AG735" i="1"/>
  <c r="AG736" i="1"/>
  <c r="AI736" i="1" s="1"/>
  <c r="AJ736" i="1" s="1"/>
  <c r="AG737" i="1"/>
  <c r="AI737" i="1" s="1"/>
  <c r="AJ737" i="1" s="1"/>
  <c r="AG738" i="1"/>
  <c r="AI738" i="1" s="1"/>
  <c r="AJ738" i="1" s="1"/>
  <c r="AG739" i="1"/>
  <c r="AI739" i="1" s="1"/>
  <c r="AJ739" i="1" s="1"/>
  <c r="AG740" i="1"/>
  <c r="AI740" i="1" s="1"/>
  <c r="AJ740" i="1" s="1"/>
  <c r="AG741" i="1"/>
  <c r="AI741" i="1" s="1"/>
  <c r="AJ741" i="1" s="1"/>
  <c r="AG742" i="1"/>
  <c r="AI742" i="1" s="1"/>
  <c r="AJ742" i="1" s="1"/>
  <c r="AG743" i="1"/>
  <c r="AG744" i="1"/>
  <c r="AG745" i="1"/>
  <c r="AG746" i="1"/>
  <c r="AG747" i="1"/>
  <c r="AG748" i="1"/>
  <c r="AI748" i="1" s="1"/>
  <c r="AJ748" i="1" s="1"/>
  <c r="AG749" i="1"/>
  <c r="AG750" i="1"/>
  <c r="AI750" i="1" s="1"/>
  <c r="AJ750" i="1" s="1"/>
  <c r="AG751" i="1"/>
  <c r="AI751" i="1" s="1"/>
  <c r="AJ751" i="1" s="1"/>
  <c r="AG752" i="1"/>
  <c r="AI752" i="1" s="1"/>
  <c r="AJ752" i="1" s="1"/>
  <c r="AG753" i="1"/>
  <c r="AI753" i="1" s="1"/>
  <c r="AJ753" i="1" s="1"/>
  <c r="AG754" i="1"/>
  <c r="AI754" i="1" s="1"/>
  <c r="AJ754" i="1" s="1"/>
  <c r="AG755" i="1"/>
  <c r="AG756" i="1"/>
  <c r="AG757" i="1"/>
  <c r="AG758" i="1"/>
  <c r="AG759" i="1"/>
  <c r="AG760" i="1"/>
  <c r="AI760" i="1" s="1"/>
  <c r="AJ760" i="1" s="1"/>
  <c r="AG761" i="1"/>
  <c r="AG762" i="1"/>
  <c r="AI762" i="1" s="1"/>
  <c r="AJ762" i="1" s="1"/>
  <c r="AG763" i="1"/>
  <c r="AI763" i="1" s="1"/>
  <c r="AJ763" i="1" s="1"/>
  <c r="AG764" i="1"/>
  <c r="AI764" i="1" s="1"/>
  <c r="AJ764" i="1" s="1"/>
  <c r="AG765" i="1"/>
  <c r="AI765" i="1" s="1"/>
  <c r="AJ765" i="1" s="1"/>
  <c r="AG766" i="1"/>
  <c r="AI766" i="1" s="1"/>
  <c r="AJ766" i="1" s="1"/>
  <c r="AG767" i="1"/>
  <c r="AG768" i="1"/>
  <c r="AG769" i="1"/>
  <c r="AG770" i="1"/>
  <c r="AG3" i="1"/>
  <c r="AB4" i="1"/>
  <c r="AB5" i="1"/>
  <c r="AD5" i="1" s="1"/>
  <c r="AE5" i="1" s="1"/>
  <c r="AB6" i="1"/>
  <c r="AD6" i="1" s="1"/>
  <c r="AE6" i="1" s="1"/>
  <c r="AB7" i="1"/>
  <c r="AB8" i="1"/>
  <c r="AB9" i="1"/>
  <c r="AB10" i="1"/>
  <c r="AB11" i="1"/>
  <c r="AB12" i="1"/>
  <c r="AB13" i="1"/>
  <c r="AD13" i="1" s="1"/>
  <c r="AE13" i="1" s="1"/>
  <c r="AB14" i="1"/>
  <c r="AD14" i="1" s="1"/>
  <c r="AE14" i="1" s="1"/>
  <c r="AB15" i="1"/>
  <c r="AD15" i="1" s="1"/>
  <c r="AE15" i="1" s="1"/>
  <c r="AB16" i="1"/>
  <c r="AD16" i="1" s="1"/>
  <c r="AE16" i="1" s="1"/>
  <c r="AB17" i="1"/>
  <c r="AD17" i="1" s="1"/>
  <c r="AE17" i="1" s="1"/>
  <c r="AB18" i="1"/>
  <c r="AD18" i="1" s="1"/>
  <c r="AE18" i="1" s="1"/>
  <c r="AB19" i="1"/>
  <c r="AB20" i="1"/>
  <c r="AB21" i="1"/>
  <c r="AB22" i="1"/>
  <c r="AB23" i="1"/>
  <c r="AD23" i="1" s="1"/>
  <c r="AE23" i="1" s="1"/>
  <c r="AB24" i="1"/>
  <c r="AB25" i="1"/>
  <c r="AB26" i="1"/>
  <c r="AD26" i="1" s="1"/>
  <c r="AE26" i="1" s="1"/>
  <c r="AB27" i="1"/>
  <c r="AD27" i="1" s="1"/>
  <c r="AE27" i="1" s="1"/>
  <c r="AB28" i="1"/>
  <c r="AD28" i="1" s="1"/>
  <c r="AE28" i="1" s="1"/>
  <c r="AB29" i="1"/>
  <c r="AD29" i="1" s="1"/>
  <c r="AE29" i="1" s="1"/>
  <c r="AB30" i="1"/>
  <c r="AD30" i="1" s="1"/>
  <c r="AE30" i="1" s="1"/>
  <c r="AB31" i="1"/>
  <c r="AB32" i="1"/>
  <c r="AB33" i="1"/>
  <c r="AB34" i="1"/>
  <c r="AB35" i="1"/>
  <c r="AD35" i="1" s="1"/>
  <c r="AE35" i="1" s="1"/>
  <c r="AB36" i="1"/>
  <c r="AB37" i="1"/>
  <c r="AB38" i="1"/>
  <c r="AD38" i="1" s="1"/>
  <c r="AE38" i="1" s="1"/>
  <c r="AB39" i="1"/>
  <c r="AD39" i="1" s="1"/>
  <c r="AE39" i="1" s="1"/>
  <c r="AB40" i="1"/>
  <c r="AD40" i="1" s="1"/>
  <c r="AE40" i="1" s="1"/>
  <c r="AB41" i="1"/>
  <c r="AD41" i="1" s="1"/>
  <c r="AE41" i="1" s="1"/>
  <c r="AB42" i="1"/>
  <c r="AD42" i="1" s="1"/>
  <c r="AE42" i="1" s="1"/>
  <c r="AB43" i="1"/>
  <c r="AB44" i="1"/>
  <c r="AB45" i="1"/>
  <c r="AB46" i="1"/>
  <c r="AB47" i="1"/>
  <c r="AD47" i="1" s="1"/>
  <c r="AE47" i="1" s="1"/>
  <c r="AB48" i="1"/>
  <c r="AD48" i="1" s="1"/>
  <c r="AE48" i="1" s="1"/>
  <c r="AB49" i="1"/>
  <c r="AB50" i="1"/>
  <c r="AD50" i="1" s="1"/>
  <c r="AE50" i="1" s="1"/>
  <c r="AB51" i="1"/>
  <c r="AD51" i="1" s="1"/>
  <c r="AE51" i="1" s="1"/>
  <c r="AB52" i="1"/>
  <c r="AD52" i="1" s="1"/>
  <c r="AE52" i="1" s="1"/>
  <c r="AB53" i="1"/>
  <c r="AD53" i="1" s="1"/>
  <c r="AE53" i="1" s="1"/>
  <c r="AB54" i="1"/>
  <c r="AD54" i="1" s="1"/>
  <c r="AE54" i="1" s="1"/>
  <c r="AB55" i="1"/>
  <c r="AB56" i="1"/>
  <c r="AB57" i="1"/>
  <c r="AB58" i="1"/>
  <c r="AB59" i="1"/>
  <c r="AD59" i="1" s="1"/>
  <c r="AE59" i="1" s="1"/>
  <c r="AB60" i="1"/>
  <c r="AD60" i="1" s="1"/>
  <c r="AE60" i="1" s="1"/>
  <c r="AB61" i="1"/>
  <c r="AB62" i="1"/>
  <c r="AD62" i="1" s="1"/>
  <c r="AE62" i="1" s="1"/>
  <c r="AB63" i="1"/>
  <c r="AD63" i="1" s="1"/>
  <c r="AE63" i="1" s="1"/>
  <c r="AB64" i="1"/>
  <c r="AD64" i="1" s="1"/>
  <c r="AE64" i="1" s="1"/>
  <c r="AB65" i="1"/>
  <c r="AD65" i="1" s="1"/>
  <c r="AE65" i="1" s="1"/>
  <c r="AB66" i="1"/>
  <c r="AD66" i="1" s="1"/>
  <c r="AE66" i="1" s="1"/>
  <c r="AB67" i="1"/>
  <c r="AB68" i="1"/>
  <c r="AB69" i="1"/>
  <c r="AB70" i="1"/>
  <c r="AB71" i="1"/>
  <c r="AB72" i="1"/>
  <c r="AB73" i="1"/>
  <c r="AD73" i="1" s="1"/>
  <c r="AE73" i="1" s="1"/>
  <c r="AB74" i="1"/>
  <c r="AD74" i="1" s="1"/>
  <c r="AE74" i="1" s="1"/>
  <c r="AB75" i="1"/>
  <c r="AD75" i="1" s="1"/>
  <c r="AE75" i="1" s="1"/>
  <c r="AB76" i="1"/>
  <c r="AD76" i="1" s="1"/>
  <c r="AE76" i="1" s="1"/>
  <c r="AB77" i="1"/>
  <c r="AD77" i="1" s="1"/>
  <c r="AE77" i="1" s="1"/>
  <c r="AB78" i="1"/>
  <c r="AD78" i="1" s="1"/>
  <c r="AE78" i="1" s="1"/>
  <c r="AB79" i="1"/>
  <c r="AB80" i="1"/>
  <c r="AB81" i="1"/>
  <c r="AB82" i="1"/>
  <c r="AB83" i="1"/>
  <c r="AB84" i="1"/>
  <c r="AB85" i="1"/>
  <c r="AB86" i="1"/>
  <c r="AD86" i="1" s="1"/>
  <c r="AE86" i="1" s="1"/>
  <c r="AB87" i="1"/>
  <c r="AD87" i="1" s="1"/>
  <c r="AE87" i="1" s="1"/>
  <c r="AB88" i="1"/>
  <c r="AD88" i="1" s="1"/>
  <c r="AE88" i="1" s="1"/>
  <c r="AB89" i="1"/>
  <c r="AD89" i="1" s="1"/>
  <c r="AE89" i="1" s="1"/>
  <c r="AB90" i="1"/>
  <c r="AD90" i="1" s="1"/>
  <c r="AE90" i="1" s="1"/>
  <c r="AB91" i="1"/>
  <c r="AB92" i="1"/>
  <c r="AB93" i="1"/>
  <c r="AB94" i="1"/>
  <c r="AB95" i="1"/>
  <c r="AB96" i="1"/>
  <c r="AD96" i="1" s="1"/>
  <c r="AE96" i="1" s="1"/>
  <c r="AB97" i="1"/>
  <c r="AB98" i="1"/>
  <c r="AD98" i="1" s="1"/>
  <c r="AE98" i="1" s="1"/>
  <c r="AB99" i="1"/>
  <c r="AD99" i="1" s="1"/>
  <c r="AE99" i="1" s="1"/>
  <c r="AB100" i="1"/>
  <c r="AD100" i="1" s="1"/>
  <c r="AE100" i="1" s="1"/>
  <c r="AB101" i="1"/>
  <c r="AD101" i="1" s="1"/>
  <c r="AE101" i="1" s="1"/>
  <c r="AB102" i="1"/>
  <c r="AD102" i="1" s="1"/>
  <c r="AE102" i="1" s="1"/>
  <c r="AB103" i="1"/>
  <c r="AB104" i="1"/>
  <c r="AB105" i="1"/>
  <c r="AB106" i="1"/>
  <c r="AB107" i="1"/>
  <c r="AB108" i="1"/>
  <c r="AB109" i="1"/>
  <c r="AB110" i="1"/>
  <c r="AD110" i="1" s="1"/>
  <c r="AE110" i="1" s="1"/>
  <c r="AB111" i="1"/>
  <c r="AD111" i="1" s="1"/>
  <c r="AE111" i="1" s="1"/>
  <c r="AB112" i="1"/>
  <c r="AD112" i="1" s="1"/>
  <c r="AE112" i="1" s="1"/>
  <c r="AB113" i="1"/>
  <c r="AD113" i="1" s="1"/>
  <c r="AE113" i="1" s="1"/>
  <c r="AB114" i="1"/>
  <c r="AD114" i="1" s="1"/>
  <c r="AE114" i="1" s="1"/>
  <c r="AB115" i="1"/>
  <c r="AB116" i="1"/>
  <c r="AB117" i="1"/>
  <c r="AB118" i="1"/>
  <c r="AB119" i="1"/>
  <c r="AB120" i="1"/>
  <c r="AD120" i="1" s="1"/>
  <c r="AE120" i="1" s="1"/>
  <c r="AB121" i="1"/>
  <c r="AB122" i="1"/>
  <c r="AD122" i="1" s="1"/>
  <c r="AE122" i="1" s="1"/>
  <c r="AB123" i="1"/>
  <c r="AD123" i="1" s="1"/>
  <c r="AE123" i="1" s="1"/>
  <c r="AB124" i="1"/>
  <c r="AD124" i="1" s="1"/>
  <c r="AE124" i="1" s="1"/>
  <c r="AB125" i="1"/>
  <c r="AD125" i="1" s="1"/>
  <c r="AE125" i="1" s="1"/>
  <c r="AB126" i="1"/>
  <c r="AD126" i="1" s="1"/>
  <c r="AE126" i="1" s="1"/>
  <c r="AB127" i="1"/>
  <c r="AB128" i="1"/>
  <c r="AB129" i="1"/>
  <c r="AB130" i="1"/>
  <c r="AB131" i="1"/>
  <c r="AD131" i="1" s="1"/>
  <c r="AE131" i="1" s="1"/>
  <c r="AB132" i="1"/>
  <c r="AB133" i="1"/>
  <c r="AD133" i="1" s="1"/>
  <c r="AE133" i="1" s="1"/>
  <c r="AB134" i="1"/>
  <c r="AD134" i="1" s="1"/>
  <c r="AE134" i="1" s="1"/>
  <c r="AB135" i="1"/>
  <c r="AD135" i="1" s="1"/>
  <c r="AE135" i="1" s="1"/>
  <c r="AB136" i="1"/>
  <c r="AD136" i="1" s="1"/>
  <c r="AE136" i="1" s="1"/>
  <c r="AB137" i="1"/>
  <c r="AD137" i="1" s="1"/>
  <c r="AE137" i="1" s="1"/>
  <c r="AB138" i="1"/>
  <c r="AD138" i="1" s="1"/>
  <c r="AE138" i="1" s="1"/>
  <c r="AB139" i="1"/>
  <c r="AB140" i="1"/>
  <c r="AB141" i="1"/>
  <c r="AB142" i="1"/>
  <c r="AB143" i="1"/>
  <c r="AD143" i="1" s="1"/>
  <c r="AE143" i="1" s="1"/>
  <c r="AB144" i="1"/>
  <c r="AB145" i="1"/>
  <c r="AD145" i="1" s="1"/>
  <c r="AE145" i="1" s="1"/>
  <c r="AB146" i="1"/>
  <c r="AD146" i="1" s="1"/>
  <c r="AE146" i="1" s="1"/>
  <c r="AB147" i="1"/>
  <c r="AD147" i="1" s="1"/>
  <c r="AE147" i="1" s="1"/>
  <c r="AB148" i="1"/>
  <c r="AD148" i="1" s="1"/>
  <c r="AE148" i="1" s="1"/>
  <c r="AB149" i="1"/>
  <c r="AD149" i="1" s="1"/>
  <c r="AE149" i="1" s="1"/>
  <c r="AB150" i="1"/>
  <c r="AD150" i="1" s="1"/>
  <c r="AE150" i="1" s="1"/>
  <c r="AB151" i="1"/>
  <c r="AB152" i="1"/>
  <c r="AB153" i="1"/>
  <c r="AB154" i="1"/>
  <c r="AB155" i="1"/>
  <c r="AD155" i="1" s="1"/>
  <c r="AE155" i="1" s="1"/>
  <c r="AB156" i="1"/>
  <c r="AD156" i="1" s="1"/>
  <c r="AE156" i="1" s="1"/>
  <c r="AB157" i="1"/>
  <c r="AD157" i="1" s="1"/>
  <c r="AE157" i="1" s="1"/>
  <c r="AB158" i="1"/>
  <c r="AD158" i="1" s="1"/>
  <c r="AE158" i="1" s="1"/>
  <c r="AB159" i="1"/>
  <c r="AD159" i="1" s="1"/>
  <c r="AE159" i="1" s="1"/>
  <c r="AB160" i="1"/>
  <c r="AD160" i="1" s="1"/>
  <c r="AE160" i="1" s="1"/>
  <c r="AB161" i="1"/>
  <c r="AD161" i="1" s="1"/>
  <c r="AE161" i="1" s="1"/>
  <c r="AB162" i="1"/>
  <c r="AD162" i="1" s="1"/>
  <c r="AE162" i="1" s="1"/>
  <c r="AB163" i="1"/>
  <c r="AB164" i="1"/>
  <c r="AB165" i="1"/>
  <c r="AB166" i="1"/>
  <c r="AB167" i="1"/>
  <c r="AB168" i="1"/>
  <c r="AB169" i="1"/>
  <c r="AB170" i="1"/>
  <c r="AD170" i="1" s="1"/>
  <c r="AE170" i="1" s="1"/>
  <c r="AB171" i="1"/>
  <c r="AD171" i="1" s="1"/>
  <c r="AE171" i="1" s="1"/>
  <c r="AB172" i="1"/>
  <c r="AD172" i="1" s="1"/>
  <c r="AE172" i="1" s="1"/>
  <c r="AB173" i="1"/>
  <c r="AD173" i="1" s="1"/>
  <c r="AE173" i="1" s="1"/>
  <c r="AB174" i="1"/>
  <c r="AD174" i="1" s="1"/>
  <c r="AE174" i="1" s="1"/>
  <c r="AB175" i="1"/>
  <c r="AB176" i="1"/>
  <c r="AB177" i="1"/>
  <c r="AB178" i="1"/>
  <c r="AB179" i="1"/>
  <c r="AB180" i="1"/>
  <c r="AD180" i="1" s="1"/>
  <c r="AE180" i="1" s="1"/>
  <c r="AB181" i="1"/>
  <c r="AD181" i="1" s="1"/>
  <c r="AE181" i="1" s="1"/>
  <c r="AB182" i="1"/>
  <c r="AD182" i="1" s="1"/>
  <c r="AE182" i="1" s="1"/>
  <c r="AB183" i="1"/>
  <c r="AD183" i="1" s="1"/>
  <c r="AE183" i="1" s="1"/>
  <c r="AB184" i="1"/>
  <c r="AD184" i="1" s="1"/>
  <c r="AE184" i="1" s="1"/>
  <c r="AB185" i="1"/>
  <c r="AD185" i="1" s="1"/>
  <c r="AE185" i="1" s="1"/>
  <c r="AB186" i="1"/>
  <c r="AD186" i="1" s="1"/>
  <c r="AE186" i="1" s="1"/>
  <c r="AB187" i="1"/>
  <c r="AB188" i="1"/>
  <c r="AB189" i="1"/>
  <c r="AB190" i="1"/>
  <c r="AB191" i="1"/>
  <c r="AB192" i="1"/>
  <c r="AB193" i="1"/>
  <c r="AB194" i="1"/>
  <c r="AD194" i="1" s="1"/>
  <c r="AE194" i="1" s="1"/>
  <c r="AB195" i="1"/>
  <c r="AD195" i="1" s="1"/>
  <c r="AE195" i="1" s="1"/>
  <c r="AB196" i="1"/>
  <c r="AD196" i="1" s="1"/>
  <c r="AE196" i="1" s="1"/>
  <c r="AB197" i="1"/>
  <c r="AD197" i="1" s="1"/>
  <c r="AE197" i="1" s="1"/>
  <c r="AB198" i="1"/>
  <c r="AD198" i="1" s="1"/>
  <c r="AE198" i="1" s="1"/>
  <c r="AB199" i="1"/>
  <c r="AB200" i="1"/>
  <c r="AB201" i="1"/>
  <c r="AB202" i="1"/>
  <c r="AB203" i="1"/>
  <c r="AB204" i="1"/>
  <c r="AD204" i="1" s="1"/>
  <c r="AE204" i="1" s="1"/>
  <c r="AB205" i="1"/>
  <c r="AB206" i="1"/>
  <c r="AD206" i="1" s="1"/>
  <c r="AE206" i="1" s="1"/>
  <c r="AB207" i="1"/>
  <c r="AD207" i="1" s="1"/>
  <c r="AE207" i="1" s="1"/>
  <c r="AB208" i="1"/>
  <c r="AD208" i="1" s="1"/>
  <c r="AE208" i="1" s="1"/>
  <c r="AB209" i="1"/>
  <c r="AD209" i="1" s="1"/>
  <c r="AE209" i="1" s="1"/>
  <c r="AB210" i="1"/>
  <c r="AD210" i="1" s="1"/>
  <c r="AE210" i="1" s="1"/>
  <c r="AB211" i="1"/>
  <c r="AB212" i="1"/>
  <c r="AB213" i="1"/>
  <c r="AB214" i="1"/>
  <c r="AB215" i="1"/>
  <c r="AB216" i="1"/>
  <c r="AB217" i="1"/>
  <c r="AB218" i="1"/>
  <c r="AD218" i="1" s="1"/>
  <c r="AE218" i="1" s="1"/>
  <c r="AB219" i="1"/>
  <c r="AD219" i="1" s="1"/>
  <c r="AE219" i="1" s="1"/>
  <c r="AB220" i="1"/>
  <c r="AD220" i="1" s="1"/>
  <c r="AE220" i="1" s="1"/>
  <c r="AB221" i="1"/>
  <c r="AD221" i="1" s="1"/>
  <c r="AE221" i="1" s="1"/>
  <c r="AB222" i="1"/>
  <c r="AD222" i="1" s="1"/>
  <c r="AE222" i="1" s="1"/>
  <c r="AB223" i="1"/>
  <c r="AB224" i="1"/>
  <c r="AB225" i="1"/>
  <c r="AB226" i="1"/>
  <c r="AB227" i="1"/>
  <c r="AB228" i="1"/>
  <c r="AD228" i="1" s="1"/>
  <c r="AE228" i="1" s="1"/>
  <c r="AB229" i="1"/>
  <c r="AB230" i="1"/>
  <c r="AD230" i="1" s="1"/>
  <c r="AE230" i="1" s="1"/>
  <c r="AB231" i="1"/>
  <c r="AD231" i="1" s="1"/>
  <c r="AE231" i="1" s="1"/>
  <c r="AB232" i="1"/>
  <c r="AD232" i="1" s="1"/>
  <c r="AE232" i="1" s="1"/>
  <c r="AB233" i="1"/>
  <c r="AD233" i="1" s="1"/>
  <c r="AE233" i="1" s="1"/>
  <c r="AB234" i="1"/>
  <c r="AD234" i="1" s="1"/>
  <c r="AE234" i="1" s="1"/>
  <c r="AB235" i="1"/>
  <c r="AB236" i="1"/>
  <c r="AB237" i="1"/>
  <c r="AB238" i="1"/>
  <c r="AB239" i="1"/>
  <c r="AB240" i="1"/>
  <c r="AB241" i="1"/>
  <c r="AB242" i="1"/>
  <c r="AD242" i="1" s="1"/>
  <c r="AE242" i="1" s="1"/>
  <c r="AB243" i="1"/>
  <c r="AD243" i="1" s="1"/>
  <c r="AE243" i="1" s="1"/>
  <c r="AB244" i="1"/>
  <c r="AD244" i="1" s="1"/>
  <c r="AE244" i="1" s="1"/>
  <c r="AB245" i="1"/>
  <c r="AD245" i="1" s="1"/>
  <c r="AE245" i="1" s="1"/>
  <c r="AB246" i="1"/>
  <c r="AD246" i="1" s="1"/>
  <c r="AE246" i="1" s="1"/>
  <c r="AB247" i="1"/>
  <c r="AB248" i="1"/>
  <c r="AB249" i="1"/>
  <c r="AB250" i="1"/>
  <c r="AB251" i="1"/>
  <c r="AD251" i="1" s="1"/>
  <c r="AE251" i="1" s="1"/>
  <c r="AB252" i="1"/>
  <c r="AB253" i="1"/>
  <c r="AB254" i="1"/>
  <c r="AD254" i="1" s="1"/>
  <c r="AE254" i="1" s="1"/>
  <c r="AB255" i="1"/>
  <c r="AD255" i="1" s="1"/>
  <c r="AE255" i="1" s="1"/>
  <c r="AB256" i="1"/>
  <c r="AD256" i="1" s="1"/>
  <c r="AE256" i="1" s="1"/>
  <c r="AB257" i="1"/>
  <c r="AD257" i="1" s="1"/>
  <c r="AE257" i="1" s="1"/>
  <c r="AB258" i="1"/>
  <c r="AD258" i="1" s="1"/>
  <c r="AE258" i="1" s="1"/>
  <c r="AB259" i="1"/>
  <c r="AB260" i="1"/>
  <c r="AB261" i="1"/>
  <c r="AB262" i="1"/>
  <c r="AB263" i="1"/>
  <c r="AD263" i="1" s="1"/>
  <c r="AE263" i="1" s="1"/>
  <c r="AB264" i="1"/>
  <c r="AD264" i="1" s="1"/>
  <c r="AE264" i="1" s="1"/>
  <c r="AB265" i="1"/>
  <c r="AB266" i="1"/>
  <c r="AD266" i="1" s="1"/>
  <c r="AE266" i="1" s="1"/>
  <c r="AB267" i="1"/>
  <c r="AD267" i="1" s="1"/>
  <c r="AE267" i="1" s="1"/>
  <c r="AB268" i="1"/>
  <c r="AD268" i="1" s="1"/>
  <c r="AE268" i="1" s="1"/>
  <c r="AB269" i="1"/>
  <c r="AD269" i="1" s="1"/>
  <c r="AE269" i="1" s="1"/>
  <c r="AB270" i="1"/>
  <c r="AD270" i="1" s="1"/>
  <c r="AE270" i="1" s="1"/>
  <c r="AB271" i="1"/>
  <c r="AB272" i="1"/>
  <c r="AB273" i="1"/>
  <c r="AB274" i="1"/>
  <c r="AB275" i="1"/>
  <c r="AD275" i="1" s="1"/>
  <c r="AE275" i="1" s="1"/>
  <c r="AB276" i="1"/>
  <c r="AD276" i="1" s="1"/>
  <c r="AE276" i="1" s="1"/>
  <c r="AB277" i="1"/>
  <c r="AD277" i="1" s="1"/>
  <c r="AE277" i="1" s="1"/>
  <c r="AB278" i="1"/>
  <c r="AD278" i="1" s="1"/>
  <c r="AE278" i="1" s="1"/>
  <c r="AB279" i="1"/>
  <c r="AD279" i="1" s="1"/>
  <c r="AE279" i="1" s="1"/>
  <c r="AB280" i="1"/>
  <c r="AD280" i="1" s="1"/>
  <c r="AE280" i="1" s="1"/>
  <c r="AB281" i="1"/>
  <c r="AD281" i="1" s="1"/>
  <c r="AE281" i="1" s="1"/>
  <c r="AB282" i="1"/>
  <c r="AD282" i="1" s="1"/>
  <c r="AE282" i="1" s="1"/>
  <c r="AB283" i="1"/>
  <c r="AB284" i="1"/>
  <c r="AB285" i="1"/>
  <c r="AB286" i="1"/>
  <c r="AB287" i="1"/>
  <c r="AB288" i="1"/>
  <c r="AD288" i="1" s="1"/>
  <c r="AE288" i="1" s="1"/>
  <c r="AB289" i="1"/>
  <c r="AB290" i="1"/>
  <c r="AD290" i="1" s="1"/>
  <c r="AE290" i="1" s="1"/>
  <c r="AB291" i="1"/>
  <c r="AD291" i="1" s="1"/>
  <c r="AE291" i="1" s="1"/>
  <c r="AB292" i="1"/>
  <c r="AD292" i="1" s="1"/>
  <c r="AE292" i="1" s="1"/>
  <c r="AB293" i="1"/>
  <c r="AD293" i="1" s="1"/>
  <c r="AE293" i="1" s="1"/>
  <c r="AB294" i="1"/>
  <c r="AD294" i="1" s="1"/>
  <c r="AE294" i="1" s="1"/>
  <c r="AB295" i="1"/>
  <c r="AB296" i="1"/>
  <c r="AB297" i="1"/>
  <c r="AB298" i="1"/>
  <c r="AB299" i="1"/>
  <c r="AD299" i="1" s="1"/>
  <c r="AE299" i="1" s="1"/>
  <c r="AB300" i="1"/>
  <c r="AD300" i="1" s="1"/>
  <c r="AE300" i="1" s="1"/>
  <c r="AB301" i="1"/>
  <c r="AB302" i="1"/>
  <c r="AD302" i="1" s="1"/>
  <c r="AE302" i="1" s="1"/>
  <c r="AB303" i="1"/>
  <c r="AD303" i="1" s="1"/>
  <c r="AE303" i="1" s="1"/>
  <c r="AB304" i="1"/>
  <c r="AD304" i="1" s="1"/>
  <c r="AE304" i="1" s="1"/>
  <c r="AB305" i="1"/>
  <c r="AD305" i="1" s="1"/>
  <c r="AE305" i="1" s="1"/>
  <c r="AB306" i="1"/>
  <c r="AD306" i="1" s="1"/>
  <c r="AE306" i="1" s="1"/>
  <c r="AB307" i="1"/>
  <c r="AB308" i="1"/>
  <c r="AB309" i="1"/>
  <c r="AB310" i="1"/>
  <c r="AB311" i="1"/>
  <c r="AD311" i="1" s="1"/>
  <c r="AE311" i="1" s="1"/>
  <c r="AB312" i="1"/>
  <c r="AD312" i="1" s="1"/>
  <c r="AE312" i="1" s="1"/>
  <c r="AB313" i="1"/>
  <c r="AB314" i="1"/>
  <c r="AD314" i="1" s="1"/>
  <c r="AE314" i="1" s="1"/>
  <c r="AB315" i="1"/>
  <c r="AD315" i="1" s="1"/>
  <c r="AE315" i="1" s="1"/>
  <c r="AB316" i="1"/>
  <c r="AD316" i="1" s="1"/>
  <c r="AE316" i="1" s="1"/>
  <c r="AB317" i="1"/>
  <c r="AD317" i="1" s="1"/>
  <c r="AE317" i="1" s="1"/>
  <c r="AB318" i="1"/>
  <c r="AD318" i="1" s="1"/>
  <c r="AE318" i="1" s="1"/>
  <c r="AB319" i="1"/>
  <c r="AB320" i="1"/>
  <c r="AB321" i="1"/>
  <c r="AB322" i="1"/>
  <c r="AB323" i="1"/>
  <c r="AD323" i="1" s="1"/>
  <c r="AE323" i="1" s="1"/>
  <c r="AB324" i="1"/>
  <c r="AD324" i="1" s="1"/>
  <c r="AE324" i="1" s="1"/>
  <c r="AB325" i="1"/>
  <c r="AB326" i="1"/>
  <c r="AD326" i="1" s="1"/>
  <c r="AE326" i="1" s="1"/>
  <c r="AB327" i="1"/>
  <c r="AD327" i="1" s="1"/>
  <c r="AE327" i="1" s="1"/>
  <c r="AB328" i="1"/>
  <c r="AD328" i="1" s="1"/>
  <c r="AE328" i="1" s="1"/>
  <c r="AB329" i="1"/>
  <c r="AD329" i="1" s="1"/>
  <c r="AE329" i="1" s="1"/>
  <c r="AB330" i="1"/>
  <c r="AD330" i="1" s="1"/>
  <c r="AE330" i="1" s="1"/>
  <c r="AB331" i="1"/>
  <c r="AB332" i="1"/>
  <c r="AB333" i="1"/>
  <c r="AB334" i="1"/>
  <c r="AB335" i="1"/>
  <c r="AB336" i="1"/>
  <c r="AD336" i="1" s="1"/>
  <c r="AE336" i="1" s="1"/>
  <c r="AB337" i="1"/>
  <c r="AB338" i="1"/>
  <c r="AD338" i="1" s="1"/>
  <c r="AE338" i="1" s="1"/>
  <c r="AB339" i="1"/>
  <c r="AD339" i="1" s="1"/>
  <c r="AE339" i="1" s="1"/>
  <c r="AB340" i="1"/>
  <c r="AD340" i="1" s="1"/>
  <c r="AE340" i="1" s="1"/>
  <c r="AB341" i="1"/>
  <c r="AD341" i="1" s="1"/>
  <c r="AE341" i="1" s="1"/>
  <c r="AB342" i="1"/>
  <c r="AD342" i="1" s="1"/>
  <c r="AE342" i="1" s="1"/>
  <c r="AB343" i="1"/>
  <c r="AB344" i="1"/>
  <c r="AB345" i="1"/>
  <c r="AB346" i="1"/>
  <c r="AB347" i="1"/>
  <c r="AD347" i="1" s="1"/>
  <c r="AE347" i="1" s="1"/>
  <c r="AB348" i="1"/>
  <c r="AD348" i="1" s="1"/>
  <c r="AE348" i="1" s="1"/>
  <c r="AB349" i="1"/>
  <c r="AB350" i="1"/>
  <c r="AD350" i="1" s="1"/>
  <c r="AE350" i="1" s="1"/>
  <c r="AB351" i="1"/>
  <c r="AD351" i="1" s="1"/>
  <c r="AE351" i="1" s="1"/>
  <c r="AB352" i="1"/>
  <c r="AD352" i="1" s="1"/>
  <c r="AE352" i="1" s="1"/>
  <c r="AB353" i="1"/>
  <c r="AD353" i="1" s="1"/>
  <c r="AE353" i="1" s="1"/>
  <c r="AB354" i="1"/>
  <c r="AD354" i="1" s="1"/>
  <c r="AE354" i="1" s="1"/>
  <c r="AB355" i="1"/>
  <c r="AB356" i="1"/>
  <c r="AB357" i="1"/>
  <c r="AB358" i="1"/>
  <c r="AB359" i="1"/>
  <c r="AD359" i="1" s="1"/>
  <c r="AE359" i="1" s="1"/>
  <c r="AB360" i="1"/>
  <c r="AB361" i="1"/>
  <c r="AB362" i="1"/>
  <c r="AD362" i="1" s="1"/>
  <c r="AE362" i="1" s="1"/>
  <c r="AB363" i="1"/>
  <c r="AD363" i="1" s="1"/>
  <c r="AE363" i="1" s="1"/>
  <c r="AB364" i="1"/>
  <c r="AD364" i="1" s="1"/>
  <c r="AE364" i="1" s="1"/>
  <c r="AB365" i="1"/>
  <c r="AD365" i="1" s="1"/>
  <c r="AE365" i="1" s="1"/>
  <c r="AB366" i="1"/>
  <c r="AD366" i="1" s="1"/>
  <c r="AE366" i="1" s="1"/>
  <c r="AB367" i="1"/>
  <c r="AB368" i="1"/>
  <c r="AB369" i="1"/>
  <c r="AB370" i="1"/>
  <c r="AB371" i="1"/>
  <c r="AD371" i="1" s="1"/>
  <c r="AE371" i="1" s="1"/>
  <c r="AB372" i="1"/>
  <c r="AB373" i="1"/>
  <c r="AB374" i="1"/>
  <c r="AD374" i="1" s="1"/>
  <c r="AE374" i="1" s="1"/>
  <c r="AB375" i="1"/>
  <c r="AD375" i="1" s="1"/>
  <c r="AE375" i="1" s="1"/>
  <c r="AB376" i="1"/>
  <c r="AD376" i="1" s="1"/>
  <c r="AE376" i="1" s="1"/>
  <c r="AB377" i="1"/>
  <c r="AD377" i="1" s="1"/>
  <c r="AE377" i="1" s="1"/>
  <c r="AB378" i="1"/>
  <c r="AD378" i="1" s="1"/>
  <c r="AE378" i="1" s="1"/>
  <c r="AB379" i="1"/>
  <c r="AB380" i="1"/>
  <c r="AB381" i="1"/>
  <c r="AB382" i="1"/>
  <c r="AB383" i="1"/>
  <c r="AB384" i="1"/>
  <c r="AB385" i="1"/>
  <c r="AB386" i="1"/>
  <c r="AD386" i="1" s="1"/>
  <c r="AE386" i="1" s="1"/>
  <c r="AB387" i="1"/>
  <c r="AD387" i="1" s="1"/>
  <c r="AE387" i="1" s="1"/>
  <c r="AB388" i="1"/>
  <c r="AD388" i="1" s="1"/>
  <c r="AE388" i="1" s="1"/>
  <c r="AB389" i="1"/>
  <c r="AD389" i="1" s="1"/>
  <c r="AE389" i="1" s="1"/>
  <c r="AB390" i="1"/>
  <c r="AD390" i="1" s="1"/>
  <c r="AE390" i="1" s="1"/>
  <c r="AB391" i="1"/>
  <c r="AB392" i="1"/>
  <c r="AB393" i="1"/>
  <c r="AB394" i="1"/>
  <c r="AB395" i="1"/>
  <c r="AD395" i="1" s="1"/>
  <c r="AE395" i="1" s="1"/>
  <c r="AB396" i="1"/>
  <c r="AD396" i="1" s="1"/>
  <c r="AE396" i="1" s="1"/>
  <c r="AB397" i="1"/>
  <c r="AB398" i="1"/>
  <c r="AD398" i="1" s="1"/>
  <c r="AE398" i="1" s="1"/>
  <c r="AB399" i="1"/>
  <c r="AD399" i="1" s="1"/>
  <c r="AE399" i="1" s="1"/>
  <c r="AB400" i="1"/>
  <c r="AD400" i="1" s="1"/>
  <c r="AE400" i="1" s="1"/>
  <c r="AB401" i="1"/>
  <c r="AD401" i="1" s="1"/>
  <c r="AE401" i="1" s="1"/>
  <c r="AB402" i="1"/>
  <c r="AD402" i="1" s="1"/>
  <c r="AE402" i="1" s="1"/>
  <c r="AB403" i="1"/>
  <c r="AB404" i="1"/>
  <c r="AB405" i="1"/>
  <c r="AB406" i="1"/>
  <c r="AB407" i="1"/>
  <c r="AD407" i="1" s="1"/>
  <c r="AE407" i="1" s="1"/>
  <c r="AB408" i="1"/>
  <c r="AD408" i="1" s="1"/>
  <c r="AE408" i="1" s="1"/>
  <c r="AB409" i="1"/>
  <c r="AB410" i="1"/>
  <c r="AD410" i="1" s="1"/>
  <c r="AE410" i="1" s="1"/>
  <c r="AB411" i="1"/>
  <c r="AD411" i="1" s="1"/>
  <c r="AE411" i="1" s="1"/>
  <c r="AB412" i="1"/>
  <c r="AD412" i="1" s="1"/>
  <c r="AE412" i="1" s="1"/>
  <c r="AB413" i="1"/>
  <c r="AD413" i="1" s="1"/>
  <c r="AE413" i="1" s="1"/>
  <c r="AB414" i="1"/>
  <c r="AD414" i="1" s="1"/>
  <c r="AE414" i="1" s="1"/>
  <c r="AB415" i="1"/>
  <c r="AB416" i="1"/>
  <c r="AB417" i="1"/>
  <c r="AB418" i="1"/>
  <c r="AB419" i="1"/>
  <c r="AD419" i="1" s="1"/>
  <c r="AE419" i="1" s="1"/>
  <c r="AB420" i="1"/>
  <c r="AB421" i="1"/>
  <c r="AD421" i="1" s="1"/>
  <c r="AE421" i="1" s="1"/>
  <c r="AB422" i="1"/>
  <c r="AD422" i="1" s="1"/>
  <c r="AE422" i="1" s="1"/>
  <c r="AB423" i="1"/>
  <c r="AD423" i="1" s="1"/>
  <c r="AE423" i="1" s="1"/>
  <c r="AB424" i="1"/>
  <c r="AD424" i="1" s="1"/>
  <c r="AE424" i="1" s="1"/>
  <c r="AB425" i="1"/>
  <c r="AD425" i="1" s="1"/>
  <c r="AE425" i="1" s="1"/>
  <c r="AB426" i="1"/>
  <c r="AD426" i="1" s="1"/>
  <c r="AE426" i="1" s="1"/>
  <c r="AB427" i="1"/>
  <c r="AB428" i="1"/>
  <c r="AB429" i="1"/>
  <c r="AB430" i="1"/>
  <c r="AB431" i="1"/>
  <c r="AB432" i="1"/>
  <c r="AB433" i="1"/>
  <c r="AB434" i="1"/>
  <c r="AD434" i="1" s="1"/>
  <c r="AE434" i="1" s="1"/>
  <c r="AB435" i="1"/>
  <c r="AD435" i="1" s="1"/>
  <c r="AE435" i="1" s="1"/>
  <c r="AB436" i="1"/>
  <c r="AD436" i="1" s="1"/>
  <c r="AE436" i="1" s="1"/>
  <c r="AB437" i="1"/>
  <c r="AD437" i="1" s="1"/>
  <c r="AE437" i="1" s="1"/>
  <c r="AB438" i="1"/>
  <c r="AD438" i="1" s="1"/>
  <c r="AE438" i="1" s="1"/>
  <c r="AB439" i="1"/>
  <c r="AB440" i="1"/>
  <c r="AB441" i="1"/>
  <c r="AB442" i="1"/>
  <c r="AB443" i="1"/>
  <c r="AD443" i="1" s="1"/>
  <c r="AE443" i="1" s="1"/>
  <c r="AB444" i="1"/>
  <c r="AB445" i="1"/>
  <c r="AB446" i="1"/>
  <c r="AD446" i="1" s="1"/>
  <c r="AE446" i="1" s="1"/>
  <c r="AB447" i="1"/>
  <c r="AD447" i="1" s="1"/>
  <c r="AE447" i="1" s="1"/>
  <c r="AB448" i="1"/>
  <c r="AD448" i="1" s="1"/>
  <c r="AE448" i="1" s="1"/>
  <c r="AB449" i="1"/>
  <c r="AD449" i="1" s="1"/>
  <c r="AE449" i="1" s="1"/>
  <c r="AB450" i="1"/>
  <c r="AD450" i="1" s="1"/>
  <c r="AE450" i="1" s="1"/>
  <c r="AB451" i="1"/>
  <c r="AB452" i="1"/>
  <c r="AB453" i="1"/>
  <c r="AB454" i="1"/>
  <c r="AB455" i="1"/>
  <c r="AD455" i="1" s="1"/>
  <c r="AE455" i="1" s="1"/>
  <c r="AB456" i="1"/>
  <c r="AD456" i="1" s="1"/>
  <c r="AE456" i="1" s="1"/>
  <c r="AB457" i="1"/>
  <c r="AB458" i="1"/>
  <c r="AD458" i="1" s="1"/>
  <c r="AE458" i="1" s="1"/>
  <c r="AB459" i="1"/>
  <c r="AD459" i="1" s="1"/>
  <c r="AE459" i="1" s="1"/>
  <c r="AB460" i="1"/>
  <c r="AD460" i="1" s="1"/>
  <c r="AE460" i="1" s="1"/>
  <c r="AB461" i="1"/>
  <c r="AD461" i="1" s="1"/>
  <c r="AE461" i="1" s="1"/>
  <c r="AB462" i="1"/>
  <c r="AD462" i="1" s="1"/>
  <c r="AE462" i="1" s="1"/>
  <c r="AB463" i="1"/>
  <c r="AB464" i="1"/>
  <c r="AB465" i="1"/>
  <c r="AB466" i="1"/>
  <c r="AB467" i="1"/>
  <c r="AD467" i="1" s="1"/>
  <c r="AE467" i="1" s="1"/>
  <c r="AB468" i="1"/>
  <c r="AD468" i="1" s="1"/>
  <c r="AE468" i="1" s="1"/>
  <c r="AB469" i="1"/>
  <c r="AB470" i="1"/>
  <c r="AD470" i="1" s="1"/>
  <c r="AE470" i="1" s="1"/>
  <c r="AB471" i="1"/>
  <c r="AD471" i="1" s="1"/>
  <c r="AE471" i="1" s="1"/>
  <c r="AB472" i="1"/>
  <c r="AD472" i="1" s="1"/>
  <c r="AE472" i="1" s="1"/>
  <c r="AB473" i="1"/>
  <c r="AD473" i="1" s="1"/>
  <c r="AE473" i="1" s="1"/>
  <c r="AB474" i="1"/>
  <c r="AD474" i="1" s="1"/>
  <c r="AE474" i="1" s="1"/>
  <c r="AB475" i="1"/>
  <c r="AB476" i="1"/>
  <c r="AB477" i="1"/>
  <c r="AB478" i="1"/>
  <c r="AB479" i="1"/>
  <c r="AB480" i="1"/>
  <c r="AD480" i="1" s="1"/>
  <c r="AE480" i="1" s="1"/>
  <c r="AB481" i="1"/>
  <c r="AB482" i="1"/>
  <c r="AD482" i="1" s="1"/>
  <c r="AE482" i="1" s="1"/>
  <c r="AB483" i="1"/>
  <c r="AD483" i="1" s="1"/>
  <c r="AE483" i="1" s="1"/>
  <c r="AB484" i="1"/>
  <c r="AD484" i="1" s="1"/>
  <c r="AE484" i="1" s="1"/>
  <c r="AB485" i="1"/>
  <c r="AD485" i="1" s="1"/>
  <c r="AE485" i="1" s="1"/>
  <c r="AB486" i="1"/>
  <c r="AD486" i="1" s="1"/>
  <c r="AE486" i="1" s="1"/>
  <c r="AB487" i="1"/>
  <c r="AB488" i="1"/>
  <c r="AB489" i="1"/>
  <c r="AB490" i="1"/>
  <c r="AB491" i="1"/>
  <c r="AB492" i="1"/>
  <c r="AB493" i="1"/>
  <c r="AB494" i="1"/>
  <c r="AD494" i="1" s="1"/>
  <c r="AE494" i="1" s="1"/>
  <c r="AB495" i="1"/>
  <c r="AD495" i="1" s="1"/>
  <c r="AE495" i="1" s="1"/>
  <c r="AB496" i="1"/>
  <c r="AD496" i="1" s="1"/>
  <c r="AE496" i="1" s="1"/>
  <c r="AB497" i="1"/>
  <c r="AD497" i="1" s="1"/>
  <c r="AE497" i="1" s="1"/>
  <c r="AB498" i="1"/>
  <c r="AD498" i="1" s="1"/>
  <c r="AE498" i="1" s="1"/>
  <c r="AB499" i="1"/>
  <c r="AB500" i="1"/>
  <c r="AB501" i="1"/>
  <c r="AB502" i="1"/>
  <c r="AB503" i="1"/>
  <c r="AB504" i="1"/>
  <c r="AD504" i="1" s="1"/>
  <c r="AE504" i="1" s="1"/>
  <c r="AB505" i="1"/>
  <c r="AB506" i="1"/>
  <c r="AD506" i="1" s="1"/>
  <c r="AE506" i="1" s="1"/>
  <c r="AB507" i="1"/>
  <c r="AD507" i="1" s="1"/>
  <c r="AE507" i="1" s="1"/>
  <c r="AB508" i="1"/>
  <c r="AD508" i="1" s="1"/>
  <c r="AE508" i="1" s="1"/>
  <c r="AB509" i="1"/>
  <c r="AD509" i="1" s="1"/>
  <c r="AE509" i="1" s="1"/>
  <c r="AB510" i="1"/>
  <c r="AD510" i="1" s="1"/>
  <c r="AE510" i="1" s="1"/>
  <c r="AB511" i="1"/>
  <c r="AB512" i="1"/>
  <c r="AB513" i="1"/>
  <c r="AB514" i="1"/>
  <c r="AB515" i="1"/>
  <c r="AB516" i="1"/>
  <c r="AB517" i="1"/>
  <c r="AB518" i="1"/>
  <c r="AD518" i="1" s="1"/>
  <c r="AE518" i="1" s="1"/>
  <c r="AB519" i="1"/>
  <c r="AD519" i="1" s="1"/>
  <c r="AE519" i="1" s="1"/>
  <c r="AB520" i="1"/>
  <c r="AD520" i="1" s="1"/>
  <c r="AE520" i="1" s="1"/>
  <c r="AB521" i="1"/>
  <c r="AD521" i="1" s="1"/>
  <c r="AE521" i="1" s="1"/>
  <c r="AB522" i="1"/>
  <c r="AD522" i="1" s="1"/>
  <c r="AE522" i="1" s="1"/>
  <c r="AB523" i="1"/>
  <c r="AB524" i="1"/>
  <c r="AB525" i="1"/>
  <c r="AB526" i="1"/>
  <c r="AB527" i="1"/>
  <c r="AB528" i="1"/>
  <c r="AD528" i="1" s="1"/>
  <c r="AE528" i="1" s="1"/>
  <c r="AB529" i="1"/>
  <c r="AB530" i="1"/>
  <c r="AD530" i="1" s="1"/>
  <c r="AE530" i="1" s="1"/>
  <c r="AB531" i="1"/>
  <c r="AD531" i="1" s="1"/>
  <c r="AE531" i="1" s="1"/>
  <c r="AB532" i="1"/>
  <c r="AD532" i="1" s="1"/>
  <c r="AE532" i="1" s="1"/>
  <c r="AB533" i="1"/>
  <c r="AD533" i="1" s="1"/>
  <c r="AE533" i="1" s="1"/>
  <c r="AB534" i="1"/>
  <c r="AD534" i="1" s="1"/>
  <c r="AE534" i="1" s="1"/>
  <c r="AB535" i="1"/>
  <c r="AB536" i="1"/>
  <c r="AB537" i="1"/>
  <c r="AB538" i="1"/>
  <c r="AB539" i="1"/>
  <c r="AB540" i="1"/>
  <c r="AB541" i="1"/>
  <c r="AB542" i="1"/>
  <c r="AD542" i="1" s="1"/>
  <c r="AE542" i="1" s="1"/>
  <c r="AB543" i="1"/>
  <c r="AD543" i="1" s="1"/>
  <c r="AE543" i="1" s="1"/>
  <c r="AB544" i="1"/>
  <c r="AD544" i="1" s="1"/>
  <c r="AE544" i="1" s="1"/>
  <c r="AB545" i="1"/>
  <c r="AD545" i="1" s="1"/>
  <c r="AE545" i="1" s="1"/>
  <c r="AB546" i="1"/>
  <c r="AD546" i="1" s="1"/>
  <c r="AE546" i="1" s="1"/>
  <c r="AB547" i="1"/>
  <c r="AB548" i="1"/>
  <c r="AB549" i="1"/>
  <c r="AB550" i="1"/>
  <c r="AB551" i="1"/>
  <c r="AB552" i="1"/>
  <c r="AD552" i="1" s="1"/>
  <c r="AE552" i="1" s="1"/>
  <c r="AB553" i="1"/>
  <c r="AB554" i="1"/>
  <c r="AD554" i="1" s="1"/>
  <c r="AE554" i="1" s="1"/>
  <c r="AB555" i="1"/>
  <c r="AD555" i="1" s="1"/>
  <c r="AE555" i="1" s="1"/>
  <c r="AB556" i="1"/>
  <c r="AD556" i="1" s="1"/>
  <c r="AE556" i="1" s="1"/>
  <c r="AB557" i="1"/>
  <c r="AD557" i="1" s="1"/>
  <c r="AE557" i="1" s="1"/>
  <c r="AB558" i="1"/>
  <c r="AD558" i="1" s="1"/>
  <c r="AE558" i="1" s="1"/>
  <c r="AB559" i="1"/>
  <c r="AB560" i="1"/>
  <c r="AB561" i="1"/>
  <c r="AB562" i="1"/>
  <c r="AB563" i="1"/>
  <c r="AB564" i="1"/>
  <c r="AB565" i="1"/>
  <c r="AB566" i="1"/>
  <c r="AD566" i="1" s="1"/>
  <c r="AE566" i="1" s="1"/>
  <c r="AB567" i="1"/>
  <c r="AD567" i="1" s="1"/>
  <c r="AE567" i="1" s="1"/>
  <c r="AB568" i="1"/>
  <c r="AD568" i="1" s="1"/>
  <c r="AE568" i="1" s="1"/>
  <c r="AB569" i="1"/>
  <c r="AD569" i="1" s="1"/>
  <c r="AE569" i="1" s="1"/>
  <c r="AB570" i="1"/>
  <c r="AD570" i="1" s="1"/>
  <c r="AE570" i="1" s="1"/>
  <c r="AB571" i="1"/>
  <c r="AB572" i="1"/>
  <c r="AB573" i="1"/>
  <c r="AB574" i="1"/>
  <c r="AB575" i="1"/>
  <c r="AB576" i="1"/>
  <c r="AD576" i="1" s="1"/>
  <c r="AE576" i="1" s="1"/>
  <c r="AB577" i="1"/>
  <c r="AB578" i="1"/>
  <c r="AD578" i="1" s="1"/>
  <c r="AE578" i="1" s="1"/>
  <c r="AB579" i="1"/>
  <c r="AD579" i="1" s="1"/>
  <c r="AE579" i="1" s="1"/>
  <c r="AB580" i="1"/>
  <c r="AD580" i="1" s="1"/>
  <c r="AE580" i="1" s="1"/>
  <c r="AB581" i="1"/>
  <c r="AD581" i="1" s="1"/>
  <c r="AE581" i="1" s="1"/>
  <c r="AB582" i="1"/>
  <c r="AD582" i="1" s="1"/>
  <c r="AE582" i="1" s="1"/>
  <c r="AB583" i="1"/>
  <c r="AB584" i="1"/>
  <c r="AB585" i="1"/>
  <c r="AB586" i="1"/>
  <c r="AB587" i="1"/>
  <c r="AB588" i="1"/>
  <c r="AB589" i="1"/>
  <c r="AB590" i="1"/>
  <c r="AD590" i="1" s="1"/>
  <c r="AE590" i="1" s="1"/>
  <c r="AB591" i="1"/>
  <c r="AD591" i="1" s="1"/>
  <c r="AE591" i="1" s="1"/>
  <c r="AB592" i="1"/>
  <c r="AD592" i="1" s="1"/>
  <c r="AE592" i="1" s="1"/>
  <c r="AB593" i="1"/>
  <c r="AD593" i="1" s="1"/>
  <c r="AE593" i="1" s="1"/>
  <c r="AB594" i="1"/>
  <c r="AD594" i="1" s="1"/>
  <c r="AE594" i="1" s="1"/>
  <c r="AB595" i="1"/>
  <c r="AB596" i="1"/>
  <c r="AB597" i="1"/>
  <c r="AB598" i="1"/>
  <c r="AB599" i="1"/>
  <c r="AB600" i="1"/>
  <c r="AD600" i="1" s="1"/>
  <c r="AE600" i="1" s="1"/>
  <c r="AB601" i="1"/>
  <c r="AB602" i="1"/>
  <c r="AD602" i="1" s="1"/>
  <c r="AE602" i="1" s="1"/>
  <c r="AB603" i="1"/>
  <c r="AD603" i="1" s="1"/>
  <c r="AE603" i="1" s="1"/>
  <c r="AB604" i="1"/>
  <c r="AD604" i="1" s="1"/>
  <c r="AE604" i="1" s="1"/>
  <c r="AB605" i="1"/>
  <c r="AD605" i="1" s="1"/>
  <c r="AE605" i="1" s="1"/>
  <c r="AB606" i="1"/>
  <c r="AD606" i="1" s="1"/>
  <c r="AE606" i="1" s="1"/>
  <c r="AB607" i="1"/>
  <c r="AB608" i="1"/>
  <c r="AB609" i="1"/>
  <c r="AB610" i="1"/>
  <c r="AB611" i="1"/>
  <c r="AD611" i="1" s="1"/>
  <c r="AE611" i="1" s="1"/>
  <c r="AB612" i="1"/>
  <c r="AD612" i="1" s="1"/>
  <c r="AE612" i="1" s="1"/>
  <c r="AB613" i="1"/>
  <c r="AB614" i="1"/>
  <c r="AD614" i="1" s="1"/>
  <c r="AE614" i="1" s="1"/>
  <c r="AB615" i="1"/>
  <c r="AD615" i="1" s="1"/>
  <c r="AE615" i="1" s="1"/>
  <c r="AB616" i="1"/>
  <c r="AD616" i="1" s="1"/>
  <c r="AE616" i="1" s="1"/>
  <c r="AB617" i="1"/>
  <c r="AD617" i="1" s="1"/>
  <c r="AE617" i="1" s="1"/>
  <c r="AB618" i="1"/>
  <c r="AD618" i="1" s="1"/>
  <c r="AE618" i="1" s="1"/>
  <c r="AB619" i="1"/>
  <c r="AB620" i="1"/>
  <c r="AB621" i="1"/>
  <c r="AB622" i="1"/>
  <c r="AB623" i="1"/>
  <c r="AD623" i="1" s="1"/>
  <c r="AE623" i="1" s="1"/>
  <c r="AB624" i="1"/>
  <c r="AD624" i="1" s="1"/>
  <c r="AE624" i="1" s="1"/>
  <c r="AB625" i="1"/>
  <c r="AB626" i="1"/>
  <c r="AD626" i="1" s="1"/>
  <c r="AE626" i="1" s="1"/>
  <c r="AB627" i="1"/>
  <c r="AD627" i="1" s="1"/>
  <c r="AE627" i="1" s="1"/>
  <c r="AB628" i="1"/>
  <c r="AD628" i="1" s="1"/>
  <c r="AE628" i="1" s="1"/>
  <c r="AB629" i="1"/>
  <c r="AD629" i="1" s="1"/>
  <c r="AE629" i="1" s="1"/>
  <c r="AB630" i="1"/>
  <c r="AD630" i="1" s="1"/>
  <c r="AE630" i="1" s="1"/>
  <c r="AB631" i="1"/>
  <c r="AB632" i="1"/>
  <c r="AB633" i="1"/>
  <c r="AB634" i="1"/>
  <c r="AB635" i="1"/>
  <c r="AD635" i="1" s="1"/>
  <c r="AE635" i="1" s="1"/>
  <c r="AB636" i="1"/>
  <c r="AD636" i="1" s="1"/>
  <c r="AE636" i="1" s="1"/>
  <c r="AB637" i="1"/>
  <c r="AB638" i="1"/>
  <c r="AD638" i="1" s="1"/>
  <c r="AE638" i="1" s="1"/>
  <c r="AB639" i="1"/>
  <c r="AD639" i="1" s="1"/>
  <c r="AE639" i="1" s="1"/>
  <c r="AB640" i="1"/>
  <c r="AD640" i="1" s="1"/>
  <c r="AE640" i="1" s="1"/>
  <c r="AB641" i="1"/>
  <c r="AD641" i="1" s="1"/>
  <c r="AE641" i="1" s="1"/>
  <c r="AB642" i="1"/>
  <c r="AD642" i="1" s="1"/>
  <c r="AE642" i="1" s="1"/>
  <c r="AB643" i="1"/>
  <c r="AB644" i="1"/>
  <c r="AB645" i="1"/>
  <c r="AB646" i="1"/>
  <c r="AB647" i="1"/>
  <c r="AD647" i="1" s="1"/>
  <c r="AE647" i="1" s="1"/>
  <c r="AB648" i="1"/>
  <c r="AD648" i="1" s="1"/>
  <c r="AE648" i="1" s="1"/>
  <c r="AB649" i="1"/>
  <c r="AB650" i="1"/>
  <c r="AD650" i="1" s="1"/>
  <c r="AE650" i="1" s="1"/>
  <c r="AB651" i="1"/>
  <c r="AD651" i="1" s="1"/>
  <c r="AE651" i="1" s="1"/>
  <c r="AB652" i="1"/>
  <c r="AD652" i="1" s="1"/>
  <c r="AE652" i="1" s="1"/>
  <c r="AB653" i="1"/>
  <c r="AD653" i="1" s="1"/>
  <c r="AE653" i="1" s="1"/>
  <c r="AB654" i="1"/>
  <c r="AD654" i="1" s="1"/>
  <c r="AE654" i="1" s="1"/>
  <c r="AB655" i="1"/>
  <c r="AB656" i="1"/>
  <c r="AB657" i="1"/>
  <c r="AB658" i="1"/>
  <c r="AB659" i="1"/>
  <c r="AD659" i="1" s="1"/>
  <c r="AE659" i="1" s="1"/>
  <c r="AB660" i="1"/>
  <c r="AD660" i="1" s="1"/>
  <c r="AE660" i="1" s="1"/>
  <c r="AB661" i="1"/>
  <c r="AB662" i="1"/>
  <c r="AD662" i="1" s="1"/>
  <c r="AE662" i="1" s="1"/>
  <c r="AB663" i="1"/>
  <c r="AD663" i="1" s="1"/>
  <c r="AE663" i="1" s="1"/>
  <c r="AB664" i="1"/>
  <c r="AD664" i="1" s="1"/>
  <c r="AE664" i="1" s="1"/>
  <c r="AB665" i="1"/>
  <c r="AD665" i="1" s="1"/>
  <c r="AE665" i="1" s="1"/>
  <c r="AB666" i="1"/>
  <c r="AD666" i="1" s="1"/>
  <c r="AE666" i="1" s="1"/>
  <c r="AB667" i="1"/>
  <c r="AB668" i="1"/>
  <c r="AB669" i="1"/>
  <c r="AB670" i="1"/>
  <c r="AB671" i="1"/>
  <c r="AB672" i="1"/>
  <c r="AB673" i="1"/>
  <c r="AB674" i="1"/>
  <c r="AB675" i="1"/>
  <c r="AD675" i="1" s="1"/>
  <c r="AE675" i="1" s="1"/>
  <c r="AB676" i="1"/>
  <c r="AD676" i="1" s="1"/>
  <c r="AE676" i="1" s="1"/>
  <c r="AB677" i="1"/>
  <c r="AD677" i="1" s="1"/>
  <c r="AE677" i="1" s="1"/>
  <c r="AB678" i="1"/>
  <c r="AD678" i="1" s="1"/>
  <c r="AE678" i="1" s="1"/>
  <c r="AB679" i="1"/>
  <c r="AB680" i="1"/>
  <c r="AB681" i="1"/>
  <c r="AB682" i="1"/>
  <c r="AB683" i="1"/>
  <c r="AD683" i="1" s="1"/>
  <c r="AE683" i="1" s="1"/>
  <c r="AB684" i="1"/>
  <c r="AD684" i="1" s="1"/>
  <c r="AE684" i="1" s="1"/>
  <c r="AB685" i="1"/>
  <c r="AB686" i="1"/>
  <c r="AB687" i="1"/>
  <c r="AD687" i="1" s="1"/>
  <c r="AE687" i="1" s="1"/>
  <c r="AB688" i="1"/>
  <c r="AD688" i="1" s="1"/>
  <c r="AE688" i="1" s="1"/>
  <c r="AB689" i="1"/>
  <c r="AD689" i="1" s="1"/>
  <c r="AE689" i="1" s="1"/>
  <c r="AB690" i="1"/>
  <c r="AD690" i="1" s="1"/>
  <c r="AE690" i="1" s="1"/>
  <c r="AB691" i="1"/>
  <c r="AB692" i="1"/>
  <c r="AB693" i="1"/>
  <c r="AB694" i="1"/>
  <c r="AB695" i="1"/>
  <c r="AB696" i="1"/>
  <c r="AD696" i="1" s="1"/>
  <c r="AE696" i="1" s="1"/>
  <c r="AB697" i="1"/>
  <c r="AB698" i="1"/>
  <c r="AD698" i="1" s="1"/>
  <c r="AE698" i="1" s="1"/>
  <c r="AB699" i="1"/>
  <c r="AD699" i="1" s="1"/>
  <c r="AE699" i="1" s="1"/>
  <c r="AB700" i="1"/>
  <c r="AD700" i="1" s="1"/>
  <c r="AE700" i="1" s="1"/>
  <c r="AB701" i="1"/>
  <c r="AD701" i="1" s="1"/>
  <c r="AE701" i="1" s="1"/>
  <c r="AB702" i="1"/>
  <c r="AD702" i="1" s="1"/>
  <c r="AE702" i="1" s="1"/>
  <c r="AB703" i="1"/>
  <c r="AB704" i="1"/>
  <c r="AB705" i="1"/>
  <c r="AB706" i="1"/>
  <c r="AB707" i="1"/>
  <c r="AD707" i="1" s="1"/>
  <c r="AE707" i="1" s="1"/>
  <c r="AB708" i="1"/>
  <c r="AB709" i="1"/>
  <c r="AB710" i="1"/>
  <c r="AB711" i="1"/>
  <c r="AD711" i="1" s="1"/>
  <c r="AE711" i="1" s="1"/>
  <c r="AB712" i="1"/>
  <c r="AD712" i="1" s="1"/>
  <c r="AE712" i="1" s="1"/>
  <c r="AB713" i="1"/>
  <c r="AD713" i="1" s="1"/>
  <c r="AE713" i="1" s="1"/>
  <c r="AB714" i="1"/>
  <c r="AD714" i="1" s="1"/>
  <c r="AE714" i="1" s="1"/>
  <c r="AB715" i="1"/>
  <c r="AB716" i="1"/>
  <c r="AB717" i="1"/>
  <c r="AB718" i="1"/>
  <c r="AB719" i="1"/>
  <c r="AD719" i="1" s="1"/>
  <c r="AE719" i="1" s="1"/>
  <c r="AB720" i="1"/>
  <c r="AB721" i="1"/>
  <c r="AD721" i="1" s="1"/>
  <c r="AE721" i="1" s="1"/>
  <c r="AB722" i="1"/>
  <c r="AB723" i="1"/>
  <c r="AD723" i="1" s="1"/>
  <c r="AE723" i="1" s="1"/>
  <c r="AB724" i="1"/>
  <c r="AD724" i="1" s="1"/>
  <c r="AE724" i="1" s="1"/>
  <c r="AB725" i="1"/>
  <c r="AD725" i="1" s="1"/>
  <c r="AE725" i="1" s="1"/>
  <c r="AB726" i="1"/>
  <c r="AD726" i="1" s="1"/>
  <c r="AE726" i="1" s="1"/>
  <c r="AB727" i="1"/>
  <c r="AB728" i="1"/>
  <c r="AB729" i="1"/>
  <c r="AB730" i="1"/>
  <c r="AB731" i="1"/>
  <c r="AD731" i="1" s="1"/>
  <c r="AE731" i="1" s="1"/>
  <c r="AB732" i="1"/>
  <c r="AD732" i="1" s="1"/>
  <c r="AE732" i="1" s="1"/>
  <c r="AB733" i="1"/>
  <c r="AB734" i="1"/>
  <c r="AB735" i="1"/>
  <c r="AD735" i="1" s="1"/>
  <c r="AE735" i="1" s="1"/>
  <c r="AB736" i="1"/>
  <c r="AD736" i="1" s="1"/>
  <c r="AE736" i="1" s="1"/>
  <c r="AB737" i="1"/>
  <c r="AD737" i="1" s="1"/>
  <c r="AE737" i="1" s="1"/>
  <c r="AB738" i="1"/>
  <c r="AD738" i="1" s="1"/>
  <c r="AE738" i="1" s="1"/>
  <c r="AB739" i="1"/>
  <c r="AB740" i="1"/>
  <c r="AB741" i="1"/>
  <c r="AB742" i="1"/>
  <c r="AB743" i="1"/>
  <c r="AB744" i="1"/>
  <c r="AB745" i="1"/>
  <c r="AB746" i="1"/>
  <c r="AB747" i="1"/>
  <c r="AD747" i="1" s="1"/>
  <c r="AE747" i="1" s="1"/>
  <c r="AB748" i="1"/>
  <c r="AD748" i="1" s="1"/>
  <c r="AE748" i="1" s="1"/>
  <c r="AB749" i="1"/>
  <c r="AD749" i="1" s="1"/>
  <c r="AE749" i="1" s="1"/>
  <c r="AB750" i="1"/>
  <c r="AD750" i="1" s="1"/>
  <c r="AE750" i="1" s="1"/>
  <c r="AB751" i="1"/>
  <c r="AB752" i="1"/>
  <c r="AB753" i="1"/>
  <c r="AB754" i="1"/>
  <c r="AB755" i="1"/>
  <c r="AB756" i="1"/>
  <c r="AD756" i="1" s="1"/>
  <c r="AE756" i="1" s="1"/>
  <c r="AB757" i="1"/>
  <c r="AB758" i="1"/>
  <c r="AD758" i="1" s="1"/>
  <c r="AE758" i="1" s="1"/>
  <c r="AB759" i="1"/>
  <c r="AD759" i="1" s="1"/>
  <c r="AE759" i="1" s="1"/>
  <c r="AB760" i="1"/>
  <c r="AD760" i="1" s="1"/>
  <c r="AE760" i="1" s="1"/>
  <c r="AB761" i="1"/>
  <c r="AD761" i="1" s="1"/>
  <c r="AE761" i="1" s="1"/>
  <c r="AB762" i="1"/>
  <c r="AD762" i="1" s="1"/>
  <c r="AE762" i="1" s="1"/>
  <c r="AB763" i="1"/>
  <c r="AB764" i="1"/>
  <c r="AB765" i="1"/>
  <c r="AB766" i="1"/>
  <c r="AB767" i="1"/>
  <c r="AB768" i="1"/>
  <c r="AD768" i="1" s="1"/>
  <c r="AE768" i="1" s="1"/>
  <c r="AB769" i="1"/>
  <c r="AD769" i="1" s="1"/>
  <c r="AE769" i="1" s="1"/>
  <c r="AB770" i="1"/>
  <c r="AD770" i="1" s="1"/>
  <c r="AE770" i="1" s="1"/>
  <c r="AB3" i="1"/>
  <c r="AD3" i="1" s="1"/>
  <c r="W4" i="1"/>
  <c r="W5" i="1"/>
  <c r="W6" i="1"/>
  <c r="W7" i="1"/>
  <c r="Y7" i="1" s="1"/>
  <c r="Z7" i="1" s="1"/>
  <c r="W8" i="1"/>
  <c r="Y8" i="1" s="1"/>
  <c r="Z8" i="1" s="1"/>
  <c r="W9" i="1"/>
  <c r="Y9" i="1" s="1"/>
  <c r="Z9" i="1" s="1"/>
  <c r="W10" i="1"/>
  <c r="Y10" i="1" s="1"/>
  <c r="Z10" i="1" s="1"/>
  <c r="W11" i="1"/>
  <c r="Y11" i="1" s="1"/>
  <c r="Z11" i="1" s="1"/>
  <c r="W12" i="1"/>
  <c r="Y12" i="1" s="1"/>
  <c r="Z12" i="1" s="1"/>
  <c r="W13" i="1"/>
  <c r="Y13" i="1" s="1"/>
  <c r="Z13" i="1" s="1"/>
  <c r="W14" i="1"/>
  <c r="Y14" i="1" s="1"/>
  <c r="Z14" i="1" s="1"/>
  <c r="W15" i="1"/>
  <c r="W16" i="1"/>
  <c r="W17" i="1"/>
  <c r="W18" i="1"/>
  <c r="W19" i="1"/>
  <c r="Y19" i="1" s="1"/>
  <c r="Z19" i="1" s="1"/>
  <c r="W20" i="1"/>
  <c r="Y20" i="1" s="1"/>
  <c r="Z20" i="1" s="1"/>
  <c r="W21" i="1"/>
  <c r="Y21" i="1" s="1"/>
  <c r="Z21" i="1" s="1"/>
  <c r="W22" i="1"/>
  <c r="Y22" i="1" s="1"/>
  <c r="Z22" i="1" s="1"/>
  <c r="W23" i="1"/>
  <c r="Y23" i="1" s="1"/>
  <c r="Z23" i="1" s="1"/>
  <c r="W24" i="1"/>
  <c r="Y24" i="1" s="1"/>
  <c r="Z24" i="1" s="1"/>
  <c r="W25" i="1"/>
  <c r="Y25" i="1" s="1"/>
  <c r="Z25" i="1" s="1"/>
  <c r="W26" i="1"/>
  <c r="Y26" i="1" s="1"/>
  <c r="Z26" i="1" s="1"/>
  <c r="W27" i="1"/>
  <c r="W28" i="1"/>
  <c r="W29" i="1"/>
  <c r="W30" i="1"/>
  <c r="W31" i="1"/>
  <c r="Y31" i="1" s="1"/>
  <c r="Z31" i="1" s="1"/>
  <c r="W32" i="1"/>
  <c r="Y32" i="1" s="1"/>
  <c r="Z32" i="1" s="1"/>
  <c r="W33" i="1"/>
  <c r="Y33" i="1" s="1"/>
  <c r="Z33" i="1" s="1"/>
  <c r="W34" i="1"/>
  <c r="Y34" i="1" s="1"/>
  <c r="Z34" i="1" s="1"/>
  <c r="W35" i="1"/>
  <c r="Y35" i="1" s="1"/>
  <c r="Z35" i="1" s="1"/>
  <c r="W36" i="1"/>
  <c r="Y36" i="1" s="1"/>
  <c r="Z36" i="1" s="1"/>
  <c r="W37" i="1"/>
  <c r="Y37" i="1" s="1"/>
  <c r="Z37" i="1" s="1"/>
  <c r="W38" i="1"/>
  <c r="Y38" i="1" s="1"/>
  <c r="Z38" i="1" s="1"/>
  <c r="W39" i="1"/>
  <c r="W40" i="1"/>
  <c r="W41" i="1"/>
  <c r="W42" i="1"/>
  <c r="W43" i="1"/>
  <c r="Y43" i="1" s="1"/>
  <c r="Z43" i="1" s="1"/>
  <c r="W44" i="1"/>
  <c r="Y44" i="1" s="1"/>
  <c r="Z44" i="1" s="1"/>
  <c r="W45" i="1"/>
  <c r="Y45" i="1" s="1"/>
  <c r="Z45" i="1" s="1"/>
  <c r="W46" i="1"/>
  <c r="Y46" i="1" s="1"/>
  <c r="Z46" i="1" s="1"/>
  <c r="W47" i="1"/>
  <c r="Y47" i="1" s="1"/>
  <c r="Z47" i="1" s="1"/>
  <c r="W48" i="1"/>
  <c r="Y48" i="1" s="1"/>
  <c r="Z48" i="1" s="1"/>
  <c r="W49" i="1"/>
  <c r="Y49" i="1" s="1"/>
  <c r="Z49" i="1" s="1"/>
  <c r="W50" i="1"/>
  <c r="Y50" i="1" s="1"/>
  <c r="Z50" i="1" s="1"/>
  <c r="W51" i="1"/>
  <c r="W52" i="1"/>
  <c r="W53" i="1"/>
  <c r="W54" i="1"/>
  <c r="W55" i="1"/>
  <c r="Y55" i="1" s="1"/>
  <c r="Z55" i="1" s="1"/>
  <c r="W56" i="1"/>
  <c r="Y56" i="1" s="1"/>
  <c r="Z56" i="1" s="1"/>
  <c r="W57" i="1"/>
  <c r="Y57" i="1" s="1"/>
  <c r="Z57" i="1" s="1"/>
  <c r="W58" i="1"/>
  <c r="Y58" i="1" s="1"/>
  <c r="Z58" i="1" s="1"/>
  <c r="W59" i="1"/>
  <c r="Y59" i="1" s="1"/>
  <c r="Z59" i="1" s="1"/>
  <c r="W60" i="1"/>
  <c r="Y60" i="1" s="1"/>
  <c r="Z60" i="1" s="1"/>
  <c r="W61" i="1"/>
  <c r="Y61" i="1" s="1"/>
  <c r="Z61" i="1" s="1"/>
  <c r="W62" i="1"/>
  <c r="Y62" i="1" s="1"/>
  <c r="Z62" i="1" s="1"/>
  <c r="W63" i="1"/>
  <c r="W64" i="1"/>
  <c r="W65" i="1"/>
  <c r="W66" i="1"/>
  <c r="W67" i="1"/>
  <c r="Y67" i="1" s="1"/>
  <c r="Z67" i="1" s="1"/>
  <c r="W68" i="1"/>
  <c r="Y68" i="1" s="1"/>
  <c r="Z68" i="1" s="1"/>
  <c r="W69" i="1"/>
  <c r="Y69" i="1" s="1"/>
  <c r="Z69" i="1" s="1"/>
  <c r="W70" i="1"/>
  <c r="Y70" i="1" s="1"/>
  <c r="Z70" i="1" s="1"/>
  <c r="W71" i="1"/>
  <c r="Y71" i="1" s="1"/>
  <c r="Z71" i="1" s="1"/>
  <c r="W72" i="1"/>
  <c r="Y72" i="1" s="1"/>
  <c r="Z72" i="1" s="1"/>
  <c r="W73" i="1"/>
  <c r="Y73" i="1" s="1"/>
  <c r="Z73" i="1" s="1"/>
  <c r="W74" i="1"/>
  <c r="Y74" i="1" s="1"/>
  <c r="Z74" i="1" s="1"/>
  <c r="W75" i="1"/>
  <c r="W76" i="1"/>
  <c r="W77" i="1"/>
  <c r="W78" i="1"/>
  <c r="W79" i="1"/>
  <c r="Y79" i="1" s="1"/>
  <c r="Z79" i="1" s="1"/>
  <c r="W80" i="1"/>
  <c r="Y80" i="1" s="1"/>
  <c r="Z80" i="1" s="1"/>
  <c r="W81" i="1"/>
  <c r="Y81" i="1" s="1"/>
  <c r="Z81" i="1" s="1"/>
  <c r="W82" i="1"/>
  <c r="Y82" i="1" s="1"/>
  <c r="Z82" i="1" s="1"/>
  <c r="W83" i="1"/>
  <c r="Y83" i="1" s="1"/>
  <c r="Z83" i="1" s="1"/>
  <c r="W84" i="1"/>
  <c r="Y84" i="1" s="1"/>
  <c r="Z84" i="1" s="1"/>
  <c r="W85" i="1"/>
  <c r="Y85" i="1" s="1"/>
  <c r="Z85" i="1" s="1"/>
  <c r="W86" i="1"/>
  <c r="Y86" i="1" s="1"/>
  <c r="Z86" i="1" s="1"/>
  <c r="W87" i="1"/>
  <c r="W88" i="1"/>
  <c r="W89" i="1"/>
  <c r="W90" i="1"/>
  <c r="W91" i="1"/>
  <c r="Y91" i="1" s="1"/>
  <c r="Z91" i="1" s="1"/>
  <c r="W92" i="1"/>
  <c r="Y92" i="1" s="1"/>
  <c r="Z92" i="1" s="1"/>
  <c r="W93" i="1"/>
  <c r="Y93" i="1" s="1"/>
  <c r="Z93" i="1" s="1"/>
  <c r="W94" i="1"/>
  <c r="Y94" i="1" s="1"/>
  <c r="Z94" i="1" s="1"/>
  <c r="W95" i="1"/>
  <c r="Y95" i="1" s="1"/>
  <c r="Z95" i="1" s="1"/>
  <c r="W96" i="1"/>
  <c r="Y96" i="1" s="1"/>
  <c r="Z96" i="1" s="1"/>
  <c r="W97" i="1"/>
  <c r="Y97" i="1" s="1"/>
  <c r="Z97" i="1" s="1"/>
  <c r="W98" i="1"/>
  <c r="Y98" i="1" s="1"/>
  <c r="Z98" i="1" s="1"/>
  <c r="W99" i="1"/>
  <c r="W100" i="1"/>
  <c r="W101" i="1"/>
  <c r="W102" i="1"/>
  <c r="W103" i="1"/>
  <c r="Y103" i="1" s="1"/>
  <c r="Z103" i="1" s="1"/>
  <c r="W104" i="1"/>
  <c r="Y104" i="1" s="1"/>
  <c r="Z104" i="1" s="1"/>
  <c r="W105" i="1"/>
  <c r="Y105" i="1" s="1"/>
  <c r="Z105" i="1" s="1"/>
  <c r="W106" i="1"/>
  <c r="Y106" i="1" s="1"/>
  <c r="Z106" i="1" s="1"/>
  <c r="W107" i="1"/>
  <c r="Y107" i="1" s="1"/>
  <c r="Z107" i="1" s="1"/>
  <c r="W108" i="1"/>
  <c r="Y108" i="1" s="1"/>
  <c r="Z108" i="1" s="1"/>
  <c r="W109" i="1"/>
  <c r="Y109" i="1" s="1"/>
  <c r="Z109" i="1" s="1"/>
  <c r="W110" i="1"/>
  <c r="Y110" i="1" s="1"/>
  <c r="Z110" i="1" s="1"/>
  <c r="W111" i="1"/>
  <c r="W112" i="1"/>
  <c r="W113" i="1"/>
  <c r="W114" i="1"/>
  <c r="W115" i="1"/>
  <c r="Y115" i="1" s="1"/>
  <c r="Z115" i="1" s="1"/>
  <c r="W116" i="1"/>
  <c r="Y116" i="1" s="1"/>
  <c r="Z116" i="1" s="1"/>
  <c r="W117" i="1"/>
  <c r="Y117" i="1" s="1"/>
  <c r="Z117" i="1" s="1"/>
  <c r="W118" i="1"/>
  <c r="Y118" i="1" s="1"/>
  <c r="Z118" i="1" s="1"/>
  <c r="W119" i="1"/>
  <c r="Y119" i="1" s="1"/>
  <c r="Z119" i="1" s="1"/>
  <c r="W120" i="1"/>
  <c r="Y120" i="1" s="1"/>
  <c r="Z120" i="1" s="1"/>
  <c r="W121" i="1"/>
  <c r="Y121" i="1" s="1"/>
  <c r="Z121" i="1" s="1"/>
  <c r="W122" i="1"/>
  <c r="Y122" i="1" s="1"/>
  <c r="Z122" i="1" s="1"/>
  <c r="W123" i="1"/>
  <c r="W124" i="1"/>
  <c r="W125" i="1"/>
  <c r="W126" i="1"/>
  <c r="W127" i="1"/>
  <c r="Y127" i="1" s="1"/>
  <c r="Z127" i="1" s="1"/>
  <c r="W128" i="1"/>
  <c r="Y128" i="1" s="1"/>
  <c r="Z128" i="1" s="1"/>
  <c r="W129" i="1"/>
  <c r="Y129" i="1" s="1"/>
  <c r="Z129" i="1" s="1"/>
  <c r="W130" i="1"/>
  <c r="Y130" i="1" s="1"/>
  <c r="Z130" i="1" s="1"/>
  <c r="W131" i="1"/>
  <c r="Y131" i="1" s="1"/>
  <c r="Z131" i="1" s="1"/>
  <c r="W132" i="1"/>
  <c r="Y132" i="1" s="1"/>
  <c r="Z132" i="1" s="1"/>
  <c r="W133" i="1"/>
  <c r="Y133" i="1" s="1"/>
  <c r="Z133" i="1" s="1"/>
  <c r="W134" i="1"/>
  <c r="Y134" i="1" s="1"/>
  <c r="Z134" i="1" s="1"/>
  <c r="W135" i="1"/>
  <c r="W136" i="1"/>
  <c r="W137" i="1"/>
  <c r="W138" i="1"/>
  <c r="W139" i="1"/>
  <c r="Y139" i="1" s="1"/>
  <c r="Z139" i="1" s="1"/>
  <c r="W140" i="1"/>
  <c r="Y140" i="1" s="1"/>
  <c r="Z140" i="1" s="1"/>
  <c r="W141" i="1"/>
  <c r="Y141" i="1" s="1"/>
  <c r="Z141" i="1" s="1"/>
  <c r="W142" i="1"/>
  <c r="Y142" i="1" s="1"/>
  <c r="Z142" i="1" s="1"/>
  <c r="W143" i="1"/>
  <c r="Y143" i="1" s="1"/>
  <c r="Z143" i="1" s="1"/>
  <c r="W144" i="1"/>
  <c r="Y144" i="1" s="1"/>
  <c r="Z144" i="1" s="1"/>
  <c r="W145" i="1"/>
  <c r="Y145" i="1" s="1"/>
  <c r="Z145" i="1" s="1"/>
  <c r="W146" i="1"/>
  <c r="Y146" i="1" s="1"/>
  <c r="Z146" i="1" s="1"/>
  <c r="W147" i="1"/>
  <c r="W148" i="1"/>
  <c r="W149" i="1"/>
  <c r="W150" i="1"/>
  <c r="W151" i="1"/>
  <c r="Y151" i="1" s="1"/>
  <c r="Z151" i="1" s="1"/>
  <c r="W152" i="1"/>
  <c r="Y152" i="1" s="1"/>
  <c r="Z152" i="1" s="1"/>
  <c r="W153" i="1"/>
  <c r="Y153" i="1" s="1"/>
  <c r="Z153" i="1" s="1"/>
  <c r="W154" i="1"/>
  <c r="Y154" i="1" s="1"/>
  <c r="Z154" i="1" s="1"/>
  <c r="W155" i="1"/>
  <c r="Y155" i="1" s="1"/>
  <c r="Z155" i="1" s="1"/>
  <c r="W156" i="1"/>
  <c r="Y156" i="1" s="1"/>
  <c r="Z156" i="1" s="1"/>
  <c r="W157" i="1"/>
  <c r="Y157" i="1" s="1"/>
  <c r="Z157" i="1" s="1"/>
  <c r="W158" i="1"/>
  <c r="Y158" i="1" s="1"/>
  <c r="Z158" i="1" s="1"/>
  <c r="W159" i="1"/>
  <c r="W160" i="1"/>
  <c r="W161" i="1"/>
  <c r="W162" i="1"/>
  <c r="W163" i="1"/>
  <c r="Y163" i="1" s="1"/>
  <c r="Z163" i="1" s="1"/>
  <c r="W164" i="1"/>
  <c r="Y164" i="1" s="1"/>
  <c r="Z164" i="1" s="1"/>
  <c r="W165" i="1"/>
  <c r="Y165" i="1" s="1"/>
  <c r="Z165" i="1" s="1"/>
  <c r="W166" i="1"/>
  <c r="Y166" i="1" s="1"/>
  <c r="Z166" i="1" s="1"/>
  <c r="W167" i="1"/>
  <c r="Y167" i="1" s="1"/>
  <c r="Z167" i="1" s="1"/>
  <c r="W168" i="1"/>
  <c r="Y168" i="1" s="1"/>
  <c r="Z168" i="1" s="1"/>
  <c r="W169" i="1"/>
  <c r="Y169" i="1" s="1"/>
  <c r="Z169" i="1" s="1"/>
  <c r="W170" i="1"/>
  <c r="Y170" i="1" s="1"/>
  <c r="Z170" i="1" s="1"/>
  <c r="W171" i="1"/>
  <c r="W172" i="1"/>
  <c r="W173" i="1"/>
  <c r="W174" i="1"/>
  <c r="W175" i="1"/>
  <c r="Y175" i="1" s="1"/>
  <c r="Z175" i="1" s="1"/>
  <c r="W176" i="1"/>
  <c r="Y176" i="1" s="1"/>
  <c r="Z176" i="1" s="1"/>
  <c r="W177" i="1"/>
  <c r="Y177" i="1" s="1"/>
  <c r="Z177" i="1" s="1"/>
  <c r="W178" i="1"/>
  <c r="Y178" i="1" s="1"/>
  <c r="Z178" i="1" s="1"/>
  <c r="W179" i="1"/>
  <c r="Y179" i="1" s="1"/>
  <c r="Z179" i="1" s="1"/>
  <c r="W180" i="1"/>
  <c r="Y180" i="1" s="1"/>
  <c r="Z180" i="1" s="1"/>
  <c r="W181" i="1"/>
  <c r="Y181" i="1" s="1"/>
  <c r="Z181" i="1" s="1"/>
  <c r="W182" i="1"/>
  <c r="Y182" i="1" s="1"/>
  <c r="Z182" i="1" s="1"/>
  <c r="W183" i="1"/>
  <c r="W184" i="1"/>
  <c r="W185" i="1"/>
  <c r="W186" i="1"/>
  <c r="W187" i="1"/>
  <c r="Y187" i="1" s="1"/>
  <c r="Z187" i="1" s="1"/>
  <c r="W188" i="1"/>
  <c r="Y188" i="1" s="1"/>
  <c r="Z188" i="1" s="1"/>
  <c r="W189" i="1"/>
  <c r="Y189" i="1" s="1"/>
  <c r="Z189" i="1" s="1"/>
  <c r="W190" i="1"/>
  <c r="Y190" i="1" s="1"/>
  <c r="Z190" i="1" s="1"/>
  <c r="W191" i="1"/>
  <c r="Y191" i="1" s="1"/>
  <c r="Z191" i="1" s="1"/>
  <c r="W192" i="1"/>
  <c r="Y192" i="1" s="1"/>
  <c r="Z192" i="1" s="1"/>
  <c r="W193" i="1"/>
  <c r="Y193" i="1" s="1"/>
  <c r="Z193" i="1" s="1"/>
  <c r="W194" i="1"/>
  <c r="Y194" i="1" s="1"/>
  <c r="Z194" i="1" s="1"/>
  <c r="W195" i="1"/>
  <c r="W196" i="1"/>
  <c r="W197" i="1"/>
  <c r="W198" i="1"/>
  <c r="W199" i="1"/>
  <c r="Y199" i="1" s="1"/>
  <c r="Z199" i="1" s="1"/>
  <c r="W200" i="1"/>
  <c r="Y200" i="1" s="1"/>
  <c r="Z200" i="1" s="1"/>
  <c r="W201" i="1"/>
  <c r="Y201" i="1" s="1"/>
  <c r="Z201" i="1" s="1"/>
  <c r="W202" i="1"/>
  <c r="Y202" i="1" s="1"/>
  <c r="Z202" i="1" s="1"/>
  <c r="W203" i="1"/>
  <c r="Y203" i="1" s="1"/>
  <c r="Z203" i="1" s="1"/>
  <c r="W204" i="1"/>
  <c r="Y204" i="1" s="1"/>
  <c r="Z204" i="1" s="1"/>
  <c r="W205" i="1"/>
  <c r="Y205" i="1" s="1"/>
  <c r="Z205" i="1" s="1"/>
  <c r="W206" i="1"/>
  <c r="Y206" i="1" s="1"/>
  <c r="Z206" i="1" s="1"/>
  <c r="W207" i="1"/>
  <c r="W208" i="1"/>
  <c r="W209" i="1"/>
  <c r="W210" i="1"/>
  <c r="W211" i="1"/>
  <c r="Y211" i="1" s="1"/>
  <c r="Z211" i="1" s="1"/>
  <c r="W212" i="1"/>
  <c r="Y212" i="1" s="1"/>
  <c r="Z212" i="1" s="1"/>
  <c r="W213" i="1"/>
  <c r="Y213" i="1" s="1"/>
  <c r="Z213" i="1" s="1"/>
  <c r="W214" i="1"/>
  <c r="Y214" i="1" s="1"/>
  <c r="Z214" i="1" s="1"/>
  <c r="W215" i="1"/>
  <c r="Y215" i="1" s="1"/>
  <c r="Z215" i="1" s="1"/>
  <c r="W216" i="1"/>
  <c r="Y216" i="1" s="1"/>
  <c r="Z216" i="1" s="1"/>
  <c r="W217" i="1"/>
  <c r="Y217" i="1" s="1"/>
  <c r="Z217" i="1" s="1"/>
  <c r="W218" i="1"/>
  <c r="Y218" i="1" s="1"/>
  <c r="Z218" i="1" s="1"/>
  <c r="W219" i="1"/>
  <c r="W220" i="1"/>
  <c r="W221" i="1"/>
  <c r="W222" i="1"/>
  <c r="W223" i="1"/>
  <c r="Y223" i="1" s="1"/>
  <c r="Z223" i="1" s="1"/>
  <c r="W224" i="1"/>
  <c r="Y224" i="1" s="1"/>
  <c r="Z224" i="1" s="1"/>
  <c r="W225" i="1"/>
  <c r="Y225" i="1" s="1"/>
  <c r="Z225" i="1" s="1"/>
  <c r="W226" i="1"/>
  <c r="Y226" i="1" s="1"/>
  <c r="Z226" i="1" s="1"/>
  <c r="W227" i="1"/>
  <c r="Y227" i="1" s="1"/>
  <c r="Z227" i="1" s="1"/>
  <c r="W228" i="1"/>
  <c r="Y228" i="1" s="1"/>
  <c r="Z228" i="1" s="1"/>
  <c r="W229" i="1"/>
  <c r="Y229" i="1" s="1"/>
  <c r="Z229" i="1" s="1"/>
  <c r="W230" i="1"/>
  <c r="Y230" i="1" s="1"/>
  <c r="Z230" i="1" s="1"/>
  <c r="W231" i="1"/>
  <c r="W232" i="1"/>
  <c r="W233" i="1"/>
  <c r="W234" i="1"/>
  <c r="W235" i="1"/>
  <c r="Y235" i="1" s="1"/>
  <c r="Z235" i="1" s="1"/>
  <c r="W236" i="1"/>
  <c r="Y236" i="1" s="1"/>
  <c r="Z236" i="1" s="1"/>
  <c r="W237" i="1"/>
  <c r="Y237" i="1" s="1"/>
  <c r="Z237" i="1" s="1"/>
  <c r="W238" i="1"/>
  <c r="Y238" i="1" s="1"/>
  <c r="Z238" i="1" s="1"/>
  <c r="W239" i="1"/>
  <c r="Y239" i="1" s="1"/>
  <c r="Z239" i="1" s="1"/>
  <c r="W240" i="1"/>
  <c r="Y240" i="1" s="1"/>
  <c r="Z240" i="1" s="1"/>
  <c r="W241" i="1"/>
  <c r="Y241" i="1" s="1"/>
  <c r="Z241" i="1" s="1"/>
  <c r="W242" i="1"/>
  <c r="Y242" i="1" s="1"/>
  <c r="Z242" i="1" s="1"/>
  <c r="W243" i="1"/>
  <c r="W244" i="1"/>
  <c r="W245" i="1"/>
  <c r="W246" i="1"/>
  <c r="W247" i="1"/>
  <c r="Y247" i="1" s="1"/>
  <c r="Z247" i="1" s="1"/>
  <c r="W248" i="1"/>
  <c r="Y248" i="1" s="1"/>
  <c r="Z248" i="1" s="1"/>
  <c r="W249" i="1"/>
  <c r="Y249" i="1" s="1"/>
  <c r="Z249" i="1" s="1"/>
  <c r="W250" i="1"/>
  <c r="Y250" i="1" s="1"/>
  <c r="Z250" i="1" s="1"/>
  <c r="W251" i="1"/>
  <c r="Y251" i="1" s="1"/>
  <c r="Z251" i="1" s="1"/>
  <c r="W252" i="1"/>
  <c r="Y252" i="1" s="1"/>
  <c r="Z252" i="1" s="1"/>
  <c r="W253" i="1"/>
  <c r="Y253" i="1" s="1"/>
  <c r="Z253" i="1" s="1"/>
  <c r="W254" i="1"/>
  <c r="Y254" i="1" s="1"/>
  <c r="Z254" i="1" s="1"/>
  <c r="W255" i="1"/>
  <c r="W256" i="1"/>
  <c r="W257" i="1"/>
  <c r="W258" i="1"/>
  <c r="W259" i="1"/>
  <c r="Y259" i="1" s="1"/>
  <c r="Z259" i="1" s="1"/>
  <c r="W260" i="1"/>
  <c r="Y260" i="1" s="1"/>
  <c r="Z260" i="1" s="1"/>
  <c r="W261" i="1"/>
  <c r="Y261" i="1" s="1"/>
  <c r="Z261" i="1" s="1"/>
  <c r="W262" i="1"/>
  <c r="Y262" i="1" s="1"/>
  <c r="Z262" i="1" s="1"/>
  <c r="W263" i="1"/>
  <c r="Y263" i="1" s="1"/>
  <c r="Z263" i="1" s="1"/>
  <c r="W264" i="1"/>
  <c r="Y264" i="1" s="1"/>
  <c r="Z264" i="1" s="1"/>
  <c r="W265" i="1"/>
  <c r="Y265" i="1" s="1"/>
  <c r="Z265" i="1" s="1"/>
  <c r="W266" i="1"/>
  <c r="Y266" i="1" s="1"/>
  <c r="Z266" i="1" s="1"/>
  <c r="W267" i="1"/>
  <c r="W268" i="1"/>
  <c r="W269" i="1"/>
  <c r="W270" i="1"/>
  <c r="W271" i="1"/>
  <c r="Y271" i="1" s="1"/>
  <c r="Z271" i="1" s="1"/>
  <c r="W272" i="1"/>
  <c r="Y272" i="1" s="1"/>
  <c r="Z272" i="1" s="1"/>
  <c r="W273" i="1"/>
  <c r="Y273" i="1" s="1"/>
  <c r="Z273" i="1" s="1"/>
  <c r="W274" i="1"/>
  <c r="Y274" i="1" s="1"/>
  <c r="Z274" i="1" s="1"/>
  <c r="W275" i="1"/>
  <c r="Y275" i="1" s="1"/>
  <c r="Z275" i="1" s="1"/>
  <c r="W276" i="1"/>
  <c r="Y276" i="1" s="1"/>
  <c r="Z276" i="1" s="1"/>
  <c r="W277" i="1"/>
  <c r="Y277" i="1" s="1"/>
  <c r="Z277" i="1" s="1"/>
  <c r="W278" i="1"/>
  <c r="Y278" i="1" s="1"/>
  <c r="Z278" i="1" s="1"/>
  <c r="W279" i="1"/>
  <c r="W280" i="1"/>
  <c r="W281" i="1"/>
  <c r="W282" i="1"/>
  <c r="W283" i="1"/>
  <c r="Y283" i="1" s="1"/>
  <c r="Z283" i="1" s="1"/>
  <c r="W284" i="1"/>
  <c r="Y284" i="1" s="1"/>
  <c r="Z284" i="1" s="1"/>
  <c r="W285" i="1"/>
  <c r="Y285" i="1" s="1"/>
  <c r="Z285" i="1" s="1"/>
  <c r="W286" i="1"/>
  <c r="Y286" i="1" s="1"/>
  <c r="Z286" i="1" s="1"/>
  <c r="W287" i="1"/>
  <c r="Y287" i="1" s="1"/>
  <c r="Z287" i="1" s="1"/>
  <c r="W288" i="1"/>
  <c r="Y288" i="1" s="1"/>
  <c r="Z288" i="1" s="1"/>
  <c r="W289" i="1"/>
  <c r="Y289" i="1" s="1"/>
  <c r="Z289" i="1" s="1"/>
  <c r="W290" i="1"/>
  <c r="Y290" i="1" s="1"/>
  <c r="Z290" i="1" s="1"/>
  <c r="W291" i="1"/>
  <c r="W292" i="1"/>
  <c r="W293" i="1"/>
  <c r="W294" i="1"/>
  <c r="W295" i="1"/>
  <c r="Y295" i="1" s="1"/>
  <c r="Z295" i="1" s="1"/>
  <c r="W296" i="1"/>
  <c r="Y296" i="1" s="1"/>
  <c r="Z296" i="1" s="1"/>
  <c r="W297" i="1"/>
  <c r="Y297" i="1" s="1"/>
  <c r="Z297" i="1" s="1"/>
  <c r="W298" i="1"/>
  <c r="Y298" i="1" s="1"/>
  <c r="Z298" i="1" s="1"/>
  <c r="W299" i="1"/>
  <c r="Y299" i="1" s="1"/>
  <c r="Z299" i="1" s="1"/>
  <c r="W300" i="1"/>
  <c r="Y300" i="1" s="1"/>
  <c r="Z300" i="1" s="1"/>
  <c r="W301" i="1"/>
  <c r="Y301" i="1" s="1"/>
  <c r="Z301" i="1" s="1"/>
  <c r="W302" i="1"/>
  <c r="Y302" i="1" s="1"/>
  <c r="Z302" i="1" s="1"/>
  <c r="W303" i="1"/>
  <c r="W304" i="1"/>
  <c r="W305" i="1"/>
  <c r="W306" i="1"/>
  <c r="W307" i="1"/>
  <c r="Y307" i="1" s="1"/>
  <c r="Z307" i="1" s="1"/>
  <c r="W308" i="1"/>
  <c r="Y308" i="1" s="1"/>
  <c r="Z308" i="1" s="1"/>
  <c r="W309" i="1"/>
  <c r="Y309" i="1" s="1"/>
  <c r="Z309" i="1" s="1"/>
  <c r="W310" i="1"/>
  <c r="Y310" i="1" s="1"/>
  <c r="Z310" i="1" s="1"/>
  <c r="W311" i="1"/>
  <c r="Y311" i="1" s="1"/>
  <c r="Z311" i="1" s="1"/>
  <c r="W312" i="1"/>
  <c r="Y312" i="1" s="1"/>
  <c r="Z312" i="1" s="1"/>
  <c r="W313" i="1"/>
  <c r="Y313" i="1" s="1"/>
  <c r="Z313" i="1" s="1"/>
  <c r="W314" i="1"/>
  <c r="Y314" i="1" s="1"/>
  <c r="Z314" i="1" s="1"/>
  <c r="W315" i="1"/>
  <c r="W316" i="1"/>
  <c r="W317" i="1"/>
  <c r="W318" i="1"/>
  <c r="W319" i="1"/>
  <c r="Y319" i="1" s="1"/>
  <c r="Z319" i="1" s="1"/>
  <c r="W320" i="1"/>
  <c r="Y320" i="1" s="1"/>
  <c r="Z320" i="1" s="1"/>
  <c r="W321" i="1"/>
  <c r="Y321" i="1" s="1"/>
  <c r="Z321" i="1" s="1"/>
  <c r="W322" i="1"/>
  <c r="Y322" i="1" s="1"/>
  <c r="Z322" i="1" s="1"/>
  <c r="W323" i="1"/>
  <c r="Y323" i="1" s="1"/>
  <c r="Z323" i="1" s="1"/>
  <c r="W324" i="1"/>
  <c r="Y324" i="1" s="1"/>
  <c r="Z324" i="1" s="1"/>
  <c r="W325" i="1"/>
  <c r="Y325" i="1" s="1"/>
  <c r="Z325" i="1" s="1"/>
  <c r="W326" i="1"/>
  <c r="Y326" i="1" s="1"/>
  <c r="Z326" i="1" s="1"/>
  <c r="W327" i="1"/>
  <c r="W328" i="1"/>
  <c r="W329" i="1"/>
  <c r="W330" i="1"/>
  <c r="W331" i="1"/>
  <c r="Y331" i="1" s="1"/>
  <c r="Z331" i="1" s="1"/>
  <c r="W332" i="1"/>
  <c r="Y332" i="1" s="1"/>
  <c r="Z332" i="1" s="1"/>
  <c r="W333" i="1"/>
  <c r="Y333" i="1" s="1"/>
  <c r="Z333" i="1" s="1"/>
  <c r="W334" i="1"/>
  <c r="Y334" i="1" s="1"/>
  <c r="Z334" i="1" s="1"/>
  <c r="W335" i="1"/>
  <c r="Y335" i="1" s="1"/>
  <c r="Z335" i="1" s="1"/>
  <c r="W336" i="1"/>
  <c r="Y336" i="1" s="1"/>
  <c r="Z336" i="1" s="1"/>
  <c r="W337" i="1"/>
  <c r="Y337" i="1" s="1"/>
  <c r="Z337" i="1" s="1"/>
  <c r="W338" i="1"/>
  <c r="Y338" i="1" s="1"/>
  <c r="Z338" i="1" s="1"/>
  <c r="W339" i="1"/>
  <c r="W340" i="1"/>
  <c r="W341" i="1"/>
  <c r="W342" i="1"/>
  <c r="W343" i="1"/>
  <c r="Y343" i="1" s="1"/>
  <c r="Z343" i="1" s="1"/>
  <c r="W344" i="1"/>
  <c r="Y344" i="1" s="1"/>
  <c r="Z344" i="1" s="1"/>
  <c r="W345" i="1"/>
  <c r="Y345" i="1" s="1"/>
  <c r="Z345" i="1" s="1"/>
  <c r="W346" i="1"/>
  <c r="Y346" i="1" s="1"/>
  <c r="Z346" i="1" s="1"/>
  <c r="W347" i="1"/>
  <c r="Y347" i="1" s="1"/>
  <c r="Z347" i="1" s="1"/>
  <c r="W348" i="1"/>
  <c r="Y348" i="1" s="1"/>
  <c r="Z348" i="1" s="1"/>
  <c r="W349" i="1"/>
  <c r="Y349" i="1" s="1"/>
  <c r="Z349" i="1" s="1"/>
  <c r="W350" i="1"/>
  <c r="Y350" i="1" s="1"/>
  <c r="Z350" i="1" s="1"/>
  <c r="W351" i="1"/>
  <c r="W352" i="1"/>
  <c r="W353" i="1"/>
  <c r="W354" i="1"/>
  <c r="W355" i="1"/>
  <c r="Y355" i="1" s="1"/>
  <c r="Z355" i="1" s="1"/>
  <c r="W356" i="1"/>
  <c r="Y356" i="1" s="1"/>
  <c r="Z356" i="1" s="1"/>
  <c r="W357" i="1"/>
  <c r="Y357" i="1" s="1"/>
  <c r="Z357" i="1" s="1"/>
  <c r="W358" i="1"/>
  <c r="Y358" i="1" s="1"/>
  <c r="Z358" i="1" s="1"/>
  <c r="W359" i="1"/>
  <c r="Y359" i="1" s="1"/>
  <c r="Z359" i="1" s="1"/>
  <c r="W360" i="1"/>
  <c r="Y360" i="1" s="1"/>
  <c r="Z360" i="1" s="1"/>
  <c r="W361" i="1"/>
  <c r="Y361" i="1" s="1"/>
  <c r="Z361" i="1" s="1"/>
  <c r="W362" i="1"/>
  <c r="Y362" i="1" s="1"/>
  <c r="Z362" i="1" s="1"/>
  <c r="W363" i="1"/>
  <c r="W364" i="1"/>
  <c r="W365" i="1"/>
  <c r="W366" i="1"/>
  <c r="W367" i="1"/>
  <c r="Y367" i="1" s="1"/>
  <c r="Z367" i="1" s="1"/>
  <c r="W368" i="1"/>
  <c r="Y368" i="1" s="1"/>
  <c r="Z368" i="1" s="1"/>
  <c r="W369" i="1"/>
  <c r="Y369" i="1" s="1"/>
  <c r="Z369" i="1" s="1"/>
  <c r="W370" i="1"/>
  <c r="Y370" i="1" s="1"/>
  <c r="Z370" i="1" s="1"/>
  <c r="W371" i="1"/>
  <c r="Y371" i="1" s="1"/>
  <c r="Z371" i="1" s="1"/>
  <c r="W372" i="1"/>
  <c r="Y372" i="1" s="1"/>
  <c r="Z372" i="1" s="1"/>
  <c r="W373" i="1"/>
  <c r="Y373" i="1" s="1"/>
  <c r="Z373" i="1" s="1"/>
  <c r="W374" i="1"/>
  <c r="Y374" i="1" s="1"/>
  <c r="Z374" i="1" s="1"/>
  <c r="W375" i="1"/>
  <c r="W376" i="1"/>
  <c r="W377" i="1"/>
  <c r="W378" i="1"/>
  <c r="W379" i="1"/>
  <c r="Y379" i="1" s="1"/>
  <c r="Z379" i="1" s="1"/>
  <c r="W380" i="1"/>
  <c r="Y380" i="1" s="1"/>
  <c r="Z380" i="1" s="1"/>
  <c r="W381" i="1"/>
  <c r="Y381" i="1" s="1"/>
  <c r="Z381" i="1" s="1"/>
  <c r="W382" i="1"/>
  <c r="Y382" i="1" s="1"/>
  <c r="Z382" i="1" s="1"/>
  <c r="W383" i="1"/>
  <c r="Y383" i="1" s="1"/>
  <c r="Z383" i="1" s="1"/>
  <c r="W384" i="1"/>
  <c r="Y384" i="1" s="1"/>
  <c r="Z384" i="1" s="1"/>
  <c r="W385" i="1"/>
  <c r="Y385" i="1" s="1"/>
  <c r="Z385" i="1" s="1"/>
  <c r="W386" i="1"/>
  <c r="Y386" i="1" s="1"/>
  <c r="Z386" i="1" s="1"/>
  <c r="W387" i="1"/>
  <c r="W388" i="1"/>
  <c r="W389" i="1"/>
  <c r="W390" i="1"/>
  <c r="W391" i="1"/>
  <c r="Y391" i="1" s="1"/>
  <c r="Z391" i="1" s="1"/>
  <c r="W392" i="1"/>
  <c r="Y392" i="1" s="1"/>
  <c r="Z392" i="1" s="1"/>
  <c r="W393" i="1"/>
  <c r="Y393" i="1" s="1"/>
  <c r="Z393" i="1" s="1"/>
  <c r="W394" i="1"/>
  <c r="Y394" i="1" s="1"/>
  <c r="Z394" i="1" s="1"/>
  <c r="W395" i="1"/>
  <c r="Y395" i="1" s="1"/>
  <c r="Z395" i="1" s="1"/>
  <c r="W396" i="1"/>
  <c r="Y396" i="1" s="1"/>
  <c r="Z396" i="1" s="1"/>
  <c r="W397" i="1"/>
  <c r="Y397" i="1" s="1"/>
  <c r="Z397" i="1" s="1"/>
  <c r="W398" i="1"/>
  <c r="Y398" i="1" s="1"/>
  <c r="Z398" i="1" s="1"/>
  <c r="W399" i="1"/>
  <c r="W400" i="1"/>
  <c r="W401" i="1"/>
  <c r="W402" i="1"/>
  <c r="W403" i="1"/>
  <c r="Y403" i="1" s="1"/>
  <c r="Z403" i="1" s="1"/>
  <c r="W404" i="1"/>
  <c r="Y404" i="1" s="1"/>
  <c r="Z404" i="1" s="1"/>
  <c r="W405" i="1"/>
  <c r="Y405" i="1" s="1"/>
  <c r="Z405" i="1" s="1"/>
  <c r="W406" i="1"/>
  <c r="Y406" i="1" s="1"/>
  <c r="Z406" i="1" s="1"/>
  <c r="W407" i="1"/>
  <c r="Y407" i="1" s="1"/>
  <c r="Z407" i="1" s="1"/>
  <c r="W408" i="1"/>
  <c r="Y408" i="1" s="1"/>
  <c r="Z408" i="1" s="1"/>
  <c r="W409" i="1"/>
  <c r="Y409" i="1" s="1"/>
  <c r="Z409" i="1" s="1"/>
  <c r="W410" i="1"/>
  <c r="Y410" i="1" s="1"/>
  <c r="Z410" i="1" s="1"/>
  <c r="W411" i="1"/>
  <c r="W412" i="1"/>
  <c r="W413" i="1"/>
  <c r="W414" i="1"/>
  <c r="W415" i="1"/>
  <c r="Y415" i="1" s="1"/>
  <c r="Z415" i="1" s="1"/>
  <c r="W416" i="1"/>
  <c r="Y416" i="1" s="1"/>
  <c r="Z416" i="1" s="1"/>
  <c r="W417" i="1"/>
  <c r="Y417" i="1" s="1"/>
  <c r="Z417" i="1" s="1"/>
  <c r="W418" i="1"/>
  <c r="Y418" i="1" s="1"/>
  <c r="Z418" i="1" s="1"/>
  <c r="W419" i="1"/>
  <c r="Y419" i="1" s="1"/>
  <c r="Z419" i="1" s="1"/>
  <c r="W420" i="1"/>
  <c r="Y420" i="1" s="1"/>
  <c r="Z420" i="1" s="1"/>
  <c r="W421" i="1"/>
  <c r="Y421" i="1" s="1"/>
  <c r="Z421" i="1" s="1"/>
  <c r="W422" i="1"/>
  <c r="Y422" i="1" s="1"/>
  <c r="Z422" i="1" s="1"/>
  <c r="W423" i="1"/>
  <c r="W424" i="1"/>
  <c r="W425" i="1"/>
  <c r="W426" i="1"/>
  <c r="W427" i="1"/>
  <c r="Y427" i="1" s="1"/>
  <c r="Z427" i="1" s="1"/>
  <c r="W428" i="1"/>
  <c r="Y428" i="1" s="1"/>
  <c r="Z428" i="1" s="1"/>
  <c r="W429" i="1"/>
  <c r="Y429" i="1" s="1"/>
  <c r="Z429" i="1" s="1"/>
  <c r="W430" i="1"/>
  <c r="Y430" i="1" s="1"/>
  <c r="Z430" i="1" s="1"/>
  <c r="W431" i="1"/>
  <c r="Y431" i="1" s="1"/>
  <c r="Z431" i="1" s="1"/>
  <c r="W432" i="1"/>
  <c r="Y432" i="1" s="1"/>
  <c r="Z432" i="1" s="1"/>
  <c r="W433" i="1"/>
  <c r="Y433" i="1" s="1"/>
  <c r="Z433" i="1" s="1"/>
  <c r="W434" i="1"/>
  <c r="Y434" i="1" s="1"/>
  <c r="Z434" i="1" s="1"/>
  <c r="W435" i="1"/>
  <c r="W436" i="1"/>
  <c r="W437" i="1"/>
  <c r="W438" i="1"/>
  <c r="W439" i="1"/>
  <c r="Y439" i="1" s="1"/>
  <c r="Z439" i="1" s="1"/>
  <c r="W440" i="1"/>
  <c r="Y440" i="1" s="1"/>
  <c r="Z440" i="1" s="1"/>
  <c r="W441" i="1"/>
  <c r="Y441" i="1" s="1"/>
  <c r="Z441" i="1" s="1"/>
  <c r="W442" i="1"/>
  <c r="Y442" i="1" s="1"/>
  <c r="Z442" i="1" s="1"/>
  <c r="W443" i="1"/>
  <c r="Y443" i="1" s="1"/>
  <c r="Z443" i="1" s="1"/>
  <c r="W444" i="1"/>
  <c r="Y444" i="1" s="1"/>
  <c r="Z444" i="1" s="1"/>
  <c r="W445" i="1"/>
  <c r="Y445" i="1" s="1"/>
  <c r="Z445" i="1" s="1"/>
  <c r="W446" i="1"/>
  <c r="Y446" i="1" s="1"/>
  <c r="Z446" i="1" s="1"/>
  <c r="W447" i="1"/>
  <c r="W448" i="1"/>
  <c r="W449" i="1"/>
  <c r="W450" i="1"/>
  <c r="W451" i="1"/>
  <c r="Y451" i="1" s="1"/>
  <c r="Z451" i="1" s="1"/>
  <c r="W452" i="1"/>
  <c r="Y452" i="1" s="1"/>
  <c r="Z452" i="1" s="1"/>
  <c r="W453" i="1"/>
  <c r="Y453" i="1" s="1"/>
  <c r="Z453" i="1" s="1"/>
  <c r="W454" i="1"/>
  <c r="Y454" i="1" s="1"/>
  <c r="Z454" i="1" s="1"/>
  <c r="W455" i="1"/>
  <c r="Y455" i="1" s="1"/>
  <c r="Z455" i="1" s="1"/>
  <c r="W456" i="1"/>
  <c r="Y456" i="1" s="1"/>
  <c r="Z456" i="1" s="1"/>
  <c r="W457" i="1"/>
  <c r="Y457" i="1" s="1"/>
  <c r="Z457" i="1" s="1"/>
  <c r="W458" i="1"/>
  <c r="Y458" i="1" s="1"/>
  <c r="Z458" i="1" s="1"/>
  <c r="W459" i="1"/>
  <c r="W460" i="1"/>
  <c r="W461" i="1"/>
  <c r="W462" i="1"/>
  <c r="W463" i="1"/>
  <c r="Y463" i="1" s="1"/>
  <c r="Z463" i="1" s="1"/>
  <c r="W464" i="1"/>
  <c r="Y464" i="1" s="1"/>
  <c r="Z464" i="1" s="1"/>
  <c r="W465" i="1"/>
  <c r="Y465" i="1" s="1"/>
  <c r="Z465" i="1" s="1"/>
  <c r="W466" i="1"/>
  <c r="Y466" i="1" s="1"/>
  <c r="Z466" i="1" s="1"/>
  <c r="W467" i="1"/>
  <c r="Y467" i="1" s="1"/>
  <c r="Z467" i="1" s="1"/>
  <c r="W468" i="1"/>
  <c r="Y468" i="1" s="1"/>
  <c r="Z468" i="1" s="1"/>
  <c r="W469" i="1"/>
  <c r="Y469" i="1" s="1"/>
  <c r="Z469" i="1" s="1"/>
  <c r="W470" i="1"/>
  <c r="Y470" i="1" s="1"/>
  <c r="Z470" i="1" s="1"/>
  <c r="W471" i="1"/>
  <c r="W472" i="1"/>
  <c r="W473" i="1"/>
  <c r="W474" i="1"/>
  <c r="W475" i="1"/>
  <c r="Y475" i="1" s="1"/>
  <c r="Z475" i="1" s="1"/>
  <c r="W476" i="1"/>
  <c r="Y476" i="1" s="1"/>
  <c r="Z476" i="1" s="1"/>
  <c r="W477" i="1"/>
  <c r="Y477" i="1" s="1"/>
  <c r="Z477" i="1" s="1"/>
  <c r="W478" i="1"/>
  <c r="Y478" i="1" s="1"/>
  <c r="Z478" i="1" s="1"/>
  <c r="W479" i="1"/>
  <c r="Y479" i="1" s="1"/>
  <c r="Z479" i="1" s="1"/>
  <c r="W480" i="1"/>
  <c r="Y480" i="1" s="1"/>
  <c r="Z480" i="1" s="1"/>
  <c r="W481" i="1"/>
  <c r="Y481" i="1" s="1"/>
  <c r="Z481" i="1" s="1"/>
  <c r="W482" i="1"/>
  <c r="Y482" i="1" s="1"/>
  <c r="Z482" i="1" s="1"/>
  <c r="W483" i="1"/>
  <c r="W484" i="1"/>
  <c r="W485" i="1"/>
  <c r="W486" i="1"/>
  <c r="W487" i="1"/>
  <c r="Y487" i="1" s="1"/>
  <c r="Z487" i="1" s="1"/>
  <c r="W488" i="1"/>
  <c r="Y488" i="1" s="1"/>
  <c r="Z488" i="1" s="1"/>
  <c r="W489" i="1"/>
  <c r="Y489" i="1" s="1"/>
  <c r="Z489" i="1" s="1"/>
  <c r="W490" i="1"/>
  <c r="Y490" i="1" s="1"/>
  <c r="Z490" i="1" s="1"/>
  <c r="W491" i="1"/>
  <c r="Y491" i="1" s="1"/>
  <c r="Z491" i="1" s="1"/>
  <c r="W492" i="1"/>
  <c r="Y492" i="1" s="1"/>
  <c r="Z492" i="1" s="1"/>
  <c r="W493" i="1"/>
  <c r="Y493" i="1" s="1"/>
  <c r="Z493" i="1" s="1"/>
  <c r="W494" i="1"/>
  <c r="Y494" i="1" s="1"/>
  <c r="Z494" i="1" s="1"/>
  <c r="W495" i="1"/>
  <c r="W496" i="1"/>
  <c r="W497" i="1"/>
  <c r="W498" i="1"/>
  <c r="W499" i="1"/>
  <c r="Y499" i="1" s="1"/>
  <c r="Z499" i="1" s="1"/>
  <c r="W500" i="1"/>
  <c r="Y500" i="1" s="1"/>
  <c r="Z500" i="1" s="1"/>
  <c r="W501" i="1"/>
  <c r="Y501" i="1" s="1"/>
  <c r="Z501" i="1" s="1"/>
  <c r="W502" i="1"/>
  <c r="Y502" i="1" s="1"/>
  <c r="Z502" i="1" s="1"/>
  <c r="W503" i="1"/>
  <c r="Y503" i="1" s="1"/>
  <c r="Z503" i="1" s="1"/>
  <c r="W504" i="1"/>
  <c r="Y504" i="1" s="1"/>
  <c r="Z504" i="1" s="1"/>
  <c r="W505" i="1"/>
  <c r="Y505" i="1" s="1"/>
  <c r="Z505" i="1" s="1"/>
  <c r="W506" i="1"/>
  <c r="Y506" i="1" s="1"/>
  <c r="Z506" i="1" s="1"/>
  <c r="W507" i="1"/>
  <c r="W508" i="1"/>
  <c r="W509" i="1"/>
  <c r="W510" i="1"/>
  <c r="W511" i="1"/>
  <c r="Y511" i="1" s="1"/>
  <c r="Z511" i="1" s="1"/>
  <c r="W512" i="1"/>
  <c r="Y512" i="1" s="1"/>
  <c r="Z512" i="1" s="1"/>
  <c r="W513" i="1"/>
  <c r="Y513" i="1" s="1"/>
  <c r="Z513" i="1" s="1"/>
  <c r="W514" i="1"/>
  <c r="Y514" i="1" s="1"/>
  <c r="Z514" i="1" s="1"/>
  <c r="W515" i="1"/>
  <c r="Y515" i="1" s="1"/>
  <c r="Z515" i="1" s="1"/>
  <c r="W516" i="1"/>
  <c r="Y516" i="1" s="1"/>
  <c r="Z516" i="1" s="1"/>
  <c r="W517" i="1"/>
  <c r="Y517" i="1" s="1"/>
  <c r="Z517" i="1" s="1"/>
  <c r="W518" i="1"/>
  <c r="Y518" i="1" s="1"/>
  <c r="Z518" i="1" s="1"/>
  <c r="W519" i="1"/>
  <c r="W520" i="1"/>
  <c r="W521" i="1"/>
  <c r="W522" i="1"/>
  <c r="W523" i="1"/>
  <c r="Y523" i="1" s="1"/>
  <c r="Z523" i="1" s="1"/>
  <c r="W524" i="1"/>
  <c r="Y524" i="1" s="1"/>
  <c r="Z524" i="1" s="1"/>
  <c r="W525" i="1"/>
  <c r="Y525" i="1" s="1"/>
  <c r="Z525" i="1" s="1"/>
  <c r="W526" i="1"/>
  <c r="Y526" i="1" s="1"/>
  <c r="Z526" i="1" s="1"/>
  <c r="W527" i="1"/>
  <c r="Y527" i="1" s="1"/>
  <c r="Z527" i="1" s="1"/>
  <c r="W528" i="1"/>
  <c r="Y528" i="1" s="1"/>
  <c r="Z528" i="1" s="1"/>
  <c r="W529" i="1"/>
  <c r="Y529" i="1" s="1"/>
  <c r="Z529" i="1" s="1"/>
  <c r="W530" i="1"/>
  <c r="Y530" i="1" s="1"/>
  <c r="Z530" i="1" s="1"/>
  <c r="W531" i="1"/>
  <c r="W532" i="1"/>
  <c r="W533" i="1"/>
  <c r="W534" i="1"/>
  <c r="W535" i="1"/>
  <c r="Y535" i="1" s="1"/>
  <c r="Z535" i="1" s="1"/>
  <c r="W536" i="1"/>
  <c r="Y536" i="1" s="1"/>
  <c r="Z536" i="1" s="1"/>
  <c r="W537" i="1"/>
  <c r="Y537" i="1" s="1"/>
  <c r="Z537" i="1" s="1"/>
  <c r="W538" i="1"/>
  <c r="Y538" i="1" s="1"/>
  <c r="Z538" i="1" s="1"/>
  <c r="W539" i="1"/>
  <c r="Y539" i="1" s="1"/>
  <c r="Z539" i="1" s="1"/>
  <c r="W540" i="1"/>
  <c r="Y540" i="1" s="1"/>
  <c r="Z540" i="1" s="1"/>
  <c r="W541" i="1"/>
  <c r="Y541" i="1" s="1"/>
  <c r="Z541" i="1" s="1"/>
  <c r="W542" i="1"/>
  <c r="Y542" i="1" s="1"/>
  <c r="Z542" i="1" s="1"/>
  <c r="W543" i="1"/>
  <c r="W544" i="1"/>
  <c r="W545" i="1"/>
  <c r="W546" i="1"/>
  <c r="W547" i="1"/>
  <c r="Y547" i="1" s="1"/>
  <c r="Z547" i="1" s="1"/>
  <c r="W548" i="1"/>
  <c r="Y548" i="1" s="1"/>
  <c r="Z548" i="1" s="1"/>
  <c r="W549" i="1"/>
  <c r="Y549" i="1" s="1"/>
  <c r="Z549" i="1" s="1"/>
  <c r="W550" i="1"/>
  <c r="Y550" i="1" s="1"/>
  <c r="Z550" i="1" s="1"/>
  <c r="W551" i="1"/>
  <c r="Y551" i="1" s="1"/>
  <c r="Z551" i="1" s="1"/>
  <c r="W552" i="1"/>
  <c r="Y552" i="1" s="1"/>
  <c r="Z552" i="1" s="1"/>
  <c r="W553" i="1"/>
  <c r="Y553" i="1" s="1"/>
  <c r="Z553" i="1" s="1"/>
  <c r="W554" i="1"/>
  <c r="Y554" i="1" s="1"/>
  <c r="Z554" i="1" s="1"/>
  <c r="W555" i="1"/>
  <c r="W556" i="1"/>
  <c r="W557" i="1"/>
  <c r="W558" i="1"/>
  <c r="W559" i="1"/>
  <c r="Y559" i="1" s="1"/>
  <c r="Z559" i="1" s="1"/>
  <c r="W560" i="1"/>
  <c r="Y560" i="1" s="1"/>
  <c r="Z560" i="1" s="1"/>
  <c r="W561" i="1"/>
  <c r="Y561" i="1" s="1"/>
  <c r="Z561" i="1" s="1"/>
  <c r="W562" i="1"/>
  <c r="Y562" i="1" s="1"/>
  <c r="Z562" i="1" s="1"/>
  <c r="W563" i="1"/>
  <c r="Y563" i="1" s="1"/>
  <c r="Z563" i="1" s="1"/>
  <c r="W564" i="1"/>
  <c r="Y564" i="1" s="1"/>
  <c r="Z564" i="1" s="1"/>
  <c r="W565" i="1"/>
  <c r="Y565" i="1" s="1"/>
  <c r="Z565" i="1" s="1"/>
  <c r="W566" i="1"/>
  <c r="Y566" i="1" s="1"/>
  <c r="Z566" i="1" s="1"/>
  <c r="W567" i="1"/>
  <c r="W568" i="1"/>
  <c r="W569" i="1"/>
  <c r="W570" i="1"/>
  <c r="W571" i="1"/>
  <c r="Y571" i="1" s="1"/>
  <c r="Z571" i="1" s="1"/>
  <c r="W572" i="1"/>
  <c r="Y572" i="1" s="1"/>
  <c r="Z572" i="1" s="1"/>
  <c r="W573" i="1"/>
  <c r="Y573" i="1" s="1"/>
  <c r="Z573" i="1" s="1"/>
  <c r="W574" i="1"/>
  <c r="Y574" i="1" s="1"/>
  <c r="Z574" i="1" s="1"/>
  <c r="W575" i="1"/>
  <c r="Y575" i="1" s="1"/>
  <c r="Z575" i="1" s="1"/>
  <c r="W576" i="1"/>
  <c r="Y576" i="1" s="1"/>
  <c r="Z576" i="1" s="1"/>
  <c r="W577" i="1"/>
  <c r="Y577" i="1" s="1"/>
  <c r="Z577" i="1" s="1"/>
  <c r="W578" i="1"/>
  <c r="Y578" i="1" s="1"/>
  <c r="Z578" i="1" s="1"/>
  <c r="W579" i="1"/>
  <c r="W580" i="1"/>
  <c r="W581" i="1"/>
  <c r="W582" i="1"/>
  <c r="W583" i="1"/>
  <c r="Y583" i="1" s="1"/>
  <c r="Z583" i="1" s="1"/>
  <c r="W584" i="1"/>
  <c r="Y584" i="1" s="1"/>
  <c r="Z584" i="1" s="1"/>
  <c r="W585" i="1"/>
  <c r="Y585" i="1" s="1"/>
  <c r="Z585" i="1" s="1"/>
  <c r="W586" i="1"/>
  <c r="Y586" i="1" s="1"/>
  <c r="Z586" i="1" s="1"/>
  <c r="W587" i="1"/>
  <c r="Y587" i="1" s="1"/>
  <c r="Z587" i="1" s="1"/>
  <c r="W588" i="1"/>
  <c r="Y588" i="1" s="1"/>
  <c r="Z588" i="1" s="1"/>
  <c r="W589" i="1"/>
  <c r="Y589" i="1" s="1"/>
  <c r="Z589" i="1" s="1"/>
  <c r="W590" i="1"/>
  <c r="Y590" i="1" s="1"/>
  <c r="Z590" i="1" s="1"/>
  <c r="W591" i="1"/>
  <c r="W592" i="1"/>
  <c r="W593" i="1"/>
  <c r="W594" i="1"/>
  <c r="W595" i="1"/>
  <c r="Y595" i="1" s="1"/>
  <c r="Z595" i="1" s="1"/>
  <c r="W596" i="1"/>
  <c r="Y596" i="1" s="1"/>
  <c r="Z596" i="1" s="1"/>
  <c r="W597" i="1"/>
  <c r="Y597" i="1" s="1"/>
  <c r="Z597" i="1" s="1"/>
  <c r="W598" i="1"/>
  <c r="Y598" i="1" s="1"/>
  <c r="Z598" i="1" s="1"/>
  <c r="W599" i="1"/>
  <c r="Y599" i="1" s="1"/>
  <c r="Z599" i="1" s="1"/>
  <c r="W600" i="1"/>
  <c r="Y600" i="1" s="1"/>
  <c r="Z600" i="1" s="1"/>
  <c r="W601" i="1"/>
  <c r="Y601" i="1" s="1"/>
  <c r="Z601" i="1" s="1"/>
  <c r="W602" i="1"/>
  <c r="Y602" i="1" s="1"/>
  <c r="Z602" i="1" s="1"/>
  <c r="W603" i="1"/>
  <c r="W604" i="1"/>
  <c r="W605" i="1"/>
  <c r="W606" i="1"/>
  <c r="W607" i="1"/>
  <c r="Y607" i="1" s="1"/>
  <c r="Z607" i="1" s="1"/>
  <c r="W608" i="1"/>
  <c r="Y608" i="1" s="1"/>
  <c r="Z608" i="1" s="1"/>
  <c r="W609" i="1"/>
  <c r="Y609" i="1" s="1"/>
  <c r="Z609" i="1" s="1"/>
  <c r="W610" i="1"/>
  <c r="Y610" i="1" s="1"/>
  <c r="Z610" i="1" s="1"/>
  <c r="W611" i="1"/>
  <c r="Y611" i="1" s="1"/>
  <c r="Z611" i="1" s="1"/>
  <c r="W612" i="1"/>
  <c r="Y612" i="1" s="1"/>
  <c r="Z612" i="1" s="1"/>
  <c r="W613" i="1"/>
  <c r="Y613" i="1" s="1"/>
  <c r="Z613" i="1" s="1"/>
  <c r="W614" i="1"/>
  <c r="Y614" i="1" s="1"/>
  <c r="Z614" i="1" s="1"/>
  <c r="W615" i="1"/>
  <c r="W616" i="1"/>
  <c r="W617" i="1"/>
  <c r="W618" i="1"/>
  <c r="W619" i="1"/>
  <c r="Y619" i="1" s="1"/>
  <c r="Z619" i="1" s="1"/>
  <c r="W620" i="1"/>
  <c r="Y620" i="1" s="1"/>
  <c r="Z620" i="1" s="1"/>
  <c r="W621" i="1"/>
  <c r="Y621" i="1" s="1"/>
  <c r="Z621" i="1" s="1"/>
  <c r="W622" i="1"/>
  <c r="Y622" i="1" s="1"/>
  <c r="Z622" i="1" s="1"/>
  <c r="W623" i="1"/>
  <c r="Y623" i="1" s="1"/>
  <c r="Z623" i="1" s="1"/>
  <c r="W624" i="1"/>
  <c r="Y624" i="1" s="1"/>
  <c r="Z624" i="1" s="1"/>
  <c r="W625" i="1"/>
  <c r="Y625" i="1" s="1"/>
  <c r="Z625" i="1" s="1"/>
  <c r="W626" i="1"/>
  <c r="Y626" i="1" s="1"/>
  <c r="Z626" i="1" s="1"/>
  <c r="W627" i="1"/>
  <c r="W628" i="1"/>
  <c r="W629" i="1"/>
  <c r="W630" i="1"/>
  <c r="W631" i="1"/>
  <c r="Y631" i="1" s="1"/>
  <c r="Z631" i="1" s="1"/>
  <c r="W632" i="1"/>
  <c r="Y632" i="1" s="1"/>
  <c r="Z632" i="1" s="1"/>
  <c r="W633" i="1"/>
  <c r="Y633" i="1" s="1"/>
  <c r="Z633" i="1" s="1"/>
  <c r="W634" i="1"/>
  <c r="Y634" i="1" s="1"/>
  <c r="Z634" i="1" s="1"/>
  <c r="W635" i="1"/>
  <c r="Y635" i="1" s="1"/>
  <c r="Z635" i="1" s="1"/>
  <c r="W636" i="1"/>
  <c r="Y636" i="1" s="1"/>
  <c r="Z636" i="1" s="1"/>
  <c r="W637" i="1"/>
  <c r="Y637" i="1" s="1"/>
  <c r="Z637" i="1" s="1"/>
  <c r="W638" i="1"/>
  <c r="Y638" i="1" s="1"/>
  <c r="Z638" i="1" s="1"/>
  <c r="W639" i="1"/>
  <c r="W640" i="1"/>
  <c r="W641" i="1"/>
  <c r="W642" i="1"/>
  <c r="W643" i="1"/>
  <c r="Y643" i="1" s="1"/>
  <c r="Z643" i="1" s="1"/>
  <c r="W644" i="1"/>
  <c r="Y644" i="1" s="1"/>
  <c r="Z644" i="1" s="1"/>
  <c r="W645" i="1"/>
  <c r="Y645" i="1" s="1"/>
  <c r="Z645" i="1" s="1"/>
  <c r="W646" i="1"/>
  <c r="Y646" i="1" s="1"/>
  <c r="Z646" i="1" s="1"/>
  <c r="W647" i="1"/>
  <c r="Y647" i="1" s="1"/>
  <c r="Z647" i="1" s="1"/>
  <c r="W648" i="1"/>
  <c r="Y648" i="1" s="1"/>
  <c r="Z648" i="1" s="1"/>
  <c r="W649" i="1"/>
  <c r="Y649" i="1" s="1"/>
  <c r="Z649" i="1" s="1"/>
  <c r="W650" i="1"/>
  <c r="Y650" i="1" s="1"/>
  <c r="Z650" i="1" s="1"/>
  <c r="W651" i="1"/>
  <c r="W652" i="1"/>
  <c r="W653" i="1"/>
  <c r="W654" i="1"/>
  <c r="W655" i="1"/>
  <c r="Y655" i="1" s="1"/>
  <c r="Z655" i="1" s="1"/>
  <c r="W656" i="1"/>
  <c r="Y656" i="1" s="1"/>
  <c r="Z656" i="1" s="1"/>
  <c r="W657" i="1"/>
  <c r="Y657" i="1" s="1"/>
  <c r="Z657" i="1" s="1"/>
  <c r="W658" i="1"/>
  <c r="Y658" i="1" s="1"/>
  <c r="Z658" i="1" s="1"/>
  <c r="W659" i="1"/>
  <c r="Y659" i="1" s="1"/>
  <c r="Z659" i="1" s="1"/>
  <c r="W660" i="1"/>
  <c r="Y660" i="1" s="1"/>
  <c r="Z660" i="1" s="1"/>
  <c r="W661" i="1"/>
  <c r="Y661" i="1" s="1"/>
  <c r="Z661" i="1" s="1"/>
  <c r="W662" i="1"/>
  <c r="Y662" i="1" s="1"/>
  <c r="Z662" i="1" s="1"/>
  <c r="W663" i="1"/>
  <c r="W664" i="1"/>
  <c r="W665" i="1"/>
  <c r="W666" i="1"/>
  <c r="W667" i="1"/>
  <c r="Y667" i="1" s="1"/>
  <c r="Z667" i="1" s="1"/>
  <c r="W668" i="1"/>
  <c r="Y668" i="1" s="1"/>
  <c r="Z668" i="1" s="1"/>
  <c r="W669" i="1"/>
  <c r="Y669" i="1" s="1"/>
  <c r="Z669" i="1" s="1"/>
  <c r="W670" i="1"/>
  <c r="Y670" i="1" s="1"/>
  <c r="Z670" i="1" s="1"/>
  <c r="W671" i="1"/>
  <c r="Y671" i="1" s="1"/>
  <c r="Z671" i="1" s="1"/>
  <c r="W672" i="1"/>
  <c r="Y672" i="1" s="1"/>
  <c r="Z672" i="1" s="1"/>
  <c r="W673" i="1"/>
  <c r="Y673" i="1" s="1"/>
  <c r="Z673" i="1" s="1"/>
  <c r="W674" i="1"/>
  <c r="Y674" i="1" s="1"/>
  <c r="Z674" i="1" s="1"/>
  <c r="W675" i="1"/>
  <c r="W676" i="1"/>
  <c r="W677" i="1"/>
  <c r="W678" i="1"/>
  <c r="W679" i="1"/>
  <c r="Y679" i="1" s="1"/>
  <c r="Z679" i="1" s="1"/>
  <c r="W680" i="1"/>
  <c r="Y680" i="1" s="1"/>
  <c r="Z680" i="1" s="1"/>
  <c r="W681" i="1"/>
  <c r="Y681" i="1" s="1"/>
  <c r="Z681" i="1" s="1"/>
  <c r="W682" i="1"/>
  <c r="Y682" i="1" s="1"/>
  <c r="Z682" i="1" s="1"/>
  <c r="W683" i="1"/>
  <c r="Y683" i="1" s="1"/>
  <c r="Z683" i="1" s="1"/>
  <c r="W684" i="1"/>
  <c r="Y684" i="1" s="1"/>
  <c r="Z684" i="1" s="1"/>
  <c r="W685" i="1"/>
  <c r="Y685" i="1" s="1"/>
  <c r="Z685" i="1" s="1"/>
  <c r="W686" i="1"/>
  <c r="Y686" i="1" s="1"/>
  <c r="Z686" i="1" s="1"/>
  <c r="W687" i="1"/>
  <c r="W688" i="1"/>
  <c r="W689" i="1"/>
  <c r="W690" i="1"/>
  <c r="W691" i="1"/>
  <c r="Y691" i="1" s="1"/>
  <c r="Z691" i="1" s="1"/>
  <c r="W692" i="1"/>
  <c r="Y692" i="1" s="1"/>
  <c r="Z692" i="1" s="1"/>
  <c r="W693" i="1"/>
  <c r="Y693" i="1" s="1"/>
  <c r="Z693" i="1" s="1"/>
  <c r="W694" i="1"/>
  <c r="Y694" i="1" s="1"/>
  <c r="Z694" i="1" s="1"/>
  <c r="W695" i="1"/>
  <c r="Y695" i="1" s="1"/>
  <c r="Z695" i="1" s="1"/>
  <c r="W696" i="1"/>
  <c r="Y696" i="1" s="1"/>
  <c r="Z696" i="1" s="1"/>
  <c r="W697" i="1"/>
  <c r="Y697" i="1" s="1"/>
  <c r="Z697" i="1" s="1"/>
  <c r="W698" i="1"/>
  <c r="Y698" i="1" s="1"/>
  <c r="Z698" i="1" s="1"/>
  <c r="W699" i="1"/>
  <c r="W700" i="1"/>
  <c r="W701" i="1"/>
  <c r="W702" i="1"/>
  <c r="W703" i="1"/>
  <c r="Y703" i="1" s="1"/>
  <c r="Z703" i="1" s="1"/>
  <c r="W704" i="1"/>
  <c r="Y704" i="1" s="1"/>
  <c r="Z704" i="1" s="1"/>
  <c r="W705" i="1"/>
  <c r="Y705" i="1" s="1"/>
  <c r="Z705" i="1" s="1"/>
  <c r="W706" i="1"/>
  <c r="Y706" i="1" s="1"/>
  <c r="Z706" i="1" s="1"/>
  <c r="W707" i="1"/>
  <c r="Y707" i="1" s="1"/>
  <c r="Z707" i="1" s="1"/>
  <c r="W708" i="1"/>
  <c r="Y708" i="1" s="1"/>
  <c r="Z708" i="1" s="1"/>
  <c r="W709" i="1"/>
  <c r="Y709" i="1" s="1"/>
  <c r="Z709" i="1" s="1"/>
  <c r="W710" i="1"/>
  <c r="Y710" i="1" s="1"/>
  <c r="Z710" i="1" s="1"/>
  <c r="W711" i="1"/>
  <c r="W712" i="1"/>
  <c r="W713" i="1"/>
  <c r="W714" i="1"/>
  <c r="W715" i="1"/>
  <c r="Y715" i="1" s="1"/>
  <c r="Z715" i="1" s="1"/>
  <c r="W716" i="1"/>
  <c r="Y716" i="1" s="1"/>
  <c r="Z716" i="1" s="1"/>
  <c r="W717" i="1"/>
  <c r="Y717" i="1" s="1"/>
  <c r="Z717" i="1" s="1"/>
  <c r="W718" i="1"/>
  <c r="Y718" i="1" s="1"/>
  <c r="Z718" i="1" s="1"/>
  <c r="W719" i="1"/>
  <c r="Y719" i="1" s="1"/>
  <c r="Z719" i="1" s="1"/>
  <c r="W720" i="1"/>
  <c r="Y720" i="1" s="1"/>
  <c r="Z720" i="1" s="1"/>
  <c r="W721" i="1"/>
  <c r="Y721" i="1" s="1"/>
  <c r="Z721" i="1" s="1"/>
  <c r="W722" i="1"/>
  <c r="Y722" i="1" s="1"/>
  <c r="Z722" i="1" s="1"/>
  <c r="W723" i="1"/>
  <c r="W724" i="1"/>
  <c r="W725" i="1"/>
  <c r="W726" i="1"/>
  <c r="W727" i="1"/>
  <c r="Y727" i="1" s="1"/>
  <c r="Z727" i="1" s="1"/>
  <c r="W728" i="1"/>
  <c r="Y728" i="1" s="1"/>
  <c r="Z728" i="1" s="1"/>
  <c r="W729" i="1"/>
  <c r="Y729" i="1" s="1"/>
  <c r="Z729" i="1" s="1"/>
  <c r="W730" i="1"/>
  <c r="Y730" i="1" s="1"/>
  <c r="Z730" i="1" s="1"/>
  <c r="W731" i="1"/>
  <c r="Y731" i="1" s="1"/>
  <c r="Z731" i="1" s="1"/>
  <c r="W732" i="1"/>
  <c r="Y732" i="1" s="1"/>
  <c r="Z732" i="1" s="1"/>
  <c r="W733" i="1"/>
  <c r="Y733" i="1" s="1"/>
  <c r="Z733" i="1" s="1"/>
  <c r="W734" i="1"/>
  <c r="Y734" i="1" s="1"/>
  <c r="Z734" i="1" s="1"/>
  <c r="W735" i="1"/>
  <c r="W736" i="1"/>
  <c r="W737" i="1"/>
  <c r="W738" i="1"/>
  <c r="W739" i="1"/>
  <c r="Y739" i="1" s="1"/>
  <c r="Z739" i="1" s="1"/>
  <c r="W740" i="1"/>
  <c r="Y740" i="1" s="1"/>
  <c r="Z740" i="1" s="1"/>
  <c r="W741" i="1"/>
  <c r="Y741" i="1" s="1"/>
  <c r="Z741" i="1" s="1"/>
  <c r="W742" i="1"/>
  <c r="Y742" i="1" s="1"/>
  <c r="Z742" i="1" s="1"/>
  <c r="W743" i="1"/>
  <c r="Y743" i="1" s="1"/>
  <c r="Z743" i="1" s="1"/>
  <c r="W744" i="1"/>
  <c r="Y744" i="1" s="1"/>
  <c r="Z744" i="1" s="1"/>
  <c r="W745" i="1"/>
  <c r="Y745" i="1" s="1"/>
  <c r="Z745" i="1" s="1"/>
  <c r="W746" i="1"/>
  <c r="Y746" i="1" s="1"/>
  <c r="Z746" i="1" s="1"/>
  <c r="W747" i="1"/>
  <c r="W748" i="1"/>
  <c r="W749" i="1"/>
  <c r="W750" i="1"/>
  <c r="W751" i="1"/>
  <c r="Y751" i="1" s="1"/>
  <c r="Z751" i="1" s="1"/>
  <c r="W752" i="1"/>
  <c r="Y752" i="1" s="1"/>
  <c r="Z752" i="1" s="1"/>
  <c r="W753" i="1"/>
  <c r="Y753" i="1" s="1"/>
  <c r="Z753" i="1" s="1"/>
  <c r="W754" i="1"/>
  <c r="Y754" i="1" s="1"/>
  <c r="Z754" i="1" s="1"/>
  <c r="W755" i="1"/>
  <c r="Y755" i="1" s="1"/>
  <c r="Z755" i="1" s="1"/>
  <c r="W756" i="1"/>
  <c r="Y756" i="1" s="1"/>
  <c r="Z756" i="1" s="1"/>
  <c r="W757" i="1"/>
  <c r="Y757" i="1" s="1"/>
  <c r="Z757" i="1" s="1"/>
  <c r="W758" i="1"/>
  <c r="Y758" i="1" s="1"/>
  <c r="Z758" i="1" s="1"/>
  <c r="W759" i="1"/>
  <c r="W760" i="1"/>
  <c r="W761" i="1"/>
  <c r="W762" i="1"/>
  <c r="W763" i="1"/>
  <c r="Y763" i="1" s="1"/>
  <c r="Z763" i="1" s="1"/>
  <c r="W764" i="1"/>
  <c r="Y764" i="1" s="1"/>
  <c r="Z764" i="1" s="1"/>
  <c r="W765" i="1"/>
  <c r="Y765" i="1" s="1"/>
  <c r="Z765" i="1" s="1"/>
  <c r="W766" i="1"/>
  <c r="Y766" i="1" s="1"/>
  <c r="Z766" i="1" s="1"/>
  <c r="W767" i="1"/>
  <c r="Y767" i="1" s="1"/>
  <c r="Z767" i="1" s="1"/>
  <c r="W768" i="1"/>
  <c r="Y768" i="1" s="1"/>
  <c r="Z768" i="1" s="1"/>
  <c r="W769" i="1"/>
  <c r="Y769" i="1" s="1"/>
  <c r="Z769" i="1" s="1"/>
  <c r="W770" i="1"/>
  <c r="Y770" i="1" s="1"/>
  <c r="Z770" i="1" s="1"/>
  <c r="W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M963" i="1"/>
  <c r="P963" i="1"/>
  <c r="S963" i="1" s="1"/>
  <c r="Q963" i="1"/>
  <c r="M964" i="1"/>
  <c r="P964" i="1"/>
  <c r="R964" i="1" s="1"/>
  <c r="Q964" i="1"/>
  <c r="M965" i="1"/>
  <c r="P965" i="1"/>
  <c r="U965" i="1" s="1"/>
  <c r="Q965" i="1"/>
  <c r="M966" i="1"/>
  <c r="P966" i="1"/>
  <c r="R966" i="1" s="1"/>
  <c r="Q966" i="1"/>
  <c r="M967" i="1"/>
  <c r="P967" i="1"/>
  <c r="S967" i="1" s="1"/>
  <c r="Q967" i="1"/>
  <c r="M968" i="1"/>
  <c r="P968" i="1"/>
  <c r="S968" i="1" s="1"/>
  <c r="Q968" i="1"/>
  <c r="M969" i="1"/>
  <c r="P969" i="1"/>
  <c r="U969" i="1" s="1"/>
  <c r="Q969" i="1"/>
  <c r="M970" i="1"/>
  <c r="P970" i="1"/>
  <c r="R970" i="1" s="1"/>
  <c r="Q970" i="1"/>
  <c r="M971" i="1"/>
  <c r="P971" i="1"/>
  <c r="S971" i="1" s="1"/>
  <c r="Q971" i="1"/>
  <c r="M972" i="1"/>
  <c r="P972" i="1"/>
  <c r="U972" i="1" s="1"/>
  <c r="Q972" i="1"/>
  <c r="M973" i="1"/>
  <c r="P973" i="1"/>
  <c r="U973" i="1" s="1"/>
  <c r="Q973" i="1"/>
  <c r="M974" i="1"/>
  <c r="P974" i="1"/>
  <c r="R974" i="1" s="1"/>
  <c r="Q974" i="1"/>
  <c r="M975" i="1"/>
  <c r="P975" i="1"/>
  <c r="S975" i="1" s="1"/>
  <c r="Q975" i="1"/>
  <c r="M976" i="1"/>
  <c r="P976" i="1"/>
  <c r="S976" i="1" s="1"/>
  <c r="Q976" i="1"/>
  <c r="M977" i="1"/>
  <c r="P977" i="1"/>
  <c r="U977" i="1" s="1"/>
  <c r="Q977" i="1"/>
  <c r="M978" i="1"/>
  <c r="P978" i="1"/>
  <c r="R978" i="1" s="1"/>
  <c r="Q978" i="1"/>
  <c r="M979" i="1"/>
  <c r="P979" i="1"/>
  <c r="S979" i="1" s="1"/>
  <c r="Q979" i="1"/>
  <c r="M980" i="1"/>
  <c r="P980" i="1"/>
  <c r="U980" i="1" s="1"/>
  <c r="Q980" i="1"/>
  <c r="M981" i="1"/>
  <c r="P981" i="1"/>
  <c r="U981" i="1" s="1"/>
  <c r="Q981" i="1"/>
  <c r="M982" i="1"/>
  <c r="P982" i="1"/>
  <c r="R982" i="1" s="1"/>
  <c r="Q982" i="1"/>
  <c r="M983" i="1"/>
  <c r="P983" i="1"/>
  <c r="S983" i="1" s="1"/>
  <c r="Q983" i="1"/>
  <c r="M984" i="1"/>
  <c r="P984" i="1"/>
  <c r="S984" i="1" s="1"/>
  <c r="Q984" i="1"/>
  <c r="M985" i="1"/>
  <c r="P985" i="1"/>
  <c r="U985" i="1" s="1"/>
  <c r="Q985" i="1"/>
  <c r="M986" i="1"/>
  <c r="P986" i="1"/>
  <c r="R986" i="1" s="1"/>
  <c r="Q986" i="1"/>
  <c r="M987" i="1"/>
  <c r="P987" i="1"/>
  <c r="S987" i="1" s="1"/>
  <c r="Q987" i="1"/>
  <c r="M988" i="1"/>
  <c r="P988" i="1"/>
  <c r="U988" i="1" s="1"/>
  <c r="Q988" i="1"/>
  <c r="M989" i="1"/>
  <c r="P989" i="1"/>
  <c r="U989" i="1" s="1"/>
  <c r="Q989" i="1"/>
  <c r="M990" i="1"/>
  <c r="P990" i="1"/>
  <c r="R990" i="1" s="1"/>
  <c r="Q990" i="1"/>
  <c r="M991" i="1"/>
  <c r="P991" i="1"/>
  <c r="S991" i="1" s="1"/>
  <c r="Q991" i="1"/>
  <c r="M992" i="1"/>
  <c r="P992" i="1"/>
  <c r="S992" i="1" s="1"/>
  <c r="Q992" i="1"/>
  <c r="M993" i="1"/>
  <c r="P993" i="1"/>
  <c r="U993" i="1" s="1"/>
  <c r="Q993" i="1"/>
  <c r="M994" i="1"/>
  <c r="P994" i="1"/>
  <c r="R994" i="1" s="1"/>
  <c r="Q994" i="1"/>
  <c r="M995" i="1"/>
  <c r="P995" i="1"/>
  <c r="S995" i="1" s="1"/>
  <c r="Q995" i="1"/>
  <c r="M996" i="1"/>
  <c r="P996" i="1"/>
  <c r="U996" i="1" s="1"/>
  <c r="Q996" i="1"/>
  <c r="M997" i="1"/>
  <c r="P997" i="1"/>
  <c r="U997" i="1" s="1"/>
  <c r="Q997" i="1"/>
  <c r="M998" i="1"/>
  <c r="P998" i="1"/>
  <c r="R998" i="1" s="1"/>
  <c r="Q998" i="1"/>
  <c r="M999" i="1"/>
  <c r="P999" i="1"/>
  <c r="S999" i="1" s="1"/>
  <c r="Q999" i="1"/>
  <c r="M1000" i="1"/>
  <c r="P1000" i="1"/>
  <c r="S1000" i="1" s="1"/>
  <c r="Q1000" i="1"/>
  <c r="M1001" i="1"/>
  <c r="P1001" i="1"/>
  <c r="U1001" i="1" s="1"/>
  <c r="Q1001" i="1"/>
  <c r="M1002" i="1"/>
  <c r="P1002" i="1"/>
  <c r="R1002" i="1" s="1"/>
  <c r="Q1002" i="1"/>
  <c r="M1003" i="1"/>
  <c r="P1003" i="1"/>
  <c r="S1003" i="1" s="1"/>
  <c r="Q1003" i="1"/>
  <c r="M1004" i="1"/>
  <c r="P1004" i="1"/>
  <c r="U1004" i="1" s="1"/>
  <c r="Q1004" i="1"/>
  <c r="M1005" i="1"/>
  <c r="P1005" i="1"/>
  <c r="U1005" i="1" s="1"/>
  <c r="Q1005" i="1"/>
  <c r="M1006" i="1"/>
  <c r="P1006" i="1"/>
  <c r="R1006" i="1" s="1"/>
  <c r="Q1006" i="1"/>
  <c r="M1007" i="1"/>
  <c r="P1007" i="1"/>
  <c r="S1007" i="1" s="1"/>
  <c r="Q1007" i="1"/>
  <c r="M1008" i="1"/>
  <c r="P1008" i="1"/>
  <c r="S1008" i="1" s="1"/>
  <c r="Q1008" i="1"/>
  <c r="M1009" i="1"/>
  <c r="P1009" i="1"/>
  <c r="U1009" i="1" s="1"/>
  <c r="Q1009" i="1"/>
  <c r="M1010" i="1"/>
  <c r="P1010" i="1"/>
  <c r="R1010" i="1" s="1"/>
  <c r="Q1010" i="1"/>
  <c r="M1011" i="1"/>
  <c r="P1011" i="1"/>
  <c r="S1011" i="1" s="1"/>
  <c r="Q1011" i="1"/>
  <c r="M1012" i="1"/>
  <c r="P1012" i="1"/>
  <c r="U1012" i="1" s="1"/>
  <c r="Q1012" i="1"/>
  <c r="M1013" i="1"/>
  <c r="P1013" i="1"/>
  <c r="U1013" i="1" s="1"/>
  <c r="Q1013" i="1"/>
  <c r="M1014" i="1"/>
  <c r="P1014" i="1"/>
  <c r="R1014" i="1" s="1"/>
  <c r="Q1014" i="1"/>
  <c r="M1015" i="1"/>
  <c r="P1015" i="1"/>
  <c r="S1015" i="1" s="1"/>
  <c r="Q1015" i="1"/>
  <c r="M1016" i="1"/>
  <c r="P1016" i="1"/>
  <c r="S1016" i="1" s="1"/>
  <c r="Q1016" i="1"/>
  <c r="M1017" i="1"/>
  <c r="P1017" i="1"/>
  <c r="U1017" i="1" s="1"/>
  <c r="Q1017" i="1"/>
  <c r="M1018" i="1"/>
  <c r="P1018" i="1"/>
  <c r="R1018" i="1" s="1"/>
  <c r="Q1018" i="1"/>
  <c r="M1019" i="1"/>
  <c r="P1019" i="1"/>
  <c r="S1019" i="1" s="1"/>
  <c r="Q1019" i="1"/>
  <c r="M1020" i="1"/>
  <c r="P1020" i="1"/>
  <c r="U1020" i="1" s="1"/>
  <c r="Q1020" i="1"/>
  <c r="M1021" i="1"/>
  <c r="P1021" i="1"/>
  <c r="U1021" i="1" s="1"/>
  <c r="Q1021" i="1"/>
  <c r="M1022" i="1"/>
  <c r="P1022" i="1"/>
  <c r="R1022" i="1" s="1"/>
  <c r="Q1022" i="1"/>
  <c r="M1023" i="1"/>
  <c r="P1023" i="1"/>
  <c r="S1023" i="1" s="1"/>
  <c r="Q1023" i="1"/>
  <c r="M1024" i="1"/>
  <c r="P1024" i="1"/>
  <c r="S1024" i="1" s="1"/>
  <c r="Q1024" i="1"/>
  <c r="M1025" i="1"/>
  <c r="P1025" i="1"/>
  <c r="U1025" i="1" s="1"/>
  <c r="Q1025" i="1"/>
  <c r="M1026" i="1"/>
  <c r="P1026" i="1"/>
  <c r="R1026" i="1" s="1"/>
  <c r="Q1026" i="1"/>
  <c r="M515" i="1"/>
  <c r="P515" i="1"/>
  <c r="S515" i="1" s="1"/>
  <c r="Q515" i="1"/>
  <c r="M516" i="1"/>
  <c r="P516" i="1"/>
  <c r="U516" i="1" s="1"/>
  <c r="Q516" i="1"/>
  <c r="M517" i="1"/>
  <c r="P517" i="1"/>
  <c r="U517" i="1" s="1"/>
  <c r="Q517" i="1"/>
  <c r="M518" i="1"/>
  <c r="P518" i="1"/>
  <c r="S518" i="1" s="1"/>
  <c r="Q518" i="1"/>
  <c r="M519" i="1"/>
  <c r="P519" i="1"/>
  <c r="U519" i="1" s="1"/>
  <c r="Q519" i="1"/>
  <c r="M520" i="1"/>
  <c r="P520" i="1"/>
  <c r="Q520" i="1"/>
  <c r="M521" i="1"/>
  <c r="P521" i="1"/>
  <c r="U521" i="1" s="1"/>
  <c r="Q521" i="1"/>
  <c r="M522" i="1"/>
  <c r="P522" i="1"/>
  <c r="S522" i="1" s="1"/>
  <c r="Q522" i="1"/>
  <c r="M523" i="1"/>
  <c r="P523" i="1"/>
  <c r="S523" i="1" s="1"/>
  <c r="Q523" i="1"/>
  <c r="M524" i="1"/>
  <c r="P524" i="1"/>
  <c r="U524" i="1" s="1"/>
  <c r="Q524" i="1"/>
  <c r="M525" i="1"/>
  <c r="P525" i="1"/>
  <c r="U525" i="1" s="1"/>
  <c r="Q525" i="1"/>
  <c r="M526" i="1"/>
  <c r="P526" i="1"/>
  <c r="S526" i="1" s="1"/>
  <c r="Q526" i="1"/>
  <c r="M527" i="1"/>
  <c r="P527" i="1"/>
  <c r="U527" i="1" s="1"/>
  <c r="Q527" i="1"/>
  <c r="M528" i="1"/>
  <c r="P528" i="1"/>
  <c r="Q528" i="1"/>
  <c r="M529" i="1"/>
  <c r="P529" i="1"/>
  <c r="U529" i="1" s="1"/>
  <c r="Q529" i="1"/>
  <c r="M530" i="1"/>
  <c r="P530" i="1"/>
  <c r="S530" i="1" s="1"/>
  <c r="Q530" i="1"/>
  <c r="M531" i="1"/>
  <c r="P531" i="1"/>
  <c r="S531" i="1" s="1"/>
  <c r="Q531" i="1"/>
  <c r="M532" i="1"/>
  <c r="P532" i="1"/>
  <c r="U532" i="1" s="1"/>
  <c r="Q532" i="1"/>
  <c r="M533" i="1"/>
  <c r="P533" i="1"/>
  <c r="U533" i="1" s="1"/>
  <c r="Q533" i="1"/>
  <c r="M534" i="1"/>
  <c r="P534" i="1"/>
  <c r="S534" i="1" s="1"/>
  <c r="Q534" i="1"/>
  <c r="M535" i="1"/>
  <c r="P535" i="1"/>
  <c r="S535" i="1" s="1"/>
  <c r="Q535" i="1"/>
  <c r="M536" i="1"/>
  <c r="P536" i="1"/>
  <c r="Q536" i="1"/>
  <c r="M537" i="1"/>
  <c r="P537" i="1"/>
  <c r="Q537" i="1"/>
  <c r="M538" i="1"/>
  <c r="P538" i="1"/>
  <c r="T538" i="1" s="1"/>
  <c r="Q538" i="1"/>
  <c r="M539" i="1"/>
  <c r="P539" i="1"/>
  <c r="S539" i="1" s="1"/>
  <c r="Q539" i="1"/>
  <c r="M540" i="1"/>
  <c r="P540" i="1"/>
  <c r="U540" i="1" s="1"/>
  <c r="Q540" i="1"/>
  <c r="M541" i="1"/>
  <c r="P541" i="1"/>
  <c r="U541" i="1" s="1"/>
  <c r="Q541" i="1"/>
  <c r="M542" i="1"/>
  <c r="P542" i="1"/>
  <c r="S542" i="1" s="1"/>
  <c r="Q542" i="1"/>
  <c r="M543" i="1"/>
  <c r="P543" i="1"/>
  <c r="T543" i="1" s="1"/>
  <c r="Q543" i="1"/>
  <c r="M544" i="1"/>
  <c r="P544" i="1"/>
  <c r="Q544" i="1"/>
  <c r="M545" i="1"/>
  <c r="P545" i="1"/>
  <c r="Q545" i="1"/>
  <c r="M546" i="1"/>
  <c r="P546" i="1"/>
  <c r="T546" i="1" s="1"/>
  <c r="Q546" i="1"/>
  <c r="M547" i="1"/>
  <c r="P547" i="1"/>
  <c r="S547" i="1" s="1"/>
  <c r="Q547" i="1"/>
  <c r="M548" i="1"/>
  <c r="P548" i="1"/>
  <c r="U548" i="1" s="1"/>
  <c r="Q548" i="1"/>
  <c r="M549" i="1"/>
  <c r="P549" i="1"/>
  <c r="U549" i="1" s="1"/>
  <c r="Q549" i="1"/>
  <c r="M550" i="1"/>
  <c r="P550" i="1"/>
  <c r="S550" i="1" s="1"/>
  <c r="Q550" i="1"/>
  <c r="M551" i="1"/>
  <c r="P551" i="1"/>
  <c r="S551" i="1" s="1"/>
  <c r="Q551" i="1"/>
  <c r="M552" i="1"/>
  <c r="P552" i="1"/>
  <c r="Q552" i="1"/>
  <c r="M553" i="1"/>
  <c r="P553" i="1"/>
  <c r="Q553" i="1"/>
  <c r="M554" i="1"/>
  <c r="P554" i="1"/>
  <c r="T554" i="1" s="1"/>
  <c r="Q554" i="1"/>
  <c r="M555" i="1"/>
  <c r="P555" i="1"/>
  <c r="S555" i="1" s="1"/>
  <c r="Q555" i="1"/>
  <c r="M556" i="1"/>
  <c r="P556" i="1"/>
  <c r="U556" i="1" s="1"/>
  <c r="Q556" i="1"/>
  <c r="M557" i="1"/>
  <c r="P557" i="1"/>
  <c r="U557" i="1" s="1"/>
  <c r="Q557" i="1"/>
  <c r="M558" i="1"/>
  <c r="P558" i="1"/>
  <c r="S558" i="1" s="1"/>
  <c r="Q558" i="1"/>
  <c r="M559" i="1"/>
  <c r="P559" i="1"/>
  <c r="S559" i="1" s="1"/>
  <c r="Q559" i="1"/>
  <c r="M560" i="1"/>
  <c r="P560" i="1"/>
  <c r="Q560" i="1"/>
  <c r="M561" i="1"/>
  <c r="P561" i="1"/>
  <c r="Q561" i="1"/>
  <c r="M562" i="1"/>
  <c r="P562" i="1"/>
  <c r="T562" i="1" s="1"/>
  <c r="Q562" i="1"/>
  <c r="M563" i="1"/>
  <c r="P563" i="1"/>
  <c r="S563" i="1" s="1"/>
  <c r="Q563" i="1"/>
  <c r="M564" i="1"/>
  <c r="P564" i="1"/>
  <c r="U564" i="1" s="1"/>
  <c r="Q564" i="1"/>
  <c r="M565" i="1"/>
  <c r="P565" i="1"/>
  <c r="U565" i="1" s="1"/>
  <c r="Q565" i="1"/>
  <c r="M566" i="1"/>
  <c r="P566" i="1"/>
  <c r="S566" i="1" s="1"/>
  <c r="Q566" i="1"/>
  <c r="M567" i="1"/>
  <c r="P567" i="1"/>
  <c r="S567" i="1" s="1"/>
  <c r="Q567" i="1"/>
  <c r="M568" i="1"/>
  <c r="P568" i="1"/>
  <c r="Q568" i="1"/>
  <c r="M569" i="1"/>
  <c r="P569" i="1"/>
  <c r="Q569" i="1"/>
  <c r="M570" i="1"/>
  <c r="P570" i="1"/>
  <c r="T570" i="1" s="1"/>
  <c r="Q570" i="1"/>
  <c r="M571" i="1"/>
  <c r="P571" i="1"/>
  <c r="S571" i="1" s="1"/>
  <c r="Q571" i="1"/>
  <c r="M572" i="1"/>
  <c r="P572" i="1"/>
  <c r="U572" i="1" s="1"/>
  <c r="Q572" i="1"/>
  <c r="M573" i="1"/>
  <c r="P573" i="1"/>
  <c r="U573" i="1" s="1"/>
  <c r="Q573" i="1"/>
  <c r="M574" i="1"/>
  <c r="P574" i="1"/>
  <c r="S574" i="1" s="1"/>
  <c r="Q574" i="1"/>
  <c r="M575" i="1"/>
  <c r="P575" i="1"/>
  <c r="T575" i="1" s="1"/>
  <c r="Q575" i="1"/>
  <c r="M576" i="1"/>
  <c r="P576" i="1"/>
  <c r="Q576" i="1"/>
  <c r="M577" i="1"/>
  <c r="P577" i="1"/>
  <c r="Q577" i="1"/>
  <c r="M578" i="1"/>
  <c r="P578" i="1"/>
  <c r="U578" i="1" s="1"/>
  <c r="Q578" i="1"/>
  <c r="M579" i="1"/>
  <c r="P579" i="1"/>
  <c r="U579" i="1" s="1"/>
  <c r="Q579" i="1"/>
  <c r="M580" i="1"/>
  <c r="P580" i="1"/>
  <c r="T580" i="1" s="1"/>
  <c r="Q580" i="1"/>
  <c r="M581" i="1"/>
  <c r="P581" i="1"/>
  <c r="T581" i="1" s="1"/>
  <c r="Q581" i="1"/>
  <c r="M582" i="1"/>
  <c r="P582" i="1"/>
  <c r="S582" i="1" s="1"/>
  <c r="Q582" i="1"/>
  <c r="M583" i="1"/>
  <c r="P583" i="1"/>
  <c r="U583" i="1" s="1"/>
  <c r="Q583" i="1"/>
  <c r="M584" i="1"/>
  <c r="P584" i="1"/>
  <c r="U584" i="1" s="1"/>
  <c r="Q584" i="1"/>
  <c r="M585" i="1"/>
  <c r="P585" i="1"/>
  <c r="Q585" i="1"/>
  <c r="M586" i="1"/>
  <c r="P586" i="1"/>
  <c r="S586" i="1" s="1"/>
  <c r="Q586" i="1"/>
  <c r="M587" i="1"/>
  <c r="P587" i="1"/>
  <c r="Q587" i="1"/>
  <c r="M588" i="1"/>
  <c r="P588" i="1"/>
  <c r="Q588" i="1"/>
  <c r="M589" i="1"/>
  <c r="P589" i="1"/>
  <c r="T589" i="1" s="1"/>
  <c r="Q589" i="1"/>
  <c r="M590" i="1"/>
  <c r="P590" i="1"/>
  <c r="T590" i="1" s="1"/>
  <c r="Q590" i="1"/>
  <c r="M591" i="1"/>
  <c r="P591" i="1"/>
  <c r="S591" i="1" s="1"/>
  <c r="Q591" i="1"/>
  <c r="M592" i="1"/>
  <c r="P592" i="1"/>
  <c r="U592" i="1" s="1"/>
  <c r="Q592" i="1"/>
  <c r="M593" i="1"/>
  <c r="P593" i="1"/>
  <c r="Q593" i="1"/>
  <c r="M594" i="1"/>
  <c r="P594" i="1"/>
  <c r="S594" i="1" s="1"/>
  <c r="Q594" i="1"/>
  <c r="M595" i="1"/>
  <c r="P595" i="1"/>
  <c r="Q595" i="1"/>
  <c r="M596" i="1"/>
  <c r="P596" i="1"/>
  <c r="U596" i="1" s="1"/>
  <c r="Q596" i="1"/>
  <c r="M597" i="1"/>
  <c r="P597" i="1"/>
  <c r="T597" i="1" s="1"/>
  <c r="Q597" i="1"/>
  <c r="M598" i="1"/>
  <c r="P598" i="1"/>
  <c r="Q598" i="1"/>
  <c r="M599" i="1"/>
  <c r="P599" i="1"/>
  <c r="R599" i="1" s="1"/>
  <c r="Q599" i="1"/>
  <c r="M600" i="1"/>
  <c r="P600" i="1"/>
  <c r="T600" i="1" s="1"/>
  <c r="Q600" i="1"/>
  <c r="M601" i="1"/>
  <c r="P601" i="1"/>
  <c r="Q601" i="1"/>
  <c r="M602" i="1"/>
  <c r="P602" i="1"/>
  <c r="T602" i="1" s="1"/>
  <c r="Q602" i="1"/>
  <c r="M603" i="1"/>
  <c r="P603" i="1"/>
  <c r="S603" i="1" s="1"/>
  <c r="Q603" i="1"/>
  <c r="M604" i="1"/>
  <c r="P604" i="1"/>
  <c r="U604" i="1" s="1"/>
  <c r="Q604" i="1"/>
  <c r="M605" i="1"/>
  <c r="P605" i="1"/>
  <c r="T605" i="1" s="1"/>
  <c r="Q605" i="1"/>
  <c r="M606" i="1"/>
  <c r="P606" i="1"/>
  <c r="S606" i="1" s="1"/>
  <c r="Q606" i="1"/>
  <c r="M607" i="1"/>
  <c r="P607" i="1"/>
  <c r="S607" i="1" s="1"/>
  <c r="Q607" i="1"/>
  <c r="M608" i="1"/>
  <c r="P608" i="1"/>
  <c r="T608" i="1" s="1"/>
  <c r="Q608" i="1"/>
  <c r="M609" i="1"/>
  <c r="P609" i="1"/>
  <c r="Q609" i="1"/>
  <c r="M610" i="1"/>
  <c r="P610" i="1"/>
  <c r="S610" i="1" s="1"/>
  <c r="Q610" i="1"/>
  <c r="M611" i="1"/>
  <c r="P611" i="1"/>
  <c r="S611" i="1" s="1"/>
  <c r="Q611" i="1"/>
  <c r="M612" i="1"/>
  <c r="P612" i="1"/>
  <c r="S612" i="1" s="1"/>
  <c r="Q612" i="1"/>
  <c r="M613" i="1"/>
  <c r="P613" i="1"/>
  <c r="Q613" i="1"/>
  <c r="M614" i="1"/>
  <c r="P614" i="1"/>
  <c r="T614" i="1" s="1"/>
  <c r="Q614" i="1"/>
  <c r="M615" i="1"/>
  <c r="P615" i="1"/>
  <c r="S615" i="1" s="1"/>
  <c r="Q615" i="1"/>
  <c r="M616" i="1"/>
  <c r="P616" i="1"/>
  <c r="U616" i="1" s="1"/>
  <c r="Q616" i="1"/>
  <c r="M617" i="1"/>
  <c r="P617" i="1"/>
  <c r="R617" i="1" s="1"/>
  <c r="Q617" i="1"/>
  <c r="M618" i="1"/>
  <c r="P618" i="1"/>
  <c r="S618" i="1" s="1"/>
  <c r="Q618" i="1"/>
  <c r="M619" i="1"/>
  <c r="P619" i="1"/>
  <c r="T619" i="1" s="1"/>
  <c r="Q619" i="1"/>
  <c r="M620" i="1"/>
  <c r="P620" i="1"/>
  <c r="U620" i="1" s="1"/>
  <c r="Q620" i="1"/>
  <c r="M621" i="1"/>
  <c r="P621" i="1"/>
  <c r="U621" i="1" s="1"/>
  <c r="Q621" i="1"/>
  <c r="M622" i="1"/>
  <c r="P622" i="1"/>
  <c r="S622" i="1" s="1"/>
  <c r="Q622" i="1"/>
  <c r="M623" i="1"/>
  <c r="P623" i="1"/>
  <c r="S623" i="1" s="1"/>
  <c r="Q623" i="1"/>
  <c r="M624" i="1"/>
  <c r="P624" i="1"/>
  <c r="U624" i="1" s="1"/>
  <c r="Q624" i="1"/>
  <c r="M625" i="1"/>
  <c r="P625" i="1"/>
  <c r="R625" i="1" s="1"/>
  <c r="Q625" i="1"/>
  <c r="M626" i="1"/>
  <c r="P626" i="1"/>
  <c r="S626" i="1" s="1"/>
  <c r="Q626" i="1"/>
  <c r="M627" i="1"/>
  <c r="P627" i="1"/>
  <c r="S627" i="1" s="1"/>
  <c r="Q627" i="1"/>
  <c r="M628" i="1"/>
  <c r="P628" i="1"/>
  <c r="U628" i="1" s="1"/>
  <c r="Q628" i="1"/>
  <c r="M629" i="1"/>
  <c r="P629" i="1"/>
  <c r="U629" i="1" s="1"/>
  <c r="Q629" i="1"/>
  <c r="M630" i="1"/>
  <c r="P630" i="1"/>
  <c r="S630" i="1" s="1"/>
  <c r="Q630" i="1"/>
  <c r="M631" i="1"/>
  <c r="P631" i="1"/>
  <c r="S631" i="1" s="1"/>
  <c r="Q631" i="1"/>
  <c r="M632" i="1"/>
  <c r="P632" i="1"/>
  <c r="U632" i="1" s="1"/>
  <c r="Q632" i="1"/>
  <c r="M633" i="1"/>
  <c r="P633" i="1"/>
  <c r="R633" i="1" s="1"/>
  <c r="Q633" i="1"/>
  <c r="M634" i="1"/>
  <c r="P634" i="1"/>
  <c r="Q634" i="1"/>
  <c r="M635" i="1"/>
  <c r="P635" i="1"/>
  <c r="S635" i="1" s="1"/>
  <c r="Q635" i="1"/>
  <c r="M636" i="1"/>
  <c r="P636" i="1"/>
  <c r="Q636" i="1"/>
  <c r="M637" i="1"/>
  <c r="P637" i="1"/>
  <c r="U637" i="1" s="1"/>
  <c r="Q637" i="1"/>
  <c r="M638" i="1"/>
  <c r="P638" i="1"/>
  <c r="S638" i="1" s="1"/>
  <c r="Q638" i="1"/>
  <c r="M639" i="1"/>
  <c r="P639" i="1"/>
  <c r="S639" i="1" s="1"/>
  <c r="Q639" i="1"/>
  <c r="M640" i="1"/>
  <c r="P640" i="1"/>
  <c r="U640" i="1" s="1"/>
  <c r="Q640" i="1"/>
  <c r="M641" i="1"/>
  <c r="P641" i="1"/>
  <c r="R641" i="1" s="1"/>
  <c r="Q641" i="1"/>
  <c r="M642" i="1"/>
  <c r="P642" i="1"/>
  <c r="Q642" i="1"/>
  <c r="M643" i="1"/>
  <c r="P643" i="1"/>
  <c r="S643" i="1" s="1"/>
  <c r="Q643" i="1"/>
  <c r="M644" i="1"/>
  <c r="P644" i="1"/>
  <c r="Q644" i="1"/>
  <c r="M645" i="1"/>
  <c r="P645" i="1"/>
  <c r="S645" i="1" s="1"/>
  <c r="Q645" i="1"/>
  <c r="M646" i="1"/>
  <c r="P646" i="1"/>
  <c r="S646" i="1" s="1"/>
  <c r="Q646" i="1"/>
  <c r="M647" i="1"/>
  <c r="P647" i="1"/>
  <c r="U647" i="1" s="1"/>
  <c r="Q647" i="1"/>
  <c r="M648" i="1"/>
  <c r="P648" i="1"/>
  <c r="T648" i="1" s="1"/>
  <c r="Q648" i="1"/>
  <c r="M649" i="1"/>
  <c r="P649" i="1"/>
  <c r="R649" i="1" s="1"/>
  <c r="Q649" i="1"/>
  <c r="M650" i="1"/>
  <c r="P650" i="1"/>
  <c r="R650" i="1" s="1"/>
  <c r="Q650" i="1"/>
  <c r="M651" i="1"/>
  <c r="P651" i="1"/>
  <c r="R651" i="1" s="1"/>
  <c r="Q651" i="1"/>
  <c r="M652" i="1"/>
  <c r="P652" i="1"/>
  <c r="Q652" i="1"/>
  <c r="M653" i="1"/>
  <c r="P653" i="1"/>
  <c r="R653" i="1" s="1"/>
  <c r="Q653" i="1"/>
  <c r="M654" i="1"/>
  <c r="P654" i="1"/>
  <c r="T654" i="1" s="1"/>
  <c r="Q654" i="1"/>
  <c r="M655" i="1"/>
  <c r="P655" i="1"/>
  <c r="U655" i="1" s="1"/>
  <c r="Q655" i="1"/>
  <c r="M656" i="1"/>
  <c r="P656" i="1"/>
  <c r="T656" i="1" s="1"/>
  <c r="Q656" i="1"/>
  <c r="M657" i="1"/>
  <c r="P657" i="1"/>
  <c r="T657" i="1" s="1"/>
  <c r="Q657" i="1"/>
  <c r="M658" i="1"/>
  <c r="P658" i="1"/>
  <c r="S658" i="1" s="1"/>
  <c r="Q658" i="1"/>
  <c r="M659" i="1"/>
  <c r="P659" i="1"/>
  <c r="S659" i="1" s="1"/>
  <c r="Q659" i="1"/>
  <c r="M660" i="1"/>
  <c r="P660" i="1"/>
  <c r="Q660" i="1"/>
  <c r="M661" i="1"/>
  <c r="P661" i="1"/>
  <c r="R661" i="1" s="1"/>
  <c r="Q661" i="1"/>
  <c r="M662" i="1"/>
  <c r="P662" i="1"/>
  <c r="R662" i="1" s="1"/>
  <c r="Q662" i="1"/>
  <c r="M663" i="1"/>
  <c r="P663" i="1"/>
  <c r="R663" i="1" s="1"/>
  <c r="Q663" i="1"/>
  <c r="M664" i="1"/>
  <c r="P664" i="1"/>
  <c r="T664" i="1" s="1"/>
  <c r="Q664" i="1"/>
  <c r="M665" i="1"/>
  <c r="P665" i="1"/>
  <c r="T665" i="1" s="1"/>
  <c r="Q665" i="1"/>
  <c r="M666" i="1"/>
  <c r="P666" i="1"/>
  <c r="T666" i="1" s="1"/>
  <c r="Q666" i="1"/>
  <c r="M667" i="1"/>
  <c r="P667" i="1"/>
  <c r="S667" i="1" s="1"/>
  <c r="Q667" i="1"/>
  <c r="M668" i="1"/>
  <c r="P668" i="1"/>
  <c r="T668" i="1" s="1"/>
  <c r="Q668" i="1"/>
  <c r="M669" i="1"/>
  <c r="P669" i="1"/>
  <c r="R669" i="1" s="1"/>
  <c r="Q669" i="1"/>
  <c r="M670" i="1"/>
  <c r="P670" i="1"/>
  <c r="Q670" i="1"/>
  <c r="M671" i="1"/>
  <c r="P671" i="1"/>
  <c r="U671" i="1" s="1"/>
  <c r="Q671" i="1"/>
  <c r="M672" i="1"/>
  <c r="P672" i="1"/>
  <c r="Q672" i="1"/>
  <c r="M673" i="1"/>
  <c r="P673" i="1"/>
  <c r="Q673" i="1"/>
  <c r="M674" i="1"/>
  <c r="P674" i="1"/>
  <c r="R674" i="1" s="1"/>
  <c r="Q674" i="1"/>
  <c r="M675" i="1"/>
  <c r="P675" i="1"/>
  <c r="R675" i="1" s="1"/>
  <c r="Q675" i="1"/>
  <c r="M676" i="1"/>
  <c r="P676" i="1"/>
  <c r="R676" i="1" s="1"/>
  <c r="Q676" i="1"/>
  <c r="M677" i="1"/>
  <c r="P677" i="1"/>
  <c r="R677" i="1" s="1"/>
  <c r="Q677" i="1"/>
  <c r="M678" i="1"/>
  <c r="P678" i="1"/>
  <c r="T678" i="1" s="1"/>
  <c r="Q678" i="1"/>
  <c r="M679" i="1"/>
  <c r="P679" i="1"/>
  <c r="R679" i="1" s="1"/>
  <c r="Q679" i="1"/>
  <c r="M680" i="1"/>
  <c r="P680" i="1"/>
  <c r="T680" i="1" s="1"/>
  <c r="Q680" i="1"/>
  <c r="M681" i="1"/>
  <c r="P681" i="1"/>
  <c r="Q681" i="1"/>
  <c r="M682" i="1"/>
  <c r="P682" i="1"/>
  <c r="T682" i="1" s="1"/>
  <c r="Q682" i="1"/>
  <c r="M683" i="1"/>
  <c r="P683" i="1"/>
  <c r="S683" i="1" s="1"/>
  <c r="Q683" i="1"/>
  <c r="M684" i="1"/>
  <c r="P684" i="1"/>
  <c r="U684" i="1" s="1"/>
  <c r="Q684" i="1"/>
  <c r="M685" i="1"/>
  <c r="P685" i="1"/>
  <c r="R685" i="1" s="1"/>
  <c r="Q685" i="1"/>
  <c r="M686" i="1"/>
  <c r="P686" i="1"/>
  <c r="T686" i="1" s="1"/>
  <c r="Q686" i="1"/>
  <c r="M687" i="1"/>
  <c r="P687" i="1"/>
  <c r="S687" i="1" s="1"/>
  <c r="Q687" i="1"/>
  <c r="M688" i="1"/>
  <c r="P688" i="1"/>
  <c r="U688" i="1" s="1"/>
  <c r="Q688" i="1"/>
  <c r="M689" i="1"/>
  <c r="P689" i="1"/>
  <c r="R689" i="1" s="1"/>
  <c r="Q689" i="1"/>
  <c r="M690" i="1"/>
  <c r="P690" i="1"/>
  <c r="S690" i="1" s="1"/>
  <c r="Q690" i="1"/>
  <c r="M691" i="1"/>
  <c r="P691" i="1"/>
  <c r="R691" i="1" s="1"/>
  <c r="Q691" i="1"/>
  <c r="M692" i="1"/>
  <c r="P692" i="1"/>
  <c r="U692" i="1" s="1"/>
  <c r="Q692" i="1"/>
  <c r="M693" i="1"/>
  <c r="P693" i="1"/>
  <c r="R693" i="1" s="1"/>
  <c r="Q693" i="1"/>
  <c r="M694" i="1"/>
  <c r="P694" i="1"/>
  <c r="S694" i="1" s="1"/>
  <c r="Q694" i="1"/>
  <c r="M695" i="1"/>
  <c r="P695" i="1"/>
  <c r="S695" i="1" s="1"/>
  <c r="Q695" i="1"/>
  <c r="M696" i="1"/>
  <c r="P696" i="1"/>
  <c r="U696" i="1" s="1"/>
  <c r="Q696" i="1"/>
  <c r="M697" i="1"/>
  <c r="P697" i="1"/>
  <c r="R697" i="1" s="1"/>
  <c r="Q697" i="1"/>
  <c r="M698" i="1"/>
  <c r="P698" i="1"/>
  <c r="S698" i="1" s="1"/>
  <c r="Q698" i="1"/>
  <c r="M699" i="1"/>
  <c r="P699" i="1"/>
  <c r="U699" i="1" s="1"/>
  <c r="Q699" i="1"/>
  <c r="M700" i="1"/>
  <c r="P700" i="1"/>
  <c r="U700" i="1" s="1"/>
  <c r="Q700" i="1"/>
  <c r="M701" i="1"/>
  <c r="P701" i="1"/>
  <c r="R701" i="1" s="1"/>
  <c r="Q701" i="1"/>
  <c r="M702" i="1"/>
  <c r="P702" i="1"/>
  <c r="S702" i="1" s="1"/>
  <c r="Q702" i="1"/>
  <c r="M703" i="1"/>
  <c r="P703" i="1"/>
  <c r="S703" i="1" s="1"/>
  <c r="Q703" i="1"/>
  <c r="M704" i="1"/>
  <c r="P704" i="1"/>
  <c r="U704" i="1" s="1"/>
  <c r="Q704" i="1"/>
  <c r="M705" i="1"/>
  <c r="P705" i="1"/>
  <c r="R705" i="1" s="1"/>
  <c r="Q705" i="1"/>
  <c r="M706" i="1"/>
  <c r="P706" i="1"/>
  <c r="S706" i="1" s="1"/>
  <c r="Q706" i="1"/>
  <c r="M707" i="1"/>
  <c r="P707" i="1"/>
  <c r="R707" i="1" s="1"/>
  <c r="Q707" i="1"/>
  <c r="M708" i="1"/>
  <c r="P708" i="1"/>
  <c r="Q708" i="1"/>
  <c r="M709" i="1"/>
  <c r="P709" i="1"/>
  <c r="R709" i="1" s="1"/>
  <c r="Q709" i="1"/>
  <c r="M710" i="1"/>
  <c r="P710" i="1"/>
  <c r="S710" i="1" s="1"/>
  <c r="Q710" i="1"/>
  <c r="M711" i="1"/>
  <c r="P711" i="1"/>
  <c r="S711" i="1" s="1"/>
  <c r="Q711" i="1"/>
  <c r="M712" i="1"/>
  <c r="P712" i="1"/>
  <c r="U712" i="1" s="1"/>
  <c r="Q712" i="1"/>
  <c r="M713" i="1"/>
  <c r="P713" i="1"/>
  <c r="R713" i="1" s="1"/>
  <c r="Q713" i="1"/>
  <c r="M714" i="1"/>
  <c r="P714" i="1"/>
  <c r="Q714" i="1"/>
  <c r="M715" i="1"/>
  <c r="P715" i="1"/>
  <c r="T715" i="1" s="1"/>
  <c r="Q715" i="1"/>
  <c r="M716" i="1"/>
  <c r="P716" i="1"/>
  <c r="U716" i="1" s="1"/>
  <c r="Q716" i="1"/>
  <c r="M717" i="1"/>
  <c r="P717" i="1"/>
  <c r="Q717" i="1"/>
  <c r="M718" i="1"/>
  <c r="P718" i="1"/>
  <c r="S718" i="1" s="1"/>
  <c r="Q718" i="1"/>
  <c r="M719" i="1"/>
  <c r="P719" i="1"/>
  <c r="S719" i="1" s="1"/>
  <c r="Q719" i="1"/>
  <c r="M720" i="1"/>
  <c r="P720" i="1"/>
  <c r="U720" i="1" s="1"/>
  <c r="Q720" i="1"/>
  <c r="M721" i="1"/>
  <c r="P721" i="1"/>
  <c r="R721" i="1" s="1"/>
  <c r="Q721" i="1"/>
  <c r="M722" i="1"/>
  <c r="P722" i="1"/>
  <c r="S722" i="1" s="1"/>
  <c r="Q722" i="1"/>
  <c r="M723" i="1"/>
  <c r="P723" i="1"/>
  <c r="R723" i="1" s="1"/>
  <c r="Q723" i="1"/>
  <c r="M724" i="1"/>
  <c r="P724" i="1"/>
  <c r="Q724" i="1"/>
  <c r="M725" i="1"/>
  <c r="P725" i="1"/>
  <c r="R725" i="1" s="1"/>
  <c r="Q725" i="1"/>
  <c r="M726" i="1"/>
  <c r="P726" i="1"/>
  <c r="S726" i="1" s="1"/>
  <c r="Q726" i="1"/>
  <c r="M727" i="1"/>
  <c r="P727" i="1"/>
  <c r="S727" i="1" s="1"/>
  <c r="Q727" i="1"/>
  <c r="M728" i="1"/>
  <c r="P728" i="1"/>
  <c r="U728" i="1" s="1"/>
  <c r="Q728" i="1"/>
  <c r="M729" i="1"/>
  <c r="P729" i="1"/>
  <c r="R729" i="1" s="1"/>
  <c r="Q729" i="1"/>
  <c r="M730" i="1"/>
  <c r="P730" i="1"/>
  <c r="Q730" i="1"/>
  <c r="M731" i="1"/>
  <c r="P731" i="1"/>
  <c r="T731" i="1" s="1"/>
  <c r="Q731" i="1"/>
  <c r="M732" i="1"/>
  <c r="P732" i="1"/>
  <c r="U732" i="1" s="1"/>
  <c r="Q732" i="1"/>
  <c r="M733" i="1"/>
  <c r="P733" i="1"/>
  <c r="Q733" i="1"/>
  <c r="M734" i="1"/>
  <c r="P734" i="1"/>
  <c r="U734" i="1" s="1"/>
  <c r="Q734" i="1"/>
  <c r="M735" i="1"/>
  <c r="P735" i="1"/>
  <c r="S735" i="1" s="1"/>
  <c r="Q735" i="1"/>
  <c r="M736" i="1"/>
  <c r="P736" i="1"/>
  <c r="U736" i="1" s="1"/>
  <c r="Q736" i="1"/>
  <c r="M737" i="1"/>
  <c r="P737" i="1"/>
  <c r="R737" i="1" s="1"/>
  <c r="Q737" i="1"/>
  <c r="M738" i="1"/>
  <c r="P738" i="1"/>
  <c r="S738" i="1" s="1"/>
  <c r="Q738" i="1"/>
  <c r="M739" i="1"/>
  <c r="P739" i="1"/>
  <c r="Q739" i="1"/>
  <c r="M740" i="1"/>
  <c r="P740" i="1"/>
  <c r="U740" i="1" s="1"/>
  <c r="Q740" i="1"/>
  <c r="M741" i="1"/>
  <c r="P741" i="1"/>
  <c r="Q741" i="1"/>
  <c r="M742" i="1"/>
  <c r="P742" i="1"/>
  <c r="Q742" i="1"/>
  <c r="M743" i="1"/>
  <c r="P743" i="1"/>
  <c r="S743" i="1" s="1"/>
  <c r="Q743" i="1"/>
  <c r="M744" i="1"/>
  <c r="P744" i="1"/>
  <c r="U744" i="1" s="1"/>
  <c r="Q744" i="1"/>
  <c r="M745" i="1"/>
  <c r="P745" i="1"/>
  <c r="R745" i="1" s="1"/>
  <c r="Q745" i="1"/>
  <c r="M746" i="1"/>
  <c r="P746" i="1"/>
  <c r="S746" i="1" s="1"/>
  <c r="Q746" i="1"/>
  <c r="M747" i="1"/>
  <c r="P747" i="1"/>
  <c r="T747" i="1" s="1"/>
  <c r="Q747" i="1"/>
  <c r="M748" i="1"/>
  <c r="P748" i="1"/>
  <c r="U748" i="1" s="1"/>
  <c r="Q748" i="1"/>
  <c r="M749" i="1"/>
  <c r="P749" i="1"/>
  <c r="Q749" i="1"/>
  <c r="M750" i="1"/>
  <c r="P750" i="1"/>
  <c r="U750" i="1" s="1"/>
  <c r="Q750" i="1"/>
  <c r="M751" i="1"/>
  <c r="P751" i="1"/>
  <c r="S751" i="1" s="1"/>
  <c r="Q751" i="1"/>
  <c r="M752" i="1"/>
  <c r="P752" i="1"/>
  <c r="U752" i="1" s="1"/>
  <c r="Q752" i="1"/>
  <c r="M753" i="1"/>
  <c r="P753" i="1"/>
  <c r="R753" i="1" s="1"/>
  <c r="Q753" i="1"/>
  <c r="M754" i="1"/>
  <c r="P754" i="1"/>
  <c r="R754" i="1" s="1"/>
  <c r="Q754" i="1"/>
  <c r="M755" i="1"/>
  <c r="P755" i="1"/>
  <c r="Q755" i="1"/>
  <c r="M756" i="1"/>
  <c r="P756" i="1"/>
  <c r="U756" i="1" s="1"/>
  <c r="Q756" i="1"/>
  <c r="M757" i="1"/>
  <c r="P757" i="1"/>
  <c r="R757" i="1" s="1"/>
  <c r="Q757" i="1"/>
  <c r="M758" i="1"/>
  <c r="P758" i="1"/>
  <c r="R758" i="1" s="1"/>
  <c r="Q758" i="1"/>
  <c r="M759" i="1"/>
  <c r="P759" i="1"/>
  <c r="R759" i="1" s="1"/>
  <c r="Q759" i="1"/>
  <c r="M760" i="1"/>
  <c r="P760" i="1"/>
  <c r="U760" i="1" s="1"/>
  <c r="Q760" i="1"/>
  <c r="M761" i="1"/>
  <c r="P761" i="1"/>
  <c r="R761" i="1" s="1"/>
  <c r="Q761" i="1"/>
  <c r="M762" i="1"/>
  <c r="P762" i="1"/>
  <c r="Q762" i="1"/>
  <c r="M763" i="1"/>
  <c r="P763" i="1"/>
  <c r="T763" i="1" s="1"/>
  <c r="Q763" i="1"/>
  <c r="M764" i="1"/>
  <c r="P764" i="1"/>
  <c r="U764" i="1" s="1"/>
  <c r="Q764" i="1"/>
  <c r="M765" i="1"/>
  <c r="P765" i="1"/>
  <c r="R765" i="1" s="1"/>
  <c r="Q765" i="1"/>
  <c r="M766" i="1"/>
  <c r="P766" i="1"/>
  <c r="R766" i="1" s="1"/>
  <c r="Q766" i="1"/>
  <c r="M767" i="1"/>
  <c r="P767" i="1"/>
  <c r="Q767" i="1"/>
  <c r="M768" i="1"/>
  <c r="P768" i="1"/>
  <c r="U768" i="1" s="1"/>
  <c r="Q768" i="1"/>
  <c r="M769" i="1"/>
  <c r="P769" i="1"/>
  <c r="R769" i="1" s="1"/>
  <c r="Q769" i="1"/>
  <c r="M770" i="1"/>
  <c r="P770" i="1"/>
  <c r="Q770" i="1"/>
  <c r="M771" i="1"/>
  <c r="P771" i="1"/>
  <c r="R771" i="1" s="1"/>
  <c r="Q771" i="1"/>
  <c r="M772" i="1"/>
  <c r="P772" i="1"/>
  <c r="U772" i="1" s="1"/>
  <c r="Q772" i="1"/>
  <c r="M773" i="1"/>
  <c r="P773" i="1"/>
  <c r="R773" i="1" s="1"/>
  <c r="Q773" i="1"/>
  <c r="M774" i="1"/>
  <c r="P774" i="1"/>
  <c r="Q774" i="1"/>
  <c r="M775" i="1"/>
  <c r="P775" i="1"/>
  <c r="T775" i="1" s="1"/>
  <c r="Q775" i="1"/>
  <c r="M776" i="1"/>
  <c r="P776" i="1"/>
  <c r="U776" i="1" s="1"/>
  <c r="Q776" i="1"/>
  <c r="M777" i="1"/>
  <c r="P777" i="1"/>
  <c r="R777" i="1" s="1"/>
  <c r="Q777" i="1"/>
  <c r="M778" i="1"/>
  <c r="P778" i="1"/>
  <c r="R778" i="1" s="1"/>
  <c r="Q778" i="1"/>
  <c r="M779" i="1"/>
  <c r="P779" i="1"/>
  <c r="R779" i="1" s="1"/>
  <c r="Q779" i="1"/>
  <c r="M780" i="1"/>
  <c r="P780" i="1"/>
  <c r="U780" i="1" s="1"/>
  <c r="Q780" i="1"/>
  <c r="M781" i="1"/>
  <c r="P781" i="1"/>
  <c r="R781" i="1" s="1"/>
  <c r="Q781" i="1"/>
  <c r="M782" i="1"/>
  <c r="P782" i="1"/>
  <c r="U782" i="1" s="1"/>
  <c r="Q782" i="1"/>
  <c r="M783" i="1"/>
  <c r="P783" i="1"/>
  <c r="U783" i="1" s="1"/>
  <c r="Q783" i="1"/>
  <c r="M784" i="1"/>
  <c r="P784" i="1"/>
  <c r="Q784" i="1"/>
  <c r="M785" i="1"/>
  <c r="P785" i="1"/>
  <c r="R785" i="1" s="1"/>
  <c r="Q785" i="1"/>
  <c r="M786" i="1"/>
  <c r="P786" i="1"/>
  <c r="S786" i="1" s="1"/>
  <c r="Q786" i="1"/>
  <c r="M787" i="1"/>
  <c r="P787" i="1"/>
  <c r="S787" i="1" s="1"/>
  <c r="Q787" i="1"/>
  <c r="M788" i="1"/>
  <c r="P788" i="1"/>
  <c r="Q788" i="1"/>
  <c r="M789" i="1"/>
  <c r="P789" i="1"/>
  <c r="R789" i="1" s="1"/>
  <c r="Q789" i="1"/>
  <c r="M790" i="1"/>
  <c r="P790" i="1"/>
  <c r="U790" i="1" s="1"/>
  <c r="Q790" i="1"/>
  <c r="M791" i="1"/>
  <c r="P791" i="1"/>
  <c r="Q791" i="1"/>
  <c r="M792" i="1"/>
  <c r="P792" i="1"/>
  <c r="Q792" i="1"/>
  <c r="M793" i="1"/>
  <c r="P793" i="1"/>
  <c r="R793" i="1" s="1"/>
  <c r="Q793" i="1"/>
  <c r="M794" i="1"/>
  <c r="P794" i="1"/>
  <c r="Q794" i="1"/>
  <c r="M795" i="1"/>
  <c r="P795" i="1"/>
  <c r="Q795" i="1"/>
  <c r="M796" i="1"/>
  <c r="P796" i="1"/>
  <c r="U796" i="1" s="1"/>
  <c r="Q796" i="1"/>
  <c r="M797" i="1"/>
  <c r="P797" i="1"/>
  <c r="R797" i="1" s="1"/>
  <c r="Q797" i="1"/>
  <c r="M798" i="1"/>
  <c r="P798" i="1"/>
  <c r="U798" i="1" s="1"/>
  <c r="Q798" i="1"/>
  <c r="M799" i="1"/>
  <c r="P799" i="1"/>
  <c r="U799" i="1" s="1"/>
  <c r="Q799" i="1"/>
  <c r="M800" i="1"/>
  <c r="P800" i="1"/>
  <c r="Q800" i="1"/>
  <c r="M801" i="1"/>
  <c r="P801" i="1"/>
  <c r="R801" i="1" s="1"/>
  <c r="Q801" i="1"/>
  <c r="M802" i="1"/>
  <c r="P802" i="1"/>
  <c r="S802" i="1" s="1"/>
  <c r="Q802" i="1"/>
  <c r="M803" i="1"/>
  <c r="P803" i="1"/>
  <c r="S803" i="1" s="1"/>
  <c r="Q803" i="1"/>
  <c r="M804" i="1"/>
  <c r="P804" i="1"/>
  <c r="Q804" i="1"/>
  <c r="M805" i="1"/>
  <c r="P805" i="1"/>
  <c r="R805" i="1" s="1"/>
  <c r="Q805" i="1"/>
  <c r="M806" i="1"/>
  <c r="P806" i="1"/>
  <c r="U806" i="1" s="1"/>
  <c r="Q806" i="1"/>
  <c r="M807" i="1"/>
  <c r="P807" i="1"/>
  <c r="S807" i="1" s="1"/>
  <c r="Q807" i="1"/>
  <c r="M808" i="1"/>
  <c r="P808" i="1"/>
  <c r="U808" i="1" s="1"/>
  <c r="Q808" i="1"/>
  <c r="M809" i="1"/>
  <c r="P809" i="1"/>
  <c r="R809" i="1" s="1"/>
  <c r="Q809" i="1"/>
  <c r="M810" i="1"/>
  <c r="P810" i="1"/>
  <c r="S810" i="1" s="1"/>
  <c r="Q810" i="1"/>
  <c r="M811" i="1"/>
  <c r="P811" i="1"/>
  <c r="S811" i="1" s="1"/>
  <c r="Q811" i="1"/>
  <c r="M812" i="1"/>
  <c r="P812" i="1"/>
  <c r="Q812" i="1"/>
  <c r="M813" i="1"/>
  <c r="P813" i="1"/>
  <c r="R813" i="1" s="1"/>
  <c r="Q813" i="1"/>
  <c r="M814" i="1"/>
  <c r="P814" i="1"/>
  <c r="S814" i="1" s="1"/>
  <c r="Q814" i="1"/>
  <c r="M815" i="1"/>
  <c r="P815" i="1"/>
  <c r="U815" i="1" s="1"/>
  <c r="Q815" i="1"/>
  <c r="M816" i="1"/>
  <c r="P816" i="1"/>
  <c r="U816" i="1" s="1"/>
  <c r="Q816" i="1"/>
  <c r="M817" i="1"/>
  <c r="P817" i="1"/>
  <c r="R817" i="1" s="1"/>
  <c r="Q817" i="1"/>
  <c r="M818" i="1"/>
  <c r="P818" i="1"/>
  <c r="Q818" i="1"/>
  <c r="M819" i="1"/>
  <c r="P819" i="1"/>
  <c r="T819" i="1" s="1"/>
  <c r="Q819" i="1"/>
  <c r="M820" i="1"/>
  <c r="P820" i="1"/>
  <c r="U820" i="1" s="1"/>
  <c r="Q820" i="1"/>
  <c r="M821" i="1"/>
  <c r="P821" i="1"/>
  <c r="R821" i="1" s="1"/>
  <c r="Q821" i="1"/>
  <c r="M822" i="1"/>
  <c r="P822" i="1"/>
  <c r="Q822" i="1"/>
  <c r="M823" i="1"/>
  <c r="P823" i="1"/>
  <c r="Q823" i="1"/>
  <c r="M824" i="1"/>
  <c r="P824" i="1"/>
  <c r="U824" i="1" s="1"/>
  <c r="Q824" i="1"/>
  <c r="M825" i="1"/>
  <c r="P825" i="1"/>
  <c r="R825" i="1" s="1"/>
  <c r="Q825" i="1"/>
  <c r="M826" i="1"/>
  <c r="P826" i="1"/>
  <c r="S826" i="1" s="1"/>
  <c r="Q826" i="1"/>
  <c r="M827" i="1"/>
  <c r="P827" i="1"/>
  <c r="S827" i="1" s="1"/>
  <c r="Q827" i="1"/>
  <c r="M828" i="1"/>
  <c r="P828" i="1"/>
  <c r="T828" i="1" s="1"/>
  <c r="Q828" i="1"/>
  <c r="M829" i="1"/>
  <c r="P829" i="1"/>
  <c r="R829" i="1" s="1"/>
  <c r="Q829" i="1"/>
  <c r="M830" i="1"/>
  <c r="P830" i="1"/>
  <c r="S830" i="1" s="1"/>
  <c r="Q830" i="1"/>
  <c r="M831" i="1"/>
  <c r="P831" i="1"/>
  <c r="U831" i="1" s="1"/>
  <c r="Q831" i="1"/>
  <c r="M832" i="1"/>
  <c r="P832" i="1"/>
  <c r="U832" i="1" s="1"/>
  <c r="Q832" i="1"/>
  <c r="M833" i="1"/>
  <c r="P833" i="1"/>
  <c r="R833" i="1" s="1"/>
  <c r="Q833" i="1"/>
  <c r="M834" i="1"/>
  <c r="P834" i="1"/>
  <c r="S834" i="1" s="1"/>
  <c r="Q834" i="1"/>
  <c r="M835" i="1"/>
  <c r="P835" i="1"/>
  <c r="S835" i="1" s="1"/>
  <c r="Q835" i="1"/>
  <c r="M836" i="1"/>
  <c r="P836" i="1"/>
  <c r="U836" i="1" s="1"/>
  <c r="Q836" i="1"/>
  <c r="M837" i="1"/>
  <c r="P837" i="1"/>
  <c r="R837" i="1" s="1"/>
  <c r="Q837" i="1"/>
  <c r="M838" i="1"/>
  <c r="P838" i="1"/>
  <c r="S838" i="1" s="1"/>
  <c r="Q838" i="1"/>
  <c r="M839" i="1"/>
  <c r="P839" i="1"/>
  <c r="U839" i="1" s="1"/>
  <c r="Q839" i="1"/>
  <c r="M840" i="1"/>
  <c r="P840" i="1"/>
  <c r="U840" i="1" s="1"/>
  <c r="Q840" i="1"/>
  <c r="M841" i="1"/>
  <c r="P841" i="1"/>
  <c r="Q841" i="1"/>
  <c r="M842" i="1"/>
  <c r="P842" i="1"/>
  <c r="S842" i="1" s="1"/>
  <c r="Q842" i="1"/>
  <c r="M843" i="1"/>
  <c r="P843" i="1"/>
  <c r="R843" i="1" s="1"/>
  <c r="Q843" i="1"/>
  <c r="M844" i="1"/>
  <c r="P844" i="1"/>
  <c r="U844" i="1" s="1"/>
  <c r="Q844" i="1"/>
  <c r="M845" i="1"/>
  <c r="P845" i="1"/>
  <c r="T845" i="1" s="1"/>
  <c r="Q845" i="1"/>
  <c r="M846" i="1"/>
  <c r="P846" i="1"/>
  <c r="S846" i="1" s="1"/>
  <c r="Q846" i="1"/>
  <c r="M847" i="1"/>
  <c r="P847" i="1"/>
  <c r="R847" i="1" s="1"/>
  <c r="Q847" i="1"/>
  <c r="M848" i="1"/>
  <c r="P848" i="1"/>
  <c r="U848" i="1" s="1"/>
  <c r="Q848" i="1"/>
  <c r="M849" i="1"/>
  <c r="P849" i="1"/>
  <c r="Q849" i="1"/>
  <c r="M850" i="1"/>
  <c r="P850" i="1"/>
  <c r="S850" i="1" s="1"/>
  <c r="Q850" i="1"/>
  <c r="M851" i="1"/>
  <c r="P851" i="1"/>
  <c r="U851" i="1" s="1"/>
  <c r="Q851" i="1"/>
  <c r="M852" i="1"/>
  <c r="P852" i="1"/>
  <c r="Q852" i="1"/>
  <c r="M853" i="1"/>
  <c r="P853" i="1"/>
  <c r="U853" i="1" s="1"/>
  <c r="Q853" i="1"/>
  <c r="M854" i="1"/>
  <c r="P854" i="1"/>
  <c r="S854" i="1" s="1"/>
  <c r="Q854" i="1"/>
  <c r="M855" i="1"/>
  <c r="P855" i="1"/>
  <c r="R855" i="1" s="1"/>
  <c r="Q855" i="1"/>
  <c r="M856" i="1"/>
  <c r="P856" i="1"/>
  <c r="Q856" i="1"/>
  <c r="M857" i="1"/>
  <c r="P857" i="1"/>
  <c r="U857" i="1" s="1"/>
  <c r="Q857" i="1"/>
  <c r="M858" i="1"/>
  <c r="P858" i="1"/>
  <c r="S858" i="1" s="1"/>
  <c r="Q858" i="1"/>
  <c r="M859" i="1"/>
  <c r="P859" i="1"/>
  <c r="U859" i="1" s="1"/>
  <c r="Q859" i="1"/>
  <c r="M860" i="1"/>
  <c r="P860" i="1"/>
  <c r="S860" i="1" s="1"/>
  <c r="Q860" i="1"/>
  <c r="M861" i="1"/>
  <c r="P861" i="1"/>
  <c r="Q861" i="1"/>
  <c r="M862" i="1"/>
  <c r="P862" i="1"/>
  <c r="S862" i="1" s="1"/>
  <c r="Q862" i="1"/>
  <c r="M863" i="1"/>
  <c r="P863" i="1"/>
  <c r="S863" i="1" s="1"/>
  <c r="Q863" i="1"/>
  <c r="M864" i="1"/>
  <c r="P864" i="1"/>
  <c r="S864" i="1" s="1"/>
  <c r="Q864" i="1"/>
  <c r="M865" i="1"/>
  <c r="P865" i="1"/>
  <c r="U865" i="1" s="1"/>
  <c r="Q865" i="1"/>
  <c r="M866" i="1"/>
  <c r="P866" i="1"/>
  <c r="S866" i="1" s="1"/>
  <c r="Q866" i="1"/>
  <c r="M867" i="1"/>
  <c r="P867" i="1"/>
  <c r="U867" i="1" s="1"/>
  <c r="Q867" i="1"/>
  <c r="M868" i="1"/>
  <c r="P868" i="1"/>
  <c r="Q868" i="1"/>
  <c r="M869" i="1"/>
  <c r="P869" i="1"/>
  <c r="T869" i="1" s="1"/>
  <c r="Q869" i="1"/>
  <c r="M870" i="1"/>
  <c r="P870" i="1"/>
  <c r="S870" i="1" s="1"/>
  <c r="Q870" i="1"/>
  <c r="M871" i="1"/>
  <c r="P871" i="1"/>
  <c r="S871" i="1" s="1"/>
  <c r="Q871" i="1"/>
  <c r="M872" i="1"/>
  <c r="P872" i="1"/>
  <c r="Q872" i="1"/>
  <c r="M873" i="1"/>
  <c r="P873" i="1"/>
  <c r="U873" i="1" s="1"/>
  <c r="Q873" i="1"/>
  <c r="M874" i="1"/>
  <c r="P874" i="1"/>
  <c r="S874" i="1" s="1"/>
  <c r="Q874" i="1"/>
  <c r="M875" i="1"/>
  <c r="P875" i="1"/>
  <c r="S875" i="1" s="1"/>
  <c r="Q875" i="1"/>
  <c r="M876" i="1"/>
  <c r="P876" i="1"/>
  <c r="S876" i="1" s="1"/>
  <c r="Q876" i="1"/>
  <c r="M877" i="1"/>
  <c r="P877" i="1"/>
  <c r="Q877" i="1"/>
  <c r="M878" i="1"/>
  <c r="P878" i="1"/>
  <c r="S878" i="1" s="1"/>
  <c r="Q878" i="1"/>
  <c r="M879" i="1"/>
  <c r="P879" i="1"/>
  <c r="R879" i="1" s="1"/>
  <c r="Q879" i="1"/>
  <c r="M880" i="1"/>
  <c r="P880" i="1"/>
  <c r="T880" i="1" s="1"/>
  <c r="Q880" i="1"/>
  <c r="M881" i="1"/>
  <c r="P881" i="1"/>
  <c r="T881" i="1" s="1"/>
  <c r="Q881" i="1"/>
  <c r="M882" i="1"/>
  <c r="P882" i="1"/>
  <c r="S882" i="1" s="1"/>
  <c r="Q882" i="1"/>
  <c r="M883" i="1"/>
  <c r="P883" i="1"/>
  <c r="S883" i="1" s="1"/>
  <c r="Q883" i="1"/>
  <c r="M884" i="1"/>
  <c r="P884" i="1"/>
  <c r="Q884" i="1"/>
  <c r="M885" i="1"/>
  <c r="P885" i="1"/>
  <c r="T885" i="1" s="1"/>
  <c r="Q885" i="1"/>
  <c r="M886" i="1"/>
  <c r="P886" i="1"/>
  <c r="S886" i="1" s="1"/>
  <c r="Q886" i="1"/>
  <c r="M887" i="1"/>
  <c r="P887" i="1"/>
  <c r="R887" i="1" s="1"/>
  <c r="Q887" i="1"/>
  <c r="M888" i="1"/>
  <c r="P888" i="1"/>
  <c r="Q888" i="1"/>
  <c r="M889" i="1"/>
  <c r="P889" i="1"/>
  <c r="U889" i="1" s="1"/>
  <c r="Q889" i="1"/>
  <c r="M890" i="1"/>
  <c r="P890" i="1"/>
  <c r="S890" i="1" s="1"/>
  <c r="Q890" i="1"/>
  <c r="M891" i="1"/>
  <c r="P891" i="1"/>
  <c r="R891" i="1" s="1"/>
  <c r="Q891" i="1"/>
  <c r="M892" i="1"/>
  <c r="P892" i="1"/>
  <c r="U892" i="1" s="1"/>
  <c r="Q892" i="1"/>
  <c r="M893" i="1"/>
  <c r="P893" i="1"/>
  <c r="R893" i="1" s="1"/>
  <c r="Q893" i="1"/>
  <c r="M894" i="1"/>
  <c r="P894" i="1"/>
  <c r="S894" i="1" s="1"/>
  <c r="Q894" i="1"/>
  <c r="M895" i="1"/>
  <c r="P895" i="1"/>
  <c r="R895" i="1" s="1"/>
  <c r="Q895" i="1"/>
  <c r="M896" i="1"/>
  <c r="P896" i="1"/>
  <c r="U896" i="1" s="1"/>
  <c r="Q896" i="1"/>
  <c r="M897" i="1"/>
  <c r="P897" i="1"/>
  <c r="R897" i="1" s="1"/>
  <c r="Q897" i="1"/>
  <c r="M898" i="1"/>
  <c r="P898" i="1"/>
  <c r="S898" i="1" s="1"/>
  <c r="Q898" i="1"/>
  <c r="M899" i="1"/>
  <c r="P899" i="1"/>
  <c r="U899" i="1" s="1"/>
  <c r="Q899" i="1"/>
  <c r="M900" i="1"/>
  <c r="P900" i="1"/>
  <c r="U900" i="1" s="1"/>
  <c r="Q900" i="1"/>
  <c r="M901" i="1"/>
  <c r="P901" i="1"/>
  <c r="R901" i="1" s="1"/>
  <c r="Q901" i="1"/>
  <c r="M902" i="1"/>
  <c r="P902" i="1"/>
  <c r="S902" i="1" s="1"/>
  <c r="Q902" i="1"/>
  <c r="M903" i="1"/>
  <c r="P903" i="1"/>
  <c r="R903" i="1" s="1"/>
  <c r="Q903" i="1"/>
  <c r="M904" i="1"/>
  <c r="P904" i="1"/>
  <c r="U904" i="1" s="1"/>
  <c r="Q904" i="1"/>
  <c r="M905" i="1"/>
  <c r="P905" i="1"/>
  <c r="R905" i="1" s="1"/>
  <c r="Q905" i="1"/>
  <c r="M906" i="1"/>
  <c r="P906" i="1"/>
  <c r="S906" i="1" s="1"/>
  <c r="Q906" i="1"/>
  <c r="M907" i="1"/>
  <c r="P907" i="1"/>
  <c r="S907" i="1" s="1"/>
  <c r="Q907" i="1"/>
  <c r="M908" i="1"/>
  <c r="P908" i="1"/>
  <c r="U908" i="1" s="1"/>
  <c r="Q908" i="1"/>
  <c r="M909" i="1"/>
  <c r="P909" i="1"/>
  <c r="R909" i="1" s="1"/>
  <c r="Q909" i="1"/>
  <c r="M910" i="1"/>
  <c r="P910" i="1"/>
  <c r="S910" i="1" s="1"/>
  <c r="Q910" i="1"/>
  <c r="M911" i="1"/>
  <c r="P911" i="1"/>
  <c r="U911" i="1" s="1"/>
  <c r="Q911" i="1"/>
  <c r="M912" i="1"/>
  <c r="P912" i="1"/>
  <c r="U912" i="1" s="1"/>
  <c r="Q912" i="1"/>
  <c r="M913" i="1"/>
  <c r="P913" i="1"/>
  <c r="R913" i="1" s="1"/>
  <c r="Q913" i="1"/>
  <c r="M914" i="1"/>
  <c r="P914" i="1"/>
  <c r="S914" i="1" s="1"/>
  <c r="Q914" i="1"/>
  <c r="M915" i="1"/>
  <c r="P915" i="1"/>
  <c r="S915" i="1" s="1"/>
  <c r="Q915" i="1"/>
  <c r="M916" i="1"/>
  <c r="P916" i="1"/>
  <c r="U916" i="1" s="1"/>
  <c r="Q916" i="1"/>
  <c r="M917" i="1"/>
  <c r="P917" i="1"/>
  <c r="R917" i="1" s="1"/>
  <c r="Q917" i="1"/>
  <c r="M918" i="1"/>
  <c r="P918" i="1"/>
  <c r="Q918" i="1"/>
  <c r="M919" i="1"/>
  <c r="P919" i="1"/>
  <c r="Q919" i="1"/>
  <c r="M920" i="1"/>
  <c r="P920" i="1"/>
  <c r="U920" i="1" s="1"/>
  <c r="Q920" i="1"/>
  <c r="M921" i="1"/>
  <c r="P921" i="1"/>
  <c r="R921" i="1" s="1"/>
  <c r="Q921" i="1"/>
  <c r="M922" i="1"/>
  <c r="P922" i="1"/>
  <c r="S922" i="1" s="1"/>
  <c r="Q922" i="1"/>
  <c r="M923" i="1"/>
  <c r="P923" i="1"/>
  <c r="R923" i="1" s="1"/>
  <c r="Q923" i="1"/>
  <c r="M924" i="1"/>
  <c r="P924" i="1"/>
  <c r="Q924" i="1"/>
  <c r="M925" i="1"/>
  <c r="P925" i="1"/>
  <c r="U925" i="1" s="1"/>
  <c r="Q925" i="1"/>
  <c r="M926" i="1"/>
  <c r="P926" i="1"/>
  <c r="U926" i="1" s="1"/>
  <c r="Q926" i="1"/>
  <c r="M927" i="1"/>
  <c r="P927" i="1"/>
  <c r="R927" i="1" s="1"/>
  <c r="Q927" i="1"/>
  <c r="M928" i="1"/>
  <c r="P928" i="1"/>
  <c r="S928" i="1" s="1"/>
  <c r="Q928" i="1"/>
  <c r="M929" i="1"/>
  <c r="P929" i="1"/>
  <c r="U929" i="1" s="1"/>
  <c r="Q929" i="1"/>
  <c r="M930" i="1"/>
  <c r="P930" i="1"/>
  <c r="U930" i="1" s="1"/>
  <c r="Q930" i="1"/>
  <c r="M931" i="1"/>
  <c r="P931" i="1"/>
  <c r="Q931" i="1"/>
  <c r="M932" i="1"/>
  <c r="P932" i="1"/>
  <c r="Q932" i="1"/>
  <c r="M933" i="1"/>
  <c r="P933" i="1"/>
  <c r="Q933" i="1"/>
  <c r="M934" i="1"/>
  <c r="P934" i="1"/>
  <c r="U934" i="1" s="1"/>
  <c r="Q934" i="1"/>
  <c r="M935" i="1"/>
  <c r="P935" i="1"/>
  <c r="R935" i="1" s="1"/>
  <c r="Q935" i="1"/>
  <c r="M936" i="1"/>
  <c r="P936" i="1"/>
  <c r="S936" i="1" s="1"/>
  <c r="Q936" i="1"/>
  <c r="M937" i="1"/>
  <c r="P937" i="1"/>
  <c r="U937" i="1" s="1"/>
  <c r="Q937" i="1"/>
  <c r="M938" i="1"/>
  <c r="P938" i="1"/>
  <c r="Q938" i="1"/>
  <c r="M939" i="1"/>
  <c r="P939" i="1"/>
  <c r="Q939" i="1"/>
  <c r="M940" i="1"/>
  <c r="P940" i="1"/>
  <c r="Q940" i="1"/>
  <c r="M941" i="1"/>
  <c r="P941" i="1"/>
  <c r="T941" i="1" s="1"/>
  <c r="Q941" i="1"/>
  <c r="M942" i="1"/>
  <c r="P942" i="1"/>
  <c r="U942" i="1" s="1"/>
  <c r="Q942" i="1"/>
  <c r="M943" i="1"/>
  <c r="P943" i="1"/>
  <c r="R943" i="1" s="1"/>
  <c r="Q943" i="1"/>
  <c r="M944" i="1"/>
  <c r="P944" i="1"/>
  <c r="S944" i="1" s="1"/>
  <c r="Q944" i="1"/>
  <c r="M945" i="1"/>
  <c r="P945" i="1"/>
  <c r="U945" i="1" s="1"/>
  <c r="Q945" i="1"/>
  <c r="M946" i="1"/>
  <c r="P946" i="1"/>
  <c r="Q946" i="1"/>
  <c r="M947" i="1"/>
  <c r="P947" i="1"/>
  <c r="Q947" i="1"/>
  <c r="M948" i="1"/>
  <c r="P948" i="1"/>
  <c r="Q948" i="1"/>
  <c r="M949" i="1"/>
  <c r="P949" i="1"/>
  <c r="T949" i="1" s="1"/>
  <c r="Q949" i="1"/>
  <c r="M950" i="1"/>
  <c r="P950" i="1"/>
  <c r="U950" i="1" s="1"/>
  <c r="Q950" i="1"/>
  <c r="M951" i="1"/>
  <c r="P951" i="1"/>
  <c r="R951" i="1" s="1"/>
  <c r="Q951" i="1"/>
  <c r="M952" i="1"/>
  <c r="P952" i="1"/>
  <c r="S952" i="1" s="1"/>
  <c r="Q952" i="1"/>
  <c r="M953" i="1"/>
  <c r="P953" i="1"/>
  <c r="U953" i="1" s="1"/>
  <c r="Q953" i="1"/>
  <c r="M954" i="1"/>
  <c r="P954" i="1"/>
  <c r="Q954" i="1"/>
  <c r="M955" i="1"/>
  <c r="P955" i="1"/>
  <c r="U955" i="1" s="1"/>
  <c r="Q955" i="1"/>
  <c r="M956" i="1"/>
  <c r="P956" i="1"/>
  <c r="U956" i="1" s="1"/>
  <c r="Q956" i="1"/>
  <c r="M957" i="1"/>
  <c r="P957" i="1"/>
  <c r="S957" i="1" s="1"/>
  <c r="Q957" i="1"/>
  <c r="M958" i="1"/>
  <c r="P958" i="1"/>
  <c r="U958" i="1" s="1"/>
  <c r="Q958" i="1"/>
  <c r="M959" i="1"/>
  <c r="P959" i="1"/>
  <c r="R959" i="1" s="1"/>
  <c r="Q959" i="1"/>
  <c r="M960" i="1"/>
  <c r="P960" i="1"/>
  <c r="S960" i="1" s="1"/>
  <c r="Q960" i="1"/>
  <c r="M961" i="1"/>
  <c r="P961" i="1"/>
  <c r="U961" i="1" s="1"/>
  <c r="Q961" i="1"/>
  <c r="M962" i="1"/>
  <c r="P962" i="1"/>
  <c r="Q962" i="1"/>
  <c r="Q4" i="1"/>
  <c r="Q5" i="1"/>
  <c r="Q6" i="1"/>
  <c r="Q7" i="1"/>
  <c r="Q8" i="1"/>
  <c r="Q15" i="1"/>
  <c r="Q16" i="1"/>
  <c r="Q17" i="1"/>
  <c r="Q18" i="1"/>
  <c r="Q19" i="1"/>
  <c r="Q20" i="1"/>
  <c r="Q27" i="1"/>
  <c r="Q28" i="1"/>
  <c r="Q29" i="1"/>
  <c r="Q30" i="1"/>
  <c r="Q31" i="1"/>
  <c r="Q32" i="1"/>
  <c r="Q39" i="1"/>
  <c r="Q40" i="1"/>
  <c r="Q41" i="1"/>
  <c r="Q42" i="1"/>
  <c r="Q43" i="1"/>
  <c r="Q44" i="1"/>
  <c r="Q51" i="1"/>
  <c r="Q52" i="1"/>
  <c r="Q53" i="1"/>
  <c r="Q54" i="1"/>
  <c r="Q55" i="1"/>
  <c r="Q56" i="1"/>
  <c r="Q63" i="1"/>
  <c r="Q64" i="1"/>
  <c r="Q65" i="1"/>
  <c r="Q66" i="1"/>
  <c r="Q67" i="1"/>
  <c r="Q68" i="1"/>
  <c r="Q75" i="1"/>
  <c r="Q76" i="1"/>
  <c r="Q77" i="1"/>
  <c r="Q78" i="1"/>
  <c r="Q79" i="1"/>
  <c r="Q80" i="1"/>
  <c r="Q87" i="1"/>
  <c r="Q88" i="1"/>
  <c r="Q89" i="1"/>
  <c r="Q90" i="1"/>
  <c r="Q91" i="1"/>
  <c r="Q92" i="1"/>
  <c r="Q99" i="1"/>
  <c r="Q100" i="1"/>
  <c r="Q101" i="1"/>
  <c r="Q102" i="1"/>
  <c r="Q103" i="1"/>
  <c r="Q104" i="1"/>
  <c r="Q111" i="1"/>
  <c r="Q112" i="1"/>
  <c r="Q113" i="1"/>
  <c r="Q114" i="1"/>
  <c r="Q115" i="1"/>
  <c r="Q116" i="1"/>
  <c r="Q123" i="1"/>
  <c r="Q124" i="1"/>
  <c r="Q125" i="1"/>
  <c r="Q126" i="1"/>
  <c r="Q127" i="1"/>
  <c r="Q128" i="1"/>
  <c r="Q135" i="1"/>
  <c r="Q136" i="1"/>
  <c r="Q137" i="1"/>
  <c r="Q138" i="1"/>
  <c r="Q139" i="1"/>
  <c r="Q140" i="1"/>
  <c r="Q147" i="1"/>
  <c r="Q148" i="1"/>
  <c r="Q149" i="1"/>
  <c r="Q150" i="1"/>
  <c r="Q151" i="1"/>
  <c r="Q152" i="1"/>
  <c r="Q159" i="1"/>
  <c r="Q160" i="1"/>
  <c r="Q161" i="1"/>
  <c r="Q162" i="1"/>
  <c r="Q163" i="1"/>
  <c r="Q164" i="1"/>
  <c r="Q171" i="1"/>
  <c r="Q172" i="1"/>
  <c r="Q173" i="1"/>
  <c r="Q174" i="1"/>
  <c r="Q175" i="1"/>
  <c r="Q176" i="1"/>
  <c r="Q183" i="1"/>
  <c r="Q184" i="1"/>
  <c r="Q185" i="1"/>
  <c r="Q186" i="1"/>
  <c r="Q187" i="1"/>
  <c r="Q188" i="1"/>
  <c r="Q9" i="1"/>
  <c r="Q10" i="1"/>
  <c r="Q11" i="1"/>
  <c r="Q12" i="1"/>
  <c r="Q13" i="1"/>
  <c r="Q14" i="1"/>
  <c r="Q21" i="1"/>
  <c r="Q22" i="1"/>
  <c r="Q23" i="1"/>
  <c r="Q24" i="1"/>
  <c r="Q25" i="1"/>
  <c r="Q26" i="1"/>
  <c r="Q33" i="1"/>
  <c r="Q34" i="1"/>
  <c r="Q35" i="1"/>
  <c r="Q36" i="1"/>
  <c r="Q37" i="1"/>
  <c r="Q38" i="1"/>
  <c r="Q45" i="1"/>
  <c r="Q46" i="1"/>
  <c r="Q47" i="1"/>
  <c r="Q48" i="1"/>
  <c r="Q49" i="1"/>
  <c r="Q50" i="1"/>
  <c r="Q57" i="1"/>
  <c r="Q58" i="1"/>
  <c r="Q59" i="1"/>
  <c r="Q60" i="1"/>
  <c r="Q61" i="1"/>
  <c r="Q62" i="1"/>
  <c r="Q69" i="1"/>
  <c r="Q70" i="1"/>
  <c r="Q71" i="1"/>
  <c r="Q72" i="1"/>
  <c r="Q73" i="1"/>
  <c r="Q74" i="1"/>
  <c r="Q81" i="1"/>
  <c r="Q82" i="1"/>
  <c r="Q83" i="1"/>
  <c r="Q84" i="1"/>
  <c r="Q85" i="1"/>
  <c r="Q86" i="1"/>
  <c r="Q93" i="1"/>
  <c r="Q94" i="1"/>
  <c r="Q95" i="1"/>
  <c r="Q96" i="1"/>
  <c r="Q97" i="1"/>
  <c r="Q98" i="1"/>
  <c r="Q105" i="1"/>
  <c r="Q106" i="1"/>
  <c r="Q107" i="1"/>
  <c r="Q108" i="1"/>
  <c r="Q109" i="1"/>
  <c r="Q110" i="1"/>
  <c r="Q117" i="1"/>
  <c r="Q118" i="1"/>
  <c r="Q119" i="1"/>
  <c r="Q120" i="1"/>
  <c r="Q121" i="1"/>
  <c r="Q122" i="1"/>
  <c r="Q129" i="1"/>
  <c r="Q130" i="1"/>
  <c r="Q131" i="1"/>
  <c r="Q132" i="1"/>
  <c r="Q133" i="1"/>
  <c r="Q134" i="1"/>
  <c r="Q141" i="1"/>
  <c r="Q142" i="1"/>
  <c r="Q143" i="1"/>
  <c r="Q144" i="1"/>
  <c r="Q145" i="1"/>
  <c r="Q146" i="1"/>
  <c r="Q153" i="1"/>
  <c r="Q154" i="1"/>
  <c r="Q155" i="1"/>
  <c r="Q156" i="1"/>
  <c r="Q157" i="1"/>
  <c r="Q158" i="1"/>
  <c r="Q165" i="1"/>
  <c r="Q166" i="1"/>
  <c r="Q167" i="1"/>
  <c r="Q168" i="1"/>
  <c r="Q169" i="1"/>
  <c r="Q170" i="1"/>
  <c r="Q177" i="1"/>
  <c r="Q178" i="1"/>
  <c r="Q179" i="1"/>
  <c r="Q180" i="1"/>
  <c r="Q181" i="1"/>
  <c r="Q182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7" i="1"/>
  <c r="Q208" i="1"/>
  <c r="Q209" i="1"/>
  <c r="Q210" i="1"/>
  <c r="Q211" i="1"/>
  <c r="Q212" i="1"/>
  <c r="Q219" i="1"/>
  <c r="Q220" i="1"/>
  <c r="Q221" i="1"/>
  <c r="Q222" i="1"/>
  <c r="Q223" i="1"/>
  <c r="Q224" i="1"/>
  <c r="Q231" i="1"/>
  <c r="Q232" i="1"/>
  <c r="Q233" i="1"/>
  <c r="Q234" i="1"/>
  <c r="Q235" i="1"/>
  <c r="Q236" i="1"/>
  <c r="Q243" i="1"/>
  <c r="Q244" i="1"/>
  <c r="Q245" i="1"/>
  <c r="Q246" i="1"/>
  <c r="Q247" i="1"/>
  <c r="Q248" i="1"/>
  <c r="Q255" i="1"/>
  <c r="Q256" i="1"/>
  <c r="Q257" i="1"/>
  <c r="Q258" i="1"/>
  <c r="Q259" i="1"/>
  <c r="Q260" i="1"/>
  <c r="Q267" i="1"/>
  <c r="Q268" i="1"/>
  <c r="Q269" i="1"/>
  <c r="Q270" i="1"/>
  <c r="Q271" i="1"/>
  <c r="Q272" i="1"/>
  <c r="Q279" i="1"/>
  <c r="Q280" i="1"/>
  <c r="Q281" i="1"/>
  <c r="Q282" i="1"/>
  <c r="Q283" i="1"/>
  <c r="Q284" i="1"/>
  <c r="Q291" i="1"/>
  <c r="Q292" i="1"/>
  <c r="Q293" i="1"/>
  <c r="Q294" i="1"/>
  <c r="Q295" i="1"/>
  <c r="Q296" i="1"/>
  <c r="Q303" i="1"/>
  <c r="Q304" i="1"/>
  <c r="Q305" i="1"/>
  <c r="Q306" i="1"/>
  <c r="Q307" i="1"/>
  <c r="Q308" i="1"/>
  <c r="Q315" i="1"/>
  <c r="Q316" i="1"/>
  <c r="Q317" i="1"/>
  <c r="Q318" i="1"/>
  <c r="Q319" i="1"/>
  <c r="Q320" i="1"/>
  <c r="Q327" i="1"/>
  <c r="Q328" i="1"/>
  <c r="Q329" i="1"/>
  <c r="Q330" i="1"/>
  <c r="Q331" i="1"/>
  <c r="Q332" i="1"/>
  <c r="Q339" i="1"/>
  <c r="Q340" i="1"/>
  <c r="Q341" i="1"/>
  <c r="Q342" i="1"/>
  <c r="Q343" i="1"/>
  <c r="Q344" i="1"/>
  <c r="Q351" i="1"/>
  <c r="Q352" i="1"/>
  <c r="Q353" i="1"/>
  <c r="Q354" i="1"/>
  <c r="Q355" i="1"/>
  <c r="Q356" i="1"/>
  <c r="Q363" i="1"/>
  <c r="Q364" i="1"/>
  <c r="Q365" i="1"/>
  <c r="Q366" i="1"/>
  <c r="Q367" i="1"/>
  <c r="Q368" i="1"/>
  <c r="Q375" i="1"/>
  <c r="Q376" i="1"/>
  <c r="Q377" i="1"/>
  <c r="Q378" i="1"/>
  <c r="Q379" i="1"/>
  <c r="Q380" i="1"/>
  <c r="Q201" i="1"/>
  <c r="Q202" i="1"/>
  <c r="Q203" i="1"/>
  <c r="Q204" i="1"/>
  <c r="Q205" i="1"/>
  <c r="Q206" i="1"/>
  <c r="Q213" i="1"/>
  <c r="Q214" i="1"/>
  <c r="Q215" i="1"/>
  <c r="Q216" i="1"/>
  <c r="Q217" i="1"/>
  <c r="Q218" i="1"/>
  <c r="Q225" i="1"/>
  <c r="Q226" i="1"/>
  <c r="Q227" i="1"/>
  <c r="Q228" i="1"/>
  <c r="Q229" i="1"/>
  <c r="Q230" i="1"/>
  <c r="Q237" i="1"/>
  <c r="Q238" i="1"/>
  <c r="Q239" i="1"/>
  <c r="Q240" i="1"/>
  <c r="Q241" i="1"/>
  <c r="Q242" i="1"/>
  <c r="Q249" i="1"/>
  <c r="Q250" i="1"/>
  <c r="Q251" i="1"/>
  <c r="Q252" i="1"/>
  <c r="Q253" i="1"/>
  <c r="Q254" i="1"/>
  <c r="Q261" i="1"/>
  <c r="Q262" i="1"/>
  <c r="Q263" i="1"/>
  <c r="Q264" i="1"/>
  <c r="Q265" i="1"/>
  <c r="Q266" i="1"/>
  <c r="Q273" i="1"/>
  <c r="Q274" i="1"/>
  <c r="Q275" i="1"/>
  <c r="Q276" i="1"/>
  <c r="Q277" i="1"/>
  <c r="Q278" i="1"/>
  <c r="Q285" i="1"/>
  <c r="Q286" i="1"/>
  <c r="Q287" i="1"/>
  <c r="Q288" i="1"/>
  <c r="Q289" i="1"/>
  <c r="Q290" i="1"/>
  <c r="Q297" i="1"/>
  <c r="Q298" i="1"/>
  <c r="Q299" i="1"/>
  <c r="Q300" i="1"/>
  <c r="Q301" i="1"/>
  <c r="Q302" i="1"/>
  <c r="Q309" i="1"/>
  <c r="Q310" i="1"/>
  <c r="Q311" i="1"/>
  <c r="Q312" i="1"/>
  <c r="Q313" i="1"/>
  <c r="Q314" i="1"/>
  <c r="Q321" i="1"/>
  <c r="Q322" i="1"/>
  <c r="Q323" i="1"/>
  <c r="Q324" i="1"/>
  <c r="Q325" i="1"/>
  <c r="Q326" i="1"/>
  <c r="Q333" i="1"/>
  <c r="Q334" i="1"/>
  <c r="Q335" i="1"/>
  <c r="Q336" i="1"/>
  <c r="Q337" i="1"/>
  <c r="Q338" i="1"/>
  <c r="Q345" i="1"/>
  <c r="Q346" i="1"/>
  <c r="Q347" i="1"/>
  <c r="Q348" i="1"/>
  <c r="Q349" i="1"/>
  <c r="Q350" i="1"/>
  <c r="Q357" i="1"/>
  <c r="Q358" i="1"/>
  <c r="Q359" i="1"/>
  <c r="Q360" i="1"/>
  <c r="Q361" i="1"/>
  <c r="Q362" i="1"/>
  <c r="Q369" i="1"/>
  <c r="Q370" i="1"/>
  <c r="Q371" i="1"/>
  <c r="Q372" i="1"/>
  <c r="Q373" i="1"/>
  <c r="Q374" i="1"/>
  <c r="Q381" i="1"/>
  <c r="Q382" i="1"/>
  <c r="Q383" i="1"/>
  <c r="Q384" i="1"/>
  <c r="Q385" i="1"/>
  <c r="Q386" i="1"/>
  <c r="Q387" i="1"/>
  <c r="Q388" i="1"/>
  <c r="Q391" i="1"/>
  <c r="Q392" i="1"/>
  <c r="Q395" i="1"/>
  <c r="Q396" i="1"/>
  <c r="Q399" i="1"/>
  <c r="Q400" i="1"/>
  <c r="Q403" i="1"/>
  <c r="Q404" i="1"/>
  <c r="Q407" i="1"/>
  <c r="Q408" i="1"/>
  <c r="Q411" i="1"/>
  <c r="Q412" i="1"/>
  <c r="Q415" i="1"/>
  <c r="Q416" i="1"/>
  <c r="Q419" i="1"/>
  <c r="Q420" i="1"/>
  <c r="Q423" i="1"/>
  <c r="Q424" i="1"/>
  <c r="Q427" i="1"/>
  <c r="Q428" i="1"/>
  <c r="Q431" i="1"/>
  <c r="Q432" i="1"/>
  <c r="Q435" i="1"/>
  <c r="Q436" i="1"/>
  <c r="Q439" i="1"/>
  <c r="Q440" i="1"/>
  <c r="Q443" i="1"/>
  <c r="Q444" i="1"/>
  <c r="Q447" i="1"/>
  <c r="Q448" i="1"/>
  <c r="Q389" i="1"/>
  <c r="Q390" i="1"/>
  <c r="Q393" i="1"/>
  <c r="Q394" i="1"/>
  <c r="Q397" i="1"/>
  <c r="Q398" i="1"/>
  <c r="Q401" i="1"/>
  <c r="Q402" i="1"/>
  <c r="Q405" i="1"/>
  <c r="Q406" i="1"/>
  <c r="Q409" i="1"/>
  <c r="Q410" i="1"/>
  <c r="Q413" i="1"/>
  <c r="Q414" i="1"/>
  <c r="Q417" i="1"/>
  <c r="Q418" i="1"/>
  <c r="Q421" i="1"/>
  <c r="Q422" i="1"/>
  <c r="Q425" i="1"/>
  <c r="Q426" i="1"/>
  <c r="Q429" i="1"/>
  <c r="Q430" i="1"/>
  <c r="Q433" i="1"/>
  <c r="Q434" i="1"/>
  <c r="Q437" i="1"/>
  <c r="Q438" i="1"/>
  <c r="Q441" i="1"/>
  <c r="Q442" i="1"/>
  <c r="Q445" i="1"/>
  <c r="Q446" i="1"/>
  <c r="Q449" i="1"/>
  <c r="Q450" i="1"/>
  <c r="Q451" i="1"/>
  <c r="Q452" i="1"/>
  <c r="Q455" i="1"/>
  <c r="Q456" i="1"/>
  <c r="Q459" i="1"/>
  <c r="Q460" i="1"/>
  <c r="Q463" i="1"/>
  <c r="Q464" i="1"/>
  <c r="Q467" i="1"/>
  <c r="Q468" i="1"/>
  <c r="Q471" i="1"/>
  <c r="Q472" i="1"/>
  <c r="Q475" i="1"/>
  <c r="Q476" i="1"/>
  <c r="Q479" i="1"/>
  <c r="Q480" i="1"/>
  <c r="Q483" i="1"/>
  <c r="Q484" i="1"/>
  <c r="Q487" i="1"/>
  <c r="Q488" i="1"/>
  <c r="Q491" i="1"/>
  <c r="Q492" i="1"/>
  <c r="Q495" i="1"/>
  <c r="Q496" i="1"/>
  <c r="Q499" i="1"/>
  <c r="Q500" i="1"/>
  <c r="Q503" i="1"/>
  <c r="Q504" i="1"/>
  <c r="Q507" i="1"/>
  <c r="Q508" i="1"/>
  <c r="Q511" i="1"/>
  <c r="Q512" i="1"/>
  <c r="Q453" i="1"/>
  <c r="Q454" i="1"/>
  <c r="Q457" i="1"/>
  <c r="Q458" i="1"/>
  <c r="Q461" i="1"/>
  <c r="Q462" i="1"/>
  <c r="Q465" i="1"/>
  <c r="Q466" i="1"/>
  <c r="Q469" i="1"/>
  <c r="Q470" i="1"/>
  <c r="Q473" i="1"/>
  <c r="Q474" i="1"/>
  <c r="Q477" i="1"/>
  <c r="Q478" i="1"/>
  <c r="Q481" i="1"/>
  <c r="Q482" i="1"/>
  <c r="Q485" i="1"/>
  <c r="Q486" i="1"/>
  <c r="Q489" i="1"/>
  <c r="Q490" i="1"/>
  <c r="Q493" i="1"/>
  <c r="Q494" i="1"/>
  <c r="Q497" i="1"/>
  <c r="Q498" i="1"/>
  <c r="Q501" i="1"/>
  <c r="Q502" i="1"/>
  <c r="Q505" i="1"/>
  <c r="Q506" i="1"/>
  <c r="Q509" i="1"/>
  <c r="Q510" i="1"/>
  <c r="Q513" i="1"/>
  <c r="Q514" i="1"/>
  <c r="Q3" i="1"/>
  <c r="M4" i="1"/>
  <c r="M5" i="1"/>
  <c r="M6" i="1"/>
  <c r="M7" i="1"/>
  <c r="M8" i="1"/>
  <c r="M15" i="1"/>
  <c r="M16" i="1"/>
  <c r="M17" i="1"/>
  <c r="M18" i="1"/>
  <c r="M19" i="1"/>
  <c r="M20" i="1"/>
  <c r="M27" i="1"/>
  <c r="M28" i="1"/>
  <c r="M29" i="1"/>
  <c r="M30" i="1"/>
  <c r="M31" i="1"/>
  <c r="M32" i="1"/>
  <c r="M39" i="1"/>
  <c r="M40" i="1"/>
  <c r="M41" i="1"/>
  <c r="M42" i="1"/>
  <c r="M43" i="1"/>
  <c r="M44" i="1"/>
  <c r="M51" i="1"/>
  <c r="M52" i="1"/>
  <c r="M53" i="1"/>
  <c r="M54" i="1"/>
  <c r="M55" i="1"/>
  <c r="M56" i="1"/>
  <c r="M63" i="1"/>
  <c r="M64" i="1"/>
  <c r="M65" i="1"/>
  <c r="M66" i="1"/>
  <c r="M67" i="1"/>
  <c r="M68" i="1"/>
  <c r="M75" i="1"/>
  <c r="M76" i="1"/>
  <c r="M77" i="1"/>
  <c r="M78" i="1"/>
  <c r="M79" i="1"/>
  <c r="M80" i="1"/>
  <c r="M87" i="1"/>
  <c r="M88" i="1"/>
  <c r="M89" i="1"/>
  <c r="M90" i="1"/>
  <c r="M91" i="1"/>
  <c r="M92" i="1"/>
  <c r="M99" i="1"/>
  <c r="M100" i="1"/>
  <c r="M101" i="1"/>
  <c r="M102" i="1"/>
  <c r="M103" i="1"/>
  <c r="M104" i="1"/>
  <c r="M111" i="1"/>
  <c r="M112" i="1"/>
  <c r="M113" i="1"/>
  <c r="M114" i="1"/>
  <c r="M115" i="1"/>
  <c r="M116" i="1"/>
  <c r="M123" i="1"/>
  <c r="M124" i="1"/>
  <c r="M125" i="1"/>
  <c r="M126" i="1"/>
  <c r="M127" i="1"/>
  <c r="M128" i="1"/>
  <c r="M135" i="1"/>
  <c r="M136" i="1"/>
  <c r="M137" i="1"/>
  <c r="M138" i="1"/>
  <c r="M139" i="1"/>
  <c r="M140" i="1"/>
  <c r="M147" i="1"/>
  <c r="M148" i="1"/>
  <c r="M149" i="1"/>
  <c r="M150" i="1"/>
  <c r="M151" i="1"/>
  <c r="M152" i="1"/>
  <c r="M159" i="1"/>
  <c r="M160" i="1"/>
  <c r="M161" i="1"/>
  <c r="M162" i="1"/>
  <c r="M163" i="1"/>
  <c r="M164" i="1"/>
  <c r="M171" i="1"/>
  <c r="M172" i="1"/>
  <c r="M173" i="1"/>
  <c r="M174" i="1"/>
  <c r="M175" i="1"/>
  <c r="M176" i="1"/>
  <c r="M183" i="1"/>
  <c r="M184" i="1"/>
  <c r="M185" i="1"/>
  <c r="M186" i="1"/>
  <c r="M187" i="1"/>
  <c r="M188" i="1"/>
  <c r="M9" i="1"/>
  <c r="M10" i="1"/>
  <c r="M11" i="1"/>
  <c r="M12" i="1"/>
  <c r="M13" i="1"/>
  <c r="M14" i="1"/>
  <c r="M21" i="1"/>
  <c r="M22" i="1"/>
  <c r="M23" i="1"/>
  <c r="M24" i="1"/>
  <c r="M25" i="1"/>
  <c r="M26" i="1"/>
  <c r="M33" i="1"/>
  <c r="M34" i="1"/>
  <c r="M35" i="1"/>
  <c r="M36" i="1"/>
  <c r="M37" i="1"/>
  <c r="M38" i="1"/>
  <c r="M45" i="1"/>
  <c r="M46" i="1"/>
  <c r="M47" i="1"/>
  <c r="M48" i="1"/>
  <c r="M49" i="1"/>
  <c r="M50" i="1"/>
  <c r="M57" i="1"/>
  <c r="M58" i="1"/>
  <c r="M59" i="1"/>
  <c r="M60" i="1"/>
  <c r="M61" i="1"/>
  <c r="M62" i="1"/>
  <c r="M69" i="1"/>
  <c r="M70" i="1"/>
  <c r="M71" i="1"/>
  <c r="M72" i="1"/>
  <c r="M73" i="1"/>
  <c r="M74" i="1"/>
  <c r="M81" i="1"/>
  <c r="M82" i="1"/>
  <c r="M83" i="1"/>
  <c r="M84" i="1"/>
  <c r="M85" i="1"/>
  <c r="M86" i="1"/>
  <c r="M93" i="1"/>
  <c r="M94" i="1"/>
  <c r="M95" i="1"/>
  <c r="M96" i="1"/>
  <c r="M97" i="1"/>
  <c r="M98" i="1"/>
  <c r="M105" i="1"/>
  <c r="M106" i="1"/>
  <c r="M107" i="1"/>
  <c r="M108" i="1"/>
  <c r="M109" i="1"/>
  <c r="M110" i="1"/>
  <c r="M117" i="1"/>
  <c r="M118" i="1"/>
  <c r="M119" i="1"/>
  <c r="M120" i="1"/>
  <c r="M121" i="1"/>
  <c r="M122" i="1"/>
  <c r="M129" i="1"/>
  <c r="M130" i="1"/>
  <c r="M131" i="1"/>
  <c r="M132" i="1"/>
  <c r="M133" i="1"/>
  <c r="M134" i="1"/>
  <c r="M141" i="1"/>
  <c r="M142" i="1"/>
  <c r="M143" i="1"/>
  <c r="M144" i="1"/>
  <c r="M145" i="1"/>
  <c r="M146" i="1"/>
  <c r="M153" i="1"/>
  <c r="M154" i="1"/>
  <c r="M155" i="1"/>
  <c r="M156" i="1"/>
  <c r="M157" i="1"/>
  <c r="M158" i="1"/>
  <c r="M165" i="1"/>
  <c r="M166" i="1"/>
  <c r="M167" i="1"/>
  <c r="M168" i="1"/>
  <c r="M169" i="1"/>
  <c r="M170" i="1"/>
  <c r="M177" i="1"/>
  <c r="M178" i="1"/>
  <c r="M179" i="1"/>
  <c r="M180" i="1"/>
  <c r="M181" i="1"/>
  <c r="M182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7" i="1"/>
  <c r="M208" i="1"/>
  <c r="M209" i="1"/>
  <c r="M210" i="1"/>
  <c r="M211" i="1"/>
  <c r="M212" i="1"/>
  <c r="M219" i="1"/>
  <c r="M220" i="1"/>
  <c r="M221" i="1"/>
  <c r="M222" i="1"/>
  <c r="M223" i="1"/>
  <c r="M224" i="1"/>
  <c r="M231" i="1"/>
  <c r="M232" i="1"/>
  <c r="M233" i="1"/>
  <c r="M234" i="1"/>
  <c r="M235" i="1"/>
  <c r="M236" i="1"/>
  <c r="M243" i="1"/>
  <c r="M244" i="1"/>
  <c r="M245" i="1"/>
  <c r="M246" i="1"/>
  <c r="M247" i="1"/>
  <c r="M248" i="1"/>
  <c r="M255" i="1"/>
  <c r="M256" i="1"/>
  <c r="M257" i="1"/>
  <c r="M258" i="1"/>
  <c r="M259" i="1"/>
  <c r="M260" i="1"/>
  <c r="M267" i="1"/>
  <c r="M268" i="1"/>
  <c r="M269" i="1"/>
  <c r="M270" i="1"/>
  <c r="M271" i="1"/>
  <c r="M272" i="1"/>
  <c r="M279" i="1"/>
  <c r="M280" i="1"/>
  <c r="M281" i="1"/>
  <c r="M282" i="1"/>
  <c r="M283" i="1"/>
  <c r="M284" i="1"/>
  <c r="M291" i="1"/>
  <c r="M292" i="1"/>
  <c r="M293" i="1"/>
  <c r="M294" i="1"/>
  <c r="M295" i="1"/>
  <c r="M296" i="1"/>
  <c r="M303" i="1"/>
  <c r="M304" i="1"/>
  <c r="M305" i="1"/>
  <c r="M306" i="1"/>
  <c r="M307" i="1"/>
  <c r="M308" i="1"/>
  <c r="M315" i="1"/>
  <c r="M316" i="1"/>
  <c r="M317" i="1"/>
  <c r="M318" i="1"/>
  <c r="M319" i="1"/>
  <c r="M320" i="1"/>
  <c r="M327" i="1"/>
  <c r="M328" i="1"/>
  <c r="M329" i="1"/>
  <c r="M330" i="1"/>
  <c r="M331" i="1"/>
  <c r="M332" i="1"/>
  <c r="M339" i="1"/>
  <c r="M340" i="1"/>
  <c r="M341" i="1"/>
  <c r="M342" i="1"/>
  <c r="M343" i="1"/>
  <c r="M344" i="1"/>
  <c r="M351" i="1"/>
  <c r="M352" i="1"/>
  <c r="M353" i="1"/>
  <c r="M354" i="1"/>
  <c r="M355" i="1"/>
  <c r="M356" i="1"/>
  <c r="M363" i="1"/>
  <c r="M364" i="1"/>
  <c r="M365" i="1"/>
  <c r="M366" i="1"/>
  <c r="M367" i="1"/>
  <c r="M368" i="1"/>
  <c r="M375" i="1"/>
  <c r="M376" i="1"/>
  <c r="M377" i="1"/>
  <c r="M378" i="1"/>
  <c r="M379" i="1"/>
  <c r="M380" i="1"/>
  <c r="M201" i="1"/>
  <c r="M202" i="1"/>
  <c r="M203" i="1"/>
  <c r="M204" i="1"/>
  <c r="M205" i="1"/>
  <c r="M206" i="1"/>
  <c r="M213" i="1"/>
  <c r="M214" i="1"/>
  <c r="M215" i="1"/>
  <c r="M216" i="1"/>
  <c r="M217" i="1"/>
  <c r="M218" i="1"/>
  <c r="M225" i="1"/>
  <c r="M226" i="1"/>
  <c r="M227" i="1"/>
  <c r="M228" i="1"/>
  <c r="M229" i="1"/>
  <c r="M230" i="1"/>
  <c r="M237" i="1"/>
  <c r="M238" i="1"/>
  <c r="M239" i="1"/>
  <c r="M240" i="1"/>
  <c r="M241" i="1"/>
  <c r="M242" i="1"/>
  <c r="M249" i="1"/>
  <c r="M250" i="1"/>
  <c r="M251" i="1"/>
  <c r="M252" i="1"/>
  <c r="M253" i="1"/>
  <c r="M254" i="1"/>
  <c r="M261" i="1"/>
  <c r="M262" i="1"/>
  <c r="M263" i="1"/>
  <c r="M264" i="1"/>
  <c r="M265" i="1"/>
  <c r="M266" i="1"/>
  <c r="M273" i="1"/>
  <c r="M274" i="1"/>
  <c r="M275" i="1"/>
  <c r="M276" i="1"/>
  <c r="M277" i="1"/>
  <c r="M278" i="1"/>
  <c r="M285" i="1"/>
  <c r="M286" i="1"/>
  <c r="M287" i="1"/>
  <c r="M288" i="1"/>
  <c r="M289" i="1"/>
  <c r="M290" i="1"/>
  <c r="M297" i="1"/>
  <c r="M298" i="1"/>
  <c r="M299" i="1"/>
  <c r="M300" i="1"/>
  <c r="M301" i="1"/>
  <c r="M302" i="1"/>
  <c r="M309" i="1"/>
  <c r="M310" i="1"/>
  <c r="M311" i="1"/>
  <c r="M312" i="1"/>
  <c r="M313" i="1"/>
  <c r="M314" i="1"/>
  <c r="M321" i="1"/>
  <c r="M322" i="1"/>
  <c r="M323" i="1"/>
  <c r="M324" i="1"/>
  <c r="M325" i="1"/>
  <c r="M326" i="1"/>
  <c r="M333" i="1"/>
  <c r="M334" i="1"/>
  <c r="M335" i="1"/>
  <c r="M336" i="1"/>
  <c r="M337" i="1"/>
  <c r="M338" i="1"/>
  <c r="M345" i="1"/>
  <c r="M346" i="1"/>
  <c r="M347" i="1"/>
  <c r="M348" i="1"/>
  <c r="M349" i="1"/>
  <c r="M350" i="1"/>
  <c r="M357" i="1"/>
  <c r="M358" i="1"/>
  <c r="M359" i="1"/>
  <c r="M360" i="1"/>
  <c r="M361" i="1"/>
  <c r="M362" i="1"/>
  <c r="M369" i="1"/>
  <c r="M370" i="1"/>
  <c r="M371" i="1"/>
  <c r="M372" i="1"/>
  <c r="M373" i="1"/>
  <c r="M374" i="1"/>
  <c r="M381" i="1"/>
  <c r="M382" i="1"/>
  <c r="M383" i="1"/>
  <c r="M384" i="1"/>
  <c r="M385" i="1"/>
  <c r="M386" i="1"/>
  <c r="M387" i="1"/>
  <c r="M388" i="1"/>
  <c r="M391" i="1"/>
  <c r="M392" i="1"/>
  <c r="M395" i="1"/>
  <c r="M396" i="1"/>
  <c r="M399" i="1"/>
  <c r="M400" i="1"/>
  <c r="M403" i="1"/>
  <c r="M404" i="1"/>
  <c r="M407" i="1"/>
  <c r="M408" i="1"/>
  <c r="M411" i="1"/>
  <c r="M412" i="1"/>
  <c r="M415" i="1"/>
  <c r="M416" i="1"/>
  <c r="M419" i="1"/>
  <c r="M420" i="1"/>
  <c r="M423" i="1"/>
  <c r="M424" i="1"/>
  <c r="M427" i="1"/>
  <c r="M428" i="1"/>
  <c r="M431" i="1"/>
  <c r="M432" i="1"/>
  <c r="M435" i="1"/>
  <c r="M436" i="1"/>
  <c r="M439" i="1"/>
  <c r="M440" i="1"/>
  <c r="M443" i="1"/>
  <c r="M444" i="1"/>
  <c r="M447" i="1"/>
  <c r="M448" i="1"/>
  <c r="M389" i="1"/>
  <c r="M390" i="1"/>
  <c r="M393" i="1"/>
  <c r="M394" i="1"/>
  <c r="M397" i="1"/>
  <c r="M398" i="1"/>
  <c r="M401" i="1"/>
  <c r="M402" i="1"/>
  <c r="M405" i="1"/>
  <c r="M406" i="1"/>
  <c r="M409" i="1"/>
  <c r="M410" i="1"/>
  <c r="M413" i="1"/>
  <c r="M414" i="1"/>
  <c r="M417" i="1"/>
  <c r="M418" i="1"/>
  <c r="M421" i="1"/>
  <c r="M422" i="1"/>
  <c r="M425" i="1"/>
  <c r="M426" i="1"/>
  <c r="M429" i="1"/>
  <c r="M430" i="1"/>
  <c r="M433" i="1"/>
  <c r="M434" i="1"/>
  <c r="M437" i="1"/>
  <c r="M438" i="1"/>
  <c r="M441" i="1"/>
  <c r="M442" i="1"/>
  <c r="M445" i="1"/>
  <c r="M446" i="1"/>
  <c r="M449" i="1"/>
  <c r="M450" i="1"/>
  <c r="M451" i="1"/>
  <c r="M452" i="1"/>
  <c r="M455" i="1"/>
  <c r="M456" i="1"/>
  <c r="M459" i="1"/>
  <c r="M460" i="1"/>
  <c r="M463" i="1"/>
  <c r="M464" i="1"/>
  <c r="M467" i="1"/>
  <c r="M468" i="1"/>
  <c r="M471" i="1"/>
  <c r="M472" i="1"/>
  <c r="M475" i="1"/>
  <c r="M476" i="1"/>
  <c r="M479" i="1"/>
  <c r="M480" i="1"/>
  <c r="M483" i="1"/>
  <c r="M484" i="1"/>
  <c r="M487" i="1"/>
  <c r="M488" i="1"/>
  <c r="M491" i="1"/>
  <c r="M492" i="1"/>
  <c r="M495" i="1"/>
  <c r="M496" i="1"/>
  <c r="M499" i="1"/>
  <c r="M500" i="1"/>
  <c r="M503" i="1"/>
  <c r="M504" i="1"/>
  <c r="M507" i="1"/>
  <c r="M508" i="1"/>
  <c r="M511" i="1"/>
  <c r="M512" i="1"/>
  <c r="M453" i="1"/>
  <c r="M454" i="1"/>
  <c r="M457" i="1"/>
  <c r="M458" i="1"/>
  <c r="M461" i="1"/>
  <c r="M462" i="1"/>
  <c r="M465" i="1"/>
  <c r="M466" i="1"/>
  <c r="M469" i="1"/>
  <c r="M470" i="1"/>
  <c r="M473" i="1"/>
  <c r="M474" i="1"/>
  <c r="M477" i="1"/>
  <c r="M478" i="1"/>
  <c r="M481" i="1"/>
  <c r="M482" i="1"/>
  <c r="M485" i="1"/>
  <c r="M486" i="1"/>
  <c r="M489" i="1"/>
  <c r="M490" i="1"/>
  <c r="M493" i="1"/>
  <c r="M494" i="1"/>
  <c r="M497" i="1"/>
  <c r="M498" i="1"/>
  <c r="M501" i="1"/>
  <c r="M502" i="1"/>
  <c r="M505" i="1"/>
  <c r="M506" i="1"/>
  <c r="M509" i="1"/>
  <c r="M510" i="1"/>
  <c r="M513" i="1"/>
  <c r="M514" i="1"/>
  <c r="M3" i="1"/>
  <c r="P4" i="1"/>
  <c r="P5" i="1"/>
  <c r="P6" i="1"/>
  <c r="P7" i="1"/>
  <c r="P8" i="1"/>
  <c r="P15" i="1"/>
  <c r="P16" i="1"/>
  <c r="P17" i="1"/>
  <c r="P18" i="1"/>
  <c r="P19" i="1"/>
  <c r="P20" i="1"/>
  <c r="P27" i="1"/>
  <c r="P28" i="1"/>
  <c r="P29" i="1"/>
  <c r="P30" i="1"/>
  <c r="P31" i="1"/>
  <c r="P32" i="1"/>
  <c r="P39" i="1"/>
  <c r="P40" i="1"/>
  <c r="P41" i="1"/>
  <c r="P42" i="1"/>
  <c r="P43" i="1"/>
  <c r="P44" i="1"/>
  <c r="P51" i="1"/>
  <c r="P52" i="1"/>
  <c r="P53" i="1"/>
  <c r="P54" i="1"/>
  <c r="P55" i="1"/>
  <c r="P56" i="1"/>
  <c r="P63" i="1"/>
  <c r="P64" i="1"/>
  <c r="P65" i="1"/>
  <c r="P66" i="1"/>
  <c r="P67" i="1"/>
  <c r="P68" i="1"/>
  <c r="P75" i="1"/>
  <c r="P76" i="1"/>
  <c r="P77" i="1"/>
  <c r="P78" i="1"/>
  <c r="P79" i="1"/>
  <c r="P80" i="1"/>
  <c r="P87" i="1"/>
  <c r="P88" i="1"/>
  <c r="P89" i="1"/>
  <c r="P90" i="1"/>
  <c r="P91" i="1"/>
  <c r="P92" i="1"/>
  <c r="P99" i="1"/>
  <c r="P100" i="1"/>
  <c r="P101" i="1"/>
  <c r="P102" i="1"/>
  <c r="P103" i="1"/>
  <c r="P104" i="1"/>
  <c r="P111" i="1"/>
  <c r="P112" i="1"/>
  <c r="P113" i="1"/>
  <c r="P114" i="1"/>
  <c r="P115" i="1"/>
  <c r="P116" i="1"/>
  <c r="P123" i="1"/>
  <c r="P124" i="1"/>
  <c r="P125" i="1"/>
  <c r="P126" i="1"/>
  <c r="P127" i="1"/>
  <c r="P128" i="1"/>
  <c r="P135" i="1"/>
  <c r="P136" i="1"/>
  <c r="P137" i="1"/>
  <c r="P138" i="1"/>
  <c r="P139" i="1"/>
  <c r="P140" i="1"/>
  <c r="P147" i="1"/>
  <c r="P148" i="1"/>
  <c r="P149" i="1"/>
  <c r="P150" i="1"/>
  <c r="P151" i="1"/>
  <c r="P152" i="1"/>
  <c r="P159" i="1"/>
  <c r="P160" i="1"/>
  <c r="P161" i="1"/>
  <c r="P162" i="1"/>
  <c r="P163" i="1"/>
  <c r="P164" i="1"/>
  <c r="P171" i="1"/>
  <c r="P172" i="1"/>
  <c r="P173" i="1"/>
  <c r="P174" i="1"/>
  <c r="P175" i="1"/>
  <c r="P176" i="1"/>
  <c r="P183" i="1"/>
  <c r="P184" i="1"/>
  <c r="P185" i="1"/>
  <c r="P186" i="1"/>
  <c r="P187" i="1"/>
  <c r="P188" i="1"/>
  <c r="P9" i="1"/>
  <c r="P10" i="1"/>
  <c r="P11" i="1"/>
  <c r="P12" i="1"/>
  <c r="P13" i="1"/>
  <c r="P14" i="1"/>
  <c r="P21" i="1"/>
  <c r="P22" i="1"/>
  <c r="P23" i="1"/>
  <c r="P24" i="1"/>
  <c r="P25" i="1"/>
  <c r="U25" i="1" s="1"/>
  <c r="P26" i="1"/>
  <c r="P33" i="1"/>
  <c r="P34" i="1"/>
  <c r="P35" i="1"/>
  <c r="P36" i="1"/>
  <c r="P37" i="1"/>
  <c r="P38" i="1"/>
  <c r="P45" i="1"/>
  <c r="P46" i="1"/>
  <c r="P47" i="1"/>
  <c r="P48" i="1"/>
  <c r="P49" i="1"/>
  <c r="P50" i="1"/>
  <c r="P57" i="1"/>
  <c r="P58" i="1"/>
  <c r="P59" i="1"/>
  <c r="P60" i="1"/>
  <c r="P61" i="1"/>
  <c r="P62" i="1"/>
  <c r="P69" i="1"/>
  <c r="P70" i="1"/>
  <c r="P71" i="1"/>
  <c r="P72" i="1"/>
  <c r="P73" i="1"/>
  <c r="P74" i="1"/>
  <c r="P81" i="1"/>
  <c r="P82" i="1"/>
  <c r="P83" i="1"/>
  <c r="P84" i="1"/>
  <c r="P85" i="1"/>
  <c r="P86" i="1"/>
  <c r="P93" i="1"/>
  <c r="P94" i="1"/>
  <c r="P95" i="1"/>
  <c r="P96" i="1"/>
  <c r="P97" i="1"/>
  <c r="P98" i="1"/>
  <c r="P105" i="1"/>
  <c r="P106" i="1"/>
  <c r="P107" i="1"/>
  <c r="P108" i="1"/>
  <c r="P109" i="1"/>
  <c r="P110" i="1"/>
  <c r="P117" i="1"/>
  <c r="P118" i="1"/>
  <c r="P119" i="1"/>
  <c r="P120" i="1"/>
  <c r="P121" i="1"/>
  <c r="P122" i="1"/>
  <c r="P129" i="1"/>
  <c r="P130" i="1"/>
  <c r="P131" i="1"/>
  <c r="P132" i="1"/>
  <c r="P133" i="1"/>
  <c r="P134" i="1"/>
  <c r="P141" i="1"/>
  <c r="P142" i="1"/>
  <c r="P143" i="1"/>
  <c r="P144" i="1"/>
  <c r="P145" i="1"/>
  <c r="P146" i="1"/>
  <c r="P153" i="1"/>
  <c r="P154" i="1"/>
  <c r="P155" i="1"/>
  <c r="P156" i="1"/>
  <c r="P157" i="1"/>
  <c r="P158" i="1"/>
  <c r="P165" i="1"/>
  <c r="P166" i="1"/>
  <c r="P167" i="1"/>
  <c r="P168" i="1"/>
  <c r="P169" i="1"/>
  <c r="P170" i="1"/>
  <c r="P177" i="1"/>
  <c r="P178" i="1"/>
  <c r="P179" i="1"/>
  <c r="P180" i="1"/>
  <c r="P181" i="1"/>
  <c r="P182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7" i="1"/>
  <c r="P208" i="1"/>
  <c r="P209" i="1"/>
  <c r="P210" i="1"/>
  <c r="P211" i="1"/>
  <c r="P212" i="1"/>
  <c r="P219" i="1"/>
  <c r="P220" i="1"/>
  <c r="P221" i="1"/>
  <c r="P222" i="1"/>
  <c r="P223" i="1"/>
  <c r="P224" i="1"/>
  <c r="P231" i="1"/>
  <c r="P232" i="1"/>
  <c r="P233" i="1"/>
  <c r="P234" i="1"/>
  <c r="P235" i="1"/>
  <c r="P236" i="1"/>
  <c r="P243" i="1"/>
  <c r="P244" i="1"/>
  <c r="P245" i="1"/>
  <c r="P246" i="1"/>
  <c r="P247" i="1"/>
  <c r="P248" i="1"/>
  <c r="P255" i="1"/>
  <c r="P256" i="1"/>
  <c r="P257" i="1"/>
  <c r="P258" i="1"/>
  <c r="P259" i="1"/>
  <c r="P260" i="1"/>
  <c r="P267" i="1"/>
  <c r="P268" i="1"/>
  <c r="P269" i="1"/>
  <c r="P270" i="1"/>
  <c r="P271" i="1"/>
  <c r="P272" i="1"/>
  <c r="P279" i="1"/>
  <c r="P280" i="1"/>
  <c r="P281" i="1"/>
  <c r="P282" i="1"/>
  <c r="P283" i="1"/>
  <c r="P284" i="1"/>
  <c r="P291" i="1"/>
  <c r="P292" i="1"/>
  <c r="P293" i="1"/>
  <c r="P294" i="1"/>
  <c r="P295" i="1"/>
  <c r="P296" i="1"/>
  <c r="P303" i="1"/>
  <c r="P304" i="1"/>
  <c r="P305" i="1"/>
  <c r="P306" i="1"/>
  <c r="P307" i="1"/>
  <c r="P308" i="1"/>
  <c r="P315" i="1"/>
  <c r="P316" i="1"/>
  <c r="P317" i="1"/>
  <c r="P318" i="1"/>
  <c r="P319" i="1"/>
  <c r="P320" i="1"/>
  <c r="P327" i="1"/>
  <c r="P328" i="1"/>
  <c r="P329" i="1"/>
  <c r="P330" i="1"/>
  <c r="P331" i="1"/>
  <c r="P332" i="1"/>
  <c r="P339" i="1"/>
  <c r="P340" i="1"/>
  <c r="P341" i="1"/>
  <c r="P342" i="1"/>
  <c r="P343" i="1"/>
  <c r="P344" i="1"/>
  <c r="P351" i="1"/>
  <c r="P352" i="1"/>
  <c r="P353" i="1"/>
  <c r="P354" i="1"/>
  <c r="P355" i="1"/>
  <c r="P356" i="1"/>
  <c r="P363" i="1"/>
  <c r="P364" i="1"/>
  <c r="P365" i="1"/>
  <c r="P366" i="1"/>
  <c r="P367" i="1"/>
  <c r="P368" i="1"/>
  <c r="P375" i="1"/>
  <c r="P376" i="1"/>
  <c r="P377" i="1"/>
  <c r="P378" i="1"/>
  <c r="P379" i="1"/>
  <c r="P380" i="1"/>
  <c r="P201" i="1"/>
  <c r="P202" i="1"/>
  <c r="P203" i="1"/>
  <c r="P204" i="1"/>
  <c r="P205" i="1"/>
  <c r="P206" i="1"/>
  <c r="P213" i="1"/>
  <c r="P214" i="1"/>
  <c r="P215" i="1"/>
  <c r="P216" i="1"/>
  <c r="P217" i="1"/>
  <c r="P218" i="1"/>
  <c r="P225" i="1"/>
  <c r="P226" i="1"/>
  <c r="P227" i="1"/>
  <c r="P228" i="1"/>
  <c r="P229" i="1"/>
  <c r="P230" i="1"/>
  <c r="P237" i="1"/>
  <c r="P238" i="1"/>
  <c r="P239" i="1"/>
  <c r="P240" i="1"/>
  <c r="P241" i="1"/>
  <c r="P242" i="1"/>
  <c r="P249" i="1"/>
  <c r="P250" i="1"/>
  <c r="P251" i="1"/>
  <c r="P252" i="1"/>
  <c r="P253" i="1"/>
  <c r="P254" i="1"/>
  <c r="P261" i="1"/>
  <c r="P262" i="1"/>
  <c r="P263" i="1"/>
  <c r="P264" i="1"/>
  <c r="P265" i="1"/>
  <c r="P266" i="1"/>
  <c r="P273" i="1"/>
  <c r="P274" i="1"/>
  <c r="P275" i="1"/>
  <c r="P276" i="1"/>
  <c r="P277" i="1"/>
  <c r="P278" i="1"/>
  <c r="P285" i="1"/>
  <c r="P286" i="1"/>
  <c r="P287" i="1"/>
  <c r="P288" i="1"/>
  <c r="P289" i="1"/>
  <c r="P290" i="1"/>
  <c r="P297" i="1"/>
  <c r="P298" i="1"/>
  <c r="P299" i="1"/>
  <c r="P300" i="1"/>
  <c r="P301" i="1"/>
  <c r="P302" i="1"/>
  <c r="P309" i="1"/>
  <c r="P310" i="1"/>
  <c r="P311" i="1"/>
  <c r="P312" i="1"/>
  <c r="P313" i="1"/>
  <c r="P314" i="1"/>
  <c r="P321" i="1"/>
  <c r="P322" i="1"/>
  <c r="P323" i="1"/>
  <c r="P324" i="1"/>
  <c r="P325" i="1"/>
  <c r="P326" i="1"/>
  <c r="P333" i="1"/>
  <c r="P334" i="1"/>
  <c r="P335" i="1"/>
  <c r="P336" i="1"/>
  <c r="P337" i="1"/>
  <c r="P338" i="1"/>
  <c r="P345" i="1"/>
  <c r="P346" i="1"/>
  <c r="P347" i="1"/>
  <c r="P348" i="1"/>
  <c r="P349" i="1"/>
  <c r="P350" i="1"/>
  <c r="P357" i="1"/>
  <c r="P358" i="1"/>
  <c r="P359" i="1"/>
  <c r="P360" i="1"/>
  <c r="P361" i="1"/>
  <c r="P362" i="1"/>
  <c r="P369" i="1"/>
  <c r="P370" i="1"/>
  <c r="P371" i="1"/>
  <c r="P372" i="1"/>
  <c r="P373" i="1"/>
  <c r="P374" i="1"/>
  <c r="P381" i="1"/>
  <c r="P382" i="1"/>
  <c r="P383" i="1"/>
  <c r="P384" i="1"/>
  <c r="P385" i="1"/>
  <c r="P386" i="1"/>
  <c r="P387" i="1"/>
  <c r="P388" i="1"/>
  <c r="P391" i="1"/>
  <c r="P392" i="1"/>
  <c r="P395" i="1"/>
  <c r="P396" i="1"/>
  <c r="P399" i="1"/>
  <c r="P400" i="1"/>
  <c r="U400" i="1" s="1"/>
  <c r="P403" i="1"/>
  <c r="P404" i="1"/>
  <c r="P407" i="1"/>
  <c r="U407" i="1" s="1"/>
  <c r="P408" i="1"/>
  <c r="U408" i="1" s="1"/>
  <c r="P411" i="1"/>
  <c r="P412" i="1"/>
  <c r="T412" i="1" s="1"/>
  <c r="P415" i="1"/>
  <c r="U415" i="1" s="1"/>
  <c r="P416" i="1"/>
  <c r="U416" i="1" s="1"/>
  <c r="P419" i="1"/>
  <c r="P420" i="1"/>
  <c r="P423" i="1"/>
  <c r="U423" i="1" s="1"/>
  <c r="P424" i="1"/>
  <c r="U424" i="1" s="1"/>
  <c r="P427" i="1"/>
  <c r="P428" i="1"/>
  <c r="T428" i="1" s="1"/>
  <c r="P431" i="1"/>
  <c r="U431" i="1" s="1"/>
  <c r="P432" i="1"/>
  <c r="U432" i="1" s="1"/>
  <c r="P435" i="1"/>
  <c r="U435" i="1" s="1"/>
  <c r="P436" i="1"/>
  <c r="T436" i="1" s="1"/>
  <c r="P439" i="1"/>
  <c r="U439" i="1" s="1"/>
  <c r="P440" i="1"/>
  <c r="U440" i="1" s="1"/>
  <c r="P443" i="1"/>
  <c r="P444" i="1"/>
  <c r="P447" i="1"/>
  <c r="S447" i="1" s="1"/>
  <c r="P448" i="1"/>
  <c r="R448" i="1" s="1"/>
  <c r="P389" i="1"/>
  <c r="P390" i="1"/>
  <c r="T390" i="1" s="1"/>
  <c r="P393" i="1"/>
  <c r="S393" i="1" s="1"/>
  <c r="P394" i="1"/>
  <c r="S394" i="1" s="1"/>
  <c r="P397" i="1"/>
  <c r="U397" i="1" s="1"/>
  <c r="P398" i="1"/>
  <c r="T398" i="1" s="1"/>
  <c r="P401" i="1"/>
  <c r="S401" i="1" s="1"/>
  <c r="P402" i="1"/>
  <c r="R402" i="1" s="1"/>
  <c r="P405" i="1"/>
  <c r="P406" i="1"/>
  <c r="T406" i="1" s="1"/>
  <c r="P409" i="1"/>
  <c r="S409" i="1" s="1"/>
  <c r="P410" i="1"/>
  <c r="S410" i="1" s="1"/>
  <c r="P413" i="1"/>
  <c r="P414" i="1"/>
  <c r="P417" i="1"/>
  <c r="S417" i="1" s="1"/>
  <c r="P418" i="1"/>
  <c r="R418" i="1" s="1"/>
  <c r="P421" i="1"/>
  <c r="U421" i="1" s="1"/>
  <c r="P422" i="1"/>
  <c r="T422" i="1" s="1"/>
  <c r="P425" i="1"/>
  <c r="S425" i="1" s="1"/>
  <c r="P426" i="1"/>
  <c r="S426" i="1" s="1"/>
  <c r="P429" i="1"/>
  <c r="P430" i="1"/>
  <c r="T430" i="1" s="1"/>
  <c r="P433" i="1"/>
  <c r="S433" i="1" s="1"/>
  <c r="P434" i="1"/>
  <c r="R434" i="1" s="1"/>
  <c r="P437" i="1"/>
  <c r="P438" i="1"/>
  <c r="P441" i="1"/>
  <c r="R441" i="1" s="1"/>
  <c r="P442" i="1"/>
  <c r="U442" i="1" s="1"/>
  <c r="P445" i="1"/>
  <c r="T445" i="1" s="1"/>
  <c r="P446" i="1"/>
  <c r="S446" i="1" s="1"/>
  <c r="P449" i="1"/>
  <c r="R449" i="1" s="1"/>
  <c r="P450" i="1"/>
  <c r="U450" i="1" s="1"/>
  <c r="P451" i="1"/>
  <c r="T451" i="1" s="1"/>
  <c r="P452" i="1"/>
  <c r="S452" i="1" s="1"/>
  <c r="P455" i="1"/>
  <c r="R455" i="1" s="1"/>
  <c r="P456" i="1"/>
  <c r="T456" i="1" s="1"/>
  <c r="P459" i="1"/>
  <c r="S459" i="1" s="1"/>
  <c r="P460" i="1"/>
  <c r="R460" i="1" s="1"/>
  <c r="P463" i="1"/>
  <c r="U463" i="1" s="1"/>
  <c r="P464" i="1"/>
  <c r="T464" i="1" s="1"/>
  <c r="P467" i="1"/>
  <c r="S467" i="1" s="1"/>
  <c r="P468" i="1"/>
  <c r="R468" i="1" s="1"/>
  <c r="P471" i="1"/>
  <c r="U471" i="1" s="1"/>
  <c r="P472" i="1"/>
  <c r="T472" i="1" s="1"/>
  <c r="P475" i="1"/>
  <c r="S475" i="1" s="1"/>
  <c r="P476" i="1"/>
  <c r="R476" i="1" s="1"/>
  <c r="P479" i="1"/>
  <c r="U479" i="1" s="1"/>
  <c r="P480" i="1"/>
  <c r="T480" i="1" s="1"/>
  <c r="P483" i="1"/>
  <c r="S483" i="1" s="1"/>
  <c r="P484" i="1"/>
  <c r="R484" i="1" s="1"/>
  <c r="P487" i="1"/>
  <c r="U487" i="1" s="1"/>
  <c r="P488" i="1"/>
  <c r="T488" i="1" s="1"/>
  <c r="P491" i="1"/>
  <c r="S491" i="1" s="1"/>
  <c r="P492" i="1"/>
  <c r="R492" i="1" s="1"/>
  <c r="P495" i="1"/>
  <c r="U495" i="1" s="1"/>
  <c r="P496" i="1"/>
  <c r="T496" i="1" s="1"/>
  <c r="P499" i="1"/>
  <c r="S499" i="1" s="1"/>
  <c r="P500" i="1"/>
  <c r="R500" i="1" s="1"/>
  <c r="P503" i="1"/>
  <c r="U503" i="1" s="1"/>
  <c r="P504" i="1"/>
  <c r="T504" i="1" s="1"/>
  <c r="P507" i="1"/>
  <c r="S507" i="1" s="1"/>
  <c r="P508" i="1"/>
  <c r="R508" i="1" s="1"/>
  <c r="P511" i="1"/>
  <c r="U511" i="1" s="1"/>
  <c r="P512" i="1"/>
  <c r="T512" i="1" s="1"/>
  <c r="P453" i="1"/>
  <c r="S453" i="1" s="1"/>
  <c r="P454" i="1"/>
  <c r="R454" i="1" s="1"/>
  <c r="P457" i="1"/>
  <c r="U457" i="1" s="1"/>
  <c r="P458" i="1"/>
  <c r="T458" i="1" s="1"/>
  <c r="P461" i="1"/>
  <c r="S461" i="1" s="1"/>
  <c r="P462" i="1"/>
  <c r="R462" i="1" s="1"/>
  <c r="P465" i="1"/>
  <c r="U465" i="1" s="1"/>
  <c r="P466" i="1"/>
  <c r="T466" i="1" s="1"/>
  <c r="P469" i="1"/>
  <c r="S469" i="1" s="1"/>
  <c r="P470" i="1"/>
  <c r="R470" i="1" s="1"/>
  <c r="P473" i="1"/>
  <c r="U473" i="1" s="1"/>
  <c r="P474" i="1"/>
  <c r="T474" i="1" s="1"/>
  <c r="P477" i="1"/>
  <c r="S477" i="1" s="1"/>
  <c r="P478" i="1"/>
  <c r="R478" i="1" s="1"/>
  <c r="P481" i="1"/>
  <c r="U481" i="1" s="1"/>
  <c r="P482" i="1"/>
  <c r="T482" i="1" s="1"/>
  <c r="P485" i="1"/>
  <c r="S485" i="1" s="1"/>
  <c r="P486" i="1"/>
  <c r="R486" i="1" s="1"/>
  <c r="P489" i="1"/>
  <c r="U489" i="1" s="1"/>
  <c r="P490" i="1"/>
  <c r="T490" i="1" s="1"/>
  <c r="P493" i="1"/>
  <c r="S493" i="1" s="1"/>
  <c r="P494" i="1"/>
  <c r="R494" i="1" s="1"/>
  <c r="P497" i="1"/>
  <c r="U497" i="1" s="1"/>
  <c r="P498" i="1"/>
  <c r="T498" i="1" s="1"/>
  <c r="P501" i="1"/>
  <c r="S501" i="1" s="1"/>
  <c r="P502" i="1"/>
  <c r="R502" i="1" s="1"/>
  <c r="P505" i="1"/>
  <c r="U505" i="1" s="1"/>
  <c r="P506" i="1"/>
  <c r="T506" i="1" s="1"/>
  <c r="P509" i="1"/>
  <c r="S509" i="1" s="1"/>
  <c r="P510" i="1"/>
  <c r="R510" i="1" s="1"/>
  <c r="P513" i="1"/>
  <c r="U513" i="1" s="1"/>
  <c r="P514" i="1"/>
  <c r="T514" i="1" s="1"/>
  <c r="P3" i="1"/>
  <c r="T3" i="1" s="1"/>
  <c r="AJ46" i="1" l="1"/>
  <c r="AM1023" i="1"/>
  <c r="AM1019" i="1"/>
  <c r="AM1015" i="1"/>
  <c r="AM1011" i="1"/>
  <c r="AM1007" i="1"/>
  <c r="AM1003" i="1"/>
  <c r="AM999" i="1"/>
  <c r="AM995" i="1"/>
  <c r="AM991" i="1"/>
  <c r="AM987" i="1"/>
  <c r="AM1026" i="1"/>
  <c r="AM1022" i="1"/>
  <c r="AM1018" i="1"/>
  <c r="AM1014" i="1"/>
  <c r="AM1010" i="1"/>
  <c r="AM1006" i="1"/>
  <c r="AM1002" i="1"/>
  <c r="AM998" i="1"/>
  <c r="AM994" i="1"/>
  <c r="AM990" i="1"/>
  <c r="AM986" i="1"/>
  <c r="AM982" i="1"/>
  <c r="AM978" i="1"/>
  <c r="AM974" i="1"/>
  <c r="AM970" i="1"/>
  <c r="AM966" i="1"/>
  <c r="AM962" i="1"/>
  <c r="AM958" i="1"/>
  <c r="AM954" i="1"/>
  <c r="AM950" i="1"/>
  <c r="AM946" i="1"/>
  <c r="AM942" i="1"/>
  <c r="AM938" i="1"/>
  <c r="AM934" i="1"/>
  <c r="AM930" i="1"/>
  <c r="AM926" i="1"/>
  <c r="AM922" i="1"/>
  <c r="AM918" i="1"/>
  <c r="AM914" i="1"/>
  <c r="AM910" i="1"/>
  <c r="AM906" i="1"/>
  <c r="AM902" i="1"/>
  <c r="AM898" i="1"/>
  <c r="AM894" i="1"/>
  <c r="AM890" i="1"/>
  <c r="AM886" i="1"/>
  <c r="AM882" i="1"/>
  <c r="AM878" i="1"/>
  <c r="AM874" i="1"/>
  <c r="AM870" i="1"/>
  <c r="AM866" i="1"/>
  <c r="AM862" i="1"/>
  <c r="AM858" i="1"/>
  <c r="AM854" i="1"/>
  <c r="AM850" i="1"/>
  <c r="AM846" i="1"/>
  <c r="AM842" i="1"/>
  <c r="AM838" i="1"/>
  <c r="AM834" i="1"/>
  <c r="AM830" i="1"/>
  <c r="AM826" i="1"/>
  <c r="AM822" i="1"/>
  <c r="AM818" i="1"/>
  <c r="AM814" i="1"/>
  <c r="AM810" i="1"/>
  <c r="AM806" i="1"/>
  <c r="AM802" i="1"/>
  <c r="AM798" i="1"/>
  <c r="AM794" i="1"/>
  <c r="AM790" i="1"/>
  <c r="AM786" i="1"/>
  <c r="AM782" i="1"/>
  <c r="AM778" i="1"/>
  <c r="AJ142" i="1"/>
  <c r="AJ94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981" i="1"/>
  <c r="AM977" i="1"/>
  <c r="AM973" i="1"/>
  <c r="AM969" i="1"/>
  <c r="AM965" i="1"/>
  <c r="AM961" i="1"/>
  <c r="AM957" i="1"/>
  <c r="AM953" i="1"/>
  <c r="AM949" i="1"/>
  <c r="AM945" i="1"/>
  <c r="AM941" i="1"/>
  <c r="AM937" i="1"/>
  <c r="AM933" i="1"/>
  <c r="AM929" i="1"/>
  <c r="AM925" i="1"/>
  <c r="AM921" i="1"/>
  <c r="AM917" i="1"/>
  <c r="AM913" i="1"/>
  <c r="AM909" i="1"/>
  <c r="AM905" i="1"/>
  <c r="AM901" i="1"/>
  <c r="AM897" i="1"/>
  <c r="AM893" i="1"/>
  <c r="AM889" i="1"/>
  <c r="AM885" i="1"/>
  <c r="AM881" i="1"/>
  <c r="AM877" i="1"/>
  <c r="AM873" i="1"/>
  <c r="AM869" i="1"/>
  <c r="AM865" i="1"/>
  <c r="AM861" i="1"/>
  <c r="AM857" i="1"/>
  <c r="AM853" i="1"/>
  <c r="AM849" i="1"/>
  <c r="AM845" i="1"/>
  <c r="AM841" i="1"/>
  <c r="AM837" i="1"/>
  <c r="AM833" i="1"/>
  <c r="AM829" i="1"/>
  <c r="AM1024" i="1"/>
  <c r="AM1020" i="1"/>
  <c r="AM1016" i="1"/>
  <c r="AM1012" i="1"/>
  <c r="AM1008" i="1"/>
  <c r="AM1004" i="1"/>
  <c r="AM1000" i="1"/>
  <c r="AM996" i="1"/>
  <c r="AM992" i="1"/>
  <c r="AM988" i="1"/>
  <c r="AM984" i="1"/>
  <c r="AM980" i="1"/>
  <c r="AM976" i="1"/>
  <c r="AM972" i="1"/>
  <c r="AM968" i="1"/>
  <c r="AM964" i="1"/>
  <c r="AM960" i="1"/>
  <c r="AM956" i="1"/>
  <c r="AM952" i="1"/>
  <c r="AM948" i="1"/>
  <c r="AM944" i="1"/>
  <c r="AM940" i="1"/>
  <c r="AM936" i="1"/>
  <c r="AM932" i="1"/>
  <c r="AM928" i="1"/>
  <c r="AM924" i="1"/>
  <c r="AM920" i="1"/>
  <c r="AM916" i="1"/>
  <c r="AM912" i="1"/>
  <c r="AM908" i="1"/>
  <c r="AM904" i="1"/>
  <c r="AM900" i="1"/>
  <c r="AM896" i="1"/>
  <c r="AM892" i="1"/>
  <c r="AM983" i="1"/>
  <c r="AM979" i="1"/>
  <c r="AM975" i="1"/>
  <c r="AM971" i="1"/>
  <c r="AM967" i="1"/>
  <c r="AM963" i="1"/>
  <c r="AM959" i="1"/>
  <c r="AM955" i="1"/>
  <c r="AM951" i="1"/>
  <c r="AM947" i="1"/>
  <c r="AM943" i="1"/>
  <c r="AM939" i="1"/>
  <c r="AM935" i="1"/>
  <c r="AM931" i="1"/>
  <c r="AM927" i="1"/>
  <c r="AM923" i="1"/>
  <c r="AM919" i="1"/>
  <c r="AM915" i="1"/>
  <c r="AM911" i="1"/>
  <c r="AM907" i="1"/>
  <c r="AM903" i="1"/>
  <c r="AM899" i="1"/>
  <c r="AM895" i="1"/>
  <c r="AM891" i="1"/>
  <c r="AM887" i="1"/>
  <c r="AM883" i="1"/>
  <c r="AM879" i="1"/>
  <c r="AM771" i="1"/>
  <c r="AM774" i="1"/>
  <c r="AO598" i="1"/>
  <c r="AO594" i="1"/>
  <c r="AO590" i="1"/>
  <c r="AO586" i="1"/>
  <c r="AO582" i="1"/>
  <c r="AO578" i="1"/>
  <c r="AO574" i="1"/>
  <c r="AO570" i="1"/>
  <c r="AO566" i="1"/>
  <c r="AO562" i="1"/>
  <c r="AO558" i="1"/>
  <c r="AO554" i="1"/>
  <c r="AO550" i="1"/>
  <c r="AO546" i="1"/>
  <c r="AO542" i="1"/>
  <c r="AO538" i="1"/>
  <c r="AO534" i="1"/>
  <c r="AO530" i="1"/>
  <c r="AO526" i="1"/>
  <c r="AO522" i="1"/>
  <c r="AO518" i="1"/>
  <c r="AO514" i="1"/>
  <c r="AO510" i="1"/>
  <c r="AO506" i="1"/>
  <c r="AO502" i="1"/>
  <c r="AO498" i="1"/>
  <c r="AO494" i="1"/>
  <c r="AO490" i="1"/>
  <c r="AO486" i="1"/>
  <c r="AO482" i="1"/>
  <c r="AO478" i="1"/>
  <c r="AO474" i="1"/>
  <c r="AO470" i="1"/>
  <c r="AO466" i="1"/>
  <c r="AO462" i="1"/>
  <c r="AO458" i="1"/>
  <c r="AO454" i="1"/>
  <c r="AO450" i="1"/>
  <c r="AO446" i="1"/>
  <c r="AO442" i="1"/>
  <c r="AO438" i="1"/>
  <c r="AO434" i="1"/>
  <c r="AO430" i="1"/>
  <c r="AO426" i="1"/>
  <c r="AO422" i="1"/>
  <c r="AO418" i="1"/>
  <c r="AO414" i="1"/>
  <c r="AO410" i="1"/>
  <c r="AO406" i="1"/>
  <c r="AO402" i="1"/>
  <c r="AO398" i="1"/>
  <c r="AO394" i="1"/>
  <c r="AO390" i="1"/>
  <c r="AO386" i="1"/>
  <c r="AO382" i="1"/>
  <c r="AO378" i="1"/>
  <c r="AO374" i="1"/>
  <c r="AO370" i="1"/>
  <c r="AO366" i="1"/>
  <c r="AO362" i="1"/>
  <c r="AO358" i="1"/>
  <c r="AO354" i="1"/>
  <c r="AO350" i="1"/>
  <c r="AO346" i="1"/>
  <c r="AO342" i="1"/>
  <c r="AO338" i="1"/>
  <c r="AO334" i="1"/>
  <c r="AO330" i="1"/>
  <c r="AO326" i="1"/>
  <c r="AO322" i="1"/>
  <c r="AO318" i="1"/>
  <c r="AO314" i="1"/>
  <c r="AM825" i="1"/>
  <c r="AM821" i="1"/>
  <c r="AM817" i="1"/>
  <c r="AM813" i="1"/>
  <c r="AM809" i="1"/>
  <c r="AM805" i="1"/>
  <c r="AM801" i="1"/>
  <c r="AM797" i="1"/>
  <c r="AM793" i="1"/>
  <c r="AM789" i="1"/>
  <c r="AM785" i="1"/>
  <c r="AM781" i="1"/>
  <c r="AM777" i="1"/>
  <c r="AM773" i="1"/>
  <c r="AO621" i="1"/>
  <c r="AO617" i="1"/>
  <c r="AO613" i="1"/>
  <c r="AO609" i="1"/>
  <c r="AO605" i="1"/>
  <c r="AO601" i="1"/>
  <c r="AO597" i="1"/>
  <c r="AO593" i="1"/>
  <c r="AO589" i="1"/>
  <c r="AO585" i="1"/>
  <c r="AO581" i="1"/>
  <c r="AO577" i="1"/>
  <c r="AO573" i="1"/>
  <c r="AO569" i="1"/>
  <c r="AO565" i="1"/>
  <c r="AO561" i="1"/>
  <c r="AO557" i="1"/>
  <c r="AO553" i="1"/>
  <c r="AO549" i="1"/>
  <c r="AO545" i="1"/>
  <c r="AO541" i="1"/>
  <c r="AO537" i="1"/>
  <c r="AO533" i="1"/>
  <c r="AO529" i="1"/>
  <c r="AO525" i="1"/>
  <c r="AO521" i="1"/>
  <c r="AO517" i="1"/>
  <c r="AO513" i="1"/>
  <c r="AO509" i="1"/>
  <c r="AO505" i="1"/>
  <c r="AO501" i="1"/>
  <c r="AO497" i="1"/>
  <c r="AO493" i="1"/>
  <c r="AO489" i="1"/>
  <c r="AO485" i="1"/>
  <c r="AO481" i="1"/>
  <c r="AO477" i="1"/>
  <c r="AO473" i="1"/>
  <c r="AO469" i="1"/>
  <c r="AO465" i="1"/>
  <c r="AO461" i="1"/>
  <c r="AO457" i="1"/>
  <c r="AO453" i="1"/>
  <c r="AO449" i="1"/>
  <c r="AO445" i="1"/>
  <c r="AO441" i="1"/>
  <c r="AO437" i="1"/>
  <c r="AO433" i="1"/>
  <c r="AO429" i="1"/>
  <c r="AO425" i="1"/>
  <c r="AO421" i="1"/>
  <c r="AO417" i="1"/>
  <c r="AO413" i="1"/>
  <c r="AO409" i="1"/>
  <c r="AO405" i="1"/>
  <c r="AO401" i="1"/>
  <c r="AO397" i="1"/>
  <c r="AO393" i="1"/>
  <c r="AO389" i="1"/>
  <c r="AO385" i="1"/>
  <c r="AO381" i="1"/>
  <c r="AO377" i="1"/>
  <c r="AO373" i="1"/>
  <c r="AO369" i="1"/>
  <c r="AO365" i="1"/>
  <c r="AO361" i="1"/>
  <c r="AO357" i="1"/>
  <c r="AO353" i="1"/>
  <c r="AO349" i="1"/>
  <c r="AO345" i="1"/>
  <c r="AO341" i="1"/>
  <c r="AM888" i="1"/>
  <c r="AM884" i="1"/>
  <c r="AM880" i="1"/>
  <c r="AM876" i="1"/>
  <c r="AM872" i="1"/>
  <c r="AM868" i="1"/>
  <c r="AM864" i="1"/>
  <c r="AM860" i="1"/>
  <c r="AM856" i="1"/>
  <c r="AM852" i="1"/>
  <c r="AM848" i="1"/>
  <c r="AM844" i="1"/>
  <c r="AM840" i="1"/>
  <c r="AM836" i="1"/>
  <c r="AM832" i="1"/>
  <c r="AM828" i="1"/>
  <c r="AM824" i="1"/>
  <c r="AM820" i="1"/>
  <c r="AM816" i="1"/>
  <c r="AM812" i="1"/>
  <c r="AM808" i="1"/>
  <c r="AM804" i="1"/>
  <c r="AM800" i="1"/>
  <c r="AM796" i="1"/>
  <c r="AM792" i="1"/>
  <c r="AM788" i="1"/>
  <c r="AM784" i="1"/>
  <c r="AM780" i="1"/>
  <c r="AM776" i="1"/>
  <c r="AM772" i="1"/>
  <c r="AO748" i="1"/>
  <c r="AO744" i="1"/>
  <c r="AO740" i="1"/>
  <c r="AO736" i="1"/>
  <c r="AO732" i="1"/>
  <c r="AO728" i="1"/>
  <c r="AO724" i="1"/>
  <c r="AO720" i="1"/>
  <c r="AO716" i="1"/>
  <c r="AO712" i="1"/>
  <c r="AO708" i="1"/>
  <c r="AO704" i="1"/>
  <c r="AO700" i="1"/>
  <c r="AO696" i="1"/>
  <c r="AO692" i="1"/>
  <c r="AO688" i="1"/>
  <c r="AO684" i="1"/>
  <c r="AO680" i="1"/>
  <c r="AO676" i="1"/>
  <c r="AO672" i="1"/>
  <c r="AO668" i="1"/>
  <c r="AO664" i="1"/>
  <c r="AO660" i="1"/>
  <c r="AO656" i="1"/>
  <c r="AO652" i="1"/>
  <c r="AO648" i="1"/>
  <c r="AO644" i="1"/>
  <c r="AO640" i="1"/>
  <c r="AO636" i="1"/>
  <c r="AO632" i="1"/>
  <c r="AO628" i="1"/>
  <c r="AO624" i="1"/>
  <c r="AO620" i="1"/>
  <c r="AO616" i="1"/>
  <c r="AO612" i="1"/>
  <c r="AO608" i="1"/>
  <c r="AO604" i="1"/>
  <c r="AO600" i="1"/>
  <c r="AO596" i="1"/>
  <c r="AO592" i="1"/>
  <c r="AO588" i="1"/>
  <c r="AO584" i="1"/>
  <c r="AO580" i="1"/>
  <c r="AO576" i="1"/>
  <c r="AO572" i="1"/>
  <c r="AO568" i="1"/>
  <c r="AO564" i="1"/>
  <c r="AO560" i="1"/>
  <c r="AO556" i="1"/>
  <c r="AO552" i="1"/>
  <c r="AO548" i="1"/>
  <c r="AO544" i="1"/>
  <c r="AO540" i="1"/>
  <c r="AO536" i="1"/>
  <c r="AO532" i="1"/>
  <c r="AO528" i="1"/>
  <c r="AO524" i="1"/>
  <c r="AO520" i="1"/>
  <c r="AO516" i="1"/>
  <c r="AO512" i="1"/>
  <c r="AO508" i="1"/>
  <c r="AO504" i="1"/>
  <c r="AO500" i="1"/>
  <c r="AO496" i="1"/>
  <c r="AO492" i="1"/>
  <c r="AO488" i="1"/>
  <c r="AO484" i="1"/>
  <c r="AO480" i="1"/>
  <c r="AO476" i="1"/>
  <c r="AO472" i="1"/>
  <c r="AO468" i="1"/>
  <c r="AO464" i="1"/>
  <c r="AO460" i="1"/>
  <c r="AO456" i="1"/>
  <c r="AO452" i="1"/>
  <c r="AO448" i="1"/>
  <c r="AO444" i="1"/>
  <c r="AO440" i="1"/>
  <c r="AO436" i="1"/>
  <c r="AO432" i="1"/>
  <c r="AO428" i="1"/>
  <c r="AO424" i="1"/>
  <c r="AO420" i="1"/>
  <c r="AO416" i="1"/>
  <c r="AO412" i="1"/>
  <c r="AO408" i="1"/>
  <c r="AO404" i="1"/>
  <c r="AO400" i="1"/>
  <c r="AO396" i="1"/>
  <c r="AO392" i="1"/>
  <c r="AO388" i="1"/>
  <c r="AO384" i="1"/>
  <c r="AO380" i="1"/>
  <c r="AO376" i="1"/>
  <c r="AO372" i="1"/>
  <c r="AO368" i="1"/>
  <c r="AO364" i="1"/>
  <c r="AO360" i="1"/>
  <c r="AO356" i="1"/>
  <c r="AO352" i="1"/>
  <c r="AO348" i="1"/>
  <c r="AO344" i="1"/>
  <c r="AO310" i="1"/>
  <c r="AO306" i="1"/>
  <c r="AO302" i="1"/>
  <c r="AO298" i="1"/>
  <c r="AO294" i="1"/>
  <c r="AO290" i="1"/>
  <c r="AO286" i="1"/>
  <c r="AO282" i="1"/>
  <c r="AO278" i="1"/>
  <c r="AO274" i="1"/>
  <c r="AO270" i="1"/>
  <c r="AO266" i="1"/>
  <c r="AO262" i="1"/>
  <c r="AO258" i="1"/>
  <c r="AO254" i="1"/>
  <c r="AO250" i="1"/>
  <c r="AO246" i="1"/>
  <c r="AO242" i="1"/>
  <c r="AO238" i="1"/>
  <c r="AO234" i="1"/>
  <c r="AO230" i="1"/>
  <c r="AO226" i="1"/>
  <c r="AO222" i="1"/>
  <c r="AO218" i="1"/>
  <c r="AO214" i="1"/>
  <c r="AO210" i="1"/>
  <c r="AO206" i="1"/>
  <c r="AO202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O138" i="1"/>
  <c r="AO134" i="1"/>
  <c r="AO130" i="1"/>
  <c r="AO126" i="1"/>
  <c r="AO122" i="1"/>
  <c r="AO118" i="1"/>
  <c r="AO114" i="1"/>
  <c r="AO110" i="1"/>
  <c r="AO106" i="1"/>
  <c r="AO102" i="1"/>
  <c r="AO98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337" i="1"/>
  <c r="AO333" i="1"/>
  <c r="AO329" i="1"/>
  <c r="AO325" i="1"/>
  <c r="AO321" i="1"/>
  <c r="AO317" i="1"/>
  <c r="AO313" i="1"/>
  <c r="AO309" i="1"/>
  <c r="AO305" i="1"/>
  <c r="AO301" i="1"/>
  <c r="AO297" i="1"/>
  <c r="AO293" i="1"/>
  <c r="AO289" i="1"/>
  <c r="AO285" i="1"/>
  <c r="AO281" i="1"/>
  <c r="AO277" i="1"/>
  <c r="AO273" i="1"/>
  <c r="AO269" i="1"/>
  <c r="AO265" i="1"/>
  <c r="AO261" i="1"/>
  <c r="AO257" i="1"/>
  <c r="AO253" i="1"/>
  <c r="AO249" i="1"/>
  <c r="AO245" i="1"/>
  <c r="AO241" i="1"/>
  <c r="AO237" i="1"/>
  <c r="AO233" i="1"/>
  <c r="AO229" i="1"/>
  <c r="AO225" i="1"/>
  <c r="AO221" i="1"/>
  <c r="AO217" i="1"/>
  <c r="AO213" i="1"/>
  <c r="AO209" i="1"/>
  <c r="AO205" i="1"/>
  <c r="AO201" i="1"/>
  <c r="AO197" i="1"/>
  <c r="AO193" i="1"/>
  <c r="AO189" i="1"/>
  <c r="AO185" i="1"/>
  <c r="AO181" i="1"/>
  <c r="AO177" i="1"/>
  <c r="AO173" i="1"/>
  <c r="AO169" i="1"/>
  <c r="AO165" i="1"/>
  <c r="AO161" i="1"/>
  <c r="AO157" i="1"/>
  <c r="AO153" i="1"/>
  <c r="AO149" i="1"/>
  <c r="AO145" i="1"/>
  <c r="AO141" i="1"/>
  <c r="AO137" i="1"/>
  <c r="AO133" i="1"/>
  <c r="AO129" i="1"/>
  <c r="AO125" i="1"/>
  <c r="AO121" i="1"/>
  <c r="AO117" i="1"/>
  <c r="AO113" i="1"/>
  <c r="AO109" i="1"/>
  <c r="AO105" i="1"/>
  <c r="AO101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O340" i="1"/>
  <c r="AO336" i="1"/>
  <c r="AO332" i="1"/>
  <c r="AO328" i="1"/>
  <c r="AO324" i="1"/>
  <c r="AO320" i="1"/>
  <c r="AO316" i="1"/>
  <c r="AO312" i="1"/>
  <c r="AO308" i="1"/>
  <c r="AO304" i="1"/>
  <c r="AO300" i="1"/>
  <c r="AO296" i="1"/>
  <c r="AO292" i="1"/>
  <c r="AO288" i="1"/>
  <c r="AO284" i="1"/>
  <c r="AO280" i="1"/>
  <c r="AO276" i="1"/>
  <c r="AO272" i="1"/>
  <c r="AO268" i="1"/>
  <c r="AO264" i="1"/>
  <c r="AO260" i="1"/>
  <c r="AO256" i="1"/>
  <c r="AO252" i="1"/>
  <c r="AO248" i="1"/>
  <c r="AO244" i="1"/>
  <c r="AO240" i="1"/>
  <c r="AO236" i="1"/>
  <c r="AO232" i="1"/>
  <c r="AO228" i="1"/>
  <c r="AO224" i="1"/>
  <c r="AO220" i="1"/>
  <c r="AO216" i="1"/>
  <c r="AO212" i="1"/>
  <c r="AO208" i="1"/>
  <c r="AO204" i="1"/>
  <c r="AO200" i="1"/>
  <c r="AO196" i="1"/>
  <c r="AO192" i="1"/>
  <c r="AO188" i="1"/>
  <c r="AO184" i="1"/>
  <c r="AO180" i="1"/>
  <c r="AO176" i="1"/>
  <c r="AO172" i="1"/>
  <c r="AO168" i="1"/>
  <c r="AO164" i="1"/>
  <c r="AO160" i="1"/>
  <c r="AO156" i="1"/>
  <c r="AO152" i="1"/>
  <c r="AO148" i="1"/>
  <c r="AO144" i="1"/>
  <c r="AO140" i="1"/>
  <c r="AO136" i="1"/>
  <c r="AO132" i="1"/>
  <c r="AO128" i="1"/>
  <c r="AO124" i="1"/>
  <c r="AO120" i="1"/>
  <c r="AO116" i="1"/>
  <c r="AO112" i="1"/>
  <c r="AO108" i="1"/>
  <c r="AO104" i="1"/>
  <c r="AO100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O770" i="1"/>
  <c r="AO766" i="1"/>
  <c r="AO762" i="1"/>
  <c r="AO758" i="1"/>
  <c r="AO754" i="1"/>
  <c r="AO750" i="1"/>
  <c r="AO746" i="1"/>
  <c r="AO742" i="1"/>
  <c r="AO738" i="1"/>
  <c r="AO734" i="1"/>
  <c r="AO730" i="1"/>
  <c r="AO726" i="1"/>
  <c r="AO722" i="1"/>
  <c r="AO718" i="1"/>
  <c r="AO714" i="1"/>
  <c r="AO710" i="1"/>
  <c r="AO706" i="1"/>
  <c r="AO702" i="1"/>
  <c r="AO698" i="1"/>
  <c r="AO694" i="1"/>
  <c r="AO690" i="1"/>
  <c r="AO686" i="1"/>
  <c r="AO682" i="1"/>
  <c r="AO678" i="1"/>
  <c r="AO674" i="1"/>
  <c r="AO670" i="1"/>
  <c r="AO666" i="1"/>
  <c r="AO662" i="1"/>
  <c r="AO658" i="1"/>
  <c r="AO654" i="1"/>
  <c r="AO650" i="1"/>
  <c r="AO646" i="1"/>
  <c r="AO642" i="1"/>
  <c r="AO638" i="1"/>
  <c r="AO634" i="1"/>
  <c r="AO630" i="1"/>
  <c r="AO626" i="1"/>
  <c r="AO622" i="1"/>
  <c r="AO618" i="1"/>
  <c r="AO614" i="1"/>
  <c r="AO610" i="1"/>
  <c r="AO606" i="1"/>
  <c r="AO602" i="1"/>
  <c r="AJ178" i="1"/>
  <c r="AJ166" i="1"/>
  <c r="AJ154" i="1"/>
  <c r="AJ130" i="1"/>
  <c r="AJ118" i="1"/>
  <c r="AJ106" i="1"/>
  <c r="AJ82" i="1"/>
  <c r="AJ70" i="1"/>
  <c r="AJ58" i="1"/>
  <c r="AJ34" i="1"/>
  <c r="AJ22" i="1"/>
  <c r="AJ10" i="1"/>
  <c r="AN1025" i="1"/>
  <c r="AO1025" i="1" s="1"/>
  <c r="AO769" i="1"/>
  <c r="AO765" i="1"/>
  <c r="AO761" i="1"/>
  <c r="AO757" i="1"/>
  <c r="AO753" i="1"/>
  <c r="AO749" i="1"/>
  <c r="AO745" i="1"/>
  <c r="AO741" i="1"/>
  <c r="AO737" i="1"/>
  <c r="AO733" i="1"/>
  <c r="AO729" i="1"/>
  <c r="AO725" i="1"/>
  <c r="AO721" i="1"/>
  <c r="AO717" i="1"/>
  <c r="AO713" i="1"/>
  <c r="AO709" i="1"/>
  <c r="AO705" i="1"/>
  <c r="AO701" i="1"/>
  <c r="AO697" i="1"/>
  <c r="AO693" i="1"/>
  <c r="AO689" i="1"/>
  <c r="AO685" i="1"/>
  <c r="AO681" i="1"/>
  <c r="AO677" i="1"/>
  <c r="AO673" i="1"/>
  <c r="AO669" i="1"/>
  <c r="AO665" i="1"/>
  <c r="AO661" i="1"/>
  <c r="AO657" i="1"/>
  <c r="AO653" i="1"/>
  <c r="AO649" i="1"/>
  <c r="AO645" i="1"/>
  <c r="AO641" i="1"/>
  <c r="AO637" i="1"/>
  <c r="AO633" i="1"/>
  <c r="AO629" i="1"/>
  <c r="AO625" i="1"/>
  <c r="AO768" i="1"/>
  <c r="AO764" i="1"/>
  <c r="AO760" i="1"/>
  <c r="AO756" i="1"/>
  <c r="AO752" i="1"/>
  <c r="AM875" i="1"/>
  <c r="AM871" i="1"/>
  <c r="AM867" i="1"/>
  <c r="AM863" i="1"/>
  <c r="AM859" i="1"/>
  <c r="AM855" i="1"/>
  <c r="AM851" i="1"/>
  <c r="AM847" i="1"/>
  <c r="AM843" i="1"/>
  <c r="AM839" i="1"/>
  <c r="AM835" i="1"/>
  <c r="AM831" i="1"/>
  <c r="AM827" i="1"/>
  <c r="AM823" i="1"/>
  <c r="AM819" i="1"/>
  <c r="AM815" i="1"/>
  <c r="AM811" i="1"/>
  <c r="AM807" i="1"/>
  <c r="AM803" i="1"/>
  <c r="AM799" i="1"/>
  <c r="AM795" i="1"/>
  <c r="AM791" i="1"/>
  <c r="AM787" i="1"/>
  <c r="AM783" i="1"/>
  <c r="AM779" i="1"/>
  <c r="AM775" i="1"/>
  <c r="AO767" i="1"/>
  <c r="AO763" i="1"/>
  <c r="AO759" i="1"/>
  <c r="AO755" i="1"/>
  <c r="AO751" i="1"/>
  <c r="AO747" i="1"/>
  <c r="AO743" i="1"/>
  <c r="AO739" i="1"/>
  <c r="AO735" i="1"/>
  <c r="AO731" i="1"/>
  <c r="AO727" i="1"/>
  <c r="AO723" i="1"/>
  <c r="AO719" i="1"/>
  <c r="AO715" i="1"/>
  <c r="AO711" i="1"/>
  <c r="AO707" i="1"/>
  <c r="AO703" i="1"/>
  <c r="AO699" i="1"/>
  <c r="AO695" i="1"/>
  <c r="AO691" i="1"/>
  <c r="AO687" i="1"/>
  <c r="AO683" i="1"/>
  <c r="AO679" i="1"/>
  <c r="AO675" i="1"/>
  <c r="AO671" i="1"/>
  <c r="AO667" i="1"/>
  <c r="AO663" i="1"/>
  <c r="AO659" i="1"/>
  <c r="AO655" i="1"/>
  <c r="AO651" i="1"/>
  <c r="AO647" i="1"/>
  <c r="AO643" i="1"/>
  <c r="AO639" i="1"/>
  <c r="AO635" i="1"/>
  <c r="AO631" i="1"/>
  <c r="AO627" i="1"/>
  <c r="AO623" i="1"/>
  <c r="AO619" i="1"/>
  <c r="AO615" i="1"/>
  <c r="AO611" i="1"/>
  <c r="AO607" i="1"/>
  <c r="AO603" i="1"/>
  <c r="AO599" i="1"/>
  <c r="AO595" i="1"/>
  <c r="AO591" i="1"/>
  <c r="AO587" i="1"/>
  <c r="AO583" i="1"/>
  <c r="AO579" i="1"/>
  <c r="AO575" i="1"/>
  <c r="AO571" i="1"/>
  <c r="AO567" i="1"/>
  <c r="AO563" i="1"/>
  <c r="AO559" i="1"/>
  <c r="AO555" i="1"/>
  <c r="AO551" i="1"/>
  <c r="AO547" i="1"/>
  <c r="AO543" i="1"/>
  <c r="AO539" i="1"/>
  <c r="AO535" i="1"/>
  <c r="AO531" i="1"/>
  <c r="AO527" i="1"/>
  <c r="AO523" i="1"/>
  <c r="AO519" i="1"/>
  <c r="AO515" i="1"/>
  <c r="AO511" i="1"/>
  <c r="AO507" i="1"/>
  <c r="AO503" i="1"/>
  <c r="AO499" i="1"/>
  <c r="AO495" i="1"/>
  <c r="AO491" i="1"/>
  <c r="AO487" i="1"/>
  <c r="AO483" i="1"/>
  <c r="AO479" i="1"/>
  <c r="AO475" i="1"/>
  <c r="AO471" i="1"/>
  <c r="AO467" i="1"/>
  <c r="AO463" i="1"/>
  <c r="AO459" i="1"/>
  <c r="AO455" i="1"/>
  <c r="AO451" i="1"/>
  <c r="AO447" i="1"/>
  <c r="AO443" i="1"/>
  <c r="AO439" i="1"/>
  <c r="AO435" i="1"/>
  <c r="AO431" i="1"/>
  <c r="AO427" i="1"/>
  <c r="AO423" i="1"/>
  <c r="AO419" i="1"/>
  <c r="AO415" i="1"/>
  <c r="AO411" i="1"/>
  <c r="AO407" i="1"/>
  <c r="AO403" i="1"/>
  <c r="AO399" i="1"/>
  <c r="AO395" i="1"/>
  <c r="AO391" i="1"/>
  <c r="AO387" i="1"/>
  <c r="AO383" i="1"/>
  <c r="AO379" i="1"/>
  <c r="AO375" i="1"/>
  <c r="AO371" i="1"/>
  <c r="AO367" i="1"/>
  <c r="AO363" i="1"/>
  <c r="AO359" i="1"/>
  <c r="AO355" i="1"/>
  <c r="AO351" i="1"/>
  <c r="AO347" i="1"/>
  <c r="AO343" i="1"/>
  <c r="AO339" i="1"/>
  <c r="AO335" i="1"/>
  <c r="AO331" i="1"/>
  <c r="AO327" i="1"/>
  <c r="AO323" i="1"/>
  <c r="AO319" i="1"/>
  <c r="AO315" i="1"/>
  <c r="AO311" i="1"/>
  <c r="AO307" i="1"/>
  <c r="AO303" i="1"/>
  <c r="AO299" i="1"/>
  <c r="AO295" i="1"/>
  <c r="AO291" i="1"/>
  <c r="AO287" i="1"/>
  <c r="AO283" i="1"/>
  <c r="AO279" i="1"/>
  <c r="AO275" i="1"/>
  <c r="AO271" i="1"/>
  <c r="AO267" i="1"/>
  <c r="AO263" i="1"/>
  <c r="AO259" i="1"/>
  <c r="AO255" i="1"/>
  <c r="AO251" i="1"/>
  <c r="AO247" i="1"/>
  <c r="AO243" i="1"/>
  <c r="AO239" i="1"/>
  <c r="AO235" i="1"/>
  <c r="AO231" i="1"/>
  <c r="AO227" i="1"/>
  <c r="AO223" i="1"/>
  <c r="AO219" i="1"/>
  <c r="AO215" i="1"/>
  <c r="AO211" i="1"/>
  <c r="AO207" i="1"/>
  <c r="AO203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O139" i="1"/>
  <c r="AO135" i="1"/>
  <c r="AO131" i="1"/>
  <c r="AO127" i="1"/>
  <c r="AO123" i="1"/>
  <c r="AO119" i="1"/>
  <c r="AO115" i="1"/>
  <c r="AO111" i="1"/>
  <c r="AO107" i="1"/>
  <c r="AO103" i="1"/>
  <c r="AO99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H769" i="1"/>
  <c r="AI768" i="1"/>
  <c r="X3" i="1"/>
  <c r="AI770" i="1"/>
  <c r="AI746" i="1"/>
  <c r="AI722" i="1"/>
  <c r="AI698" i="1"/>
  <c r="AI686" i="1"/>
  <c r="AI674" i="1"/>
  <c r="AI638" i="1"/>
  <c r="AI626" i="1"/>
  <c r="AI602" i="1"/>
  <c r="AI530" i="1"/>
  <c r="AI506" i="1"/>
  <c r="AI482" i="1"/>
  <c r="AI458" i="1"/>
  <c r="AI434" i="1"/>
  <c r="AI410" i="1"/>
  <c r="AI386" i="1"/>
  <c r="AI374" i="1"/>
  <c r="AI362" i="1"/>
  <c r="AI350" i="1"/>
  <c r="AI338" i="1"/>
  <c r="AI326" i="1"/>
  <c r="AI314" i="1"/>
  <c r="AI302" i="1"/>
  <c r="AI290" i="1"/>
  <c r="AI278" i="1"/>
  <c r="AI266" i="1"/>
  <c r="AI254" i="1"/>
  <c r="AI242" i="1"/>
  <c r="AI230" i="1"/>
  <c r="AI218" i="1"/>
  <c r="AI206" i="1"/>
  <c r="AI194" i="1"/>
  <c r="AI182" i="1"/>
  <c r="AI170" i="1"/>
  <c r="AI158" i="1"/>
  <c r="AI146" i="1"/>
  <c r="AI134" i="1"/>
  <c r="AI122" i="1"/>
  <c r="AI110" i="1"/>
  <c r="AI98" i="1"/>
  <c r="AI86" i="1"/>
  <c r="AI74" i="1"/>
  <c r="AI62" i="1"/>
  <c r="AI50" i="1"/>
  <c r="AI38" i="1"/>
  <c r="AI26" i="1"/>
  <c r="AI14" i="1"/>
  <c r="AH746" i="1"/>
  <c r="AH698" i="1"/>
  <c r="AH686" i="1"/>
  <c r="AH602" i="1"/>
  <c r="AH566" i="1"/>
  <c r="AH386" i="1"/>
  <c r="AH374" i="1"/>
  <c r="AH362" i="1"/>
  <c r="AH350" i="1"/>
  <c r="AH338" i="1"/>
  <c r="AH326" i="1"/>
  <c r="AH314" i="1"/>
  <c r="AH302" i="1"/>
  <c r="AH290" i="1"/>
  <c r="AH278" i="1"/>
  <c r="AI505" i="1"/>
  <c r="AI481" i="1"/>
  <c r="AI457" i="1"/>
  <c r="AI433" i="1"/>
  <c r="AI409" i="1"/>
  <c r="AI265" i="1"/>
  <c r="AI253" i="1"/>
  <c r="AI241" i="1"/>
  <c r="AI229" i="1"/>
  <c r="AI217" i="1"/>
  <c r="AI205" i="1"/>
  <c r="AI193" i="1"/>
  <c r="AI181" i="1"/>
  <c r="AI169" i="1"/>
  <c r="AI157" i="1"/>
  <c r="AI145" i="1"/>
  <c r="AI133" i="1"/>
  <c r="AI121" i="1"/>
  <c r="AI109" i="1"/>
  <c r="AI97" i="1"/>
  <c r="AI85" i="1"/>
  <c r="AI73" i="1"/>
  <c r="AI61" i="1"/>
  <c r="AI49" i="1"/>
  <c r="AI37" i="1"/>
  <c r="AI25" i="1"/>
  <c r="AI13" i="1"/>
  <c r="AH757" i="1"/>
  <c r="AH745" i="1"/>
  <c r="AH733" i="1"/>
  <c r="AH613" i="1"/>
  <c r="AH541" i="1"/>
  <c r="AH517" i="1"/>
  <c r="AH493" i="1"/>
  <c r="AH469" i="1"/>
  <c r="AH445" i="1"/>
  <c r="AH421" i="1"/>
  <c r="AH397" i="1"/>
  <c r="AH277" i="1"/>
  <c r="AH265" i="1"/>
  <c r="AH253" i="1"/>
  <c r="AH241" i="1"/>
  <c r="AH229" i="1"/>
  <c r="AH217" i="1"/>
  <c r="AH205" i="1"/>
  <c r="AH193" i="1"/>
  <c r="AH181" i="1"/>
  <c r="AH169" i="1"/>
  <c r="AH157" i="1"/>
  <c r="AH145" i="1"/>
  <c r="AH133" i="1"/>
  <c r="AH121" i="1"/>
  <c r="AH109" i="1"/>
  <c r="AH97" i="1"/>
  <c r="AH85" i="1"/>
  <c r="AH73" i="1"/>
  <c r="AH61" i="1"/>
  <c r="AH49" i="1"/>
  <c r="AH37" i="1"/>
  <c r="AH25" i="1"/>
  <c r="AH13" i="1"/>
  <c r="AH455" i="1"/>
  <c r="AI756" i="1"/>
  <c r="AI744" i="1"/>
  <c r="AI732" i="1"/>
  <c r="AI720" i="1"/>
  <c r="AI708" i="1"/>
  <c r="AI696" i="1"/>
  <c r="AI684" i="1"/>
  <c r="AI672" i="1"/>
  <c r="AI660" i="1"/>
  <c r="AI648" i="1"/>
  <c r="AI636" i="1"/>
  <c r="AI624" i="1"/>
  <c r="AI612" i="1"/>
  <c r="AI600" i="1"/>
  <c r="AI588" i="1"/>
  <c r="AI576" i="1"/>
  <c r="AI564" i="1"/>
  <c r="AI552" i="1"/>
  <c r="AI540" i="1"/>
  <c r="AI528" i="1"/>
  <c r="AI516" i="1"/>
  <c r="AI504" i="1"/>
  <c r="AI492" i="1"/>
  <c r="AI480" i="1"/>
  <c r="AI468" i="1"/>
  <c r="AI456" i="1"/>
  <c r="AI444" i="1"/>
  <c r="AI432" i="1"/>
  <c r="AI420" i="1"/>
  <c r="AI408" i="1"/>
  <c r="AI396" i="1"/>
  <c r="AI384" i="1"/>
  <c r="AI372" i="1"/>
  <c r="AI360" i="1"/>
  <c r="AI348" i="1"/>
  <c r="AI336" i="1"/>
  <c r="AI324" i="1"/>
  <c r="AI312" i="1"/>
  <c r="AI300" i="1"/>
  <c r="AI288" i="1"/>
  <c r="AI276" i="1"/>
  <c r="AI264" i="1"/>
  <c r="AI252" i="1"/>
  <c r="AI240" i="1"/>
  <c r="AI228" i="1"/>
  <c r="AI216" i="1"/>
  <c r="AI204" i="1"/>
  <c r="AI192" i="1"/>
  <c r="AI180" i="1"/>
  <c r="AI168" i="1"/>
  <c r="AI156" i="1"/>
  <c r="AI144" i="1"/>
  <c r="AI132" i="1"/>
  <c r="AI120" i="1"/>
  <c r="AI108" i="1"/>
  <c r="AI96" i="1"/>
  <c r="AI84" i="1"/>
  <c r="AI72" i="1"/>
  <c r="AI60" i="1"/>
  <c r="AI48" i="1"/>
  <c r="AI36" i="1"/>
  <c r="AI24" i="1"/>
  <c r="AI12" i="1"/>
  <c r="AH660" i="1"/>
  <c r="AH648" i="1"/>
  <c r="AH624" i="1"/>
  <c r="AH552" i="1"/>
  <c r="AH528" i="1"/>
  <c r="AH384" i="1"/>
  <c r="AH372" i="1"/>
  <c r="AH360" i="1"/>
  <c r="AH348" i="1"/>
  <c r="AH336" i="1"/>
  <c r="AH324" i="1"/>
  <c r="AH312" i="1"/>
  <c r="AH300" i="1"/>
  <c r="AH288" i="1"/>
  <c r="AH276" i="1"/>
  <c r="AH264" i="1"/>
  <c r="AH252" i="1"/>
  <c r="AH240" i="1"/>
  <c r="AH650" i="1"/>
  <c r="AI3" i="1"/>
  <c r="AJ3" i="1" s="1"/>
  <c r="AI767" i="1"/>
  <c r="AI759" i="1"/>
  <c r="AJ759" i="1" s="1"/>
  <c r="AI755" i="1"/>
  <c r="AI747" i="1"/>
  <c r="AJ747" i="1" s="1"/>
  <c r="AI743" i="1"/>
  <c r="AI735" i="1"/>
  <c r="AJ735" i="1" s="1"/>
  <c r="AI731" i="1"/>
  <c r="AI723" i="1"/>
  <c r="AJ723" i="1" s="1"/>
  <c r="AI719" i="1"/>
  <c r="AI711" i="1"/>
  <c r="AJ711" i="1" s="1"/>
  <c r="AI707" i="1"/>
  <c r="AI699" i="1"/>
  <c r="AJ699" i="1" s="1"/>
  <c r="AI695" i="1"/>
  <c r="AI683" i="1"/>
  <c r="AI671" i="1"/>
  <c r="AI659" i="1"/>
  <c r="AI647" i="1"/>
  <c r="AI639" i="1"/>
  <c r="AJ639" i="1" s="1"/>
  <c r="AI635" i="1"/>
  <c r="AI623" i="1"/>
  <c r="AI611" i="1"/>
  <c r="AI599" i="1"/>
  <c r="AI587" i="1"/>
  <c r="AI575" i="1"/>
  <c r="AI563" i="1"/>
  <c r="AI551" i="1"/>
  <c r="AI539" i="1"/>
  <c r="AI527" i="1"/>
  <c r="AI515" i="1"/>
  <c r="AI503" i="1"/>
  <c r="AI491" i="1"/>
  <c r="AI479" i="1"/>
  <c r="AI467" i="1"/>
  <c r="AI455" i="1"/>
  <c r="AJ455" i="1" s="1"/>
  <c r="AI443" i="1"/>
  <c r="AI431" i="1"/>
  <c r="AI419" i="1"/>
  <c r="AI407" i="1"/>
  <c r="AI395" i="1"/>
  <c r="AI383" i="1"/>
  <c r="AI371" i="1"/>
  <c r="AI359" i="1"/>
  <c r="AI347" i="1"/>
  <c r="AI335" i="1"/>
  <c r="AI323" i="1"/>
  <c r="AI311" i="1"/>
  <c r="AI299" i="1"/>
  <c r="AI287" i="1"/>
  <c r="AI275" i="1"/>
  <c r="AI263" i="1"/>
  <c r="AI251" i="1"/>
  <c r="AI239" i="1"/>
  <c r="AI227" i="1"/>
  <c r="AI215" i="1"/>
  <c r="AI203" i="1"/>
  <c r="AI191" i="1"/>
  <c r="AI179" i="1"/>
  <c r="AI167" i="1"/>
  <c r="AI155" i="1"/>
  <c r="AI143" i="1"/>
  <c r="AI131" i="1"/>
  <c r="AI119" i="1"/>
  <c r="AI107" i="1"/>
  <c r="AI95" i="1"/>
  <c r="AI83" i="1"/>
  <c r="AI71" i="1"/>
  <c r="AI59" i="1"/>
  <c r="AI47" i="1"/>
  <c r="AI35" i="1"/>
  <c r="AI23" i="1"/>
  <c r="AI11" i="1"/>
  <c r="AH623" i="1"/>
  <c r="AH587" i="1"/>
  <c r="AH479" i="1"/>
  <c r="AH431" i="1"/>
  <c r="AH275" i="1"/>
  <c r="AH263" i="1"/>
  <c r="AH251" i="1"/>
  <c r="AH239" i="1"/>
  <c r="AH227" i="1"/>
  <c r="AH215" i="1"/>
  <c r="AH203" i="1"/>
  <c r="AH191" i="1"/>
  <c r="AH179" i="1"/>
  <c r="AH167" i="1"/>
  <c r="AH155" i="1"/>
  <c r="AH143" i="1"/>
  <c r="AH131" i="1"/>
  <c r="AH119" i="1"/>
  <c r="AH107" i="1"/>
  <c r="AH95" i="1"/>
  <c r="AH83" i="1"/>
  <c r="AH71" i="1"/>
  <c r="AH59" i="1"/>
  <c r="AH47" i="1"/>
  <c r="AH35" i="1"/>
  <c r="AH23" i="1"/>
  <c r="AH11" i="1"/>
  <c r="AI758" i="1"/>
  <c r="AI734" i="1"/>
  <c r="AI710" i="1"/>
  <c r="AI662" i="1"/>
  <c r="AI650" i="1"/>
  <c r="AJ650" i="1" s="1"/>
  <c r="AI614" i="1"/>
  <c r="AI590" i="1"/>
  <c r="AI578" i="1"/>
  <c r="AI566" i="1"/>
  <c r="AJ566" i="1" s="1"/>
  <c r="AI554" i="1"/>
  <c r="AI542" i="1"/>
  <c r="AI518" i="1"/>
  <c r="AI494" i="1"/>
  <c r="AI470" i="1"/>
  <c r="AI446" i="1"/>
  <c r="AI422" i="1"/>
  <c r="AI398" i="1"/>
  <c r="AH767" i="1"/>
  <c r="AH755" i="1"/>
  <c r="AH743" i="1"/>
  <c r="AH731" i="1"/>
  <c r="AH719" i="1"/>
  <c r="AH707" i="1"/>
  <c r="AH695" i="1"/>
  <c r="AH683" i="1"/>
  <c r="AH671" i="1"/>
  <c r="AH659" i="1"/>
  <c r="AH647" i="1"/>
  <c r="AH635" i="1"/>
  <c r="AH611" i="1"/>
  <c r="AH575" i="1"/>
  <c r="AH551" i="1"/>
  <c r="AH539" i="1"/>
  <c r="AH515" i="1"/>
  <c r="AH491" i="1"/>
  <c r="AH467" i="1"/>
  <c r="AH443" i="1"/>
  <c r="AH419" i="1"/>
  <c r="AH395" i="1"/>
  <c r="AH383" i="1"/>
  <c r="AH371" i="1"/>
  <c r="AH359" i="1"/>
  <c r="AH347" i="1"/>
  <c r="AH335" i="1"/>
  <c r="AH323" i="1"/>
  <c r="AH311" i="1"/>
  <c r="AH299" i="1"/>
  <c r="AH287" i="1"/>
  <c r="AH5" i="1"/>
  <c r="AJ5" i="1" s="1"/>
  <c r="AI769" i="1"/>
  <c r="AI761" i="1"/>
  <c r="AJ761" i="1" s="1"/>
  <c r="AI757" i="1"/>
  <c r="AI749" i="1"/>
  <c r="AJ749" i="1" s="1"/>
  <c r="AI745" i="1"/>
  <c r="AJ745" i="1" s="1"/>
  <c r="AI733" i="1"/>
  <c r="AJ733" i="1" s="1"/>
  <c r="AI721" i="1"/>
  <c r="AI709" i="1"/>
  <c r="AI697" i="1"/>
  <c r="AI685" i="1"/>
  <c r="AI673" i="1"/>
  <c r="AI661" i="1"/>
  <c r="AI649" i="1"/>
  <c r="AI637" i="1"/>
  <c r="AI625" i="1"/>
  <c r="AI613" i="1"/>
  <c r="AJ613" i="1" s="1"/>
  <c r="AI601" i="1"/>
  <c r="AI589" i="1"/>
  <c r="AI577" i="1"/>
  <c r="AI565" i="1"/>
  <c r="AI553" i="1"/>
  <c r="AI541" i="1"/>
  <c r="AI529" i="1"/>
  <c r="AI517" i="1"/>
  <c r="AJ517" i="1" s="1"/>
  <c r="AI493" i="1"/>
  <c r="AJ493" i="1" s="1"/>
  <c r="AI469" i="1"/>
  <c r="AJ469" i="1" s="1"/>
  <c r="AI445" i="1"/>
  <c r="AI421" i="1"/>
  <c r="AJ421" i="1" s="1"/>
  <c r="AI397" i="1"/>
  <c r="AJ397" i="1" s="1"/>
  <c r="AI385" i="1"/>
  <c r="AI373" i="1"/>
  <c r="AI361" i="1"/>
  <c r="AI349" i="1"/>
  <c r="AI337" i="1"/>
  <c r="AI325" i="1"/>
  <c r="AI313" i="1"/>
  <c r="AI301" i="1"/>
  <c r="AI289" i="1"/>
  <c r="AI277" i="1"/>
  <c r="AJ277" i="1" s="1"/>
  <c r="AH758" i="1"/>
  <c r="AH734" i="1"/>
  <c r="AH710" i="1"/>
  <c r="AH674" i="1"/>
  <c r="AH662" i="1"/>
  <c r="AH626" i="1"/>
  <c r="AH614" i="1"/>
  <c r="AH590" i="1"/>
  <c r="AH554" i="1"/>
  <c r="AH530" i="1"/>
  <c r="AH518" i="1"/>
  <c r="AH506" i="1"/>
  <c r="AH494" i="1"/>
  <c r="AH482" i="1"/>
  <c r="AH470" i="1"/>
  <c r="AH458" i="1"/>
  <c r="AH446" i="1"/>
  <c r="AH434" i="1"/>
  <c r="AH422" i="1"/>
  <c r="AH410" i="1"/>
  <c r="AH398" i="1"/>
  <c r="AH721" i="1"/>
  <c r="AH709" i="1"/>
  <c r="AH697" i="1"/>
  <c r="AH685" i="1"/>
  <c r="AH673" i="1"/>
  <c r="AH661" i="1"/>
  <c r="AH649" i="1"/>
  <c r="AH637" i="1"/>
  <c r="AH625" i="1"/>
  <c r="AH601" i="1"/>
  <c r="AH589" i="1"/>
  <c r="AH577" i="1"/>
  <c r="AH565" i="1"/>
  <c r="AH553" i="1"/>
  <c r="AH529" i="1"/>
  <c r="AH505" i="1"/>
  <c r="AH481" i="1"/>
  <c r="AH457" i="1"/>
  <c r="AH433" i="1"/>
  <c r="AH409" i="1"/>
  <c r="AH385" i="1"/>
  <c r="AH373" i="1"/>
  <c r="AH361" i="1"/>
  <c r="AH349" i="1"/>
  <c r="AH337" i="1"/>
  <c r="AH325" i="1"/>
  <c r="AH313" i="1"/>
  <c r="AH301" i="1"/>
  <c r="AH289" i="1"/>
  <c r="AH12" i="1"/>
  <c r="AH14" i="1"/>
  <c r="AH24" i="1"/>
  <c r="AH26" i="1"/>
  <c r="AH36" i="1"/>
  <c r="AH38" i="1"/>
  <c r="AH48" i="1"/>
  <c r="AH50" i="1"/>
  <c r="AH60" i="1"/>
  <c r="AH62" i="1"/>
  <c r="AH72" i="1"/>
  <c r="AH74" i="1"/>
  <c r="AH84" i="1"/>
  <c r="AH86" i="1"/>
  <c r="AH96" i="1"/>
  <c r="AH98" i="1"/>
  <c r="AH108" i="1"/>
  <c r="AH110" i="1"/>
  <c r="AH120" i="1"/>
  <c r="AH122" i="1"/>
  <c r="AH132" i="1"/>
  <c r="AH134" i="1"/>
  <c r="AH144" i="1"/>
  <c r="AH146" i="1"/>
  <c r="AH156" i="1"/>
  <c r="AH158" i="1"/>
  <c r="AH168" i="1"/>
  <c r="AH170" i="1"/>
  <c r="AH180" i="1"/>
  <c r="AH182" i="1"/>
  <c r="AH192" i="1"/>
  <c r="AH194" i="1"/>
  <c r="AH204" i="1"/>
  <c r="AH206" i="1"/>
  <c r="AH216" i="1"/>
  <c r="AH218" i="1"/>
  <c r="AH228" i="1"/>
  <c r="AH230" i="1"/>
  <c r="AH242" i="1"/>
  <c r="AH254" i="1"/>
  <c r="AH266" i="1"/>
  <c r="AH407" i="1"/>
  <c r="AH503" i="1"/>
  <c r="AH527" i="1"/>
  <c r="AH638" i="1"/>
  <c r="AH722" i="1"/>
  <c r="AH770" i="1"/>
  <c r="AN1021" i="1"/>
  <c r="AO1021" i="1" s="1"/>
  <c r="AH768" i="1"/>
  <c r="AH756" i="1"/>
  <c r="AH744" i="1"/>
  <c r="AH732" i="1"/>
  <c r="AH720" i="1"/>
  <c r="AH708" i="1"/>
  <c r="AH696" i="1"/>
  <c r="AH684" i="1"/>
  <c r="AH672" i="1"/>
  <c r="AH636" i="1"/>
  <c r="AH612" i="1"/>
  <c r="AH600" i="1"/>
  <c r="AH588" i="1"/>
  <c r="AH576" i="1"/>
  <c r="AH564" i="1"/>
  <c r="AH540" i="1"/>
  <c r="AH516" i="1"/>
  <c r="AH504" i="1"/>
  <c r="AH492" i="1"/>
  <c r="AH480" i="1"/>
  <c r="AH468" i="1"/>
  <c r="AH456" i="1"/>
  <c r="AH444" i="1"/>
  <c r="AH432" i="1"/>
  <c r="AH420" i="1"/>
  <c r="AH408" i="1"/>
  <c r="AH396" i="1"/>
  <c r="AH542" i="1"/>
  <c r="AH563" i="1"/>
  <c r="AH578" i="1"/>
  <c r="AH599" i="1"/>
  <c r="AN1024" i="1"/>
  <c r="AO1024" i="1" s="1"/>
  <c r="AN1020" i="1"/>
  <c r="AN1017" i="1"/>
  <c r="AO1017" i="1" s="1"/>
  <c r="AN1013" i="1"/>
  <c r="AO1013" i="1" s="1"/>
  <c r="AN1009" i="1"/>
  <c r="AO1009" i="1" s="1"/>
  <c r="AN1005" i="1"/>
  <c r="AO1005" i="1" s="1"/>
  <c r="AN1016" i="1"/>
  <c r="AO1016" i="1" s="1"/>
  <c r="AN1012" i="1"/>
  <c r="AO1012" i="1" s="1"/>
  <c r="AN1008" i="1"/>
  <c r="AO1008" i="1" s="1"/>
  <c r="AN1004" i="1"/>
  <c r="AN1000" i="1"/>
  <c r="AO1000" i="1" s="1"/>
  <c r="AN996" i="1"/>
  <c r="AO996" i="1" s="1"/>
  <c r="AN1001" i="1"/>
  <c r="AO1001" i="1" s="1"/>
  <c r="AN997" i="1"/>
  <c r="AN993" i="1"/>
  <c r="AO993" i="1" s="1"/>
  <c r="AN989" i="1"/>
  <c r="AO989" i="1" s="1"/>
  <c r="AN985" i="1"/>
  <c r="AO985" i="1" s="1"/>
  <c r="AN981" i="1"/>
  <c r="AN977" i="1"/>
  <c r="AO977" i="1" s="1"/>
  <c r="AN973" i="1"/>
  <c r="AO973" i="1" s="1"/>
  <c r="AN969" i="1"/>
  <c r="AO969" i="1" s="1"/>
  <c r="AN965" i="1"/>
  <c r="AN961" i="1"/>
  <c r="AO961" i="1" s="1"/>
  <c r="AN957" i="1"/>
  <c r="AO957" i="1" s="1"/>
  <c r="AN953" i="1"/>
  <c r="AO953" i="1" s="1"/>
  <c r="AN992" i="1"/>
  <c r="AO992" i="1" s="1"/>
  <c r="AN988" i="1"/>
  <c r="AN984" i="1"/>
  <c r="AO984" i="1" s="1"/>
  <c r="AN980" i="1"/>
  <c r="AO980" i="1" s="1"/>
  <c r="AN976" i="1"/>
  <c r="AO976" i="1" s="1"/>
  <c r="AN972" i="1"/>
  <c r="AN968" i="1"/>
  <c r="AO968" i="1" s="1"/>
  <c r="AN964" i="1"/>
  <c r="AO964" i="1" s="1"/>
  <c r="AN960" i="1"/>
  <c r="AO960" i="1" s="1"/>
  <c r="AN956" i="1"/>
  <c r="AN952" i="1"/>
  <c r="AO952" i="1" s="1"/>
  <c r="AN949" i="1"/>
  <c r="AN945" i="1"/>
  <c r="AO945" i="1" s="1"/>
  <c r="AN941" i="1"/>
  <c r="AO941" i="1" s="1"/>
  <c r="AN937" i="1"/>
  <c r="AO937" i="1" s="1"/>
  <c r="AN933" i="1"/>
  <c r="AN929" i="1"/>
  <c r="AO929" i="1" s="1"/>
  <c r="AN925" i="1"/>
  <c r="AO925" i="1" s="1"/>
  <c r="AN921" i="1"/>
  <c r="AO921" i="1" s="1"/>
  <c r="AN917" i="1"/>
  <c r="AN913" i="1"/>
  <c r="AO913" i="1" s="1"/>
  <c r="AN909" i="1"/>
  <c r="AO909" i="1" s="1"/>
  <c r="AN905" i="1"/>
  <c r="AO905" i="1" s="1"/>
  <c r="AN901" i="1"/>
  <c r="AN897" i="1"/>
  <c r="AO897" i="1" s="1"/>
  <c r="AN893" i="1"/>
  <c r="AO893" i="1" s="1"/>
  <c r="AN889" i="1"/>
  <c r="AO889" i="1" s="1"/>
  <c r="AN885" i="1"/>
  <c r="AN881" i="1"/>
  <c r="AO881" i="1" s="1"/>
  <c r="AN877" i="1"/>
  <c r="AO877" i="1" s="1"/>
  <c r="AN873" i="1"/>
  <c r="AO873" i="1" s="1"/>
  <c r="AN869" i="1"/>
  <c r="AN865" i="1"/>
  <c r="AO865" i="1" s="1"/>
  <c r="AN861" i="1"/>
  <c r="AO861" i="1" s="1"/>
  <c r="AN857" i="1"/>
  <c r="AO857" i="1" s="1"/>
  <c r="AN853" i="1"/>
  <c r="AN849" i="1"/>
  <c r="AO849" i="1" s="1"/>
  <c r="AN845" i="1"/>
  <c r="AO845" i="1" s="1"/>
  <c r="AN841" i="1"/>
  <c r="AO841" i="1" s="1"/>
  <c r="AN837" i="1"/>
  <c r="AN833" i="1"/>
  <c r="AO833" i="1" s="1"/>
  <c r="AN829" i="1"/>
  <c r="AO829" i="1" s="1"/>
  <c r="AN825" i="1"/>
  <c r="AO825" i="1" s="1"/>
  <c r="AN821" i="1"/>
  <c r="AO821" i="1" s="1"/>
  <c r="AN817" i="1"/>
  <c r="AN813" i="1"/>
  <c r="AO813" i="1" s="1"/>
  <c r="AN809" i="1"/>
  <c r="AO809" i="1" s="1"/>
  <c r="AN805" i="1"/>
  <c r="AO805" i="1" s="1"/>
  <c r="AN801" i="1"/>
  <c r="AN797" i="1"/>
  <c r="AO797" i="1" s="1"/>
  <c r="AN793" i="1"/>
  <c r="AO793" i="1" s="1"/>
  <c r="AN789" i="1"/>
  <c r="AO789" i="1" s="1"/>
  <c r="AN785" i="1"/>
  <c r="AN781" i="1"/>
  <c r="AO781" i="1" s="1"/>
  <c r="AN777" i="1"/>
  <c r="AO777" i="1" s="1"/>
  <c r="AN773" i="1"/>
  <c r="AO773" i="1" s="1"/>
  <c r="AN948" i="1"/>
  <c r="AO948" i="1" s="1"/>
  <c r="AN944" i="1"/>
  <c r="AO944" i="1" s="1"/>
  <c r="AN940" i="1"/>
  <c r="AO940" i="1" s="1"/>
  <c r="AN936" i="1"/>
  <c r="AO936" i="1" s="1"/>
  <c r="AN932" i="1"/>
  <c r="AO932" i="1" s="1"/>
  <c r="AN928" i="1"/>
  <c r="AO928" i="1" s="1"/>
  <c r="AN924" i="1"/>
  <c r="AO924" i="1" s="1"/>
  <c r="AN920" i="1"/>
  <c r="AO920" i="1" s="1"/>
  <c r="AN916" i="1"/>
  <c r="AO916" i="1" s="1"/>
  <c r="AN912" i="1"/>
  <c r="AO912" i="1" s="1"/>
  <c r="AN908" i="1"/>
  <c r="AO908" i="1" s="1"/>
  <c r="AN904" i="1"/>
  <c r="AO904" i="1" s="1"/>
  <c r="AN900" i="1"/>
  <c r="AO900" i="1" s="1"/>
  <c r="AN896" i="1"/>
  <c r="AO896" i="1" s="1"/>
  <c r="AN892" i="1"/>
  <c r="AO892" i="1" s="1"/>
  <c r="AN888" i="1"/>
  <c r="AO888" i="1" s="1"/>
  <c r="AN884" i="1"/>
  <c r="AN880" i="1"/>
  <c r="AO880" i="1" s="1"/>
  <c r="AN876" i="1"/>
  <c r="AO876" i="1" s="1"/>
  <c r="AN872" i="1"/>
  <c r="AO872" i="1" s="1"/>
  <c r="AN868" i="1"/>
  <c r="AN864" i="1"/>
  <c r="AO864" i="1" s="1"/>
  <c r="AN860" i="1"/>
  <c r="AO860" i="1" s="1"/>
  <c r="AN856" i="1"/>
  <c r="AO856" i="1" s="1"/>
  <c r="AN852" i="1"/>
  <c r="AN848" i="1"/>
  <c r="AO848" i="1" s="1"/>
  <c r="AN844" i="1"/>
  <c r="AO844" i="1" s="1"/>
  <c r="AN840" i="1"/>
  <c r="AO840" i="1" s="1"/>
  <c r="AN836" i="1"/>
  <c r="AN832" i="1"/>
  <c r="AO832" i="1" s="1"/>
  <c r="AN828" i="1"/>
  <c r="AO828" i="1" s="1"/>
  <c r="AN824" i="1"/>
  <c r="AO824" i="1" s="1"/>
  <c r="AN820" i="1"/>
  <c r="AN816" i="1"/>
  <c r="AO816" i="1" s="1"/>
  <c r="AN812" i="1"/>
  <c r="AO812" i="1" s="1"/>
  <c r="AN808" i="1"/>
  <c r="AO808" i="1" s="1"/>
  <c r="AN804" i="1"/>
  <c r="AN800" i="1"/>
  <c r="AO800" i="1" s="1"/>
  <c r="AN796" i="1"/>
  <c r="AO796" i="1" s="1"/>
  <c r="AN792" i="1"/>
  <c r="AO792" i="1" s="1"/>
  <c r="AN788" i="1"/>
  <c r="AN784" i="1"/>
  <c r="AO784" i="1" s="1"/>
  <c r="AN780" i="1"/>
  <c r="AO780" i="1" s="1"/>
  <c r="AN776" i="1"/>
  <c r="AO776" i="1" s="1"/>
  <c r="AN772" i="1"/>
  <c r="AN1023" i="1"/>
  <c r="AO1023" i="1" s="1"/>
  <c r="AN1019" i="1"/>
  <c r="AO1019" i="1" s="1"/>
  <c r="AN1015" i="1"/>
  <c r="AN1011" i="1"/>
  <c r="AO1011" i="1" s="1"/>
  <c r="AN1007" i="1"/>
  <c r="AO1007" i="1" s="1"/>
  <c r="AN1003" i="1"/>
  <c r="AO1003" i="1" s="1"/>
  <c r="AN999" i="1"/>
  <c r="AN995" i="1"/>
  <c r="AO995" i="1" s="1"/>
  <c r="AN991" i="1"/>
  <c r="AO991" i="1" s="1"/>
  <c r="AN987" i="1"/>
  <c r="AO987" i="1" s="1"/>
  <c r="AN983" i="1"/>
  <c r="AO983" i="1" s="1"/>
  <c r="AN979" i="1"/>
  <c r="AO979" i="1" s="1"/>
  <c r="AN975" i="1"/>
  <c r="AO975" i="1" s="1"/>
  <c r="AN971" i="1"/>
  <c r="AO971" i="1" s="1"/>
  <c r="AN967" i="1"/>
  <c r="AO967" i="1" s="1"/>
  <c r="AN963" i="1"/>
  <c r="AO963" i="1" s="1"/>
  <c r="AN959" i="1"/>
  <c r="AO959" i="1" s="1"/>
  <c r="AN955" i="1"/>
  <c r="AO955" i="1" s="1"/>
  <c r="AN951" i="1"/>
  <c r="AO951" i="1" s="1"/>
  <c r="AN947" i="1"/>
  <c r="AO947" i="1" s="1"/>
  <c r="AN943" i="1"/>
  <c r="AO943" i="1" s="1"/>
  <c r="AN939" i="1"/>
  <c r="AO939" i="1" s="1"/>
  <c r="AN935" i="1"/>
  <c r="AO935" i="1" s="1"/>
  <c r="AN931" i="1"/>
  <c r="AO931" i="1" s="1"/>
  <c r="AN927" i="1"/>
  <c r="AO927" i="1" s="1"/>
  <c r="AN923" i="1"/>
  <c r="AO923" i="1" s="1"/>
  <c r="AN919" i="1"/>
  <c r="AO919" i="1" s="1"/>
  <c r="AN915" i="1"/>
  <c r="AO915" i="1" s="1"/>
  <c r="AN911" i="1"/>
  <c r="AO911" i="1" s="1"/>
  <c r="AN907" i="1"/>
  <c r="AO907" i="1" s="1"/>
  <c r="AN903" i="1"/>
  <c r="AO903" i="1" s="1"/>
  <c r="AN899" i="1"/>
  <c r="AO899" i="1" s="1"/>
  <c r="AN895" i="1"/>
  <c r="AO895" i="1" s="1"/>
  <c r="AN891" i="1"/>
  <c r="AO891" i="1" s="1"/>
  <c r="AN887" i="1"/>
  <c r="AO887" i="1" s="1"/>
  <c r="AN883" i="1"/>
  <c r="AO883" i="1" s="1"/>
  <c r="AN879" i="1"/>
  <c r="AO879" i="1" s="1"/>
  <c r="AN875" i="1"/>
  <c r="AN871" i="1"/>
  <c r="AN867" i="1"/>
  <c r="AN863" i="1"/>
  <c r="AN859" i="1"/>
  <c r="AN855" i="1"/>
  <c r="AN851" i="1"/>
  <c r="AN847" i="1"/>
  <c r="AN843" i="1"/>
  <c r="AN839" i="1"/>
  <c r="AN835" i="1"/>
  <c r="AN831" i="1"/>
  <c r="AN827" i="1"/>
  <c r="AN823" i="1"/>
  <c r="AN819" i="1"/>
  <c r="AN815" i="1"/>
  <c r="AN811" i="1"/>
  <c r="AN807" i="1"/>
  <c r="AN803" i="1"/>
  <c r="AN799" i="1"/>
  <c r="AN795" i="1"/>
  <c r="AN791" i="1"/>
  <c r="AN787" i="1"/>
  <c r="AN783" i="1"/>
  <c r="AN779" i="1"/>
  <c r="AN775" i="1"/>
  <c r="AN771" i="1"/>
  <c r="AN1026" i="1"/>
  <c r="AN1022" i="1"/>
  <c r="AO1022" i="1" s="1"/>
  <c r="AN1018" i="1"/>
  <c r="AO1018" i="1" s="1"/>
  <c r="AN1014" i="1"/>
  <c r="AO1014" i="1" s="1"/>
  <c r="AN1010" i="1"/>
  <c r="AN1006" i="1"/>
  <c r="AO1006" i="1" s="1"/>
  <c r="AN1002" i="1"/>
  <c r="AO1002" i="1" s="1"/>
  <c r="AN998" i="1"/>
  <c r="AO998" i="1" s="1"/>
  <c r="AN994" i="1"/>
  <c r="AN990" i="1"/>
  <c r="AO990" i="1" s="1"/>
  <c r="AN986" i="1"/>
  <c r="AO986" i="1" s="1"/>
  <c r="AN982" i="1"/>
  <c r="AO982" i="1" s="1"/>
  <c r="AN978" i="1"/>
  <c r="AN974" i="1"/>
  <c r="AO974" i="1" s="1"/>
  <c r="AN970" i="1"/>
  <c r="AO970" i="1" s="1"/>
  <c r="AN966" i="1"/>
  <c r="AO966" i="1" s="1"/>
  <c r="AN962" i="1"/>
  <c r="AN958" i="1"/>
  <c r="AO958" i="1" s="1"/>
  <c r="AN954" i="1"/>
  <c r="AO954" i="1" s="1"/>
  <c r="AN950" i="1"/>
  <c r="AO950" i="1" s="1"/>
  <c r="AN946" i="1"/>
  <c r="AN942" i="1"/>
  <c r="AO942" i="1" s="1"/>
  <c r="AN938" i="1"/>
  <c r="AO938" i="1" s="1"/>
  <c r="AN934" i="1"/>
  <c r="AO934" i="1" s="1"/>
  <c r="AN930" i="1"/>
  <c r="AN926" i="1"/>
  <c r="AO926" i="1" s="1"/>
  <c r="AN922" i="1"/>
  <c r="AO922" i="1" s="1"/>
  <c r="AN918" i="1"/>
  <c r="AO918" i="1" s="1"/>
  <c r="AN914" i="1"/>
  <c r="AN910" i="1"/>
  <c r="AO910" i="1" s="1"/>
  <c r="AN906" i="1"/>
  <c r="AO906" i="1" s="1"/>
  <c r="AN902" i="1"/>
  <c r="AO902" i="1" s="1"/>
  <c r="AN898" i="1"/>
  <c r="AN894" i="1"/>
  <c r="AO894" i="1" s="1"/>
  <c r="AN890" i="1"/>
  <c r="AO890" i="1" s="1"/>
  <c r="AN886" i="1"/>
  <c r="AO886" i="1" s="1"/>
  <c r="AN882" i="1"/>
  <c r="AN878" i="1"/>
  <c r="AO878" i="1" s="1"/>
  <c r="AN874" i="1"/>
  <c r="AO874" i="1" s="1"/>
  <c r="AN870" i="1"/>
  <c r="AO870" i="1" s="1"/>
  <c r="AN866" i="1"/>
  <c r="AN862" i="1"/>
  <c r="AO862" i="1" s="1"/>
  <c r="AN858" i="1"/>
  <c r="AO858" i="1" s="1"/>
  <c r="AN854" i="1"/>
  <c r="AO854" i="1" s="1"/>
  <c r="AN850" i="1"/>
  <c r="AN846" i="1"/>
  <c r="AO846" i="1" s="1"/>
  <c r="AN842" i="1"/>
  <c r="AO842" i="1" s="1"/>
  <c r="AN838" i="1"/>
  <c r="AO838" i="1" s="1"/>
  <c r="AN834" i="1"/>
  <c r="AN830" i="1"/>
  <c r="AO830" i="1" s="1"/>
  <c r="AN826" i="1"/>
  <c r="AO826" i="1" s="1"/>
  <c r="AN822" i="1"/>
  <c r="AO822" i="1" s="1"/>
  <c r="AN818" i="1"/>
  <c r="AN814" i="1"/>
  <c r="AO814" i="1" s="1"/>
  <c r="AN810" i="1"/>
  <c r="AO810" i="1" s="1"/>
  <c r="AN806" i="1"/>
  <c r="AO806" i="1" s="1"/>
  <c r="AN802" i="1"/>
  <c r="AN798" i="1"/>
  <c r="AO798" i="1" s="1"/>
  <c r="AN794" i="1"/>
  <c r="AO794" i="1" s="1"/>
  <c r="AN790" i="1"/>
  <c r="AO790" i="1" s="1"/>
  <c r="AN786" i="1"/>
  <c r="AN782" i="1"/>
  <c r="AO782" i="1" s="1"/>
  <c r="AN778" i="1"/>
  <c r="AO778" i="1" s="1"/>
  <c r="AN774" i="1"/>
  <c r="AO774" i="1" s="1"/>
  <c r="AD766" i="1"/>
  <c r="AD754" i="1"/>
  <c r="AD746" i="1"/>
  <c r="AE746" i="1" s="1"/>
  <c r="AD742" i="1"/>
  <c r="AD734" i="1"/>
  <c r="AE734" i="1" s="1"/>
  <c r="AD730" i="1"/>
  <c r="AD722" i="1"/>
  <c r="AE722" i="1" s="1"/>
  <c r="AD718" i="1"/>
  <c r="AD710" i="1"/>
  <c r="AE710" i="1" s="1"/>
  <c r="AD706" i="1"/>
  <c r="AD694" i="1"/>
  <c r="AD686" i="1"/>
  <c r="AE686" i="1" s="1"/>
  <c r="AD682" i="1"/>
  <c r="AD674" i="1"/>
  <c r="AE674" i="1" s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66" i="1"/>
  <c r="AD454" i="1"/>
  <c r="AD442" i="1"/>
  <c r="AD430" i="1"/>
  <c r="AD418" i="1"/>
  <c r="AD406" i="1"/>
  <c r="AD394" i="1"/>
  <c r="AD382" i="1"/>
  <c r="AD370" i="1"/>
  <c r="AD358" i="1"/>
  <c r="AD346" i="1"/>
  <c r="AD334" i="1"/>
  <c r="AD322" i="1"/>
  <c r="AD310" i="1"/>
  <c r="AD298" i="1"/>
  <c r="AD286" i="1"/>
  <c r="AD274" i="1"/>
  <c r="AD262" i="1"/>
  <c r="AD250" i="1"/>
  <c r="AD238" i="1"/>
  <c r="AD226" i="1"/>
  <c r="AD214" i="1"/>
  <c r="AD202" i="1"/>
  <c r="AD190" i="1"/>
  <c r="AD178" i="1"/>
  <c r="AD166" i="1"/>
  <c r="AD154" i="1"/>
  <c r="AD142" i="1"/>
  <c r="AD130" i="1"/>
  <c r="AD118" i="1"/>
  <c r="AD106" i="1"/>
  <c r="AD94" i="1"/>
  <c r="AD82" i="1"/>
  <c r="AD70" i="1"/>
  <c r="AD58" i="1"/>
  <c r="AD46" i="1"/>
  <c r="AD34" i="1"/>
  <c r="AD22" i="1"/>
  <c r="AD10" i="1"/>
  <c r="AC3" i="1"/>
  <c r="AE3" i="1" s="1"/>
  <c r="AC91" i="1"/>
  <c r="AC763" i="1"/>
  <c r="AC751" i="1"/>
  <c r="AC739" i="1"/>
  <c r="AC727" i="1"/>
  <c r="AC715" i="1"/>
  <c r="AC703" i="1"/>
  <c r="AC691" i="1"/>
  <c r="AC679" i="1"/>
  <c r="AC667" i="1"/>
  <c r="AC655" i="1"/>
  <c r="AC643" i="1"/>
  <c r="AC631" i="1"/>
  <c r="AC619" i="1"/>
  <c r="AC607" i="1"/>
  <c r="AC595" i="1"/>
  <c r="AC583" i="1"/>
  <c r="AC571" i="1"/>
  <c r="AC559" i="1"/>
  <c r="AC547" i="1"/>
  <c r="AC535" i="1"/>
  <c r="AC523" i="1"/>
  <c r="AC511" i="1"/>
  <c r="AC499" i="1"/>
  <c r="AC487" i="1"/>
  <c r="AC475" i="1"/>
  <c r="AC463" i="1"/>
  <c r="AC451" i="1"/>
  <c r="AC439" i="1"/>
  <c r="AC427" i="1"/>
  <c r="AC415" i="1"/>
  <c r="AC403" i="1"/>
  <c r="AC391" i="1"/>
  <c r="AC379" i="1"/>
  <c r="AC367" i="1"/>
  <c r="AC355" i="1"/>
  <c r="AC343" i="1"/>
  <c r="AC331" i="1"/>
  <c r="AC319" i="1"/>
  <c r="AC307" i="1"/>
  <c r="AC295" i="1"/>
  <c r="AC283" i="1"/>
  <c r="AC271" i="1"/>
  <c r="AC259" i="1"/>
  <c r="AC247" i="1"/>
  <c r="AC199" i="1"/>
  <c r="AC187" i="1"/>
  <c r="AC175" i="1"/>
  <c r="AC163" i="1"/>
  <c r="AC151" i="1"/>
  <c r="AC139" i="1"/>
  <c r="AC127" i="1"/>
  <c r="AC115" i="1"/>
  <c r="AC103" i="1"/>
  <c r="AC79" i="1"/>
  <c r="AC67" i="1"/>
  <c r="AC55" i="1"/>
  <c r="AC43" i="1"/>
  <c r="AC31" i="1"/>
  <c r="AC19" i="1"/>
  <c r="AC7" i="1"/>
  <c r="AD765" i="1"/>
  <c r="AD757" i="1"/>
  <c r="AE757" i="1" s="1"/>
  <c r="AD753" i="1"/>
  <c r="AD745" i="1"/>
  <c r="AE745" i="1" s="1"/>
  <c r="AD741" i="1"/>
  <c r="AD733" i="1"/>
  <c r="AE733" i="1" s="1"/>
  <c r="AD729" i="1"/>
  <c r="AD717" i="1"/>
  <c r="AD709" i="1"/>
  <c r="AE709" i="1" s="1"/>
  <c r="AD705" i="1"/>
  <c r="AD697" i="1"/>
  <c r="AE697" i="1" s="1"/>
  <c r="AD693" i="1"/>
  <c r="AD685" i="1"/>
  <c r="AE685" i="1" s="1"/>
  <c r="AD681" i="1"/>
  <c r="AD673" i="1"/>
  <c r="AE673" i="1" s="1"/>
  <c r="AD669" i="1"/>
  <c r="AD661" i="1"/>
  <c r="AE661" i="1" s="1"/>
  <c r="AD657" i="1"/>
  <c r="AD649" i="1"/>
  <c r="AE649" i="1" s="1"/>
  <c r="AD645" i="1"/>
  <c r="AD637" i="1"/>
  <c r="AE637" i="1" s="1"/>
  <c r="AD633" i="1"/>
  <c r="AD625" i="1"/>
  <c r="AE625" i="1" s="1"/>
  <c r="AD621" i="1"/>
  <c r="AD613" i="1"/>
  <c r="AE613" i="1" s="1"/>
  <c r="AD609" i="1"/>
  <c r="AD601" i="1"/>
  <c r="AE601" i="1" s="1"/>
  <c r="AD597" i="1"/>
  <c r="AD589" i="1"/>
  <c r="AE589" i="1" s="1"/>
  <c r="AD585" i="1"/>
  <c r="AD577" i="1"/>
  <c r="AE577" i="1" s="1"/>
  <c r="AD573" i="1"/>
  <c r="AD565" i="1"/>
  <c r="AE565" i="1" s="1"/>
  <c r="AD561" i="1"/>
  <c r="AD553" i="1"/>
  <c r="AE553" i="1" s="1"/>
  <c r="AD549" i="1"/>
  <c r="AD541" i="1"/>
  <c r="AE541" i="1" s="1"/>
  <c r="AD537" i="1"/>
  <c r="AD529" i="1"/>
  <c r="AE529" i="1" s="1"/>
  <c r="AD525" i="1"/>
  <c r="AD517" i="1"/>
  <c r="AE517" i="1" s="1"/>
  <c r="AD513" i="1"/>
  <c r="AD505" i="1"/>
  <c r="AE505" i="1" s="1"/>
  <c r="AD501" i="1"/>
  <c r="AD493" i="1"/>
  <c r="AE493" i="1" s="1"/>
  <c r="AD489" i="1"/>
  <c r="AD481" i="1"/>
  <c r="AE481" i="1" s="1"/>
  <c r="AD477" i="1"/>
  <c r="AD469" i="1"/>
  <c r="AE469" i="1" s="1"/>
  <c r="AD465" i="1"/>
  <c r="AD457" i="1"/>
  <c r="AE457" i="1" s="1"/>
  <c r="AD453" i="1"/>
  <c r="AD445" i="1"/>
  <c r="AE445" i="1" s="1"/>
  <c r="AD441" i="1"/>
  <c r="AD433" i="1"/>
  <c r="AE433" i="1" s="1"/>
  <c r="AD429" i="1"/>
  <c r="AD417" i="1"/>
  <c r="AD409" i="1"/>
  <c r="AE409" i="1" s="1"/>
  <c r="AD405" i="1"/>
  <c r="AD397" i="1"/>
  <c r="AE397" i="1" s="1"/>
  <c r="AD393" i="1"/>
  <c r="AD385" i="1"/>
  <c r="AE385" i="1" s="1"/>
  <c r="AD381" i="1"/>
  <c r="AD373" i="1"/>
  <c r="AE373" i="1" s="1"/>
  <c r="AD369" i="1"/>
  <c r="AD361" i="1"/>
  <c r="AE361" i="1" s="1"/>
  <c r="AD357" i="1"/>
  <c r="AD349" i="1"/>
  <c r="AE349" i="1" s="1"/>
  <c r="AD345" i="1"/>
  <c r="AD337" i="1"/>
  <c r="AE337" i="1" s="1"/>
  <c r="AD333" i="1"/>
  <c r="AD325" i="1"/>
  <c r="AE325" i="1" s="1"/>
  <c r="AD321" i="1"/>
  <c r="AD313" i="1"/>
  <c r="AE313" i="1" s="1"/>
  <c r="AD309" i="1"/>
  <c r="AD301" i="1"/>
  <c r="AE301" i="1" s="1"/>
  <c r="AD297" i="1"/>
  <c r="AD289" i="1"/>
  <c r="AE289" i="1" s="1"/>
  <c r="AD285" i="1"/>
  <c r="AD273" i="1"/>
  <c r="AD265" i="1"/>
  <c r="AE265" i="1" s="1"/>
  <c r="AD261" i="1"/>
  <c r="AD253" i="1"/>
  <c r="AE253" i="1" s="1"/>
  <c r="AD249" i="1"/>
  <c r="AD241" i="1"/>
  <c r="AE241" i="1" s="1"/>
  <c r="AD237" i="1"/>
  <c r="AD229" i="1"/>
  <c r="AE229" i="1" s="1"/>
  <c r="AD225" i="1"/>
  <c r="AD217" i="1"/>
  <c r="AE217" i="1" s="1"/>
  <c r="AD213" i="1"/>
  <c r="AD205" i="1"/>
  <c r="AE205" i="1" s="1"/>
  <c r="AD201" i="1"/>
  <c r="AD193" i="1"/>
  <c r="AE193" i="1" s="1"/>
  <c r="AD189" i="1"/>
  <c r="AD177" i="1"/>
  <c r="AD169" i="1"/>
  <c r="AE169" i="1" s="1"/>
  <c r="AD165" i="1"/>
  <c r="AD153" i="1"/>
  <c r="AD141" i="1"/>
  <c r="AD129" i="1"/>
  <c r="AD121" i="1"/>
  <c r="AE121" i="1" s="1"/>
  <c r="AD117" i="1"/>
  <c r="AD109" i="1"/>
  <c r="AE109" i="1" s="1"/>
  <c r="AD105" i="1"/>
  <c r="AD97" i="1"/>
  <c r="AE97" i="1" s="1"/>
  <c r="AD93" i="1"/>
  <c r="AD85" i="1"/>
  <c r="AE85" i="1" s="1"/>
  <c r="AD81" i="1"/>
  <c r="AD69" i="1"/>
  <c r="AD61" i="1"/>
  <c r="AE61" i="1" s="1"/>
  <c r="AD57" i="1"/>
  <c r="AD49" i="1"/>
  <c r="AE49" i="1" s="1"/>
  <c r="AD45" i="1"/>
  <c r="AD37" i="1"/>
  <c r="AE37" i="1" s="1"/>
  <c r="AD33" i="1"/>
  <c r="AD25" i="1"/>
  <c r="AE25" i="1" s="1"/>
  <c r="AD21" i="1"/>
  <c r="AD9" i="1"/>
  <c r="AC766" i="1"/>
  <c r="AC754" i="1"/>
  <c r="AC742" i="1"/>
  <c r="AC730" i="1"/>
  <c r="AC718" i="1"/>
  <c r="AC706" i="1"/>
  <c r="AC694" i="1"/>
  <c r="AC682" i="1"/>
  <c r="AC670" i="1"/>
  <c r="AC658" i="1"/>
  <c r="AC646" i="1"/>
  <c r="AC634" i="1"/>
  <c r="AC622" i="1"/>
  <c r="AC610" i="1"/>
  <c r="AC598" i="1"/>
  <c r="AC586" i="1"/>
  <c r="AC574" i="1"/>
  <c r="AC562" i="1"/>
  <c r="AC550" i="1"/>
  <c r="AC538" i="1"/>
  <c r="AC526" i="1"/>
  <c r="AC514" i="1"/>
  <c r="AC502" i="1"/>
  <c r="AC490" i="1"/>
  <c r="AC478" i="1"/>
  <c r="AC466" i="1"/>
  <c r="AC454" i="1"/>
  <c r="AC442" i="1"/>
  <c r="AC430" i="1"/>
  <c r="AC418" i="1"/>
  <c r="AC406" i="1"/>
  <c r="AC394" i="1"/>
  <c r="AC382" i="1"/>
  <c r="AC370" i="1"/>
  <c r="AC358" i="1"/>
  <c r="AC346" i="1"/>
  <c r="AC334" i="1"/>
  <c r="AC322" i="1"/>
  <c r="AC310" i="1"/>
  <c r="AC298" i="1"/>
  <c r="AC286" i="1"/>
  <c r="AC274" i="1"/>
  <c r="AC262" i="1"/>
  <c r="AC250" i="1"/>
  <c r="AC238" i="1"/>
  <c r="AC226" i="1"/>
  <c r="AC214" i="1"/>
  <c r="AC202" i="1"/>
  <c r="AC190" i="1"/>
  <c r="AC178" i="1"/>
  <c r="AC166" i="1"/>
  <c r="AC154" i="1"/>
  <c r="AC142" i="1"/>
  <c r="AC130" i="1"/>
  <c r="AC118" i="1"/>
  <c r="AC106" i="1"/>
  <c r="AC94" i="1"/>
  <c r="AC82" i="1"/>
  <c r="AC70" i="1"/>
  <c r="AC58" i="1"/>
  <c r="AC46" i="1"/>
  <c r="AC34" i="1"/>
  <c r="AC22" i="1"/>
  <c r="AC10" i="1"/>
  <c r="AD764" i="1"/>
  <c r="AD752" i="1"/>
  <c r="AD744" i="1"/>
  <c r="AE744" i="1" s="1"/>
  <c r="AD740" i="1"/>
  <c r="AD728" i="1"/>
  <c r="AD720" i="1"/>
  <c r="AE720" i="1" s="1"/>
  <c r="AD716" i="1"/>
  <c r="AD708" i="1"/>
  <c r="AE708" i="1" s="1"/>
  <c r="AD704" i="1"/>
  <c r="AD692" i="1"/>
  <c r="AD680" i="1"/>
  <c r="AD672" i="1"/>
  <c r="AE672" i="1" s="1"/>
  <c r="AD668" i="1"/>
  <c r="AD656" i="1"/>
  <c r="AD644" i="1"/>
  <c r="AD632" i="1"/>
  <c r="AD620" i="1"/>
  <c r="AD608" i="1"/>
  <c r="AD596" i="1"/>
  <c r="AD588" i="1"/>
  <c r="AE588" i="1" s="1"/>
  <c r="AD584" i="1"/>
  <c r="AD572" i="1"/>
  <c r="AD564" i="1"/>
  <c r="AE564" i="1" s="1"/>
  <c r="AD560" i="1"/>
  <c r="AD548" i="1"/>
  <c r="AD540" i="1"/>
  <c r="AE540" i="1" s="1"/>
  <c r="AD536" i="1"/>
  <c r="AD524" i="1"/>
  <c r="AD516" i="1"/>
  <c r="AE516" i="1" s="1"/>
  <c r="AD512" i="1"/>
  <c r="AD500" i="1"/>
  <c r="AD492" i="1"/>
  <c r="AE492" i="1" s="1"/>
  <c r="AD488" i="1"/>
  <c r="AD476" i="1"/>
  <c r="AD464" i="1"/>
  <c r="AD452" i="1"/>
  <c r="AD444" i="1"/>
  <c r="AE444" i="1" s="1"/>
  <c r="AD440" i="1"/>
  <c r="AD432" i="1"/>
  <c r="AE432" i="1" s="1"/>
  <c r="AD428" i="1"/>
  <c r="AD420" i="1"/>
  <c r="AE420" i="1" s="1"/>
  <c r="AD416" i="1"/>
  <c r="AD404" i="1"/>
  <c r="AD392" i="1"/>
  <c r="AD384" i="1"/>
  <c r="AE384" i="1" s="1"/>
  <c r="AD380" i="1"/>
  <c r="AD372" i="1"/>
  <c r="AE372" i="1" s="1"/>
  <c r="AD368" i="1"/>
  <c r="AD360" i="1"/>
  <c r="AE360" i="1" s="1"/>
  <c r="AD356" i="1"/>
  <c r="AD344" i="1"/>
  <c r="AD332" i="1"/>
  <c r="AD320" i="1"/>
  <c r="AD308" i="1"/>
  <c r="AD296" i="1"/>
  <c r="AD284" i="1"/>
  <c r="AD272" i="1"/>
  <c r="AD260" i="1"/>
  <c r="AD252" i="1"/>
  <c r="AE252" i="1" s="1"/>
  <c r="AD248" i="1"/>
  <c r="AD240" i="1"/>
  <c r="AE240" i="1" s="1"/>
  <c r="AD236" i="1"/>
  <c r="AD224" i="1"/>
  <c r="AD216" i="1"/>
  <c r="AE216" i="1" s="1"/>
  <c r="AD212" i="1"/>
  <c r="AD200" i="1"/>
  <c r="AD192" i="1"/>
  <c r="AE192" i="1" s="1"/>
  <c r="AD188" i="1"/>
  <c r="AD176" i="1"/>
  <c r="AD168" i="1"/>
  <c r="AE168" i="1" s="1"/>
  <c r="AD164" i="1"/>
  <c r="AD152" i="1"/>
  <c r="AD144" i="1"/>
  <c r="AE144" i="1" s="1"/>
  <c r="AD140" i="1"/>
  <c r="AD132" i="1"/>
  <c r="AE132" i="1" s="1"/>
  <c r="AD128" i="1"/>
  <c r="AD116" i="1"/>
  <c r="AD108" i="1"/>
  <c r="AE108" i="1" s="1"/>
  <c r="AD104" i="1"/>
  <c r="AD92" i="1"/>
  <c r="AD84" i="1"/>
  <c r="AE84" i="1" s="1"/>
  <c r="AD80" i="1"/>
  <c r="AD72" i="1"/>
  <c r="AE72" i="1" s="1"/>
  <c r="AD68" i="1"/>
  <c r="AD56" i="1"/>
  <c r="AD44" i="1"/>
  <c r="AD36" i="1"/>
  <c r="AE36" i="1" s="1"/>
  <c r="AD32" i="1"/>
  <c r="AD24" i="1"/>
  <c r="AE24" i="1" s="1"/>
  <c r="AD20" i="1"/>
  <c r="AD12" i="1"/>
  <c r="AE12" i="1" s="1"/>
  <c r="AD8" i="1"/>
  <c r="AD4" i="1"/>
  <c r="AE4" i="1" s="1"/>
  <c r="AC765" i="1"/>
  <c r="AC753" i="1"/>
  <c r="AC741" i="1"/>
  <c r="AC729" i="1"/>
  <c r="AC717" i="1"/>
  <c r="AC705" i="1"/>
  <c r="AC693" i="1"/>
  <c r="AC681" i="1"/>
  <c r="AC669" i="1"/>
  <c r="AC657" i="1"/>
  <c r="AC645" i="1"/>
  <c r="AC633" i="1"/>
  <c r="AC621" i="1"/>
  <c r="AC609" i="1"/>
  <c r="AC597" i="1"/>
  <c r="AC585" i="1"/>
  <c r="AC573" i="1"/>
  <c r="AC561" i="1"/>
  <c r="AC549" i="1"/>
  <c r="AC537" i="1"/>
  <c r="AC525" i="1"/>
  <c r="AC513" i="1"/>
  <c r="AC501" i="1"/>
  <c r="AC489" i="1"/>
  <c r="AC477" i="1"/>
  <c r="AC465" i="1"/>
  <c r="AC453" i="1"/>
  <c r="AC441" i="1"/>
  <c r="AC429" i="1"/>
  <c r="AC417" i="1"/>
  <c r="AC405" i="1"/>
  <c r="AC393" i="1"/>
  <c r="AC381" i="1"/>
  <c r="AC369" i="1"/>
  <c r="AC357" i="1"/>
  <c r="AC345" i="1"/>
  <c r="AC333" i="1"/>
  <c r="AC321" i="1"/>
  <c r="AC309" i="1"/>
  <c r="AC297" i="1"/>
  <c r="AC285" i="1"/>
  <c r="AC273" i="1"/>
  <c r="AC261" i="1"/>
  <c r="AC249" i="1"/>
  <c r="AC237" i="1"/>
  <c r="AC225" i="1"/>
  <c r="AC213" i="1"/>
  <c r="AC201" i="1"/>
  <c r="AC189" i="1"/>
  <c r="AC177" i="1"/>
  <c r="AC165" i="1"/>
  <c r="AC153" i="1"/>
  <c r="AC141" i="1"/>
  <c r="AC129" i="1"/>
  <c r="AC117" i="1"/>
  <c r="AC105" i="1"/>
  <c r="AC93" i="1"/>
  <c r="AC81" i="1"/>
  <c r="AC69" i="1"/>
  <c r="AC57" i="1"/>
  <c r="AC45" i="1"/>
  <c r="AC33" i="1"/>
  <c r="AC21" i="1"/>
  <c r="AC9" i="1"/>
  <c r="AD767" i="1"/>
  <c r="AE767" i="1" s="1"/>
  <c r="AD763" i="1"/>
  <c r="AE763" i="1" s="1"/>
  <c r="AD755" i="1"/>
  <c r="AE755" i="1" s="1"/>
  <c r="AD751" i="1"/>
  <c r="AD743" i="1"/>
  <c r="AE743" i="1" s="1"/>
  <c r="AD739" i="1"/>
  <c r="AE739" i="1" s="1"/>
  <c r="AD727" i="1"/>
  <c r="AE727" i="1" s="1"/>
  <c r="AD715" i="1"/>
  <c r="AE715" i="1" s="1"/>
  <c r="AD703" i="1"/>
  <c r="AD695" i="1"/>
  <c r="AE695" i="1" s="1"/>
  <c r="AD691" i="1"/>
  <c r="AE691" i="1" s="1"/>
  <c r="AD679" i="1"/>
  <c r="AE679" i="1" s="1"/>
  <c r="AD671" i="1"/>
  <c r="AE671" i="1" s="1"/>
  <c r="AD667" i="1"/>
  <c r="AE667" i="1" s="1"/>
  <c r="AD655" i="1"/>
  <c r="AE655" i="1" s="1"/>
  <c r="AD643" i="1"/>
  <c r="AE643" i="1" s="1"/>
  <c r="AD631" i="1"/>
  <c r="AE631" i="1" s="1"/>
  <c r="AD619" i="1"/>
  <c r="AE619" i="1" s="1"/>
  <c r="AD607" i="1"/>
  <c r="AE607" i="1" s="1"/>
  <c r="AD599" i="1"/>
  <c r="AE599" i="1" s="1"/>
  <c r="AD595" i="1"/>
  <c r="AE595" i="1" s="1"/>
  <c r="AD587" i="1"/>
  <c r="AE587" i="1" s="1"/>
  <c r="AD583" i="1"/>
  <c r="AE583" i="1" s="1"/>
  <c r="AD575" i="1"/>
  <c r="AE575" i="1" s="1"/>
  <c r="AD571" i="1"/>
  <c r="AE571" i="1" s="1"/>
  <c r="AD563" i="1"/>
  <c r="AE563" i="1" s="1"/>
  <c r="AD559" i="1"/>
  <c r="AE559" i="1" s="1"/>
  <c r="AD551" i="1"/>
  <c r="AE551" i="1" s="1"/>
  <c r="AD547" i="1"/>
  <c r="AE547" i="1" s="1"/>
  <c r="AD539" i="1"/>
  <c r="AE539" i="1" s="1"/>
  <c r="AD535" i="1"/>
  <c r="AE535" i="1" s="1"/>
  <c r="AD527" i="1"/>
  <c r="AE527" i="1" s="1"/>
  <c r="AD523" i="1"/>
  <c r="AE523" i="1" s="1"/>
  <c r="AD515" i="1"/>
  <c r="AE515" i="1" s="1"/>
  <c r="AD511" i="1"/>
  <c r="AE511" i="1" s="1"/>
  <c r="AD503" i="1"/>
  <c r="AE503" i="1" s="1"/>
  <c r="AD499" i="1"/>
  <c r="AE499" i="1" s="1"/>
  <c r="AD491" i="1"/>
  <c r="AE491" i="1" s="1"/>
  <c r="AD487" i="1"/>
  <c r="AE487" i="1" s="1"/>
  <c r="AD479" i="1"/>
  <c r="AE479" i="1" s="1"/>
  <c r="AD475" i="1"/>
  <c r="AE475" i="1" s="1"/>
  <c r="AD463" i="1"/>
  <c r="AD451" i="1"/>
  <c r="AE451" i="1" s="1"/>
  <c r="AD439" i="1"/>
  <c r="AE439" i="1" s="1"/>
  <c r="AD431" i="1"/>
  <c r="AE431" i="1" s="1"/>
  <c r="AD427" i="1"/>
  <c r="AE427" i="1" s="1"/>
  <c r="AD415" i="1"/>
  <c r="AE415" i="1" s="1"/>
  <c r="AD403" i="1"/>
  <c r="AE403" i="1" s="1"/>
  <c r="AD391" i="1"/>
  <c r="AE391" i="1" s="1"/>
  <c r="AD383" i="1"/>
  <c r="AE383" i="1" s="1"/>
  <c r="AD379" i="1"/>
  <c r="AE379" i="1" s="1"/>
  <c r="AD367" i="1"/>
  <c r="AD355" i="1"/>
  <c r="AE355" i="1" s="1"/>
  <c r="AD343" i="1"/>
  <c r="AE343" i="1" s="1"/>
  <c r="AD335" i="1"/>
  <c r="AE335" i="1" s="1"/>
  <c r="AD331" i="1"/>
  <c r="AE331" i="1" s="1"/>
  <c r="AD319" i="1"/>
  <c r="AD307" i="1"/>
  <c r="AE307" i="1" s="1"/>
  <c r="AD295" i="1"/>
  <c r="AE295" i="1" s="1"/>
  <c r="AD287" i="1"/>
  <c r="AE287" i="1" s="1"/>
  <c r="AD283" i="1"/>
  <c r="AE283" i="1" s="1"/>
  <c r="AD271" i="1"/>
  <c r="AD259" i="1"/>
  <c r="AE259" i="1" s="1"/>
  <c r="AD247" i="1"/>
  <c r="AE247" i="1" s="1"/>
  <c r="AD239" i="1"/>
  <c r="AE239" i="1" s="1"/>
  <c r="AD235" i="1"/>
  <c r="AD227" i="1"/>
  <c r="AE227" i="1" s="1"/>
  <c r="AD223" i="1"/>
  <c r="AD215" i="1"/>
  <c r="AE215" i="1" s="1"/>
  <c r="AD211" i="1"/>
  <c r="AD203" i="1"/>
  <c r="AE203" i="1" s="1"/>
  <c r="AD199" i="1"/>
  <c r="AE199" i="1" s="1"/>
  <c r="AD191" i="1"/>
  <c r="AE191" i="1" s="1"/>
  <c r="AD187" i="1"/>
  <c r="AD179" i="1"/>
  <c r="AE179" i="1" s="1"/>
  <c r="AD175" i="1"/>
  <c r="AE175" i="1" s="1"/>
  <c r="AD167" i="1"/>
  <c r="AE167" i="1" s="1"/>
  <c r="AD163" i="1"/>
  <c r="AE163" i="1" s="1"/>
  <c r="AD151" i="1"/>
  <c r="AE151" i="1" s="1"/>
  <c r="AD139" i="1"/>
  <c r="AD127" i="1"/>
  <c r="AE127" i="1" s="1"/>
  <c r="AD119" i="1"/>
  <c r="AE119" i="1" s="1"/>
  <c r="AD115" i="1"/>
  <c r="AE115" i="1" s="1"/>
  <c r="AD107" i="1"/>
  <c r="AE107" i="1" s="1"/>
  <c r="AD103" i="1"/>
  <c r="AE103" i="1" s="1"/>
  <c r="AD95" i="1"/>
  <c r="AE95" i="1" s="1"/>
  <c r="AD91" i="1"/>
  <c r="AE91" i="1" s="1"/>
  <c r="AD83" i="1"/>
  <c r="AE83" i="1" s="1"/>
  <c r="AD79" i="1"/>
  <c r="AD71" i="1"/>
  <c r="AE71" i="1" s="1"/>
  <c r="AD67" i="1"/>
  <c r="AE67" i="1" s="1"/>
  <c r="AD55" i="1"/>
  <c r="AE55" i="1" s="1"/>
  <c r="AD43" i="1"/>
  <c r="AE43" i="1" s="1"/>
  <c r="AD31" i="1"/>
  <c r="AD19" i="1"/>
  <c r="AE19" i="1" s="1"/>
  <c r="AD11" i="1"/>
  <c r="AE11" i="1" s="1"/>
  <c r="AD7" i="1"/>
  <c r="AE7" i="1" s="1"/>
  <c r="AC764" i="1"/>
  <c r="AC752" i="1"/>
  <c r="AC740" i="1"/>
  <c r="AC728" i="1"/>
  <c r="AC716" i="1"/>
  <c r="AC704" i="1"/>
  <c r="AC692" i="1"/>
  <c r="AC680" i="1"/>
  <c r="AC668" i="1"/>
  <c r="AC656" i="1"/>
  <c r="AC644" i="1"/>
  <c r="AC632" i="1"/>
  <c r="AC620" i="1"/>
  <c r="AC608" i="1"/>
  <c r="AC596" i="1"/>
  <c r="AC584" i="1"/>
  <c r="AC572" i="1"/>
  <c r="AC560" i="1"/>
  <c r="AC548" i="1"/>
  <c r="AC536" i="1"/>
  <c r="AC524" i="1"/>
  <c r="AC512" i="1"/>
  <c r="AC500" i="1"/>
  <c r="AC488" i="1"/>
  <c r="AC476" i="1"/>
  <c r="AC464" i="1"/>
  <c r="AC452" i="1"/>
  <c r="AC440" i="1"/>
  <c r="AC428" i="1"/>
  <c r="AC416" i="1"/>
  <c r="AC404" i="1"/>
  <c r="AC392" i="1"/>
  <c r="AC380" i="1"/>
  <c r="AC368" i="1"/>
  <c r="AC356" i="1"/>
  <c r="AC344" i="1"/>
  <c r="AC332" i="1"/>
  <c r="AC320" i="1"/>
  <c r="AC308" i="1"/>
  <c r="AC296" i="1"/>
  <c r="AC284" i="1"/>
  <c r="AC272" i="1"/>
  <c r="AC260" i="1"/>
  <c r="AC248" i="1"/>
  <c r="AC236" i="1"/>
  <c r="AC224" i="1"/>
  <c r="AC212" i="1"/>
  <c r="AC200" i="1"/>
  <c r="AC188" i="1"/>
  <c r="AC176" i="1"/>
  <c r="AC164" i="1"/>
  <c r="AC152" i="1"/>
  <c r="AC140" i="1"/>
  <c r="AC128" i="1"/>
  <c r="AC116" i="1"/>
  <c r="AC104" i="1"/>
  <c r="AC92" i="1"/>
  <c r="AC80" i="1"/>
  <c r="AC68" i="1"/>
  <c r="AC56" i="1"/>
  <c r="AC44" i="1"/>
  <c r="AC32" i="1"/>
  <c r="AC20" i="1"/>
  <c r="AC8" i="1"/>
  <c r="AC235" i="1"/>
  <c r="AC223" i="1"/>
  <c r="AC211" i="1"/>
  <c r="X759" i="1"/>
  <c r="X747" i="1"/>
  <c r="X735" i="1"/>
  <c r="X723" i="1"/>
  <c r="X711" i="1"/>
  <c r="X699" i="1"/>
  <c r="X687" i="1"/>
  <c r="X675" i="1"/>
  <c r="X663" i="1"/>
  <c r="X651" i="1"/>
  <c r="X639" i="1"/>
  <c r="X627" i="1"/>
  <c r="X615" i="1"/>
  <c r="X603" i="1"/>
  <c r="X591" i="1"/>
  <c r="X579" i="1"/>
  <c r="X567" i="1"/>
  <c r="X555" i="1"/>
  <c r="X543" i="1"/>
  <c r="X531" i="1"/>
  <c r="X519" i="1"/>
  <c r="X507" i="1"/>
  <c r="X495" i="1"/>
  <c r="X483" i="1"/>
  <c r="X471" i="1"/>
  <c r="X459" i="1"/>
  <c r="X447" i="1"/>
  <c r="X435" i="1"/>
  <c r="X423" i="1"/>
  <c r="X411" i="1"/>
  <c r="X399" i="1"/>
  <c r="X387" i="1"/>
  <c r="X375" i="1"/>
  <c r="X363" i="1"/>
  <c r="X351" i="1"/>
  <c r="X339" i="1"/>
  <c r="X327" i="1"/>
  <c r="X315" i="1"/>
  <c r="X30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7" i="1"/>
  <c r="X135" i="1"/>
  <c r="X123" i="1"/>
  <c r="X111" i="1"/>
  <c r="X99" i="1"/>
  <c r="X87" i="1"/>
  <c r="X75" i="1"/>
  <c r="X63" i="1"/>
  <c r="X51" i="1"/>
  <c r="X39" i="1"/>
  <c r="X27" i="1"/>
  <c r="X15" i="1"/>
  <c r="X762" i="1"/>
  <c r="X750" i="1"/>
  <c r="X738" i="1"/>
  <c r="X726" i="1"/>
  <c r="X714" i="1"/>
  <c r="X702" i="1"/>
  <c r="X690" i="1"/>
  <c r="X678" i="1"/>
  <c r="X666" i="1"/>
  <c r="X654" i="1"/>
  <c r="X642" i="1"/>
  <c r="X630" i="1"/>
  <c r="X618" i="1"/>
  <c r="X606" i="1"/>
  <c r="X594" i="1"/>
  <c r="X582" i="1"/>
  <c r="X570" i="1"/>
  <c r="X558" i="1"/>
  <c r="X546" i="1"/>
  <c r="X534" i="1"/>
  <c r="X522" i="1"/>
  <c r="X510" i="1"/>
  <c r="X498" i="1"/>
  <c r="X486" i="1"/>
  <c r="X474" i="1"/>
  <c r="X462" i="1"/>
  <c r="X450" i="1"/>
  <c r="X438" i="1"/>
  <c r="X426" i="1"/>
  <c r="X414" i="1"/>
  <c r="X402" i="1"/>
  <c r="X390" i="1"/>
  <c r="X378" i="1"/>
  <c r="X366" i="1"/>
  <c r="X354" i="1"/>
  <c r="X342" i="1"/>
  <c r="X330" i="1"/>
  <c r="X318" i="1"/>
  <c r="X306" i="1"/>
  <c r="X294" i="1"/>
  <c r="X282" i="1"/>
  <c r="X270" i="1"/>
  <c r="X258" i="1"/>
  <c r="X246" i="1"/>
  <c r="X234" i="1"/>
  <c r="X222" i="1"/>
  <c r="X210" i="1"/>
  <c r="X198" i="1"/>
  <c r="X186" i="1"/>
  <c r="X174" i="1"/>
  <c r="X162" i="1"/>
  <c r="X150" i="1"/>
  <c r="X138" i="1"/>
  <c r="X126" i="1"/>
  <c r="X114" i="1"/>
  <c r="X102" i="1"/>
  <c r="X90" i="1"/>
  <c r="X78" i="1"/>
  <c r="X66" i="1"/>
  <c r="X54" i="1"/>
  <c r="X42" i="1"/>
  <c r="X30" i="1"/>
  <c r="X18" i="1"/>
  <c r="X761" i="1"/>
  <c r="X749" i="1"/>
  <c r="X737" i="1"/>
  <c r="X725" i="1"/>
  <c r="X713" i="1"/>
  <c r="X701" i="1"/>
  <c r="X689" i="1"/>
  <c r="X677" i="1"/>
  <c r="X665" i="1"/>
  <c r="X653" i="1"/>
  <c r="X641" i="1"/>
  <c r="X629" i="1"/>
  <c r="X617" i="1"/>
  <c r="X605" i="1"/>
  <c r="X593" i="1"/>
  <c r="X581" i="1"/>
  <c r="X569" i="1"/>
  <c r="X557" i="1"/>
  <c r="X545" i="1"/>
  <c r="X533" i="1"/>
  <c r="X521" i="1"/>
  <c r="X509" i="1"/>
  <c r="X497" i="1"/>
  <c r="X485" i="1"/>
  <c r="X473" i="1"/>
  <c r="X461" i="1"/>
  <c r="X449" i="1"/>
  <c r="X437" i="1"/>
  <c r="X425" i="1"/>
  <c r="X413" i="1"/>
  <c r="X401" i="1"/>
  <c r="X389" i="1"/>
  <c r="X377" i="1"/>
  <c r="X365" i="1"/>
  <c r="X353" i="1"/>
  <c r="X341" i="1"/>
  <c r="X329" i="1"/>
  <c r="X317" i="1"/>
  <c r="X305" i="1"/>
  <c r="X293" i="1"/>
  <c r="X281" i="1"/>
  <c r="X269" i="1"/>
  <c r="X257" i="1"/>
  <c r="X245" i="1"/>
  <c r="X233" i="1"/>
  <c r="X221" i="1"/>
  <c r="X209" i="1"/>
  <c r="X197" i="1"/>
  <c r="X185" i="1"/>
  <c r="X173" i="1"/>
  <c r="X161" i="1"/>
  <c r="X149" i="1"/>
  <c r="X137" i="1"/>
  <c r="X125" i="1"/>
  <c r="X760" i="1"/>
  <c r="X748" i="1"/>
  <c r="X736" i="1"/>
  <c r="X724" i="1"/>
  <c r="X712" i="1"/>
  <c r="X700" i="1"/>
  <c r="X688" i="1"/>
  <c r="X676" i="1"/>
  <c r="X664" i="1"/>
  <c r="X652" i="1"/>
  <c r="X640" i="1"/>
  <c r="X628" i="1"/>
  <c r="X616" i="1"/>
  <c r="X604" i="1"/>
  <c r="X592" i="1"/>
  <c r="X580" i="1"/>
  <c r="X568" i="1"/>
  <c r="X556" i="1"/>
  <c r="X544" i="1"/>
  <c r="X532" i="1"/>
  <c r="X520" i="1"/>
  <c r="X508" i="1"/>
  <c r="X496" i="1"/>
  <c r="X484" i="1"/>
  <c r="X472" i="1"/>
  <c r="X460" i="1"/>
  <c r="X448" i="1"/>
  <c r="X436" i="1"/>
  <c r="X424" i="1"/>
  <c r="X412" i="1"/>
  <c r="X400" i="1"/>
  <c r="X388" i="1"/>
  <c r="X376" i="1"/>
  <c r="X364" i="1"/>
  <c r="X352" i="1"/>
  <c r="X340" i="1"/>
  <c r="X328" i="1"/>
  <c r="X316" i="1"/>
  <c r="X304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48" i="1"/>
  <c r="X136" i="1"/>
  <c r="X124" i="1"/>
  <c r="X112" i="1"/>
  <c r="X100" i="1"/>
  <c r="X88" i="1"/>
  <c r="X76" i="1"/>
  <c r="X64" i="1"/>
  <c r="X52" i="1"/>
  <c r="X40" i="1"/>
  <c r="X28" i="1"/>
  <c r="X16" i="1"/>
  <c r="X4" i="1"/>
  <c r="X6" i="1"/>
  <c r="X113" i="1"/>
  <c r="X101" i="1"/>
  <c r="X89" i="1"/>
  <c r="X77" i="1"/>
  <c r="X65" i="1"/>
  <c r="X53" i="1"/>
  <c r="X41" i="1"/>
  <c r="X29" i="1"/>
  <c r="X17" i="1"/>
  <c r="X5" i="1"/>
  <c r="Y762" i="1"/>
  <c r="Z762" i="1" s="1"/>
  <c r="Y750" i="1"/>
  <c r="Z750" i="1" s="1"/>
  <c r="Y738" i="1"/>
  <c r="Z738" i="1" s="1"/>
  <c r="Y726" i="1"/>
  <c r="Z726" i="1" s="1"/>
  <c r="Y714" i="1"/>
  <c r="Z714" i="1" s="1"/>
  <c r="Y702" i="1"/>
  <c r="Z702" i="1" s="1"/>
  <c r="Y690" i="1"/>
  <c r="Z690" i="1" s="1"/>
  <c r="Y678" i="1"/>
  <c r="Z678" i="1" s="1"/>
  <c r="Y666" i="1"/>
  <c r="Z666" i="1" s="1"/>
  <c r="Y654" i="1"/>
  <c r="Z654" i="1" s="1"/>
  <c r="Y642" i="1"/>
  <c r="Z642" i="1" s="1"/>
  <c r="Y630" i="1"/>
  <c r="Z630" i="1" s="1"/>
  <c r="Y618" i="1"/>
  <c r="Z618" i="1" s="1"/>
  <c r="Y606" i="1"/>
  <c r="Z606" i="1" s="1"/>
  <c r="Y594" i="1"/>
  <c r="Z594" i="1" s="1"/>
  <c r="Y582" i="1"/>
  <c r="Z582" i="1" s="1"/>
  <c r="Y570" i="1"/>
  <c r="Z570" i="1" s="1"/>
  <c r="Y558" i="1"/>
  <c r="Z558" i="1" s="1"/>
  <c r="Y546" i="1"/>
  <c r="Z546" i="1" s="1"/>
  <c r="Y510" i="1"/>
  <c r="Z510" i="1" s="1"/>
  <c r="Y294" i="1"/>
  <c r="Y222" i="1"/>
  <c r="Z222" i="1" s="1"/>
  <c r="Y761" i="1"/>
  <c r="Y749" i="1"/>
  <c r="Z749" i="1" s="1"/>
  <c r="Y725" i="1"/>
  <c r="Y473" i="1"/>
  <c r="Y137" i="1"/>
  <c r="Y760" i="1"/>
  <c r="Z760" i="1" s="1"/>
  <c r="Y736" i="1"/>
  <c r="Y724" i="1"/>
  <c r="Z724" i="1" s="1"/>
  <c r="Y532" i="1"/>
  <c r="Z532" i="1" s="1"/>
  <c r="Y484" i="1"/>
  <c r="Z484" i="1" s="1"/>
  <c r="Y424" i="1"/>
  <c r="Y280" i="1"/>
  <c r="Z280" i="1" s="1"/>
  <c r="R975" i="1"/>
  <c r="Y712" i="1"/>
  <c r="Z712" i="1" s="1"/>
  <c r="Y700" i="1"/>
  <c r="Y688" i="1"/>
  <c r="Y676" i="1"/>
  <c r="Z676" i="1" s="1"/>
  <c r="Y664" i="1"/>
  <c r="Z664" i="1" s="1"/>
  <c r="Y652" i="1"/>
  <c r="Y640" i="1"/>
  <c r="Y628" i="1"/>
  <c r="Z628" i="1" s="1"/>
  <c r="Y616" i="1"/>
  <c r="Z616" i="1" s="1"/>
  <c r="Y604" i="1"/>
  <c r="Y592" i="1"/>
  <c r="Y580" i="1"/>
  <c r="Z580" i="1" s="1"/>
  <c r="Y568" i="1"/>
  <c r="Z568" i="1" s="1"/>
  <c r="Y556" i="1"/>
  <c r="Y544" i="1"/>
  <c r="Y520" i="1"/>
  <c r="Z520" i="1" s="1"/>
  <c r="Y508" i="1"/>
  <c r="Y496" i="1"/>
  <c r="Y472" i="1"/>
  <c r="Z472" i="1" s="1"/>
  <c r="Y460" i="1"/>
  <c r="Z460" i="1" s="1"/>
  <c r="Y448" i="1"/>
  <c r="Z448" i="1" s="1"/>
  <c r="Y436" i="1"/>
  <c r="Z436" i="1" s="1"/>
  <c r="Y412" i="1"/>
  <c r="Y400" i="1"/>
  <c r="Y388" i="1"/>
  <c r="Z388" i="1" s="1"/>
  <c r="Y376" i="1"/>
  <c r="Z376" i="1" s="1"/>
  <c r="Y364" i="1"/>
  <c r="Y352" i="1"/>
  <c r="Y340" i="1"/>
  <c r="Z340" i="1" s="1"/>
  <c r="Y328" i="1"/>
  <c r="Z328" i="1" s="1"/>
  <c r="Y316" i="1"/>
  <c r="Y304" i="1"/>
  <c r="Y292" i="1"/>
  <c r="Z292" i="1" s="1"/>
  <c r="Y268" i="1"/>
  <c r="Y256" i="1"/>
  <c r="Y244" i="1"/>
  <c r="Z244" i="1" s="1"/>
  <c r="Y232" i="1"/>
  <c r="Z232" i="1" s="1"/>
  <c r="Y220" i="1"/>
  <c r="Y208" i="1"/>
  <c r="Y196" i="1"/>
  <c r="Z196" i="1" s="1"/>
  <c r="Y184" i="1"/>
  <c r="Z184" i="1" s="1"/>
  <c r="Y172" i="1"/>
  <c r="Y160" i="1"/>
  <c r="Y148" i="1"/>
  <c r="Z148" i="1" s="1"/>
  <c r="Y136" i="1"/>
  <c r="Z136" i="1" s="1"/>
  <c r="Y124" i="1"/>
  <c r="Y112" i="1"/>
  <c r="Y100" i="1"/>
  <c r="Z100" i="1" s="1"/>
  <c r="Y88" i="1"/>
  <c r="Z88" i="1" s="1"/>
  <c r="Y76" i="1"/>
  <c r="Y64" i="1"/>
  <c r="Y52" i="1"/>
  <c r="Z52" i="1" s="1"/>
  <c r="Y40" i="1"/>
  <c r="Z40" i="1" s="1"/>
  <c r="Y28" i="1"/>
  <c r="Y16" i="1"/>
  <c r="Y4" i="1"/>
  <c r="Z4" i="1" s="1"/>
  <c r="Y3" i="1"/>
  <c r="Z3" i="1" s="1"/>
  <c r="Y759" i="1"/>
  <c r="Z759" i="1" s="1"/>
  <c r="Y747" i="1"/>
  <c r="Z747" i="1" s="1"/>
  <c r="Y735" i="1"/>
  <c r="Y723" i="1"/>
  <c r="Z723" i="1" s="1"/>
  <c r="Y711" i="1"/>
  <c r="Z711" i="1" s="1"/>
  <c r="Y699" i="1"/>
  <c r="Z699" i="1" s="1"/>
  <c r="Y687" i="1"/>
  <c r="Y675" i="1"/>
  <c r="Z675" i="1" s="1"/>
  <c r="Y663" i="1"/>
  <c r="Z663" i="1" s="1"/>
  <c r="Y651" i="1"/>
  <c r="Z651" i="1" s="1"/>
  <c r="Y639" i="1"/>
  <c r="Y627" i="1"/>
  <c r="Z627" i="1" s="1"/>
  <c r="Y615" i="1"/>
  <c r="Z615" i="1" s="1"/>
  <c r="Y603" i="1"/>
  <c r="Z603" i="1" s="1"/>
  <c r="Y591" i="1"/>
  <c r="Y579" i="1"/>
  <c r="Z579" i="1" s="1"/>
  <c r="Y567" i="1"/>
  <c r="Z567" i="1" s="1"/>
  <c r="Y555" i="1"/>
  <c r="Z555" i="1" s="1"/>
  <c r="Y543" i="1"/>
  <c r="Y531" i="1"/>
  <c r="Z531" i="1" s="1"/>
  <c r="Y519" i="1"/>
  <c r="Z519" i="1" s="1"/>
  <c r="Y507" i="1"/>
  <c r="Z507" i="1" s="1"/>
  <c r="Y495" i="1"/>
  <c r="Y483" i="1"/>
  <c r="Z483" i="1" s="1"/>
  <c r="Y471" i="1"/>
  <c r="Z471" i="1" s="1"/>
  <c r="Y459" i="1"/>
  <c r="Z459" i="1" s="1"/>
  <c r="Y447" i="1"/>
  <c r="Y435" i="1"/>
  <c r="Z435" i="1" s="1"/>
  <c r="Y423" i="1"/>
  <c r="Z423" i="1" s="1"/>
  <c r="Y411" i="1"/>
  <c r="Z411" i="1" s="1"/>
  <c r="Y399" i="1"/>
  <c r="Y387" i="1"/>
  <c r="Z387" i="1" s="1"/>
  <c r="Y375" i="1"/>
  <c r="Z375" i="1" s="1"/>
  <c r="Y363" i="1"/>
  <c r="Z363" i="1" s="1"/>
  <c r="Y351" i="1"/>
  <c r="Y339" i="1"/>
  <c r="Z339" i="1" s="1"/>
  <c r="Y327" i="1"/>
  <c r="Z327" i="1" s="1"/>
  <c r="Y315" i="1"/>
  <c r="Z315" i="1" s="1"/>
  <c r="Y303" i="1"/>
  <c r="Y291" i="1"/>
  <c r="Z291" i="1" s="1"/>
  <c r="Y279" i="1"/>
  <c r="Z279" i="1" s="1"/>
  <c r="Y267" i="1"/>
  <c r="Z267" i="1" s="1"/>
  <c r="Y255" i="1"/>
  <c r="Y243" i="1"/>
  <c r="Z243" i="1" s="1"/>
  <c r="Y231" i="1"/>
  <c r="Z231" i="1" s="1"/>
  <c r="Y219" i="1"/>
  <c r="Z219" i="1" s="1"/>
  <c r="Y207" i="1"/>
  <c r="Y195" i="1"/>
  <c r="Z195" i="1" s="1"/>
  <c r="Y183" i="1"/>
  <c r="Z183" i="1" s="1"/>
  <c r="Y171" i="1"/>
  <c r="Z171" i="1" s="1"/>
  <c r="Y159" i="1"/>
  <c r="Y147" i="1"/>
  <c r="Z147" i="1" s="1"/>
  <c r="Y135" i="1"/>
  <c r="Z135" i="1" s="1"/>
  <c r="Y123" i="1"/>
  <c r="Z123" i="1" s="1"/>
  <c r="Y111" i="1"/>
  <c r="Y99" i="1"/>
  <c r="Z99" i="1" s="1"/>
  <c r="Y87" i="1"/>
  <c r="Z87" i="1" s="1"/>
  <c r="Y534" i="1"/>
  <c r="Y522" i="1"/>
  <c r="Z522" i="1" s="1"/>
  <c r="Y498" i="1"/>
  <c r="Z498" i="1" s="1"/>
  <c r="Y486" i="1"/>
  <c r="Y474" i="1"/>
  <c r="Z474" i="1" s="1"/>
  <c r="Y462" i="1"/>
  <c r="Z462" i="1" s="1"/>
  <c r="Y450" i="1"/>
  <c r="Z450" i="1" s="1"/>
  <c r="Y438" i="1"/>
  <c r="Y426" i="1"/>
  <c r="Z426" i="1" s="1"/>
  <c r="Y414" i="1"/>
  <c r="Z414" i="1" s="1"/>
  <c r="Y402" i="1"/>
  <c r="Z402" i="1" s="1"/>
  <c r="Y390" i="1"/>
  <c r="Y378" i="1"/>
  <c r="Z378" i="1" s="1"/>
  <c r="Y366" i="1"/>
  <c r="Z366" i="1" s="1"/>
  <c r="Y354" i="1"/>
  <c r="Z354" i="1" s="1"/>
  <c r="Y342" i="1"/>
  <c r="Y330" i="1"/>
  <c r="Z330" i="1" s="1"/>
  <c r="Y318" i="1"/>
  <c r="Z318" i="1" s="1"/>
  <c r="Y306" i="1"/>
  <c r="Z306" i="1" s="1"/>
  <c r="Y282" i="1"/>
  <c r="Z282" i="1" s="1"/>
  <c r="Y270" i="1"/>
  <c r="Z270" i="1" s="1"/>
  <c r="Y258" i="1"/>
  <c r="Z258" i="1" s="1"/>
  <c r="Y246" i="1"/>
  <c r="Z246" i="1" s="1"/>
  <c r="Y234" i="1"/>
  <c r="Z234" i="1" s="1"/>
  <c r="Y210" i="1"/>
  <c r="Z210" i="1" s="1"/>
  <c r="Y198" i="1"/>
  <c r="Y186" i="1"/>
  <c r="Z186" i="1" s="1"/>
  <c r="Y174" i="1"/>
  <c r="Z174" i="1" s="1"/>
  <c r="Y162" i="1"/>
  <c r="Z162" i="1" s="1"/>
  <c r="Y150" i="1"/>
  <c r="Y138" i="1"/>
  <c r="Z138" i="1" s="1"/>
  <c r="Y126" i="1"/>
  <c r="Z126" i="1" s="1"/>
  <c r="Y114" i="1"/>
  <c r="Z114" i="1" s="1"/>
  <c r="Y102" i="1"/>
  <c r="Y90" i="1"/>
  <c r="Z90" i="1" s="1"/>
  <c r="Y78" i="1"/>
  <c r="Z78" i="1" s="1"/>
  <c r="Y66" i="1"/>
  <c r="Z66" i="1" s="1"/>
  <c r="Y54" i="1"/>
  <c r="Y42" i="1"/>
  <c r="Z42" i="1" s="1"/>
  <c r="Y30" i="1"/>
  <c r="Z30" i="1" s="1"/>
  <c r="Y18" i="1"/>
  <c r="Z18" i="1" s="1"/>
  <c r="Y6" i="1"/>
  <c r="Z6" i="1" s="1"/>
  <c r="Y748" i="1"/>
  <c r="Z748" i="1" s="1"/>
  <c r="Y737" i="1"/>
  <c r="Z737" i="1" s="1"/>
  <c r="Y521" i="1"/>
  <c r="Y449" i="1"/>
  <c r="Z449" i="1" s="1"/>
  <c r="Y413" i="1"/>
  <c r="Z413" i="1" s="1"/>
  <c r="Y209" i="1"/>
  <c r="Z209" i="1" s="1"/>
  <c r="Y713" i="1"/>
  <c r="Y701" i="1"/>
  <c r="Z701" i="1" s="1"/>
  <c r="Y689" i="1"/>
  <c r="Z689" i="1" s="1"/>
  <c r="Y677" i="1"/>
  <c r="Z677" i="1" s="1"/>
  <c r="Y665" i="1"/>
  <c r="Y653" i="1"/>
  <c r="Z653" i="1" s="1"/>
  <c r="Y641" i="1"/>
  <c r="Z641" i="1" s="1"/>
  <c r="Y629" i="1"/>
  <c r="Z629" i="1" s="1"/>
  <c r="Y617" i="1"/>
  <c r="Y605" i="1"/>
  <c r="Z605" i="1" s="1"/>
  <c r="Y593" i="1"/>
  <c r="Z593" i="1" s="1"/>
  <c r="Y581" i="1"/>
  <c r="Z581" i="1" s="1"/>
  <c r="Y569" i="1"/>
  <c r="Y557" i="1"/>
  <c r="Z557" i="1" s="1"/>
  <c r="Y545" i="1"/>
  <c r="Z545" i="1" s="1"/>
  <c r="Y533" i="1"/>
  <c r="Z533" i="1" s="1"/>
  <c r="Y509" i="1"/>
  <c r="Z509" i="1" s="1"/>
  <c r="Y497" i="1"/>
  <c r="Z497" i="1" s="1"/>
  <c r="Y485" i="1"/>
  <c r="Z485" i="1" s="1"/>
  <c r="Y461" i="1"/>
  <c r="Z461" i="1" s="1"/>
  <c r="Y437" i="1"/>
  <c r="Z437" i="1" s="1"/>
  <c r="Y425" i="1"/>
  <c r="Y401" i="1"/>
  <c r="Z401" i="1" s="1"/>
  <c r="Y389" i="1"/>
  <c r="Z389" i="1" s="1"/>
  <c r="Y377" i="1"/>
  <c r="Y365" i="1"/>
  <c r="Z365" i="1" s="1"/>
  <c r="Y353" i="1"/>
  <c r="Z353" i="1" s="1"/>
  <c r="Y341" i="1"/>
  <c r="Z341" i="1" s="1"/>
  <c r="Y329" i="1"/>
  <c r="Y317" i="1"/>
  <c r="Z317" i="1" s="1"/>
  <c r="Y305" i="1"/>
  <c r="Z305" i="1" s="1"/>
  <c r="Y293" i="1"/>
  <c r="Z293" i="1" s="1"/>
  <c r="Y281" i="1"/>
  <c r="Y269" i="1"/>
  <c r="Z269" i="1" s="1"/>
  <c r="Y257" i="1"/>
  <c r="Z257" i="1" s="1"/>
  <c r="Y245" i="1"/>
  <c r="Z245" i="1" s="1"/>
  <c r="Y233" i="1"/>
  <c r="Y221" i="1"/>
  <c r="Z221" i="1" s="1"/>
  <c r="Y197" i="1"/>
  <c r="Z197" i="1" s="1"/>
  <c r="Y185" i="1"/>
  <c r="Y173" i="1"/>
  <c r="Z173" i="1" s="1"/>
  <c r="Y161" i="1"/>
  <c r="Z161" i="1" s="1"/>
  <c r="Y149" i="1"/>
  <c r="Z149" i="1" s="1"/>
  <c r="Y125" i="1"/>
  <c r="Z125" i="1" s="1"/>
  <c r="Y113" i="1"/>
  <c r="Z113" i="1" s="1"/>
  <c r="Y101" i="1"/>
  <c r="Y89" i="1"/>
  <c r="Z89" i="1" s="1"/>
  <c r="Y77" i="1"/>
  <c r="Z77" i="1" s="1"/>
  <c r="Y65" i="1"/>
  <c r="Z65" i="1" s="1"/>
  <c r="Y53" i="1"/>
  <c r="Y41" i="1"/>
  <c r="Z41" i="1" s="1"/>
  <c r="Y29" i="1"/>
  <c r="Z29" i="1" s="1"/>
  <c r="Y17" i="1"/>
  <c r="Z17" i="1" s="1"/>
  <c r="Y5" i="1"/>
  <c r="Y75" i="1"/>
  <c r="Z75" i="1" s="1"/>
  <c r="Y63" i="1"/>
  <c r="Y51" i="1"/>
  <c r="Z51" i="1" s="1"/>
  <c r="Y39" i="1"/>
  <c r="Z39" i="1" s="1"/>
  <c r="Y27" i="1"/>
  <c r="Z27" i="1" s="1"/>
  <c r="Y15" i="1"/>
  <c r="T1012" i="1"/>
  <c r="U1007" i="1"/>
  <c r="U975" i="1"/>
  <c r="T972" i="1"/>
  <c r="U963" i="1"/>
  <c r="U883" i="1"/>
  <c r="R980" i="1"/>
  <c r="U979" i="1"/>
  <c r="T978" i="1"/>
  <c r="T977" i="1"/>
  <c r="T975" i="1"/>
  <c r="R972" i="1"/>
  <c r="U971" i="1"/>
  <c r="T970" i="1"/>
  <c r="T969" i="1"/>
  <c r="R963" i="1"/>
  <c r="U683" i="1"/>
  <c r="T675" i="1"/>
  <c r="T988" i="1"/>
  <c r="R983" i="1"/>
  <c r="U917" i="1"/>
  <c r="U835" i="1"/>
  <c r="U547" i="1"/>
  <c r="T743" i="1"/>
  <c r="U1023" i="1"/>
  <c r="T1004" i="1"/>
  <c r="T980" i="1"/>
  <c r="U983" i="1"/>
  <c r="S972" i="1"/>
  <c r="T811" i="1"/>
  <c r="T760" i="1"/>
  <c r="R746" i="1"/>
  <c r="T745" i="1"/>
  <c r="T744" i="1"/>
  <c r="T599" i="1"/>
  <c r="R594" i="1"/>
  <c r="U915" i="1"/>
  <c r="R787" i="1"/>
  <c r="U786" i="1"/>
  <c r="R743" i="1"/>
  <c r="T1020" i="1"/>
  <c r="U1015" i="1"/>
  <c r="R1012" i="1"/>
  <c r="U1011" i="1"/>
  <c r="T1010" i="1"/>
  <c r="T1009" i="1"/>
  <c r="T1007" i="1"/>
  <c r="S1004" i="1"/>
  <c r="U991" i="1"/>
  <c r="R1015" i="1"/>
  <c r="R1007" i="1"/>
  <c r="R1004" i="1"/>
  <c r="U1003" i="1"/>
  <c r="T1002" i="1"/>
  <c r="T1001" i="1"/>
  <c r="U846" i="1"/>
  <c r="T999" i="1"/>
  <c r="S996" i="1"/>
  <c r="T967" i="1"/>
  <c r="R846" i="1"/>
  <c r="U827" i="1"/>
  <c r="U707" i="1"/>
  <c r="R639" i="1"/>
  <c r="T547" i="1"/>
  <c r="S524" i="1"/>
  <c r="U523" i="1"/>
  <c r="T1026" i="1"/>
  <c r="T1025" i="1"/>
  <c r="T1023" i="1"/>
  <c r="S1020" i="1"/>
  <c r="R999" i="1"/>
  <c r="R996" i="1"/>
  <c r="U995" i="1"/>
  <c r="T994" i="1"/>
  <c r="T993" i="1"/>
  <c r="T991" i="1"/>
  <c r="S988" i="1"/>
  <c r="R967" i="1"/>
  <c r="U999" i="1"/>
  <c r="T996" i="1"/>
  <c r="U967" i="1"/>
  <c r="U811" i="1"/>
  <c r="U691" i="1"/>
  <c r="R615" i="1"/>
  <c r="R571" i="1"/>
  <c r="R547" i="1"/>
  <c r="R1023" i="1"/>
  <c r="R1020" i="1"/>
  <c r="U1019" i="1"/>
  <c r="T1018" i="1"/>
  <c r="T1017" i="1"/>
  <c r="T1015" i="1"/>
  <c r="S1012" i="1"/>
  <c r="R991" i="1"/>
  <c r="R988" i="1"/>
  <c r="U987" i="1"/>
  <c r="T986" i="1"/>
  <c r="T985" i="1"/>
  <c r="T983" i="1"/>
  <c r="S980" i="1"/>
  <c r="T937" i="1"/>
  <c r="U936" i="1"/>
  <c r="T867" i="1"/>
  <c r="R811" i="1"/>
  <c r="U727" i="1"/>
  <c r="S691" i="1"/>
  <c r="U690" i="1"/>
  <c r="U667" i="1"/>
  <c r="U641" i="1"/>
  <c r="U627" i="1"/>
  <c r="T583" i="1"/>
  <c r="U582" i="1"/>
  <c r="S579" i="1"/>
  <c r="U1024" i="1"/>
  <c r="U1016" i="1"/>
  <c r="U1008" i="1"/>
  <c r="U1000" i="1"/>
  <c r="U992" i="1"/>
  <c r="U984" i="1"/>
  <c r="U976" i="1"/>
  <c r="U968" i="1"/>
  <c r="T579" i="1"/>
  <c r="R936" i="1"/>
  <c r="U863" i="1"/>
  <c r="T843" i="1"/>
  <c r="S820" i="1"/>
  <c r="U819" i="1"/>
  <c r="R799" i="1"/>
  <c r="R727" i="1"/>
  <c r="R726" i="1"/>
  <c r="U725" i="1"/>
  <c r="S720" i="1"/>
  <c r="U711" i="1"/>
  <c r="T647" i="1"/>
  <c r="R627" i="1"/>
  <c r="U626" i="1"/>
  <c r="U599" i="1"/>
  <c r="R579" i="1"/>
  <c r="R539" i="1"/>
  <c r="T1024" i="1"/>
  <c r="T1016" i="1"/>
  <c r="T1008" i="1"/>
  <c r="T1000" i="1"/>
  <c r="T992" i="1"/>
  <c r="T984" i="1"/>
  <c r="T976" i="1"/>
  <c r="T968" i="1"/>
  <c r="U964" i="1"/>
  <c r="T964" i="1"/>
  <c r="U675" i="1"/>
  <c r="U1026" i="1"/>
  <c r="R1024" i="1"/>
  <c r="R1019" i="1"/>
  <c r="U1018" i="1"/>
  <c r="R1016" i="1"/>
  <c r="R1011" i="1"/>
  <c r="U1010" i="1"/>
  <c r="R1008" i="1"/>
  <c r="R1003" i="1"/>
  <c r="U1002" i="1"/>
  <c r="R1000" i="1"/>
  <c r="R995" i="1"/>
  <c r="U994" i="1"/>
  <c r="R992" i="1"/>
  <c r="R987" i="1"/>
  <c r="U986" i="1"/>
  <c r="R984" i="1"/>
  <c r="R979" i="1"/>
  <c r="U978" i="1"/>
  <c r="R976" i="1"/>
  <c r="R971" i="1"/>
  <c r="U970" i="1"/>
  <c r="R968" i="1"/>
  <c r="S964" i="1"/>
  <c r="T961" i="1"/>
  <c r="T956" i="1"/>
  <c r="U951" i="1"/>
  <c r="U928" i="1"/>
  <c r="S917" i="1"/>
  <c r="R915" i="1"/>
  <c r="U914" i="1"/>
  <c r="U913" i="1"/>
  <c r="T908" i="1"/>
  <c r="U907" i="1"/>
  <c r="U886" i="1"/>
  <c r="S880" i="1"/>
  <c r="U875" i="1"/>
  <c r="T859" i="1"/>
  <c r="T835" i="1"/>
  <c r="R827" i="1"/>
  <c r="U826" i="1"/>
  <c r="U803" i="1"/>
  <c r="R711" i="1"/>
  <c r="R710" i="1"/>
  <c r="U709" i="1"/>
  <c r="T707" i="1"/>
  <c r="S704" i="1"/>
  <c r="T703" i="1"/>
  <c r="T700" i="1"/>
  <c r="U697" i="1"/>
  <c r="R683" i="1"/>
  <c r="S675" i="1"/>
  <c r="U663" i="1"/>
  <c r="U653" i="1"/>
  <c r="U631" i="1"/>
  <c r="T622" i="1"/>
  <c r="S620" i="1"/>
  <c r="R618" i="1"/>
  <c r="U617" i="1"/>
  <c r="R610" i="1"/>
  <c r="R586" i="1"/>
  <c r="R574" i="1"/>
  <c r="T573" i="1"/>
  <c r="R566" i="1"/>
  <c r="T565" i="1"/>
  <c r="S556" i="1"/>
  <c r="U555" i="1"/>
  <c r="R542" i="1"/>
  <c r="T541" i="1"/>
  <c r="R534" i="1"/>
  <c r="T533" i="1"/>
  <c r="U522" i="1"/>
  <c r="U1022" i="1"/>
  <c r="U1014" i="1"/>
  <c r="U1006" i="1"/>
  <c r="U998" i="1"/>
  <c r="U990" i="1"/>
  <c r="U982" i="1"/>
  <c r="U974" i="1"/>
  <c r="U966" i="1"/>
  <c r="T951" i="1"/>
  <c r="T950" i="1"/>
  <c r="R928" i="1"/>
  <c r="U871" i="1"/>
  <c r="T846" i="1"/>
  <c r="U843" i="1"/>
  <c r="R835" i="1"/>
  <c r="U834" i="1"/>
  <c r="R803" i="1"/>
  <c r="U802" i="1"/>
  <c r="U787" i="1"/>
  <c r="S772" i="1"/>
  <c r="T727" i="1"/>
  <c r="U723" i="1"/>
  <c r="S707" i="1"/>
  <c r="U706" i="1"/>
  <c r="R703" i="1"/>
  <c r="U702" i="1"/>
  <c r="S700" i="1"/>
  <c r="T699" i="1"/>
  <c r="S697" i="1"/>
  <c r="T696" i="1"/>
  <c r="U695" i="1"/>
  <c r="R687" i="1"/>
  <c r="U659" i="1"/>
  <c r="U639" i="1"/>
  <c r="U633" i="1"/>
  <c r="R631" i="1"/>
  <c r="T522" i="1"/>
  <c r="T1022" i="1"/>
  <c r="T1021" i="1"/>
  <c r="T1019" i="1"/>
  <c r="T1014" i="1"/>
  <c r="T1013" i="1"/>
  <c r="T1011" i="1"/>
  <c r="T1006" i="1"/>
  <c r="T1005" i="1"/>
  <c r="T1003" i="1"/>
  <c r="T998" i="1"/>
  <c r="T997" i="1"/>
  <c r="T995" i="1"/>
  <c r="T990" i="1"/>
  <c r="T989" i="1"/>
  <c r="T987" i="1"/>
  <c r="T982" i="1"/>
  <c r="T981" i="1"/>
  <c r="T979" i="1"/>
  <c r="T974" i="1"/>
  <c r="T973" i="1"/>
  <c r="T971" i="1"/>
  <c r="T966" i="1"/>
  <c r="T965" i="1"/>
  <c r="T963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1026" i="1"/>
  <c r="R1025" i="1"/>
  <c r="S1022" i="1"/>
  <c r="R1021" i="1"/>
  <c r="S1018" i="1"/>
  <c r="R1017" i="1"/>
  <c r="S1014" i="1"/>
  <c r="R1013" i="1"/>
  <c r="S1010" i="1"/>
  <c r="R1009" i="1"/>
  <c r="S1006" i="1"/>
  <c r="R1005" i="1"/>
  <c r="S1002" i="1"/>
  <c r="R1001" i="1"/>
  <c r="S998" i="1"/>
  <c r="R997" i="1"/>
  <c r="S994" i="1"/>
  <c r="R993" i="1"/>
  <c r="S990" i="1"/>
  <c r="R989" i="1"/>
  <c r="S986" i="1"/>
  <c r="R985" i="1"/>
  <c r="S982" i="1"/>
  <c r="R981" i="1"/>
  <c r="S978" i="1"/>
  <c r="R977" i="1"/>
  <c r="S974" i="1"/>
  <c r="R973" i="1"/>
  <c r="S970" i="1"/>
  <c r="R969" i="1"/>
  <c r="S966" i="1"/>
  <c r="R965" i="1"/>
  <c r="S961" i="1"/>
  <c r="T945" i="1"/>
  <c r="U935" i="1"/>
  <c r="T886" i="1"/>
  <c r="T883" i="1"/>
  <c r="U879" i="1"/>
  <c r="T875" i="1"/>
  <c r="T871" i="1"/>
  <c r="T771" i="1"/>
  <c r="T723" i="1"/>
  <c r="T719" i="1"/>
  <c r="T716" i="1"/>
  <c r="U713" i="1"/>
  <c r="T667" i="1"/>
  <c r="S647" i="1"/>
  <c r="U645" i="1"/>
  <c r="T643" i="1"/>
  <c r="T638" i="1"/>
  <c r="T635" i="1"/>
  <c r="T630" i="1"/>
  <c r="T564" i="1"/>
  <c r="T551" i="1"/>
  <c r="T532" i="1"/>
  <c r="R961" i="1"/>
  <c r="U960" i="1"/>
  <c r="T959" i="1"/>
  <c r="T958" i="1"/>
  <c r="S956" i="1"/>
  <c r="T953" i="1"/>
  <c r="U952" i="1"/>
  <c r="R945" i="1"/>
  <c r="U944" i="1"/>
  <c r="T935" i="1"/>
  <c r="T934" i="1"/>
  <c r="T929" i="1"/>
  <c r="T907" i="1"/>
  <c r="T904" i="1"/>
  <c r="U897" i="1"/>
  <c r="U894" i="1"/>
  <c r="R892" i="1"/>
  <c r="U891" i="1"/>
  <c r="R886" i="1"/>
  <c r="R883" i="1"/>
  <c r="U882" i="1"/>
  <c r="T879" i="1"/>
  <c r="U878" i="1"/>
  <c r="R875" i="1"/>
  <c r="U874" i="1"/>
  <c r="R871" i="1"/>
  <c r="U870" i="1"/>
  <c r="T863" i="1"/>
  <c r="U855" i="1"/>
  <c r="T839" i="1"/>
  <c r="R830" i="1"/>
  <c r="T829" i="1"/>
  <c r="T815" i="1"/>
  <c r="T807" i="1"/>
  <c r="T783" i="1"/>
  <c r="S780" i="1"/>
  <c r="U778" i="1"/>
  <c r="R738" i="1"/>
  <c r="T737" i="1"/>
  <c r="T736" i="1"/>
  <c r="T735" i="1"/>
  <c r="T732" i="1"/>
  <c r="U729" i="1"/>
  <c r="S723" i="1"/>
  <c r="U722" i="1"/>
  <c r="R719" i="1"/>
  <c r="U718" i="1"/>
  <c r="S716" i="1"/>
  <c r="S713" i="1"/>
  <c r="T712" i="1"/>
  <c r="T695" i="1"/>
  <c r="R667" i="1"/>
  <c r="U665" i="1"/>
  <c r="T663" i="1"/>
  <c r="R647" i="1"/>
  <c r="R638" i="1"/>
  <c r="R630" i="1"/>
  <c r="T628" i="1"/>
  <c r="U623" i="1"/>
  <c r="R606" i="1"/>
  <c r="T604" i="1"/>
  <c r="S599" i="1"/>
  <c r="S564" i="1"/>
  <c r="U563" i="1"/>
  <c r="S532" i="1"/>
  <c r="U531" i="1"/>
  <c r="T530" i="1"/>
  <c r="R956" i="1"/>
  <c r="R952" i="1"/>
  <c r="T928" i="1"/>
  <c r="U922" i="1"/>
  <c r="T911" i="1"/>
  <c r="R907" i="1"/>
  <c r="U906" i="1"/>
  <c r="R904" i="1"/>
  <c r="T899" i="1"/>
  <c r="S897" i="1"/>
  <c r="T896" i="1"/>
  <c r="R894" i="1"/>
  <c r="T891" i="1"/>
  <c r="U890" i="1"/>
  <c r="R863" i="1"/>
  <c r="U862" i="1"/>
  <c r="T855" i="1"/>
  <c r="T827" i="1"/>
  <c r="T820" i="1"/>
  <c r="T799" i="1"/>
  <c r="S796" i="1"/>
  <c r="R783" i="1"/>
  <c r="T777" i="1"/>
  <c r="T776" i="1"/>
  <c r="S740" i="1"/>
  <c r="R735" i="1"/>
  <c r="S732" i="1"/>
  <c r="S729" i="1"/>
  <c r="T728" i="1"/>
  <c r="T711" i="1"/>
  <c r="R695" i="1"/>
  <c r="R694" i="1"/>
  <c r="U693" i="1"/>
  <c r="T691" i="1"/>
  <c r="S688" i="1"/>
  <c r="T687" i="1"/>
  <c r="T683" i="1"/>
  <c r="T671" i="1"/>
  <c r="S663" i="1"/>
  <c r="T627" i="1"/>
  <c r="R623" i="1"/>
  <c r="U622" i="1"/>
  <c r="U615" i="1"/>
  <c r="S604" i="1"/>
  <c r="U603" i="1"/>
  <c r="U594" i="1"/>
  <c r="S592" i="1"/>
  <c r="U591" i="1"/>
  <c r="U586" i="1"/>
  <c r="S584" i="1"/>
  <c r="S575" i="1"/>
  <c r="U574" i="1"/>
  <c r="U571" i="1"/>
  <c r="S543" i="1"/>
  <c r="U542" i="1"/>
  <c r="U539" i="1"/>
  <c r="R526" i="1"/>
  <c r="T525" i="1"/>
  <c r="T524" i="1"/>
  <c r="R515" i="1"/>
  <c r="S795" i="1"/>
  <c r="R795" i="1"/>
  <c r="T795" i="1"/>
  <c r="S953" i="1"/>
  <c r="T944" i="1"/>
  <c r="S937" i="1"/>
  <c r="U927" i="1"/>
  <c r="T922" i="1"/>
  <c r="T916" i="1"/>
  <c r="S911" i="1"/>
  <c r="U903" i="1"/>
  <c r="U895" i="1"/>
  <c r="S867" i="1"/>
  <c r="S859" i="1"/>
  <c r="U838" i="1"/>
  <c r="U823" i="1"/>
  <c r="T823" i="1"/>
  <c r="S822" i="1"/>
  <c r="U822" i="1"/>
  <c r="U812" i="1"/>
  <c r="S812" i="1"/>
  <c r="U810" i="1"/>
  <c r="U804" i="1"/>
  <c r="S804" i="1"/>
  <c r="U791" i="1"/>
  <c r="R791" i="1"/>
  <c r="S791" i="1"/>
  <c r="T960" i="1"/>
  <c r="R953" i="1"/>
  <c r="R944" i="1"/>
  <c r="U943" i="1"/>
  <c r="R937" i="1"/>
  <c r="S929" i="1"/>
  <c r="T927" i="1"/>
  <c r="T926" i="1"/>
  <c r="T925" i="1"/>
  <c r="R922" i="1"/>
  <c r="U921" i="1"/>
  <c r="T920" i="1"/>
  <c r="S916" i="1"/>
  <c r="R911" i="1"/>
  <c r="U910" i="1"/>
  <c r="S908" i="1"/>
  <c r="T903" i="1"/>
  <c r="T902" i="1"/>
  <c r="U901" i="1"/>
  <c r="T895" i="1"/>
  <c r="T890" i="1"/>
  <c r="U887" i="1"/>
  <c r="T878" i="1"/>
  <c r="T876" i="1"/>
  <c r="R867" i="1"/>
  <c r="U866" i="1"/>
  <c r="T865" i="1"/>
  <c r="T864" i="1"/>
  <c r="R859" i="1"/>
  <c r="U858" i="1"/>
  <c r="S855" i="1"/>
  <c r="T851" i="1"/>
  <c r="U850" i="1"/>
  <c r="S848" i="1"/>
  <c r="U847" i="1"/>
  <c r="S843" i="1"/>
  <c r="R838" i="1"/>
  <c r="T837" i="1"/>
  <c r="T836" i="1"/>
  <c r="U828" i="1"/>
  <c r="S828" i="1"/>
  <c r="S818" i="1"/>
  <c r="U818" i="1"/>
  <c r="U814" i="1"/>
  <c r="T810" i="1"/>
  <c r="U795" i="1"/>
  <c r="U788" i="1"/>
  <c r="S788" i="1"/>
  <c r="T788" i="1"/>
  <c r="R960" i="1"/>
  <c r="U959" i="1"/>
  <c r="T952" i="1"/>
  <c r="S945" i="1"/>
  <c r="T943" i="1"/>
  <c r="T942" i="1"/>
  <c r="T936" i="1"/>
  <c r="R929" i="1"/>
  <c r="T915" i="1"/>
  <c r="R908" i="1"/>
  <c r="T894" i="1"/>
  <c r="T892" i="1"/>
  <c r="R890" i="1"/>
  <c r="T887" i="1"/>
  <c r="R878" i="1"/>
  <c r="U854" i="1"/>
  <c r="T853" i="1"/>
  <c r="R850" i="1"/>
  <c r="T847" i="1"/>
  <c r="U842" i="1"/>
  <c r="S836" i="1"/>
  <c r="T831" i="1"/>
  <c r="U830" i="1"/>
  <c r="R822" i="1"/>
  <c r="T821" i="1"/>
  <c r="S819" i="1"/>
  <c r="R819" i="1"/>
  <c r="R814" i="1"/>
  <c r="T813" i="1"/>
  <c r="T812" i="1"/>
  <c r="U807" i="1"/>
  <c r="R807" i="1"/>
  <c r="T804" i="1"/>
  <c r="S794" i="1"/>
  <c r="U794" i="1"/>
  <c r="T791" i="1"/>
  <c r="U758" i="1"/>
  <c r="U685" i="1"/>
  <c r="S671" i="1"/>
  <c r="U669" i="1"/>
  <c r="U661" i="1"/>
  <c r="T658" i="1"/>
  <c r="T655" i="1"/>
  <c r="T641" i="1"/>
  <c r="T633" i="1"/>
  <c r="U625" i="1"/>
  <c r="T616" i="1"/>
  <c r="T591" i="1"/>
  <c r="T572" i="1"/>
  <c r="T559" i="1"/>
  <c r="T555" i="1"/>
  <c r="U550" i="1"/>
  <c r="T540" i="1"/>
  <c r="T765" i="1"/>
  <c r="T764" i="1"/>
  <c r="T757" i="1"/>
  <c r="T756" i="1"/>
  <c r="T753" i="1"/>
  <c r="T752" i="1"/>
  <c r="T751" i="1"/>
  <c r="T748" i="1"/>
  <c r="T722" i="1"/>
  <c r="T706" i="1"/>
  <c r="T690" i="1"/>
  <c r="S685" i="1"/>
  <c r="U679" i="1"/>
  <c r="R671" i="1"/>
  <c r="T669" i="1"/>
  <c r="T661" i="1"/>
  <c r="R658" i="1"/>
  <c r="S655" i="1"/>
  <c r="T653" i="1"/>
  <c r="U651" i="1"/>
  <c r="S641" i="1"/>
  <c r="T640" i="1"/>
  <c r="S633" i="1"/>
  <c r="T632" i="1"/>
  <c r="S628" i="1"/>
  <c r="S625" i="1"/>
  <c r="T624" i="1"/>
  <c r="R616" i="1"/>
  <c r="T611" i="1"/>
  <c r="T607" i="1"/>
  <c r="T603" i="1"/>
  <c r="R591" i="1"/>
  <c r="U590" i="1"/>
  <c r="T582" i="1"/>
  <c r="S572" i="1"/>
  <c r="T567" i="1"/>
  <c r="T563" i="1"/>
  <c r="U558" i="1"/>
  <c r="R555" i="1"/>
  <c r="R550" i="1"/>
  <c r="T549" i="1"/>
  <c r="T548" i="1"/>
  <c r="S540" i="1"/>
  <c r="T535" i="1"/>
  <c r="T531" i="1"/>
  <c r="T527" i="1"/>
  <c r="T523" i="1"/>
  <c r="T519" i="1"/>
  <c r="U518" i="1"/>
  <c r="T516" i="1"/>
  <c r="T803" i="1"/>
  <c r="S799" i="1"/>
  <c r="T796" i="1"/>
  <c r="T787" i="1"/>
  <c r="S783" i="1"/>
  <c r="T780" i="1"/>
  <c r="T772" i="1"/>
  <c r="T768" i="1"/>
  <c r="S764" i="1"/>
  <c r="S756" i="1"/>
  <c r="R751" i="1"/>
  <c r="S748" i="1"/>
  <c r="U746" i="1"/>
  <c r="T740" i="1"/>
  <c r="U738" i="1"/>
  <c r="R722" i="1"/>
  <c r="U721" i="1"/>
  <c r="T720" i="1"/>
  <c r="R706" i="1"/>
  <c r="U705" i="1"/>
  <c r="T704" i="1"/>
  <c r="R690" i="1"/>
  <c r="U689" i="1"/>
  <c r="T688" i="1"/>
  <c r="S679" i="1"/>
  <c r="R678" i="1"/>
  <c r="U677" i="1"/>
  <c r="S653" i="1"/>
  <c r="S651" i="1"/>
  <c r="U649" i="1"/>
  <c r="T639" i="1"/>
  <c r="T631" i="1"/>
  <c r="R628" i="1"/>
  <c r="T623" i="1"/>
  <c r="T615" i="1"/>
  <c r="U610" i="1"/>
  <c r="U606" i="1"/>
  <c r="R603" i="1"/>
  <c r="S596" i="1"/>
  <c r="T594" i="1"/>
  <c r="T592" i="1"/>
  <c r="R582" i="1"/>
  <c r="T571" i="1"/>
  <c r="U566" i="1"/>
  <c r="R563" i="1"/>
  <c r="R558" i="1"/>
  <c r="T557" i="1"/>
  <c r="T556" i="1"/>
  <c r="S548" i="1"/>
  <c r="T539" i="1"/>
  <c r="U534" i="1"/>
  <c r="R531" i="1"/>
  <c r="U530" i="1"/>
  <c r="S527" i="1"/>
  <c r="U526" i="1"/>
  <c r="R523" i="1"/>
  <c r="R518" i="1"/>
  <c r="S516" i="1"/>
  <c r="U515" i="1"/>
  <c r="U962" i="1"/>
  <c r="T962" i="1"/>
  <c r="R955" i="1"/>
  <c r="T955" i="1"/>
  <c r="U949" i="1"/>
  <c r="R949" i="1"/>
  <c r="S949" i="1"/>
  <c r="R947" i="1"/>
  <c r="T947" i="1"/>
  <c r="U947" i="1"/>
  <c r="U941" i="1"/>
  <c r="R941" i="1"/>
  <c r="S941" i="1"/>
  <c r="R939" i="1"/>
  <c r="T939" i="1"/>
  <c r="U939" i="1"/>
  <c r="U933" i="1"/>
  <c r="R933" i="1"/>
  <c r="S933" i="1"/>
  <c r="R931" i="1"/>
  <c r="T931" i="1"/>
  <c r="U931" i="1"/>
  <c r="U924" i="1"/>
  <c r="R924" i="1"/>
  <c r="S924" i="1"/>
  <c r="S918" i="1"/>
  <c r="U918" i="1"/>
  <c r="U948" i="1"/>
  <c r="R948" i="1"/>
  <c r="U940" i="1"/>
  <c r="R940" i="1"/>
  <c r="U932" i="1"/>
  <c r="R932" i="1"/>
  <c r="U919" i="1"/>
  <c r="R919" i="1"/>
  <c r="S919" i="1"/>
  <c r="U957" i="1"/>
  <c r="R957" i="1"/>
  <c r="T948" i="1"/>
  <c r="T940" i="1"/>
  <c r="T933" i="1"/>
  <c r="T932" i="1"/>
  <c r="T924" i="1"/>
  <c r="T957" i="1"/>
  <c r="U954" i="1"/>
  <c r="T954" i="1"/>
  <c r="S948" i="1"/>
  <c r="U946" i="1"/>
  <c r="T946" i="1"/>
  <c r="S940" i="1"/>
  <c r="U938" i="1"/>
  <c r="T938" i="1"/>
  <c r="S932" i="1"/>
  <c r="T919" i="1"/>
  <c r="S806" i="1"/>
  <c r="T806" i="1"/>
  <c r="S798" i="1"/>
  <c r="T798" i="1"/>
  <c r="S790" i="1"/>
  <c r="T790" i="1"/>
  <c r="S782" i="1"/>
  <c r="T782" i="1"/>
  <c r="S775" i="1"/>
  <c r="U775" i="1"/>
  <c r="S770" i="1"/>
  <c r="T770" i="1"/>
  <c r="U763" i="1"/>
  <c r="S763" i="1"/>
  <c r="R741" i="1"/>
  <c r="T741" i="1"/>
  <c r="T913" i="1"/>
  <c r="T906" i="1"/>
  <c r="T901" i="1"/>
  <c r="S899" i="1"/>
  <c r="U893" i="1"/>
  <c r="U885" i="1"/>
  <c r="T882" i="1"/>
  <c r="T874" i="1"/>
  <c r="T870" i="1"/>
  <c r="T862" i="1"/>
  <c r="T860" i="1"/>
  <c r="S851" i="1"/>
  <c r="T844" i="1"/>
  <c r="S839" i="1"/>
  <c r="T834" i="1"/>
  <c r="S831" i="1"/>
  <c r="T826" i="1"/>
  <c r="S823" i="1"/>
  <c r="T818" i="1"/>
  <c r="S815" i="1"/>
  <c r="U800" i="1"/>
  <c r="S800" i="1"/>
  <c r="U792" i="1"/>
  <c r="S792" i="1"/>
  <c r="U784" i="1"/>
  <c r="S784" i="1"/>
  <c r="S774" i="1"/>
  <c r="T774" i="1"/>
  <c r="U770" i="1"/>
  <c r="S767" i="1"/>
  <c r="U767" i="1"/>
  <c r="S762" i="1"/>
  <c r="T762" i="1"/>
  <c r="U755" i="1"/>
  <c r="S755" i="1"/>
  <c r="S742" i="1"/>
  <c r="R742" i="1"/>
  <c r="T742" i="1"/>
  <c r="U739" i="1"/>
  <c r="R739" i="1"/>
  <c r="S739" i="1"/>
  <c r="U724" i="1"/>
  <c r="R724" i="1"/>
  <c r="T724" i="1"/>
  <c r="U708" i="1"/>
  <c r="R708" i="1"/>
  <c r="T708" i="1"/>
  <c r="S925" i="1"/>
  <c r="U923" i="1"/>
  <c r="S920" i="1"/>
  <c r="S913" i="1"/>
  <c r="T912" i="1"/>
  <c r="T910" i="1"/>
  <c r="R906" i="1"/>
  <c r="U905" i="1"/>
  <c r="S903" i="1"/>
  <c r="S901" i="1"/>
  <c r="T900" i="1"/>
  <c r="R899" i="1"/>
  <c r="U898" i="1"/>
  <c r="S895" i="1"/>
  <c r="T893" i="1"/>
  <c r="S891" i="1"/>
  <c r="S887" i="1"/>
  <c r="R882" i="1"/>
  <c r="U881" i="1"/>
  <c r="S879" i="1"/>
  <c r="R874" i="1"/>
  <c r="R870" i="1"/>
  <c r="U869" i="1"/>
  <c r="T866" i="1"/>
  <c r="R862" i="1"/>
  <c r="T858" i="1"/>
  <c r="T854" i="1"/>
  <c r="R851" i="1"/>
  <c r="S847" i="1"/>
  <c r="S844" i="1"/>
  <c r="T842" i="1"/>
  <c r="T840" i="1"/>
  <c r="R839" i="1"/>
  <c r="R834" i="1"/>
  <c r="T833" i="1"/>
  <c r="T832" i="1"/>
  <c r="R831" i="1"/>
  <c r="R826" i="1"/>
  <c r="T825" i="1"/>
  <c r="T824" i="1"/>
  <c r="R823" i="1"/>
  <c r="R818" i="1"/>
  <c r="T817" i="1"/>
  <c r="T816" i="1"/>
  <c r="R815" i="1"/>
  <c r="R810" i="1"/>
  <c r="T809" i="1"/>
  <c r="T808" i="1"/>
  <c r="R806" i="1"/>
  <c r="T805" i="1"/>
  <c r="T802" i="1"/>
  <c r="R798" i="1"/>
  <c r="T797" i="1"/>
  <c r="T794" i="1"/>
  <c r="R790" i="1"/>
  <c r="T789" i="1"/>
  <c r="T786" i="1"/>
  <c r="R782" i="1"/>
  <c r="T781" i="1"/>
  <c r="U779" i="1"/>
  <c r="S779" i="1"/>
  <c r="R775" i="1"/>
  <c r="U774" i="1"/>
  <c r="R770" i="1"/>
  <c r="T769" i="1"/>
  <c r="T767" i="1"/>
  <c r="S766" i="1"/>
  <c r="T766" i="1"/>
  <c r="R763" i="1"/>
  <c r="U762" i="1"/>
  <c r="S759" i="1"/>
  <c r="U759" i="1"/>
  <c r="T755" i="1"/>
  <c r="S754" i="1"/>
  <c r="T754" i="1"/>
  <c r="R749" i="1"/>
  <c r="T749" i="1"/>
  <c r="R733" i="1"/>
  <c r="T733" i="1"/>
  <c r="S730" i="1"/>
  <c r="U730" i="1"/>
  <c r="R717" i="1"/>
  <c r="S717" i="1"/>
  <c r="U717" i="1"/>
  <c r="S714" i="1"/>
  <c r="U714" i="1"/>
  <c r="T930" i="1"/>
  <c r="R925" i="1"/>
  <c r="T923" i="1"/>
  <c r="R920" i="1"/>
  <c r="T917" i="1"/>
  <c r="R910" i="1"/>
  <c r="U909" i="1"/>
  <c r="S904" i="1"/>
  <c r="U902" i="1"/>
  <c r="S900" i="1"/>
  <c r="T897" i="1"/>
  <c r="S892" i="1"/>
  <c r="R866" i="1"/>
  <c r="R858" i="1"/>
  <c r="R854" i="1"/>
  <c r="T850" i="1"/>
  <c r="T848" i="1"/>
  <c r="R842" i="1"/>
  <c r="S840" i="1"/>
  <c r="T838" i="1"/>
  <c r="S832" i="1"/>
  <c r="T830" i="1"/>
  <c r="S824" i="1"/>
  <c r="T822" i="1"/>
  <c r="S816" i="1"/>
  <c r="T814" i="1"/>
  <c r="S808" i="1"/>
  <c r="R802" i="1"/>
  <c r="T801" i="1"/>
  <c r="T800" i="1"/>
  <c r="R794" i="1"/>
  <c r="T793" i="1"/>
  <c r="T792" i="1"/>
  <c r="R786" i="1"/>
  <c r="T785" i="1"/>
  <c r="T784" i="1"/>
  <c r="T779" i="1"/>
  <c r="S778" i="1"/>
  <c r="T778" i="1"/>
  <c r="R774" i="1"/>
  <c r="T773" i="1"/>
  <c r="U771" i="1"/>
  <c r="S771" i="1"/>
  <c r="R767" i="1"/>
  <c r="U766" i="1"/>
  <c r="R762" i="1"/>
  <c r="T761" i="1"/>
  <c r="T759" i="1"/>
  <c r="S758" i="1"/>
  <c r="T758" i="1"/>
  <c r="R755" i="1"/>
  <c r="U754" i="1"/>
  <c r="S750" i="1"/>
  <c r="R750" i="1"/>
  <c r="T750" i="1"/>
  <c r="U747" i="1"/>
  <c r="R747" i="1"/>
  <c r="S747" i="1"/>
  <c r="U742" i="1"/>
  <c r="T739" i="1"/>
  <c r="S734" i="1"/>
  <c r="R734" i="1"/>
  <c r="T734" i="1"/>
  <c r="U731" i="1"/>
  <c r="R731" i="1"/>
  <c r="S731" i="1"/>
  <c r="U715" i="1"/>
  <c r="R715" i="1"/>
  <c r="S715" i="1"/>
  <c r="R681" i="1"/>
  <c r="S681" i="1"/>
  <c r="R673" i="1"/>
  <c r="S673" i="1"/>
  <c r="S642" i="1"/>
  <c r="R642" i="1"/>
  <c r="T642" i="1"/>
  <c r="U636" i="1"/>
  <c r="T636" i="1"/>
  <c r="S634" i="1"/>
  <c r="R634" i="1"/>
  <c r="T634" i="1"/>
  <c r="S598" i="1"/>
  <c r="R598" i="1"/>
  <c r="T598" i="1"/>
  <c r="R595" i="1"/>
  <c r="S595" i="1"/>
  <c r="U587" i="1"/>
  <c r="R587" i="1"/>
  <c r="U576" i="1"/>
  <c r="S576" i="1"/>
  <c r="T576" i="1"/>
  <c r="U568" i="1"/>
  <c r="S568" i="1"/>
  <c r="T568" i="1"/>
  <c r="U560" i="1"/>
  <c r="S560" i="1"/>
  <c r="T560" i="1"/>
  <c r="U552" i="1"/>
  <c r="S552" i="1"/>
  <c r="T552" i="1"/>
  <c r="U544" i="1"/>
  <c r="S544" i="1"/>
  <c r="T544" i="1"/>
  <c r="U536" i="1"/>
  <c r="S536" i="1"/>
  <c r="T536" i="1"/>
  <c r="U528" i="1"/>
  <c r="S528" i="1"/>
  <c r="T528" i="1"/>
  <c r="U520" i="1"/>
  <c r="S520" i="1"/>
  <c r="T520" i="1"/>
  <c r="S776" i="1"/>
  <c r="S768" i="1"/>
  <c r="S760" i="1"/>
  <c r="S752" i="1"/>
  <c r="U751" i="1"/>
  <c r="S744" i="1"/>
  <c r="U743" i="1"/>
  <c r="S736" i="1"/>
  <c r="U735" i="1"/>
  <c r="T725" i="1"/>
  <c r="R720" i="1"/>
  <c r="U719" i="1"/>
  <c r="T718" i="1"/>
  <c r="T709" i="1"/>
  <c r="R704" i="1"/>
  <c r="U703" i="1"/>
  <c r="T702" i="1"/>
  <c r="U701" i="1"/>
  <c r="S699" i="1"/>
  <c r="T693" i="1"/>
  <c r="T692" i="1"/>
  <c r="R688" i="1"/>
  <c r="U687" i="1"/>
  <c r="T684" i="1"/>
  <c r="U681" i="1"/>
  <c r="T677" i="1"/>
  <c r="U673" i="1"/>
  <c r="S669" i="1"/>
  <c r="R664" i="1"/>
  <c r="S662" i="1"/>
  <c r="T662" i="1"/>
  <c r="S661" i="1"/>
  <c r="T659" i="1"/>
  <c r="R655" i="1"/>
  <c r="T649" i="1"/>
  <c r="T646" i="1"/>
  <c r="R645" i="1"/>
  <c r="T645" i="1"/>
  <c r="U643" i="1"/>
  <c r="R643" i="1"/>
  <c r="R637" i="1"/>
  <c r="S637" i="1"/>
  <c r="T637" i="1"/>
  <c r="U635" i="1"/>
  <c r="R635" i="1"/>
  <c r="R629" i="1"/>
  <c r="S629" i="1"/>
  <c r="T629" i="1"/>
  <c r="R621" i="1"/>
  <c r="S621" i="1"/>
  <c r="T621" i="1"/>
  <c r="R613" i="1"/>
  <c r="T613" i="1"/>
  <c r="U613" i="1"/>
  <c r="U611" i="1"/>
  <c r="R611" i="1"/>
  <c r="U607" i="1"/>
  <c r="R607" i="1"/>
  <c r="U600" i="1"/>
  <c r="S600" i="1"/>
  <c r="U595" i="1"/>
  <c r="S590" i="1"/>
  <c r="R590" i="1"/>
  <c r="T587" i="1"/>
  <c r="R583" i="1"/>
  <c r="S583" i="1"/>
  <c r="U575" i="1"/>
  <c r="R575" i="1"/>
  <c r="U569" i="1"/>
  <c r="T569" i="1"/>
  <c r="U567" i="1"/>
  <c r="R567" i="1"/>
  <c r="U561" i="1"/>
  <c r="T561" i="1"/>
  <c r="U559" i="1"/>
  <c r="R559" i="1"/>
  <c r="U553" i="1"/>
  <c r="T553" i="1"/>
  <c r="U551" i="1"/>
  <c r="R551" i="1"/>
  <c r="U545" i="1"/>
  <c r="T545" i="1"/>
  <c r="U543" i="1"/>
  <c r="R543" i="1"/>
  <c r="U537" i="1"/>
  <c r="T537" i="1"/>
  <c r="U535" i="1"/>
  <c r="R535" i="1"/>
  <c r="S701" i="1"/>
  <c r="R699" i="1"/>
  <c r="U698" i="1"/>
  <c r="R692" i="1"/>
  <c r="S686" i="1"/>
  <c r="U686" i="1"/>
  <c r="S684" i="1"/>
  <c r="T681" i="1"/>
  <c r="R680" i="1"/>
  <c r="S677" i="1"/>
  <c r="T673" i="1"/>
  <c r="R659" i="1"/>
  <c r="R657" i="1"/>
  <c r="S657" i="1"/>
  <c r="S650" i="1"/>
  <c r="T650" i="1"/>
  <c r="S649" i="1"/>
  <c r="R646" i="1"/>
  <c r="R619" i="1"/>
  <c r="S619" i="1"/>
  <c r="S614" i="1"/>
  <c r="R614" i="1"/>
  <c r="S602" i="1"/>
  <c r="R602" i="1"/>
  <c r="U598" i="1"/>
  <c r="T595" i="1"/>
  <c r="S587" i="1"/>
  <c r="S578" i="1"/>
  <c r="R578" i="1"/>
  <c r="T578" i="1"/>
  <c r="S570" i="1"/>
  <c r="R570" i="1"/>
  <c r="S562" i="1"/>
  <c r="R562" i="1"/>
  <c r="S554" i="1"/>
  <c r="R554" i="1"/>
  <c r="S546" i="1"/>
  <c r="R546" i="1"/>
  <c r="S538" i="1"/>
  <c r="R538" i="1"/>
  <c r="T746" i="1"/>
  <c r="T738" i="1"/>
  <c r="T729" i="1"/>
  <c r="U726" i="1"/>
  <c r="T713" i="1"/>
  <c r="U710" i="1"/>
  <c r="T697" i="1"/>
  <c r="U694" i="1"/>
  <c r="T679" i="1"/>
  <c r="R665" i="1"/>
  <c r="S665" i="1"/>
  <c r="U657" i="1"/>
  <c r="S654" i="1"/>
  <c r="R654" i="1"/>
  <c r="T651" i="1"/>
  <c r="U619" i="1"/>
  <c r="U614" i="1"/>
  <c r="U602" i="1"/>
  <c r="U588" i="1"/>
  <c r="S588" i="1"/>
  <c r="T588" i="1"/>
  <c r="U580" i="1"/>
  <c r="S580" i="1"/>
  <c r="U570" i="1"/>
  <c r="U562" i="1"/>
  <c r="U554" i="1"/>
  <c r="U546" i="1"/>
  <c r="U538" i="1"/>
  <c r="T517" i="1"/>
  <c r="S519" i="1"/>
  <c r="R530" i="1"/>
  <c r="T529" i="1"/>
  <c r="R527" i="1"/>
  <c r="R522" i="1"/>
  <c r="T521" i="1"/>
  <c r="R519" i="1"/>
  <c r="R516" i="1"/>
  <c r="T620" i="1"/>
  <c r="U618" i="1"/>
  <c r="T610" i="1"/>
  <c r="T606" i="1"/>
  <c r="T596" i="1"/>
  <c r="T586" i="1"/>
  <c r="T584" i="1"/>
  <c r="T574" i="1"/>
  <c r="T566" i="1"/>
  <c r="T558" i="1"/>
  <c r="T550" i="1"/>
  <c r="T542" i="1"/>
  <c r="T534" i="1"/>
  <c r="T526" i="1"/>
  <c r="T518" i="1"/>
  <c r="T515" i="1"/>
  <c r="R889" i="1"/>
  <c r="S889" i="1"/>
  <c r="U884" i="1"/>
  <c r="R884" i="1"/>
  <c r="R873" i="1"/>
  <c r="S873" i="1"/>
  <c r="U868" i="1"/>
  <c r="R868" i="1"/>
  <c r="R857" i="1"/>
  <c r="S857" i="1"/>
  <c r="U852" i="1"/>
  <c r="R852" i="1"/>
  <c r="S962" i="1"/>
  <c r="S958" i="1"/>
  <c r="S954" i="1"/>
  <c r="S950" i="1"/>
  <c r="S946" i="1"/>
  <c r="S942" i="1"/>
  <c r="S938" i="1"/>
  <c r="S934" i="1"/>
  <c r="S930" i="1"/>
  <c r="S926" i="1"/>
  <c r="T918" i="1"/>
  <c r="T909" i="1"/>
  <c r="U888" i="1"/>
  <c r="R888" i="1"/>
  <c r="T884" i="1"/>
  <c r="R877" i="1"/>
  <c r="S877" i="1"/>
  <c r="U872" i="1"/>
  <c r="R872" i="1"/>
  <c r="T868" i="1"/>
  <c r="R861" i="1"/>
  <c r="S861" i="1"/>
  <c r="U856" i="1"/>
  <c r="R856" i="1"/>
  <c r="T852" i="1"/>
  <c r="R849" i="1"/>
  <c r="S849" i="1"/>
  <c r="U849" i="1"/>
  <c r="R841" i="1"/>
  <c r="S841" i="1"/>
  <c r="U841" i="1"/>
  <c r="R962" i="1"/>
  <c r="S959" i="1"/>
  <c r="R958" i="1"/>
  <c r="S955" i="1"/>
  <c r="R954" i="1"/>
  <c r="S951" i="1"/>
  <c r="R950" i="1"/>
  <c r="S947" i="1"/>
  <c r="R946" i="1"/>
  <c r="S943" i="1"/>
  <c r="R942" i="1"/>
  <c r="S939" i="1"/>
  <c r="R938" i="1"/>
  <c r="S935" i="1"/>
  <c r="R934" i="1"/>
  <c r="S931" i="1"/>
  <c r="R930" i="1"/>
  <c r="S927" i="1"/>
  <c r="R926" i="1"/>
  <c r="S923" i="1"/>
  <c r="T921" i="1"/>
  <c r="R918" i="1"/>
  <c r="R916" i="1"/>
  <c r="T914" i="1"/>
  <c r="S912" i="1"/>
  <c r="S909" i="1"/>
  <c r="T905" i="1"/>
  <c r="R902" i="1"/>
  <c r="R900" i="1"/>
  <c r="T898" i="1"/>
  <c r="S896" i="1"/>
  <c r="S893" i="1"/>
  <c r="T889" i="1"/>
  <c r="T888" i="1"/>
  <c r="S884" i="1"/>
  <c r="R881" i="1"/>
  <c r="S881" i="1"/>
  <c r="U877" i="1"/>
  <c r="U876" i="1"/>
  <c r="R876" i="1"/>
  <c r="T873" i="1"/>
  <c r="T872" i="1"/>
  <c r="S868" i="1"/>
  <c r="R865" i="1"/>
  <c r="S865" i="1"/>
  <c r="U861" i="1"/>
  <c r="U860" i="1"/>
  <c r="R860" i="1"/>
  <c r="T857" i="1"/>
  <c r="T856" i="1"/>
  <c r="S852" i="1"/>
  <c r="S921" i="1"/>
  <c r="R914" i="1"/>
  <c r="R912" i="1"/>
  <c r="S905" i="1"/>
  <c r="R898" i="1"/>
  <c r="R896" i="1"/>
  <c r="S888" i="1"/>
  <c r="R885" i="1"/>
  <c r="S885" i="1"/>
  <c r="U880" i="1"/>
  <c r="R880" i="1"/>
  <c r="T877" i="1"/>
  <c r="S872" i="1"/>
  <c r="R869" i="1"/>
  <c r="S869" i="1"/>
  <c r="U864" i="1"/>
  <c r="R864" i="1"/>
  <c r="T861" i="1"/>
  <c r="S856" i="1"/>
  <c r="R853" i="1"/>
  <c r="S853" i="1"/>
  <c r="T849" i="1"/>
  <c r="R845" i="1"/>
  <c r="S845" i="1"/>
  <c r="U845" i="1"/>
  <c r="T841" i="1"/>
  <c r="U837" i="1"/>
  <c r="U833" i="1"/>
  <c r="U829" i="1"/>
  <c r="U825" i="1"/>
  <c r="U821" i="1"/>
  <c r="U817" i="1"/>
  <c r="U813" i="1"/>
  <c r="U809" i="1"/>
  <c r="U805" i="1"/>
  <c r="U801" i="1"/>
  <c r="U797" i="1"/>
  <c r="U793" i="1"/>
  <c r="U789" i="1"/>
  <c r="U785" i="1"/>
  <c r="U781" i="1"/>
  <c r="U777" i="1"/>
  <c r="U773" i="1"/>
  <c r="U769" i="1"/>
  <c r="U765" i="1"/>
  <c r="U761" i="1"/>
  <c r="U757" i="1"/>
  <c r="U753" i="1"/>
  <c r="U749" i="1"/>
  <c r="U745" i="1"/>
  <c r="U741" i="1"/>
  <c r="U737" i="1"/>
  <c r="U733" i="1"/>
  <c r="S682" i="1"/>
  <c r="U682" i="1"/>
  <c r="U668" i="1"/>
  <c r="S668" i="1"/>
  <c r="S666" i="1"/>
  <c r="U666" i="1"/>
  <c r="U672" i="1"/>
  <c r="S672" i="1"/>
  <c r="S670" i="1"/>
  <c r="U670" i="1"/>
  <c r="U660" i="1"/>
  <c r="R660" i="1"/>
  <c r="S660" i="1"/>
  <c r="U652" i="1"/>
  <c r="R652" i="1"/>
  <c r="S652" i="1"/>
  <c r="U644" i="1"/>
  <c r="R644" i="1"/>
  <c r="S644" i="1"/>
  <c r="R848" i="1"/>
  <c r="R844" i="1"/>
  <c r="R840" i="1"/>
  <c r="S837" i="1"/>
  <c r="R836" i="1"/>
  <c r="S833" i="1"/>
  <c r="R832" i="1"/>
  <c r="S829" i="1"/>
  <c r="R828" i="1"/>
  <c r="S825" i="1"/>
  <c r="R824" i="1"/>
  <c r="S821" i="1"/>
  <c r="R820" i="1"/>
  <c r="S817" i="1"/>
  <c r="R816" i="1"/>
  <c r="S813" i="1"/>
  <c r="R812" i="1"/>
  <c r="S809" i="1"/>
  <c r="R808" i="1"/>
  <c r="S805" i="1"/>
  <c r="R804" i="1"/>
  <c r="S801" i="1"/>
  <c r="R800" i="1"/>
  <c r="S797" i="1"/>
  <c r="R796" i="1"/>
  <c r="S793" i="1"/>
  <c r="R792" i="1"/>
  <c r="S789" i="1"/>
  <c r="R788" i="1"/>
  <c r="S785" i="1"/>
  <c r="R784" i="1"/>
  <c r="S781" i="1"/>
  <c r="R780" i="1"/>
  <c r="S777" i="1"/>
  <c r="R776" i="1"/>
  <c r="S773" i="1"/>
  <c r="R772" i="1"/>
  <c r="S769" i="1"/>
  <c r="R768" i="1"/>
  <c r="S765" i="1"/>
  <c r="R764" i="1"/>
  <c r="S761" i="1"/>
  <c r="R760" i="1"/>
  <c r="S757" i="1"/>
  <c r="R756" i="1"/>
  <c r="S753" i="1"/>
  <c r="R752" i="1"/>
  <c r="S749" i="1"/>
  <c r="R748" i="1"/>
  <c r="S745" i="1"/>
  <c r="R744" i="1"/>
  <c r="S741" i="1"/>
  <c r="R740" i="1"/>
  <c r="S737" i="1"/>
  <c r="R736" i="1"/>
  <c r="S733" i="1"/>
  <c r="R732" i="1"/>
  <c r="T730" i="1"/>
  <c r="S728" i="1"/>
  <c r="S725" i="1"/>
  <c r="T721" i="1"/>
  <c r="R718" i="1"/>
  <c r="R716" i="1"/>
  <c r="T714" i="1"/>
  <c r="S712" i="1"/>
  <c r="S709" i="1"/>
  <c r="T705" i="1"/>
  <c r="R702" i="1"/>
  <c r="R700" i="1"/>
  <c r="T698" i="1"/>
  <c r="S696" i="1"/>
  <c r="S693" i="1"/>
  <c r="T689" i="1"/>
  <c r="R686" i="1"/>
  <c r="R684" i="1"/>
  <c r="R682" i="1"/>
  <c r="U676" i="1"/>
  <c r="S676" i="1"/>
  <c r="S674" i="1"/>
  <c r="U674" i="1"/>
  <c r="T672" i="1"/>
  <c r="T670" i="1"/>
  <c r="R668" i="1"/>
  <c r="R666" i="1"/>
  <c r="R730" i="1"/>
  <c r="R728" i="1"/>
  <c r="T726" i="1"/>
  <c r="S724" i="1"/>
  <c r="S721" i="1"/>
  <c r="T717" i="1"/>
  <c r="R714" i="1"/>
  <c r="R712" i="1"/>
  <c r="T710" i="1"/>
  <c r="S708" i="1"/>
  <c r="S705" i="1"/>
  <c r="T701" i="1"/>
  <c r="R698" i="1"/>
  <c r="R696" i="1"/>
  <c r="T694" i="1"/>
  <c r="S692" i="1"/>
  <c r="S689" i="1"/>
  <c r="T685" i="1"/>
  <c r="U680" i="1"/>
  <c r="S680" i="1"/>
  <c r="S678" i="1"/>
  <c r="U678" i="1"/>
  <c r="T676" i="1"/>
  <c r="T674" i="1"/>
  <c r="R672" i="1"/>
  <c r="R670" i="1"/>
  <c r="U664" i="1"/>
  <c r="S664" i="1"/>
  <c r="T660" i="1"/>
  <c r="U656" i="1"/>
  <c r="R656" i="1"/>
  <c r="S656" i="1"/>
  <c r="T652" i="1"/>
  <c r="U648" i="1"/>
  <c r="R648" i="1"/>
  <c r="S648" i="1"/>
  <c r="T644" i="1"/>
  <c r="R609" i="1"/>
  <c r="S609" i="1"/>
  <c r="U601" i="1"/>
  <c r="R601" i="1"/>
  <c r="S601" i="1"/>
  <c r="U593" i="1"/>
  <c r="R593" i="1"/>
  <c r="S593" i="1"/>
  <c r="U585" i="1"/>
  <c r="R585" i="1"/>
  <c r="S585" i="1"/>
  <c r="U577" i="1"/>
  <c r="R577" i="1"/>
  <c r="S577" i="1"/>
  <c r="U662" i="1"/>
  <c r="U658" i="1"/>
  <c r="U654" i="1"/>
  <c r="U650" i="1"/>
  <c r="U646" i="1"/>
  <c r="U642" i="1"/>
  <c r="S640" i="1"/>
  <c r="U638" i="1"/>
  <c r="S636" i="1"/>
  <c r="U634" i="1"/>
  <c r="S632" i="1"/>
  <c r="U630" i="1"/>
  <c r="T626" i="1"/>
  <c r="S624" i="1"/>
  <c r="T617" i="1"/>
  <c r="U609" i="1"/>
  <c r="U608" i="1"/>
  <c r="R608" i="1"/>
  <c r="R640" i="1"/>
  <c r="R636" i="1"/>
  <c r="R632" i="1"/>
  <c r="R626" i="1"/>
  <c r="R624" i="1"/>
  <c r="S617" i="1"/>
  <c r="U612" i="1"/>
  <c r="R612" i="1"/>
  <c r="T609" i="1"/>
  <c r="U605" i="1"/>
  <c r="R605" i="1"/>
  <c r="S605" i="1"/>
  <c r="T601" i="1"/>
  <c r="U597" i="1"/>
  <c r="R597" i="1"/>
  <c r="S597" i="1"/>
  <c r="T593" i="1"/>
  <c r="U589" i="1"/>
  <c r="R589" i="1"/>
  <c r="S589" i="1"/>
  <c r="T585" i="1"/>
  <c r="U581" i="1"/>
  <c r="R581" i="1"/>
  <c r="S581" i="1"/>
  <c r="T577" i="1"/>
  <c r="T625" i="1"/>
  <c r="R622" i="1"/>
  <c r="R620" i="1"/>
  <c r="T618" i="1"/>
  <c r="S616" i="1"/>
  <c r="S613" i="1"/>
  <c r="T612" i="1"/>
  <c r="S608" i="1"/>
  <c r="R604" i="1"/>
  <c r="R600" i="1"/>
  <c r="R596" i="1"/>
  <c r="R592" i="1"/>
  <c r="R588" i="1"/>
  <c r="R584" i="1"/>
  <c r="R580" i="1"/>
  <c r="R576" i="1"/>
  <c r="S573" i="1"/>
  <c r="R572" i="1"/>
  <c r="S569" i="1"/>
  <c r="R568" i="1"/>
  <c r="S565" i="1"/>
  <c r="R564" i="1"/>
  <c r="S561" i="1"/>
  <c r="R560" i="1"/>
  <c r="S557" i="1"/>
  <c r="R556" i="1"/>
  <c r="S553" i="1"/>
  <c r="R552" i="1"/>
  <c r="S549" i="1"/>
  <c r="R548" i="1"/>
  <c r="S545" i="1"/>
  <c r="R544" i="1"/>
  <c r="S541" i="1"/>
  <c r="R540" i="1"/>
  <c r="S537" i="1"/>
  <c r="R536" i="1"/>
  <c r="S533" i="1"/>
  <c r="R532" i="1"/>
  <c r="S529" i="1"/>
  <c r="R528" i="1"/>
  <c r="S525" i="1"/>
  <c r="R524" i="1"/>
  <c r="S521" i="1"/>
  <c r="R520" i="1"/>
  <c r="S51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438" i="1"/>
  <c r="S438" i="1"/>
  <c r="R414" i="1"/>
  <c r="S414" i="1"/>
  <c r="U444" i="1"/>
  <c r="R444" i="1"/>
  <c r="U420" i="1"/>
  <c r="R420" i="1"/>
  <c r="S420" i="1"/>
  <c r="U404" i="1"/>
  <c r="R404" i="1"/>
  <c r="S404" i="1"/>
  <c r="U388" i="1"/>
  <c r="R388" i="1"/>
  <c r="S388" i="1"/>
  <c r="T388" i="1"/>
  <c r="U360" i="1"/>
  <c r="R360" i="1"/>
  <c r="S360" i="1"/>
  <c r="T360" i="1"/>
  <c r="U350" i="1"/>
  <c r="R350" i="1"/>
  <c r="S350" i="1"/>
  <c r="T350" i="1"/>
  <c r="U346" i="1"/>
  <c r="R346" i="1"/>
  <c r="S346" i="1"/>
  <c r="T346" i="1"/>
  <c r="U336" i="1"/>
  <c r="R336" i="1"/>
  <c r="S336" i="1"/>
  <c r="T336" i="1"/>
  <c r="U326" i="1"/>
  <c r="R326" i="1"/>
  <c r="S326" i="1"/>
  <c r="T326" i="1"/>
  <c r="U322" i="1"/>
  <c r="R322" i="1"/>
  <c r="S322" i="1"/>
  <c r="T322" i="1"/>
  <c r="U312" i="1"/>
  <c r="R312" i="1"/>
  <c r="S312" i="1"/>
  <c r="T312" i="1"/>
  <c r="U302" i="1"/>
  <c r="R302" i="1"/>
  <c r="S302" i="1"/>
  <c r="T302" i="1"/>
  <c r="U298" i="1"/>
  <c r="R298" i="1"/>
  <c r="S298" i="1"/>
  <c r="T298" i="1"/>
  <c r="U288" i="1"/>
  <c r="R288" i="1"/>
  <c r="S288" i="1"/>
  <c r="T288" i="1"/>
  <c r="U278" i="1"/>
  <c r="R278" i="1"/>
  <c r="S278" i="1"/>
  <c r="T278" i="1"/>
  <c r="U274" i="1"/>
  <c r="R274" i="1"/>
  <c r="S274" i="1"/>
  <c r="T274" i="1"/>
  <c r="U264" i="1"/>
  <c r="R264" i="1"/>
  <c r="S264" i="1"/>
  <c r="T264" i="1"/>
  <c r="T254" i="1"/>
  <c r="R254" i="1"/>
  <c r="S254" i="1"/>
  <c r="U254" i="1"/>
  <c r="T250" i="1"/>
  <c r="R250" i="1"/>
  <c r="S250" i="1"/>
  <c r="U250" i="1"/>
  <c r="T240" i="1"/>
  <c r="R240" i="1"/>
  <c r="S240" i="1"/>
  <c r="U240" i="1"/>
  <c r="T230" i="1"/>
  <c r="R230" i="1"/>
  <c r="S230" i="1"/>
  <c r="U230" i="1"/>
  <c r="T226" i="1"/>
  <c r="R226" i="1"/>
  <c r="S226" i="1"/>
  <c r="U226" i="1"/>
  <c r="T216" i="1"/>
  <c r="R216" i="1"/>
  <c r="S216" i="1"/>
  <c r="U216" i="1"/>
  <c r="T206" i="1"/>
  <c r="R206" i="1"/>
  <c r="S206" i="1"/>
  <c r="U206" i="1"/>
  <c r="T202" i="1"/>
  <c r="R202" i="1"/>
  <c r="S202" i="1"/>
  <c r="U202" i="1"/>
  <c r="T378" i="1"/>
  <c r="R378" i="1"/>
  <c r="S378" i="1"/>
  <c r="U378" i="1"/>
  <c r="T368" i="1"/>
  <c r="R368" i="1"/>
  <c r="S368" i="1"/>
  <c r="U368" i="1"/>
  <c r="T364" i="1"/>
  <c r="R364" i="1"/>
  <c r="S364" i="1"/>
  <c r="U364" i="1"/>
  <c r="T354" i="1"/>
  <c r="R354" i="1"/>
  <c r="S354" i="1"/>
  <c r="U354" i="1"/>
  <c r="T344" i="1"/>
  <c r="R344" i="1"/>
  <c r="S344" i="1"/>
  <c r="U344" i="1"/>
  <c r="T340" i="1"/>
  <c r="R340" i="1"/>
  <c r="S340" i="1"/>
  <c r="U340" i="1"/>
  <c r="T330" i="1"/>
  <c r="R330" i="1"/>
  <c r="S330" i="1"/>
  <c r="U330" i="1"/>
  <c r="T320" i="1"/>
  <c r="R320" i="1"/>
  <c r="S320" i="1"/>
  <c r="U320" i="1"/>
  <c r="T316" i="1"/>
  <c r="R316" i="1"/>
  <c r="S316" i="1"/>
  <c r="U316" i="1"/>
  <c r="T306" i="1"/>
  <c r="R306" i="1"/>
  <c r="S306" i="1"/>
  <c r="U306" i="1"/>
  <c r="T296" i="1"/>
  <c r="R296" i="1"/>
  <c r="S296" i="1"/>
  <c r="U296" i="1"/>
  <c r="T292" i="1"/>
  <c r="R292" i="1"/>
  <c r="S292" i="1"/>
  <c r="U292" i="1"/>
  <c r="T282" i="1"/>
  <c r="R282" i="1"/>
  <c r="S282" i="1"/>
  <c r="U282" i="1"/>
  <c r="T272" i="1"/>
  <c r="U272" i="1"/>
  <c r="R272" i="1"/>
  <c r="S272" i="1"/>
  <c r="T268" i="1"/>
  <c r="U268" i="1"/>
  <c r="R268" i="1"/>
  <c r="S268" i="1"/>
  <c r="T258" i="1"/>
  <c r="U258" i="1"/>
  <c r="R258" i="1"/>
  <c r="S258" i="1"/>
  <c r="T248" i="1"/>
  <c r="U248" i="1"/>
  <c r="R248" i="1"/>
  <c r="S248" i="1"/>
  <c r="T244" i="1"/>
  <c r="U244" i="1"/>
  <c r="R244" i="1"/>
  <c r="S244" i="1"/>
  <c r="T234" i="1"/>
  <c r="U234" i="1"/>
  <c r="R234" i="1"/>
  <c r="S234" i="1"/>
  <c r="T224" i="1"/>
  <c r="U224" i="1"/>
  <c r="R224" i="1"/>
  <c r="S224" i="1"/>
  <c r="R220" i="1"/>
  <c r="U220" i="1"/>
  <c r="S220" i="1"/>
  <c r="T220" i="1"/>
  <c r="R210" i="1"/>
  <c r="U210" i="1"/>
  <c r="S210" i="1"/>
  <c r="T210" i="1"/>
  <c r="R200" i="1"/>
  <c r="U200" i="1"/>
  <c r="S200" i="1"/>
  <c r="T200" i="1"/>
  <c r="R196" i="1"/>
  <c r="U196" i="1"/>
  <c r="S196" i="1"/>
  <c r="T196" i="1"/>
  <c r="R192" i="1"/>
  <c r="U192" i="1"/>
  <c r="S192" i="1"/>
  <c r="T192" i="1"/>
  <c r="R182" i="1"/>
  <c r="U182" i="1"/>
  <c r="S182" i="1"/>
  <c r="T182" i="1"/>
  <c r="R178" i="1"/>
  <c r="U178" i="1"/>
  <c r="S178" i="1"/>
  <c r="T178" i="1"/>
  <c r="R168" i="1"/>
  <c r="U168" i="1"/>
  <c r="S168" i="1"/>
  <c r="T168" i="1"/>
  <c r="R158" i="1"/>
  <c r="U158" i="1"/>
  <c r="S158" i="1"/>
  <c r="T158" i="1"/>
  <c r="R154" i="1"/>
  <c r="U154" i="1"/>
  <c r="S154" i="1"/>
  <c r="T154" i="1"/>
  <c r="R144" i="1"/>
  <c r="U144" i="1"/>
  <c r="S144" i="1"/>
  <c r="T144" i="1"/>
  <c r="R134" i="1"/>
  <c r="S134" i="1"/>
  <c r="T134" i="1"/>
  <c r="U134" i="1"/>
  <c r="R130" i="1"/>
  <c r="S130" i="1"/>
  <c r="T130" i="1"/>
  <c r="U130" i="1"/>
  <c r="R120" i="1"/>
  <c r="S120" i="1"/>
  <c r="T120" i="1"/>
  <c r="U120" i="1"/>
  <c r="R110" i="1"/>
  <c r="S110" i="1"/>
  <c r="T110" i="1"/>
  <c r="U110" i="1"/>
  <c r="R106" i="1"/>
  <c r="S106" i="1"/>
  <c r="T106" i="1"/>
  <c r="U106" i="1"/>
  <c r="R96" i="1"/>
  <c r="S96" i="1"/>
  <c r="T96" i="1"/>
  <c r="U96" i="1"/>
  <c r="R86" i="1"/>
  <c r="S86" i="1"/>
  <c r="T86" i="1"/>
  <c r="U86" i="1"/>
  <c r="R82" i="1"/>
  <c r="S82" i="1"/>
  <c r="T82" i="1"/>
  <c r="U82" i="1"/>
  <c r="R72" i="1"/>
  <c r="S72" i="1"/>
  <c r="T72" i="1"/>
  <c r="U72" i="1"/>
  <c r="R62" i="1"/>
  <c r="S62" i="1"/>
  <c r="T62" i="1"/>
  <c r="U62" i="1"/>
  <c r="R58" i="1"/>
  <c r="S58" i="1"/>
  <c r="T58" i="1"/>
  <c r="U58" i="1"/>
  <c r="R48" i="1"/>
  <c r="S48" i="1"/>
  <c r="T48" i="1"/>
  <c r="U48" i="1"/>
  <c r="R38" i="1"/>
  <c r="S38" i="1"/>
  <c r="T38" i="1"/>
  <c r="U38" i="1"/>
  <c r="R34" i="1"/>
  <c r="S34" i="1"/>
  <c r="T34" i="1"/>
  <c r="U34" i="1"/>
  <c r="R24" i="1"/>
  <c r="S24" i="1"/>
  <c r="T24" i="1"/>
  <c r="U24" i="1"/>
  <c r="R14" i="1"/>
  <c r="S14" i="1"/>
  <c r="T14" i="1"/>
  <c r="U14" i="1"/>
  <c r="R10" i="1"/>
  <c r="S10" i="1"/>
  <c r="T10" i="1"/>
  <c r="U10" i="1"/>
  <c r="R186" i="1"/>
  <c r="S186" i="1"/>
  <c r="T186" i="1"/>
  <c r="U186" i="1"/>
  <c r="R176" i="1"/>
  <c r="S176" i="1"/>
  <c r="T176" i="1"/>
  <c r="U176" i="1"/>
  <c r="U172" i="1"/>
  <c r="R172" i="1"/>
  <c r="S172" i="1"/>
  <c r="T172" i="1"/>
  <c r="U162" i="1"/>
  <c r="S162" i="1"/>
  <c r="T162" i="1"/>
  <c r="R162" i="1"/>
  <c r="U152" i="1"/>
  <c r="S152" i="1"/>
  <c r="T152" i="1"/>
  <c r="R152" i="1"/>
  <c r="U148" i="1"/>
  <c r="S148" i="1"/>
  <c r="T148" i="1"/>
  <c r="R148" i="1"/>
  <c r="U138" i="1"/>
  <c r="R138" i="1"/>
  <c r="S138" i="1"/>
  <c r="T138" i="1"/>
  <c r="U128" i="1"/>
  <c r="R128" i="1"/>
  <c r="S128" i="1"/>
  <c r="T128" i="1"/>
  <c r="U124" i="1"/>
  <c r="R124" i="1"/>
  <c r="S124" i="1"/>
  <c r="T124" i="1"/>
  <c r="U114" i="1"/>
  <c r="R114" i="1"/>
  <c r="S114" i="1"/>
  <c r="T114" i="1"/>
  <c r="U104" i="1"/>
  <c r="R104" i="1"/>
  <c r="S104" i="1"/>
  <c r="T104" i="1"/>
  <c r="U100" i="1"/>
  <c r="R100" i="1"/>
  <c r="S100" i="1"/>
  <c r="T100" i="1"/>
  <c r="U90" i="1"/>
  <c r="R90" i="1"/>
  <c r="S90" i="1"/>
  <c r="T90" i="1"/>
  <c r="U80" i="1"/>
  <c r="R80" i="1"/>
  <c r="S80" i="1"/>
  <c r="T80" i="1"/>
  <c r="U76" i="1"/>
  <c r="R76" i="1"/>
  <c r="S76" i="1"/>
  <c r="T76" i="1"/>
  <c r="U66" i="1"/>
  <c r="R66" i="1"/>
  <c r="S66" i="1"/>
  <c r="T66" i="1"/>
  <c r="U56" i="1"/>
  <c r="R56" i="1"/>
  <c r="S56" i="1"/>
  <c r="T56" i="1"/>
  <c r="U52" i="1"/>
  <c r="R52" i="1"/>
  <c r="S52" i="1"/>
  <c r="T52" i="1"/>
  <c r="U42" i="1"/>
  <c r="R42" i="1"/>
  <c r="S42" i="1"/>
  <c r="T42" i="1"/>
  <c r="U32" i="1"/>
  <c r="R32" i="1"/>
  <c r="S32" i="1"/>
  <c r="T32" i="1"/>
  <c r="U28" i="1"/>
  <c r="R28" i="1"/>
  <c r="S28" i="1"/>
  <c r="T28" i="1"/>
  <c r="U18" i="1"/>
  <c r="R18" i="1"/>
  <c r="S18" i="1"/>
  <c r="T18" i="1"/>
  <c r="U8" i="1"/>
  <c r="R8" i="1"/>
  <c r="S8" i="1"/>
  <c r="T8" i="1"/>
  <c r="U4" i="1"/>
  <c r="R4" i="1"/>
  <c r="S4" i="1"/>
  <c r="T4" i="1"/>
  <c r="U3" i="1"/>
  <c r="S514" i="1"/>
  <c r="T513" i="1"/>
  <c r="U510" i="1"/>
  <c r="R509" i="1"/>
  <c r="S506" i="1"/>
  <c r="T505" i="1"/>
  <c r="U502" i="1"/>
  <c r="R501" i="1"/>
  <c r="S498" i="1"/>
  <c r="T497" i="1"/>
  <c r="U494" i="1"/>
  <c r="R493" i="1"/>
  <c r="S490" i="1"/>
  <c r="T489" i="1"/>
  <c r="U486" i="1"/>
  <c r="R485" i="1"/>
  <c r="S482" i="1"/>
  <c r="T481" i="1"/>
  <c r="U478" i="1"/>
  <c r="R477" i="1"/>
  <c r="S474" i="1"/>
  <c r="T473" i="1"/>
  <c r="U470" i="1"/>
  <c r="R469" i="1"/>
  <c r="S466" i="1"/>
  <c r="T465" i="1"/>
  <c r="U462" i="1"/>
  <c r="R461" i="1"/>
  <c r="S458" i="1"/>
  <c r="T457" i="1"/>
  <c r="U454" i="1"/>
  <c r="R453" i="1"/>
  <c r="S512" i="1"/>
  <c r="T511" i="1"/>
  <c r="U508" i="1"/>
  <c r="R507" i="1"/>
  <c r="S504" i="1"/>
  <c r="T503" i="1"/>
  <c r="U500" i="1"/>
  <c r="R499" i="1"/>
  <c r="S496" i="1"/>
  <c r="T495" i="1"/>
  <c r="U492" i="1"/>
  <c r="R491" i="1"/>
  <c r="S488" i="1"/>
  <c r="T487" i="1"/>
  <c r="U484" i="1"/>
  <c r="R483" i="1"/>
  <c r="S480" i="1"/>
  <c r="T479" i="1"/>
  <c r="U476" i="1"/>
  <c r="R475" i="1"/>
  <c r="S472" i="1"/>
  <c r="T471" i="1"/>
  <c r="U468" i="1"/>
  <c r="R467" i="1"/>
  <c r="S464" i="1"/>
  <c r="T463" i="1"/>
  <c r="U460" i="1"/>
  <c r="R459" i="1"/>
  <c r="S456" i="1"/>
  <c r="T455" i="1"/>
  <c r="T452" i="1"/>
  <c r="S451" i="1"/>
  <c r="S450" i="1"/>
  <c r="T449" i="1"/>
  <c r="T446" i="1"/>
  <c r="S445" i="1"/>
  <c r="S442" i="1"/>
  <c r="T441" i="1"/>
  <c r="T438" i="1"/>
  <c r="T433" i="1"/>
  <c r="T425" i="1"/>
  <c r="T417" i="1"/>
  <c r="T414" i="1"/>
  <c r="T409" i="1"/>
  <c r="T401" i="1"/>
  <c r="T393" i="1"/>
  <c r="T447" i="1"/>
  <c r="S444" i="1"/>
  <c r="T420" i="1"/>
  <c r="T404" i="1"/>
  <c r="R422" i="1"/>
  <c r="S422" i="1"/>
  <c r="R390" i="1"/>
  <c r="S390" i="1"/>
  <c r="U428" i="1"/>
  <c r="R428" i="1"/>
  <c r="S428" i="1"/>
  <c r="U374" i="1"/>
  <c r="R374" i="1"/>
  <c r="S374" i="1"/>
  <c r="T374" i="1"/>
  <c r="S437" i="1"/>
  <c r="T437" i="1"/>
  <c r="S413" i="1"/>
  <c r="T413" i="1"/>
  <c r="S389" i="1"/>
  <c r="T389" i="1"/>
  <c r="R427" i="1"/>
  <c r="S427" i="1"/>
  <c r="T427" i="1"/>
  <c r="R411" i="1"/>
  <c r="S411" i="1"/>
  <c r="T411" i="1"/>
  <c r="R395" i="1"/>
  <c r="S395" i="1"/>
  <c r="T395" i="1"/>
  <c r="U395" i="1"/>
  <c r="R383" i="1"/>
  <c r="S383" i="1"/>
  <c r="T383" i="1"/>
  <c r="U383" i="1"/>
  <c r="R369" i="1"/>
  <c r="S369" i="1"/>
  <c r="T369" i="1"/>
  <c r="U369" i="1"/>
  <c r="R349" i="1"/>
  <c r="S349" i="1"/>
  <c r="T349" i="1"/>
  <c r="U349" i="1"/>
  <c r="R345" i="1"/>
  <c r="S345" i="1"/>
  <c r="T345" i="1"/>
  <c r="U345" i="1"/>
  <c r="R335" i="1"/>
  <c r="S335" i="1"/>
  <c r="T335" i="1"/>
  <c r="U335" i="1"/>
  <c r="R325" i="1"/>
  <c r="S325" i="1"/>
  <c r="T325" i="1"/>
  <c r="U325" i="1"/>
  <c r="R321" i="1"/>
  <c r="S321" i="1"/>
  <c r="T321" i="1"/>
  <c r="U321" i="1"/>
  <c r="R311" i="1"/>
  <c r="S311" i="1"/>
  <c r="T311" i="1"/>
  <c r="U311" i="1"/>
  <c r="R301" i="1"/>
  <c r="S301" i="1"/>
  <c r="T301" i="1"/>
  <c r="U301" i="1"/>
  <c r="R297" i="1"/>
  <c r="S297" i="1"/>
  <c r="T297" i="1"/>
  <c r="U297" i="1"/>
  <c r="R287" i="1"/>
  <c r="S287" i="1"/>
  <c r="T287" i="1"/>
  <c r="U287" i="1"/>
  <c r="R277" i="1"/>
  <c r="S277" i="1"/>
  <c r="T277" i="1"/>
  <c r="U277" i="1"/>
  <c r="R273" i="1"/>
  <c r="S273" i="1"/>
  <c r="T273" i="1"/>
  <c r="U273" i="1"/>
  <c r="R263" i="1"/>
  <c r="S263" i="1"/>
  <c r="T263" i="1"/>
  <c r="U263" i="1"/>
  <c r="U253" i="1"/>
  <c r="R253" i="1"/>
  <c r="S253" i="1"/>
  <c r="T253" i="1"/>
  <c r="U249" i="1"/>
  <c r="R249" i="1"/>
  <c r="S249" i="1"/>
  <c r="T249" i="1"/>
  <c r="U239" i="1"/>
  <c r="R239" i="1"/>
  <c r="S239" i="1"/>
  <c r="T239" i="1"/>
  <c r="U229" i="1"/>
  <c r="R229" i="1"/>
  <c r="S229" i="1"/>
  <c r="T229" i="1"/>
  <c r="U225" i="1"/>
  <c r="R225" i="1"/>
  <c r="S225" i="1"/>
  <c r="T225" i="1"/>
  <c r="U215" i="1"/>
  <c r="R215" i="1"/>
  <c r="S215" i="1"/>
  <c r="T215" i="1"/>
  <c r="U205" i="1"/>
  <c r="R205" i="1"/>
  <c r="S205" i="1"/>
  <c r="T205" i="1"/>
  <c r="U201" i="1"/>
  <c r="R201" i="1"/>
  <c r="S201" i="1"/>
  <c r="T201" i="1"/>
  <c r="U377" i="1"/>
  <c r="R377" i="1"/>
  <c r="S377" i="1"/>
  <c r="T377" i="1"/>
  <c r="U367" i="1"/>
  <c r="R367" i="1"/>
  <c r="S367" i="1"/>
  <c r="T367" i="1"/>
  <c r="U363" i="1"/>
  <c r="R363" i="1"/>
  <c r="S363" i="1"/>
  <c r="T363" i="1"/>
  <c r="U353" i="1"/>
  <c r="R353" i="1"/>
  <c r="S353" i="1"/>
  <c r="T353" i="1"/>
  <c r="U343" i="1"/>
  <c r="R343" i="1"/>
  <c r="S343" i="1"/>
  <c r="T343" i="1"/>
  <c r="U339" i="1"/>
  <c r="R339" i="1"/>
  <c r="S339" i="1"/>
  <c r="T339" i="1"/>
  <c r="U329" i="1"/>
  <c r="R329" i="1"/>
  <c r="S329" i="1"/>
  <c r="T329" i="1"/>
  <c r="U319" i="1"/>
  <c r="R319" i="1"/>
  <c r="S319" i="1"/>
  <c r="T319" i="1"/>
  <c r="U315" i="1"/>
  <c r="R315" i="1"/>
  <c r="S315" i="1"/>
  <c r="T315" i="1"/>
  <c r="U305" i="1"/>
  <c r="R305" i="1"/>
  <c r="S305" i="1"/>
  <c r="T305" i="1"/>
  <c r="U295" i="1"/>
  <c r="R295" i="1"/>
  <c r="S295" i="1"/>
  <c r="T295" i="1"/>
  <c r="U291" i="1"/>
  <c r="S291" i="1"/>
  <c r="T291" i="1"/>
  <c r="R291" i="1"/>
  <c r="U281" i="1"/>
  <c r="R281" i="1"/>
  <c r="S281" i="1"/>
  <c r="T281" i="1"/>
  <c r="U271" i="1"/>
  <c r="R271" i="1"/>
  <c r="S271" i="1"/>
  <c r="T271" i="1"/>
  <c r="U267" i="1"/>
  <c r="R267" i="1"/>
  <c r="S267" i="1"/>
  <c r="T267" i="1"/>
  <c r="U257" i="1"/>
  <c r="R257" i="1"/>
  <c r="S257" i="1"/>
  <c r="T257" i="1"/>
  <c r="U247" i="1"/>
  <c r="R247" i="1"/>
  <c r="S247" i="1"/>
  <c r="T247" i="1"/>
  <c r="U243" i="1"/>
  <c r="R243" i="1"/>
  <c r="S243" i="1"/>
  <c r="T243" i="1"/>
  <c r="U233" i="1"/>
  <c r="R233" i="1"/>
  <c r="S233" i="1"/>
  <c r="T233" i="1"/>
  <c r="S223" i="1"/>
  <c r="U223" i="1"/>
  <c r="R223" i="1"/>
  <c r="T223" i="1"/>
  <c r="S219" i="1"/>
  <c r="U219" i="1"/>
  <c r="R219" i="1"/>
  <c r="T219" i="1"/>
  <c r="S209" i="1"/>
  <c r="U209" i="1"/>
  <c r="R209" i="1"/>
  <c r="T209" i="1"/>
  <c r="S199" i="1"/>
  <c r="U199" i="1"/>
  <c r="R199" i="1"/>
  <c r="T199" i="1"/>
  <c r="S195" i="1"/>
  <c r="U195" i="1"/>
  <c r="R195" i="1"/>
  <c r="T195" i="1"/>
  <c r="S191" i="1"/>
  <c r="U191" i="1"/>
  <c r="R191" i="1"/>
  <c r="T191" i="1"/>
  <c r="S181" i="1"/>
  <c r="U181" i="1"/>
  <c r="R181" i="1"/>
  <c r="T181" i="1"/>
  <c r="S177" i="1"/>
  <c r="U177" i="1"/>
  <c r="R177" i="1"/>
  <c r="T177" i="1"/>
  <c r="S167" i="1"/>
  <c r="U167" i="1"/>
  <c r="R167" i="1"/>
  <c r="T167" i="1"/>
  <c r="S157" i="1"/>
  <c r="U157" i="1"/>
  <c r="R157" i="1"/>
  <c r="T157" i="1"/>
  <c r="S153" i="1"/>
  <c r="U153" i="1"/>
  <c r="R153" i="1"/>
  <c r="T153" i="1"/>
  <c r="S143" i="1"/>
  <c r="U143" i="1"/>
  <c r="R143" i="1"/>
  <c r="T143" i="1"/>
  <c r="S133" i="1"/>
  <c r="T133" i="1"/>
  <c r="U133" i="1"/>
  <c r="R133" i="1"/>
  <c r="S129" i="1"/>
  <c r="T129" i="1"/>
  <c r="U129" i="1"/>
  <c r="R129" i="1"/>
  <c r="S119" i="1"/>
  <c r="T119" i="1"/>
  <c r="U119" i="1"/>
  <c r="R119" i="1"/>
  <c r="S109" i="1"/>
  <c r="T109" i="1"/>
  <c r="U109" i="1"/>
  <c r="R109" i="1"/>
  <c r="S105" i="1"/>
  <c r="T105" i="1"/>
  <c r="U105" i="1"/>
  <c r="R105" i="1"/>
  <c r="S95" i="1"/>
  <c r="T95" i="1"/>
  <c r="U95" i="1"/>
  <c r="R95" i="1"/>
  <c r="S85" i="1"/>
  <c r="T85" i="1"/>
  <c r="U85" i="1"/>
  <c r="R85" i="1"/>
  <c r="S81" i="1"/>
  <c r="T81" i="1"/>
  <c r="U81" i="1"/>
  <c r="R81" i="1"/>
  <c r="S71" i="1"/>
  <c r="T71" i="1"/>
  <c r="U71" i="1"/>
  <c r="R71" i="1"/>
  <c r="S61" i="1"/>
  <c r="T61" i="1"/>
  <c r="U61" i="1"/>
  <c r="R61" i="1"/>
  <c r="S57" i="1"/>
  <c r="T57" i="1"/>
  <c r="U57" i="1"/>
  <c r="R57" i="1"/>
  <c r="S47" i="1"/>
  <c r="T47" i="1"/>
  <c r="U47" i="1"/>
  <c r="R47" i="1"/>
  <c r="S37" i="1"/>
  <c r="T37" i="1"/>
  <c r="U37" i="1"/>
  <c r="R37" i="1"/>
  <c r="S33" i="1"/>
  <c r="T33" i="1"/>
  <c r="U33" i="1"/>
  <c r="R33" i="1"/>
  <c r="S23" i="1"/>
  <c r="T23" i="1"/>
  <c r="U23" i="1"/>
  <c r="R23" i="1"/>
  <c r="S13" i="1"/>
  <c r="T13" i="1"/>
  <c r="U13" i="1"/>
  <c r="R13" i="1"/>
  <c r="S9" i="1"/>
  <c r="T9" i="1"/>
  <c r="U9" i="1"/>
  <c r="R9" i="1"/>
  <c r="S185" i="1"/>
  <c r="T185" i="1"/>
  <c r="U185" i="1"/>
  <c r="R185" i="1"/>
  <c r="S175" i="1"/>
  <c r="T175" i="1"/>
  <c r="U175" i="1"/>
  <c r="R175" i="1"/>
  <c r="R171" i="1"/>
  <c r="S171" i="1"/>
  <c r="T171" i="1"/>
  <c r="U171" i="1"/>
  <c r="R161" i="1"/>
  <c r="T161" i="1"/>
  <c r="U161" i="1"/>
  <c r="S161" i="1"/>
  <c r="R151" i="1"/>
  <c r="T151" i="1"/>
  <c r="U151" i="1"/>
  <c r="S151" i="1"/>
  <c r="R147" i="1"/>
  <c r="T147" i="1"/>
  <c r="U147" i="1"/>
  <c r="S147" i="1"/>
  <c r="R137" i="1"/>
  <c r="S137" i="1"/>
  <c r="T137" i="1"/>
  <c r="U137" i="1"/>
  <c r="R127" i="1"/>
  <c r="S127" i="1"/>
  <c r="T127" i="1"/>
  <c r="U127" i="1"/>
  <c r="R123" i="1"/>
  <c r="S123" i="1"/>
  <c r="T123" i="1"/>
  <c r="U123" i="1"/>
  <c r="R113" i="1"/>
  <c r="S113" i="1"/>
  <c r="T113" i="1"/>
  <c r="U113" i="1"/>
  <c r="R103" i="1"/>
  <c r="S103" i="1"/>
  <c r="T103" i="1"/>
  <c r="U103" i="1"/>
  <c r="R99" i="1"/>
  <c r="S99" i="1"/>
  <c r="T99" i="1"/>
  <c r="U99" i="1"/>
  <c r="R89" i="1"/>
  <c r="S89" i="1"/>
  <c r="T89" i="1"/>
  <c r="U89" i="1"/>
  <c r="R79" i="1"/>
  <c r="S79" i="1"/>
  <c r="T79" i="1"/>
  <c r="U79" i="1"/>
  <c r="R75" i="1"/>
  <c r="S75" i="1"/>
  <c r="T75" i="1"/>
  <c r="U75" i="1"/>
  <c r="R65" i="1"/>
  <c r="S65" i="1"/>
  <c r="T65" i="1"/>
  <c r="U65" i="1"/>
  <c r="R55" i="1"/>
  <c r="S55" i="1"/>
  <c r="T55" i="1"/>
  <c r="U55" i="1"/>
  <c r="R51" i="1"/>
  <c r="S51" i="1"/>
  <c r="T51" i="1"/>
  <c r="U51" i="1"/>
  <c r="R41" i="1"/>
  <c r="S41" i="1"/>
  <c r="T41" i="1"/>
  <c r="U41" i="1"/>
  <c r="R31" i="1"/>
  <c r="S31" i="1"/>
  <c r="T31" i="1"/>
  <c r="U31" i="1"/>
  <c r="R27" i="1"/>
  <c r="S27" i="1"/>
  <c r="T27" i="1"/>
  <c r="U27" i="1"/>
  <c r="R17" i="1"/>
  <c r="S17" i="1"/>
  <c r="T17" i="1"/>
  <c r="U17" i="1"/>
  <c r="R7" i="1"/>
  <c r="S7" i="1"/>
  <c r="T7" i="1"/>
  <c r="U7" i="1"/>
  <c r="R3" i="1"/>
  <c r="R514" i="1"/>
  <c r="S513" i="1"/>
  <c r="T510" i="1"/>
  <c r="U509" i="1"/>
  <c r="R506" i="1"/>
  <c r="S505" i="1"/>
  <c r="T502" i="1"/>
  <c r="U501" i="1"/>
  <c r="R498" i="1"/>
  <c r="S497" i="1"/>
  <c r="T494" i="1"/>
  <c r="U493" i="1"/>
  <c r="R490" i="1"/>
  <c r="S489" i="1"/>
  <c r="T486" i="1"/>
  <c r="U485" i="1"/>
  <c r="R482" i="1"/>
  <c r="S481" i="1"/>
  <c r="T478" i="1"/>
  <c r="U477" i="1"/>
  <c r="R474" i="1"/>
  <c r="S473" i="1"/>
  <c r="T470" i="1"/>
  <c r="U469" i="1"/>
  <c r="R466" i="1"/>
  <c r="S465" i="1"/>
  <c r="T462" i="1"/>
  <c r="U461" i="1"/>
  <c r="R458" i="1"/>
  <c r="S457" i="1"/>
  <c r="T454" i="1"/>
  <c r="U453" i="1"/>
  <c r="R512" i="1"/>
  <c r="S511" i="1"/>
  <c r="T508" i="1"/>
  <c r="U507" i="1"/>
  <c r="R504" i="1"/>
  <c r="S503" i="1"/>
  <c r="T500" i="1"/>
  <c r="U499" i="1"/>
  <c r="R496" i="1"/>
  <c r="S495" i="1"/>
  <c r="T492" i="1"/>
  <c r="U491" i="1"/>
  <c r="R488" i="1"/>
  <c r="S487" i="1"/>
  <c r="T484" i="1"/>
  <c r="U483" i="1"/>
  <c r="R480" i="1"/>
  <c r="S479" i="1"/>
  <c r="T476" i="1"/>
  <c r="U475" i="1"/>
  <c r="R472" i="1"/>
  <c r="S471" i="1"/>
  <c r="T468" i="1"/>
  <c r="U467" i="1"/>
  <c r="R464" i="1"/>
  <c r="S463" i="1"/>
  <c r="T460" i="1"/>
  <c r="U459" i="1"/>
  <c r="R456" i="1"/>
  <c r="S455" i="1"/>
  <c r="R452" i="1"/>
  <c r="R451" i="1"/>
  <c r="R450" i="1"/>
  <c r="S449" i="1"/>
  <c r="R446" i="1"/>
  <c r="R445" i="1"/>
  <c r="R442" i="1"/>
  <c r="S441" i="1"/>
  <c r="S434" i="1"/>
  <c r="S418" i="1"/>
  <c r="S402" i="1"/>
  <c r="S448" i="1"/>
  <c r="R406" i="1"/>
  <c r="S406" i="1"/>
  <c r="U412" i="1"/>
  <c r="R412" i="1"/>
  <c r="S412" i="1"/>
  <c r="U396" i="1"/>
  <c r="R396" i="1"/>
  <c r="S396" i="1"/>
  <c r="T396" i="1"/>
  <c r="U370" i="1"/>
  <c r="R370" i="1"/>
  <c r="S370" i="1"/>
  <c r="T370" i="1"/>
  <c r="S429" i="1"/>
  <c r="T429" i="1"/>
  <c r="S405" i="1"/>
  <c r="T405" i="1"/>
  <c r="R443" i="1"/>
  <c r="S443" i="1"/>
  <c r="T443" i="1"/>
  <c r="R419" i="1"/>
  <c r="S419" i="1"/>
  <c r="T419" i="1"/>
  <c r="R403" i="1"/>
  <c r="S403" i="1"/>
  <c r="T403" i="1"/>
  <c r="R387" i="1"/>
  <c r="S387" i="1"/>
  <c r="T387" i="1"/>
  <c r="U387" i="1"/>
  <c r="R359" i="1"/>
  <c r="S359" i="1"/>
  <c r="T359" i="1"/>
  <c r="U359" i="1"/>
  <c r="T426" i="1"/>
  <c r="U426" i="1"/>
  <c r="T410" i="1"/>
  <c r="U410" i="1"/>
  <c r="T394" i="1"/>
  <c r="U394" i="1"/>
  <c r="S440" i="1"/>
  <c r="R440" i="1"/>
  <c r="T440" i="1"/>
  <c r="S432" i="1"/>
  <c r="R432" i="1"/>
  <c r="T432" i="1"/>
  <c r="S424" i="1"/>
  <c r="R424" i="1"/>
  <c r="T424" i="1"/>
  <c r="S416" i="1"/>
  <c r="R416" i="1"/>
  <c r="T416" i="1"/>
  <c r="S408" i="1"/>
  <c r="R408" i="1"/>
  <c r="T408" i="1"/>
  <c r="S400" i="1"/>
  <c r="R400" i="1"/>
  <c r="T400" i="1"/>
  <c r="S392" i="1"/>
  <c r="R392" i="1"/>
  <c r="T392" i="1"/>
  <c r="U392" i="1"/>
  <c r="S386" i="1"/>
  <c r="R386" i="1"/>
  <c r="T386" i="1"/>
  <c r="U386" i="1"/>
  <c r="S382" i="1"/>
  <c r="R382" i="1"/>
  <c r="T382" i="1"/>
  <c r="U382" i="1"/>
  <c r="S372" i="1"/>
  <c r="R372" i="1"/>
  <c r="T372" i="1"/>
  <c r="U372" i="1"/>
  <c r="S362" i="1"/>
  <c r="R362" i="1"/>
  <c r="T362" i="1"/>
  <c r="U362" i="1"/>
  <c r="S358" i="1"/>
  <c r="R358" i="1"/>
  <c r="T358" i="1"/>
  <c r="U358" i="1"/>
  <c r="S348" i="1"/>
  <c r="R348" i="1"/>
  <c r="T348" i="1"/>
  <c r="U348" i="1"/>
  <c r="S338" i="1"/>
  <c r="R338" i="1"/>
  <c r="T338" i="1"/>
  <c r="U338" i="1"/>
  <c r="S334" i="1"/>
  <c r="R334" i="1"/>
  <c r="T334" i="1"/>
  <c r="U334" i="1"/>
  <c r="S324" i="1"/>
  <c r="R324" i="1"/>
  <c r="T324" i="1"/>
  <c r="U324" i="1"/>
  <c r="S314" i="1"/>
  <c r="R314" i="1"/>
  <c r="T314" i="1"/>
  <c r="U314" i="1"/>
  <c r="S310" i="1"/>
  <c r="R310" i="1"/>
  <c r="T310" i="1"/>
  <c r="U310" i="1"/>
  <c r="S300" i="1"/>
  <c r="R300" i="1"/>
  <c r="T300" i="1"/>
  <c r="U300" i="1"/>
  <c r="S290" i="1"/>
  <c r="T290" i="1"/>
  <c r="R290" i="1"/>
  <c r="U290" i="1"/>
  <c r="S286" i="1"/>
  <c r="T286" i="1"/>
  <c r="R286" i="1"/>
  <c r="U286" i="1"/>
  <c r="S276" i="1"/>
  <c r="T276" i="1"/>
  <c r="R276" i="1"/>
  <c r="U276" i="1"/>
  <c r="S266" i="1"/>
  <c r="T266" i="1"/>
  <c r="U266" i="1"/>
  <c r="R266" i="1"/>
  <c r="R262" i="1"/>
  <c r="S262" i="1"/>
  <c r="T262" i="1"/>
  <c r="U262" i="1"/>
  <c r="R252" i="1"/>
  <c r="S252" i="1"/>
  <c r="T252" i="1"/>
  <c r="U252" i="1"/>
  <c r="R242" i="1"/>
  <c r="S242" i="1"/>
  <c r="T242" i="1"/>
  <c r="U242" i="1"/>
  <c r="R238" i="1"/>
  <c r="S238" i="1"/>
  <c r="T238" i="1"/>
  <c r="U238" i="1"/>
  <c r="R228" i="1"/>
  <c r="S228" i="1"/>
  <c r="T228" i="1"/>
  <c r="U228" i="1"/>
  <c r="R218" i="1"/>
  <c r="S218" i="1"/>
  <c r="T218" i="1"/>
  <c r="U218" i="1"/>
  <c r="R214" i="1"/>
  <c r="S214" i="1"/>
  <c r="T214" i="1"/>
  <c r="U214" i="1"/>
  <c r="R204" i="1"/>
  <c r="S204" i="1"/>
  <c r="T204" i="1"/>
  <c r="U204" i="1"/>
  <c r="R380" i="1"/>
  <c r="S380" i="1"/>
  <c r="T380" i="1"/>
  <c r="U380" i="1"/>
  <c r="R376" i="1"/>
  <c r="S376" i="1"/>
  <c r="T376" i="1"/>
  <c r="U376" i="1"/>
  <c r="R366" i="1"/>
  <c r="S366" i="1"/>
  <c r="T366" i="1"/>
  <c r="U366" i="1"/>
  <c r="R356" i="1"/>
  <c r="S356" i="1"/>
  <c r="T356" i="1"/>
  <c r="U356" i="1"/>
  <c r="R352" i="1"/>
  <c r="S352" i="1"/>
  <c r="T352" i="1"/>
  <c r="U352" i="1"/>
  <c r="R342" i="1"/>
  <c r="S342" i="1"/>
  <c r="T342" i="1"/>
  <c r="U342" i="1"/>
  <c r="R332" i="1"/>
  <c r="S332" i="1"/>
  <c r="T332" i="1"/>
  <c r="U332" i="1"/>
  <c r="R328" i="1"/>
  <c r="S328" i="1"/>
  <c r="T328" i="1"/>
  <c r="U328" i="1"/>
  <c r="R318" i="1"/>
  <c r="S318" i="1"/>
  <c r="T318" i="1"/>
  <c r="U318" i="1"/>
  <c r="R308" i="1"/>
  <c r="S308" i="1"/>
  <c r="T308" i="1"/>
  <c r="U308" i="1"/>
  <c r="R304" i="1"/>
  <c r="S304" i="1"/>
  <c r="T304" i="1"/>
  <c r="U304" i="1"/>
  <c r="R294" i="1"/>
  <c r="T294" i="1"/>
  <c r="S294" i="1"/>
  <c r="U294" i="1"/>
  <c r="R284" i="1"/>
  <c r="T284" i="1"/>
  <c r="U284" i="1"/>
  <c r="S284" i="1"/>
  <c r="R280" i="1"/>
  <c r="S280" i="1"/>
  <c r="T280" i="1"/>
  <c r="U280" i="1"/>
  <c r="R270" i="1"/>
  <c r="S270" i="1"/>
  <c r="T270" i="1"/>
  <c r="U270" i="1"/>
  <c r="R260" i="1"/>
  <c r="S260" i="1"/>
  <c r="T260" i="1"/>
  <c r="U260" i="1"/>
  <c r="R256" i="1"/>
  <c r="S256" i="1"/>
  <c r="T256" i="1"/>
  <c r="U256" i="1"/>
  <c r="R246" i="1"/>
  <c r="S246" i="1"/>
  <c r="T246" i="1"/>
  <c r="U246" i="1"/>
  <c r="R236" i="1"/>
  <c r="S236" i="1"/>
  <c r="T236" i="1"/>
  <c r="U236" i="1"/>
  <c r="R232" i="1"/>
  <c r="S232" i="1"/>
  <c r="T232" i="1"/>
  <c r="U232" i="1"/>
  <c r="T222" i="1"/>
  <c r="U222" i="1"/>
  <c r="R222" i="1"/>
  <c r="S222" i="1"/>
  <c r="T212" i="1"/>
  <c r="U212" i="1"/>
  <c r="R212" i="1"/>
  <c r="S212" i="1"/>
  <c r="T208" i="1"/>
  <c r="U208" i="1"/>
  <c r="R208" i="1"/>
  <c r="S208" i="1"/>
  <c r="T198" i="1"/>
  <c r="U198" i="1"/>
  <c r="R198" i="1"/>
  <c r="S198" i="1"/>
  <c r="T194" i="1"/>
  <c r="U194" i="1"/>
  <c r="R194" i="1"/>
  <c r="S194" i="1"/>
  <c r="T190" i="1"/>
  <c r="U190" i="1"/>
  <c r="R190" i="1"/>
  <c r="S190" i="1"/>
  <c r="T180" i="1"/>
  <c r="U180" i="1"/>
  <c r="R180" i="1"/>
  <c r="S180" i="1"/>
  <c r="T170" i="1"/>
  <c r="U170" i="1"/>
  <c r="R170" i="1"/>
  <c r="S170" i="1"/>
  <c r="T166" i="1"/>
  <c r="U166" i="1"/>
  <c r="R166" i="1"/>
  <c r="S166" i="1"/>
  <c r="T156" i="1"/>
  <c r="U156" i="1"/>
  <c r="R156" i="1"/>
  <c r="S156" i="1"/>
  <c r="T146" i="1"/>
  <c r="U146" i="1"/>
  <c r="R146" i="1"/>
  <c r="S146" i="1"/>
  <c r="T142" i="1"/>
  <c r="U142" i="1"/>
  <c r="R142" i="1"/>
  <c r="S142" i="1"/>
  <c r="T132" i="1"/>
  <c r="U132" i="1"/>
  <c r="R132" i="1"/>
  <c r="S132" i="1"/>
  <c r="T122" i="1"/>
  <c r="U122" i="1"/>
  <c r="R122" i="1"/>
  <c r="S122" i="1"/>
  <c r="T118" i="1"/>
  <c r="U118" i="1"/>
  <c r="R118" i="1"/>
  <c r="S118" i="1"/>
  <c r="T108" i="1"/>
  <c r="U108" i="1"/>
  <c r="R108" i="1"/>
  <c r="S108" i="1"/>
  <c r="T98" i="1"/>
  <c r="U98" i="1"/>
  <c r="R98" i="1"/>
  <c r="S98" i="1"/>
  <c r="T94" i="1"/>
  <c r="U94" i="1"/>
  <c r="R94" i="1"/>
  <c r="S94" i="1"/>
  <c r="T84" i="1"/>
  <c r="U84" i="1"/>
  <c r="R84" i="1"/>
  <c r="S84" i="1"/>
  <c r="T74" i="1"/>
  <c r="U74" i="1"/>
  <c r="R74" i="1"/>
  <c r="S74" i="1"/>
  <c r="T70" i="1"/>
  <c r="U70" i="1"/>
  <c r="R70" i="1"/>
  <c r="S70" i="1"/>
  <c r="T60" i="1"/>
  <c r="U60" i="1"/>
  <c r="R60" i="1"/>
  <c r="S60" i="1"/>
  <c r="T50" i="1"/>
  <c r="U50" i="1"/>
  <c r="R50" i="1"/>
  <c r="S50" i="1"/>
  <c r="T46" i="1"/>
  <c r="U46" i="1"/>
  <c r="R46" i="1"/>
  <c r="S46" i="1"/>
  <c r="T36" i="1"/>
  <c r="U36" i="1"/>
  <c r="R36" i="1"/>
  <c r="S36" i="1"/>
  <c r="T26" i="1"/>
  <c r="U26" i="1"/>
  <c r="R26" i="1"/>
  <c r="S26" i="1"/>
  <c r="T22" i="1"/>
  <c r="U22" i="1"/>
  <c r="R22" i="1"/>
  <c r="S22" i="1"/>
  <c r="T12" i="1"/>
  <c r="U12" i="1"/>
  <c r="R12" i="1"/>
  <c r="S12" i="1"/>
  <c r="T188" i="1"/>
  <c r="U188" i="1"/>
  <c r="R188" i="1"/>
  <c r="S188" i="1"/>
  <c r="T184" i="1"/>
  <c r="U184" i="1"/>
  <c r="R184" i="1"/>
  <c r="S184" i="1"/>
  <c r="T174" i="1"/>
  <c r="U174" i="1"/>
  <c r="R174" i="1"/>
  <c r="S174" i="1"/>
  <c r="S164" i="1"/>
  <c r="U164" i="1"/>
  <c r="R164" i="1"/>
  <c r="T164" i="1"/>
  <c r="S160" i="1"/>
  <c r="U160" i="1"/>
  <c r="R160" i="1"/>
  <c r="T160" i="1"/>
  <c r="S150" i="1"/>
  <c r="U150" i="1"/>
  <c r="R150" i="1"/>
  <c r="T150" i="1"/>
  <c r="S140" i="1"/>
  <c r="U140" i="1"/>
  <c r="R140" i="1"/>
  <c r="T140" i="1"/>
  <c r="S136" i="1"/>
  <c r="T136" i="1"/>
  <c r="U136" i="1"/>
  <c r="R136" i="1"/>
  <c r="S126" i="1"/>
  <c r="T126" i="1"/>
  <c r="U126" i="1"/>
  <c r="R126" i="1"/>
  <c r="S116" i="1"/>
  <c r="T116" i="1"/>
  <c r="U116" i="1"/>
  <c r="R116" i="1"/>
  <c r="S112" i="1"/>
  <c r="T112" i="1"/>
  <c r="U112" i="1"/>
  <c r="R112" i="1"/>
  <c r="S102" i="1"/>
  <c r="T102" i="1"/>
  <c r="U102" i="1"/>
  <c r="R102" i="1"/>
  <c r="S92" i="1"/>
  <c r="T92" i="1"/>
  <c r="U92" i="1"/>
  <c r="R92" i="1"/>
  <c r="S88" i="1"/>
  <c r="T88" i="1"/>
  <c r="U88" i="1"/>
  <c r="R88" i="1"/>
  <c r="S78" i="1"/>
  <c r="T78" i="1"/>
  <c r="U78" i="1"/>
  <c r="R78" i="1"/>
  <c r="S68" i="1"/>
  <c r="T68" i="1"/>
  <c r="U68" i="1"/>
  <c r="R68" i="1"/>
  <c r="S64" i="1"/>
  <c r="T64" i="1"/>
  <c r="U64" i="1"/>
  <c r="R64" i="1"/>
  <c r="S54" i="1"/>
  <c r="T54" i="1"/>
  <c r="U54" i="1"/>
  <c r="R54" i="1"/>
  <c r="S44" i="1"/>
  <c r="T44" i="1"/>
  <c r="U44" i="1"/>
  <c r="R44" i="1"/>
  <c r="S40" i="1"/>
  <c r="T40" i="1"/>
  <c r="U40" i="1"/>
  <c r="R40" i="1"/>
  <c r="S30" i="1"/>
  <c r="T30" i="1"/>
  <c r="U30" i="1"/>
  <c r="R30" i="1"/>
  <c r="S20" i="1"/>
  <c r="T20" i="1"/>
  <c r="U20" i="1"/>
  <c r="R20" i="1"/>
  <c r="S16" i="1"/>
  <c r="T16" i="1"/>
  <c r="U16" i="1"/>
  <c r="R16" i="1"/>
  <c r="S6" i="1"/>
  <c r="T6" i="1"/>
  <c r="U6" i="1"/>
  <c r="R6" i="1"/>
  <c r="S3" i="1"/>
  <c r="U514" i="1"/>
  <c r="R513" i="1"/>
  <c r="S510" i="1"/>
  <c r="T509" i="1"/>
  <c r="U506" i="1"/>
  <c r="R505" i="1"/>
  <c r="S502" i="1"/>
  <c r="T501" i="1"/>
  <c r="U498" i="1"/>
  <c r="R497" i="1"/>
  <c r="S494" i="1"/>
  <c r="T493" i="1"/>
  <c r="U490" i="1"/>
  <c r="R489" i="1"/>
  <c r="S486" i="1"/>
  <c r="T485" i="1"/>
  <c r="U482" i="1"/>
  <c r="R481" i="1"/>
  <c r="S478" i="1"/>
  <c r="T477" i="1"/>
  <c r="U474" i="1"/>
  <c r="R473" i="1"/>
  <c r="S470" i="1"/>
  <c r="T469" i="1"/>
  <c r="U466" i="1"/>
  <c r="R465" i="1"/>
  <c r="S462" i="1"/>
  <c r="T461" i="1"/>
  <c r="U458" i="1"/>
  <c r="R457" i="1"/>
  <c r="S454" i="1"/>
  <c r="T453" i="1"/>
  <c r="U512" i="1"/>
  <c r="R511" i="1"/>
  <c r="S508" i="1"/>
  <c r="T507" i="1"/>
  <c r="U504" i="1"/>
  <c r="R503" i="1"/>
  <c r="S500" i="1"/>
  <c r="T499" i="1"/>
  <c r="U496" i="1"/>
  <c r="R495" i="1"/>
  <c r="S492" i="1"/>
  <c r="T491" i="1"/>
  <c r="U488" i="1"/>
  <c r="R487" i="1"/>
  <c r="S484" i="1"/>
  <c r="T483" i="1"/>
  <c r="U480" i="1"/>
  <c r="R479" i="1"/>
  <c r="S476" i="1"/>
  <c r="T475" i="1"/>
  <c r="U472" i="1"/>
  <c r="R471" i="1"/>
  <c r="S468" i="1"/>
  <c r="T467" i="1"/>
  <c r="U464" i="1"/>
  <c r="R463" i="1"/>
  <c r="S460" i="1"/>
  <c r="T459" i="1"/>
  <c r="U456" i="1"/>
  <c r="U437" i="1"/>
  <c r="U429" i="1"/>
  <c r="R426" i="1"/>
  <c r="U413" i="1"/>
  <c r="R410" i="1"/>
  <c r="U405" i="1"/>
  <c r="R394" i="1"/>
  <c r="U389" i="1"/>
  <c r="U443" i="1"/>
  <c r="U427" i="1"/>
  <c r="U419" i="1"/>
  <c r="U411" i="1"/>
  <c r="U403" i="1"/>
  <c r="R430" i="1"/>
  <c r="S430" i="1"/>
  <c r="R398" i="1"/>
  <c r="S398" i="1"/>
  <c r="U436" i="1"/>
  <c r="R436" i="1"/>
  <c r="S436" i="1"/>
  <c r="U384" i="1"/>
  <c r="R384" i="1"/>
  <c r="S384" i="1"/>
  <c r="T384" i="1"/>
  <c r="S421" i="1"/>
  <c r="T421" i="1"/>
  <c r="S397" i="1"/>
  <c r="T397" i="1"/>
  <c r="R435" i="1"/>
  <c r="S435" i="1"/>
  <c r="T435" i="1"/>
  <c r="R373" i="1"/>
  <c r="S373" i="1"/>
  <c r="T373" i="1"/>
  <c r="U373" i="1"/>
  <c r="T434" i="1"/>
  <c r="U434" i="1"/>
  <c r="T418" i="1"/>
  <c r="U418" i="1"/>
  <c r="T402" i="1"/>
  <c r="U402" i="1"/>
  <c r="T448" i="1"/>
  <c r="U448" i="1"/>
  <c r="U433" i="1"/>
  <c r="R433" i="1"/>
  <c r="U425" i="1"/>
  <c r="R425" i="1"/>
  <c r="U417" i="1"/>
  <c r="R417" i="1"/>
  <c r="U409" i="1"/>
  <c r="R409" i="1"/>
  <c r="U401" i="1"/>
  <c r="R401" i="1"/>
  <c r="U393" i="1"/>
  <c r="R393" i="1"/>
  <c r="U447" i="1"/>
  <c r="R447" i="1"/>
  <c r="T439" i="1"/>
  <c r="R439" i="1"/>
  <c r="S439" i="1"/>
  <c r="T431" i="1"/>
  <c r="R431" i="1"/>
  <c r="S431" i="1"/>
  <c r="T423" i="1"/>
  <c r="R423" i="1"/>
  <c r="S423" i="1"/>
  <c r="T415" i="1"/>
  <c r="R415" i="1"/>
  <c r="S415" i="1"/>
  <c r="T407" i="1"/>
  <c r="R407" i="1"/>
  <c r="S407" i="1"/>
  <c r="T399" i="1"/>
  <c r="R399" i="1"/>
  <c r="S399" i="1"/>
  <c r="U399" i="1"/>
  <c r="T391" i="1"/>
  <c r="R391" i="1"/>
  <c r="S391" i="1"/>
  <c r="U391" i="1"/>
  <c r="T385" i="1"/>
  <c r="R385" i="1"/>
  <c r="S385" i="1"/>
  <c r="U385" i="1"/>
  <c r="T381" i="1"/>
  <c r="R381" i="1"/>
  <c r="S381" i="1"/>
  <c r="U381" i="1"/>
  <c r="T371" i="1"/>
  <c r="R371" i="1"/>
  <c r="S371" i="1"/>
  <c r="U371" i="1"/>
  <c r="T361" i="1"/>
  <c r="R361" i="1"/>
  <c r="S361" i="1"/>
  <c r="U361" i="1"/>
  <c r="T357" i="1"/>
  <c r="R357" i="1"/>
  <c r="S357" i="1"/>
  <c r="U357" i="1"/>
  <c r="T347" i="1"/>
  <c r="R347" i="1"/>
  <c r="S347" i="1"/>
  <c r="U347" i="1"/>
  <c r="T337" i="1"/>
  <c r="R337" i="1"/>
  <c r="S337" i="1"/>
  <c r="U337" i="1"/>
  <c r="T333" i="1"/>
  <c r="R333" i="1"/>
  <c r="S333" i="1"/>
  <c r="U333" i="1"/>
  <c r="T323" i="1"/>
  <c r="R323" i="1"/>
  <c r="S323" i="1"/>
  <c r="U323" i="1"/>
  <c r="T313" i="1"/>
  <c r="R313" i="1"/>
  <c r="S313" i="1"/>
  <c r="U313" i="1"/>
  <c r="T309" i="1"/>
  <c r="R309" i="1"/>
  <c r="S309" i="1"/>
  <c r="U309" i="1"/>
  <c r="T299" i="1"/>
  <c r="R299" i="1"/>
  <c r="S299" i="1"/>
  <c r="U299" i="1"/>
  <c r="T289" i="1"/>
  <c r="U289" i="1"/>
  <c r="S289" i="1"/>
  <c r="R289" i="1"/>
  <c r="T285" i="1"/>
  <c r="U285" i="1"/>
  <c r="S285" i="1"/>
  <c r="R285" i="1"/>
  <c r="T275" i="1"/>
  <c r="U275" i="1"/>
  <c r="R275" i="1"/>
  <c r="S275" i="1"/>
  <c r="T265" i="1"/>
  <c r="U265" i="1"/>
  <c r="R265" i="1"/>
  <c r="S265" i="1"/>
  <c r="S261" i="1"/>
  <c r="R261" i="1"/>
  <c r="T261" i="1"/>
  <c r="U261" i="1"/>
  <c r="S251" i="1"/>
  <c r="R251" i="1"/>
  <c r="T251" i="1"/>
  <c r="U251" i="1"/>
  <c r="S241" i="1"/>
  <c r="R241" i="1"/>
  <c r="T241" i="1"/>
  <c r="U241" i="1"/>
  <c r="S237" i="1"/>
  <c r="R237" i="1"/>
  <c r="T237" i="1"/>
  <c r="U237" i="1"/>
  <c r="S227" i="1"/>
  <c r="R227" i="1"/>
  <c r="T227" i="1"/>
  <c r="U227" i="1"/>
  <c r="S217" i="1"/>
  <c r="R217" i="1"/>
  <c r="T217" i="1"/>
  <c r="U217" i="1"/>
  <c r="S213" i="1"/>
  <c r="R213" i="1"/>
  <c r="T213" i="1"/>
  <c r="U213" i="1"/>
  <c r="S203" i="1"/>
  <c r="R203" i="1"/>
  <c r="T203" i="1"/>
  <c r="U203" i="1"/>
  <c r="S379" i="1"/>
  <c r="R379" i="1"/>
  <c r="T379" i="1"/>
  <c r="U379" i="1"/>
  <c r="S375" i="1"/>
  <c r="R375" i="1"/>
  <c r="T375" i="1"/>
  <c r="U375" i="1"/>
  <c r="S365" i="1"/>
  <c r="R365" i="1"/>
  <c r="T365" i="1"/>
  <c r="U365" i="1"/>
  <c r="S355" i="1"/>
  <c r="R355" i="1"/>
  <c r="T355" i="1"/>
  <c r="U355" i="1"/>
  <c r="S351" i="1"/>
  <c r="R351" i="1"/>
  <c r="T351" i="1"/>
  <c r="U351" i="1"/>
  <c r="S341" i="1"/>
  <c r="R341" i="1"/>
  <c r="T341" i="1"/>
  <c r="U341" i="1"/>
  <c r="S331" i="1"/>
  <c r="R331" i="1"/>
  <c r="T331" i="1"/>
  <c r="U331" i="1"/>
  <c r="S327" i="1"/>
  <c r="R327" i="1"/>
  <c r="T327" i="1"/>
  <c r="U327" i="1"/>
  <c r="S317" i="1"/>
  <c r="R317" i="1"/>
  <c r="T317" i="1"/>
  <c r="U317" i="1"/>
  <c r="S307" i="1"/>
  <c r="R307" i="1"/>
  <c r="T307" i="1"/>
  <c r="U307" i="1"/>
  <c r="S303" i="1"/>
  <c r="R303" i="1"/>
  <c r="T303" i="1"/>
  <c r="U303" i="1"/>
  <c r="S293" i="1"/>
  <c r="U293" i="1"/>
  <c r="R293" i="1"/>
  <c r="T293" i="1"/>
  <c r="S283" i="1"/>
  <c r="U283" i="1"/>
  <c r="R283" i="1"/>
  <c r="T283" i="1"/>
  <c r="S279" i="1"/>
  <c r="T279" i="1"/>
  <c r="U279" i="1"/>
  <c r="R279" i="1"/>
  <c r="S269" i="1"/>
  <c r="T269" i="1"/>
  <c r="U269" i="1"/>
  <c r="R269" i="1"/>
  <c r="S259" i="1"/>
  <c r="T259" i="1"/>
  <c r="U259" i="1"/>
  <c r="R259" i="1"/>
  <c r="S255" i="1"/>
  <c r="T255" i="1"/>
  <c r="U255" i="1"/>
  <c r="R255" i="1"/>
  <c r="S245" i="1"/>
  <c r="T245" i="1"/>
  <c r="U245" i="1"/>
  <c r="R245" i="1"/>
  <c r="S235" i="1"/>
  <c r="T235" i="1"/>
  <c r="U235" i="1"/>
  <c r="R235" i="1"/>
  <c r="S231" i="1"/>
  <c r="T231" i="1"/>
  <c r="U231" i="1"/>
  <c r="R231" i="1"/>
  <c r="U221" i="1"/>
  <c r="T221" i="1"/>
  <c r="R221" i="1"/>
  <c r="S221" i="1"/>
  <c r="U211" i="1"/>
  <c r="T211" i="1"/>
  <c r="R211" i="1"/>
  <c r="S211" i="1"/>
  <c r="U207" i="1"/>
  <c r="T207" i="1"/>
  <c r="R207" i="1"/>
  <c r="S207" i="1"/>
  <c r="U197" i="1"/>
  <c r="T197" i="1"/>
  <c r="R197" i="1"/>
  <c r="S197" i="1"/>
  <c r="U193" i="1"/>
  <c r="T193" i="1"/>
  <c r="R193" i="1"/>
  <c r="S193" i="1"/>
  <c r="U189" i="1"/>
  <c r="T189" i="1"/>
  <c r="R189" i="1"/>
  <c r="S189" i="1"/>
  <c r="U179" i="1"/>
  <c r="T179" i="1"/>
  <c r="R179" i="1"/>
  <c r="S179" i="1"/>
  <c r="U169" i="1"/>
  <c r="T169" i="1"/>
  <c r="R169" i="1"/>
  <c r="S169" i="1"/>
  <c r="U165" i="1"/>
  <c r="T165" i="1"/>
  <c r="R165" i="1"/>
  <c r="S165" i="1"/>
  <c r="U155" i="1"/>
  <c r="T155" i="1"/>
  <c r="R155" i="1"/>
  <c r="S155" i="1"/>
  <c r="U145" i="1"/>
  <c r="T145" i="1"/>
  <c r="R145" i="1"/>
  <c r="S145" i="1"/>
  <c r="U141" i="1"/>
  <c r="R141" i="1"/>
  <c r="T141" i="1"/>
  <c r="S141" i="1"/>
  <c r="U131" i="1"/>
  <c r="R131" i="1"/>
  <c r="S131" i="1"/>
  <c r="T131" i="1"/>
  <c r="U121" i="1"/>
  <c r="R121" i="1"/>
  <c r="S121" i="1"/>
  <c r="T121" i="1"/>
  <c r="U117" i="1"/>
  <c r="R117" i="1"/>
  <c r="S117" i="1"/>
  <c r="T117" i="1"/>
  <c r="U107" i="1"/>
  <c r="R107" i="1"/>
  <c r="S107" i="1"/>
  <c r="T107" i="1"/>
  <c r="U97" i="1"/>
  <c r="R97" i="1"/>
  <c r="S97" i="1"/>
  <c r="T97" i="1"/>
  <c r="U93" i="1"/>
  <c r="R93" i="1"/>
  <c r="S93" i="1"/>
  <c r="T93" i="1"/>
  <c r="U83" i="1"/>
  <c r="R83" i="1"/>
  <c r="S83" i="1"/>
  <c r="T83" i="1"/>
  <c r="U73" i="1"/>
  <c r="R73" i="1"/>
  <c r="S73" i="1"/>
  <c r="T73" i="1"/>
  <c r="U69" i="1"/>
  <c r="R69" i="1"/>
  <c r="S69" i="1"/>
  <c r="T69" i="1"/>
  <c r="U59" i="1"/>
  <c r="R59" i="1"/>
  <c r="S59" i="1"/>
  <c r="T59" i="1"/>
  <c r="U49" i="1"/>
  <c r="R49" i="1"/>
  <c r="S49" i="1"/>
  <c r="T49" i="1"/>
  <c r="U45" i="1"/>
  <c r="R45" i="1"/>
  <c r="S45" i="1"/>
  <c r="T45" i="1"/>
  <c r="U35" i="1"/>
  <c r="R35" i="1"/>
  <c r="S35" i="1"/>
  <c r="T35" i="1"/>
  <c r="R25" i="1"/>
  <c r="S25" i="1"/>
  <c r="T25" i="1"/>
  <c r="U21" i="1"/>
  <c r="R21" i="1"/>
  <c r="S21" i="1"/>
  <c r="T21" i="1"/>
  <c r="U11" i="1"/>
  <c r="R11" i="1"/>
  <c r="S11" i="1"/>
  <c r="T11" i="1"/>
  <c r="U187" i="1"/>
  <c r="R187" i="1"/>
  <c r="S187" i="1"/>
  <c r="T187" i="1"/>
  <c r="U183" i="1"/>
  <c r="R183" i="1"/>
  <c r="S183" i="1"/>
  <c r="T183" i="1"/>
  <c r="U173" i="1"/>
  <c r="R173" i="1"/>
  <c r="S173" i="1"/>
  <c r="T173" i="1"/>
  <c r="T163" i="1"/>
  <c r="R163" i="1"/>
  <c r="S163" i="1"/>
  <c r="U163" i="1"/>
  <c r="T159" i="1"/>
  <c r="R159" i="1"/>
  <c r="S159" i="1"/>
  <c r="U159" i="1"/>
  <c r="T149" i="1"/>
  <c r="R149" i="1"/>
  <c r="S149" i="1"/>
  <c r="U149" i="1"/>
  <c r="T139" i="1"/>
  <c r="U139" i="1"/>
  <c r="R139" i="1"/>
  <c r="S139" i="1"/>
  <c r="T135" i="1"/>
  <c r="U135" i="1"/>
  <c r="R135" i="1"/>
  <c r="S135" i="1"/>
  <c r="T125" i="1"/>
  <c r="U125" i="1"/>
  <c r="R125" i="1"/>
  <c r="S125" i="1"/>
  <c r="T115" i="1"/>
  <c r="U115" i="1"/>
  <c r="R115" i="1"/>
  <c r="S115" i="1"/>
  <c r="T111" i="1"/>
  <c r="U111" i="1"/>
  <c r="R111" i="1"/>
  <c r="S111" i="1"/>
  <c r="T101" i="1"/>
  <c r="U101" i="1"/>
  <c r="R101" i="1"/>
  <c r="S101" i="1"/>
  <c r="T91" i="1"/>
  <c r="U91" i="1"/>
  <c r="R91" i="1"/>
  <c r="S91" i="1"/>
  <c r="T87" i="1"/>
  <c r="U87" i="1"/>
  <c r="R87" i="1"/>
  <c r="S87" i="1"/>
  <c r="T77" i="1"/>
  <c r="U77" i="1"/>
  <c r="R77" i="1"/>
  <c r="S77" i="1"/>
  <c r="T67" i="1"/>
  <c r="U67" i="1"/>
  <c r="R67" i="1"/>
  <c r="S67" i="1"/>
  <c r="T63" i="1"/>
  <c r="U63" i="1"/>
  <c r="R63" i="1"/>
  <c r="S63" i="1"/>
  <c r="T53" i="1"/>
  <c r="U53" i="1"/>
  <c r="R53" i="1"/>
  <c r="S53" i="1"/>
  <c r="T43" i="1"/>
  <c r="U43" i="1"/>
  <c r="R43" i="1"/>
  <c r="S43" i="1"/>
  <c r="T39" i="1"/>
  <c r="U39" i="1"/>
  <c r="R39" i="1"/>
  <c r="S39" i="1"/>
  <c r="T29" i="1"/>
  <c r="U29" i="1"/>
  <c r="R29" i="1"/>
  <c r="S29" i="1"/>
  <c r="T19" i="1"/>
  <c r="U19" i="1"/>
  <c r="R19" i="1"/>
  <c r="S19" i="1"/>
  <c r="T15" i="1"/>
  <c r="U15" i="1"/>
  <c r="R15" i="1"/>
  <c r="S15" i="1"/>
  <c r="T5" i="1"/>
  <c r="U5" i="1"/>
  <c r="R5" i="1"/>
  <c r="S5" i="1"/>
  <c r="U455" i="1"/>
  <c r="U452" i="1"/>
  <c r="U451" i="1"/>
  <c r="T450" i="1"/>
  <c r="U449" i="1"/>
  <c r="U446" i="1"/>
  <c r="U445" i="1"/>
  <c r="T442" i="1"/>
  <c r="U441" i="1"/>
  <c r="U438" i="1"/>
  <c r="R437" i="1"/>
  <c r="U430" i="1"/>
  <c r="R429" i="1"/>
  <c r="U422" i="1"/>
  <c r="R421" i="1"/>
  <c r="U414" i="1"/>
  <c r="R413" i="1"/>
  <c r="U406" i="1"/>
  <c r="R405" i="1"/>
  <c r="U398" i="1"/>
  <c r="R397" i="1"/>
  <c r="U390" i="1"/>
  <c r="R389" i="1"/>
  <c r="T444" i="1"/>
  <c r="Z5" i="1" l="1"/>
  <c r="Z53" i="1"/>
  <c r="Z101" i="1"/>
  <c r="Z425" i="1"/>
  <c r="Z54" i="1"/>
  <c r="Z102" i="1"/>
  <c r="Z150" i="1"/>
  <c r="Z198" i="1"/>
  <c r="Z111" i="1"/>
  <c r="Z159" i="1"/>
  <c r="Z207" i="1"/>
  <c r="Z255" i="1"/>
  <c r="Z303" i="1"/>
  <c r="Z351" i="1"/>
  <c r="Z399" i="1"/>
  <c r="Z447" i="1"/>
  <c r="Z495" i="1"/>
  <c r="Z543" i="1"/>
  <c r="Z591" i="1"/>
  <c r="Z639" i="1"/>
  <c r="Z687" i="1"/>
  <c r="Z735" i="1"/>
  <c r="Z137" i="1"/>
  <c r="Z761" i="1"/>
  <c r="AE31" i="1"/>
  <c r="AE187" i="1"/>
  <c r="AE271" i="1"/>
  <c r="AE463" i="1"/>
  <c r="AO786" i="1"/>
  <c r="AO802" i="1"/>
  <c r="AO818" i="1"/>
  <c r="AO834" i="1"/>
  <c r="AO850" i="1"/>
  <c r="AO866" i="1"/>
  <c r="AO882" i="1"/>
  <c r="AO898" i="1"/>
  <c r="AO914" i="1"/>
  <c r="AO930" i="1"/>
  <c r="AO946" i="1"/>
  <c r="AO962" i="1"/>
  <c r="AO978" i="1"/>
  <c r="AO994" i="1"/>
  <c r="AO1010" i="1"/>
  <c r="AO1026" i="1"/>
  <c r="AO956" i="1"/>
  <c r="AO972" i="1"/>
  <c r="AO988" i="1"/>
  <c r="AJ445" i="1"/>
  <c r="AJ757" i="1"/>
  <c r="Z233" i="1"/>
  <c r="Z281" i="1"/>
  <c r="Z329" i="1"/>
  <c r="Z377" i="1"/>
  <c r="Z569" i="1"/>
  <c r="Z617" i="1"/>
  <c r="Z665" i="1"/>
  <c r="Z713" i="1"/>
  <c r="Z521" i="1"/>
  <c r="Z534" i="1"/>
  <c r="Z16" i="1"/>
  <c r="Z64" i="1"/>
  <c r="Z112" i="1"/>
  <c r="Z160" i="1"/>
  <c r="Z208" i="1"/>
  <c r="Z256" i="1"/>
  <c r="Z544" i="1"/>
  <c r="Z592" i="1"/>
  <c r="Z640" i="1"/>
  <c r="Z688" i="1"/>
  <c r="Z473" i="1"/>
  <c r="AE79" i="1"/>
  <c r="AE319" i="1"/>
  <c r="AE703" i="1"/>
  <c r="AO771" i="1"/>
  <c r="AO772" i="1"/>
  <c r="AO788" i="1"/>
  <c r="AO804" i="1"/>
  <c r="AO820" i="1"/>
  <c r="AO836" i="1"/>
  <c r="AO852" i="1"/>
  <c r="AO868" i="1"/>
  <c r="AO884" i="1"/>
  <c r="AO785" i="1"/>
  <c r="AO801" i="1"/>
  <c r="AO817" i="1"/>
  <c r="AO965" i="1"/>
  <c r="AO981" i="1"/>
  <c r="AO997" i="1"/>
  <c r="AO1004" i="1"/>
  <c r="AO1020" i="1"/>
  <c r="AJ541" i="1"/>
  <c r="Z15" i="1"/>
  <c r="Z63" i="1"/>
  <c r="Z185" i="1"/>
  <c r="Z342" i="1"/>
  <c r="Z390" i="1"/>
  <c r="Z438" i="1"/>
  <c r="Z486" i="1"/>
  <c r="Z496" i="1"/>
  <c r="Z736" i="1"/>
  <c r="Z294" i="1"/>
  <c r="AE139" i="1"/>
  <c r="AE367" i="1"/>
  <c r="AE751" i="1"/>
  <c r="AO999" i="1"/>
  <c r="AO1015" i="1"/>
  <c r="AO837" i="1"/>
  <c r="AO853" i="1"/>
  <c r="AO869" i="1"/>
  <c r="AO885" i="1"/>
  <c r="AO901" i="1"/>
  <c r="AO917" i="1"/>
  <c r="AO933" i="1"/>
  <c r="AO949" i="1"/>
  <c r="AJ769" i="1"/>
  <c r="Z508" i="1"/>
  <c r="Z316" i="1"/>
  <c r="Z364" i="1"/>
  <c r="Z412" i="1"/>
  <c r="Z28" i="1"/>
  <c r="Z76" i="1"/>
  <c r="Z124" i="1"/>
  <c r="Z172" i="1"/>
  <c r="Z220" i="1"/>
  <c r="Z268" i="1"/>
  <c r="Z556" i="1"/>
  <c r="Z604" i="1"/>
  <c r="Z652" i="1"/>
  <c r="Z700" i="1"/>
  <c r="Z725" i="1"/>
  <c r="Z424" i="1"/>
  <c r="Z304" i="1"/>
  <c r="Z352" i="1"/>
  <c r="Z400" i="1"/>
  <c r="AE8" i="1"/>
  <c r="AE32" i="1"/>
  <c r="AE68" i="1"/>
  <c r="AE92" i="1"/>
  <c r="AE128" i="1"/>
  <c r="AE152" i="1"/>
  <c r="AE188" i="1"/>
  <c r="AE248" i="1"/>
  <c r="AE284" i="1"/>
  <c r="AE332" i="1"/>
  <c r="AE368" i="1"/>
  <c r="AE392" i="1"/>
  <c r="AE428" i="1"/>
  <c r="AE452" i="1"/>
  <c r="AE524" i="1"/>
  <c r="AE560" i="1"/>
  <c r="AE632" i="1"/>
  <c r="AE740" i="1"/>
  <c r="AE9" i="1"/>
  <c r="AE93" i="1"/>
  <c r="AE117" i="1"/>
  <c r="AE153" i="1"/>
  <c r="AE189" i="1"/>
  <c r="AE213" i="1"/>
  <c r="AE237" i="1"/>
  <c r="AE261" i="1"/>
  <c r="AE441" i="1"/>
  <c r="AE465" i="1"/>
  <c r="AE489" i="1"/>
  <c r="AE513" i="1"/>
  <c r="AE537" i="1"/>
  <c r="AE561" i="1"/>
  <c r="AE585" i="1"/>
  <c r="AE609" i="1"/>
  <c r="AE633" i="1"/>
  <c r="AE657" i="1"/>
  <c r="AE681" i="1"/>
  <c r="AE705" i="1"/>
  <c r="AE10" i="1"/>
  <c r="AE58" i="1"/>
  <c r="AE106" i="1"/>
  <c r="AE154" i="1"/>
  <c r="AE202" i="1"/>
  <c r="AE250" i="1"/>
  <c r="AE298" i="1"/>
  <c r="AE346" i="1"/>
  <c r="AE394" i="1"/>
  <c r="AE442" i="1"/>
  <c r="AE490" i="1"/>
  <c r="AE538" i="1"/>
  <c r="AE586" i="1"/>
  <c r="AE634" i="1"/>
  <c r="AE706" i="1"/>
  <c r="AE730" i="1"/>
  <c r="AE754" i="1"/>
  <c r="AJ313" i="1"/>
  <c r="AJ361" i="1"/>
  <c r="AJ565" i="1"/>
  <c r="AJ661" i="1"/>
  <c r="AJ709" i="1"/>
  <c r="AJ398" i="1"/>
  <c r="AJ494" i="1"/>
  <c r="AJ758" i="1"/>
  <c r="AJ11" i="1"/>
  <c r="AJ59" i="1"/>
  <c r="AJ107" i="1"/>
  <c r="AJ155" i="1"/>
  <c r="AJ203" i="1"/>
  <c r="AJ251" i="1"/>
  <c r="AJ299" i="1"/>
  <c r="AJ347" i="1"/>
  <c r="AJ395" i="1"/>
  <c r="AJ443" i="1"/>
  <c r="AJ491" i="1"/>
  <c r="AJ539" i="1"/>
  <c r="AJ587" i="1"/>
  <c r="AJ635" i="1"/>
  <c r="AJ671" i="1"/>
  <c r="AJ707" i="1"/>
  <c r="AJ731" i="1"/>
  <c r="AJ755" i="1"/>
  <c r="AJ24" i="1"/>
  <c r="AJ72" i="1"/>
  <c r="AJ120" i="1"/>
  <c r="AJ168" i="1"/>
  <c r="AJ216" i="1"/>
  <c r="AJ264" i="1"/>
  <c r="AJ312" i="1"/>
  <c r="AJ360" i="1"/>
  <c r="AJ408" i="1"/>
  <c r="AJ456" i="1"/>
  <c r="AJ504" i="1"/>
  <c r="AJ552" i="1"/>
  <c r="AJ600" i="1"/>
  <c r="AJ648" i="1"/>
  <c r="AJ696" i="1"/>
  <c r="AJ744" i="1"/>
  <c r="AJ49" i="1"/>
  <c r="AJ97" i="1"/>
  <c r="AJ145" i="1"/>
  <c r="AJ193" i="1"/>
  <c r="AJ241" i="1"/>
  <c r="AJ433" i="1"/>
  <c r="AJ26" i="1"/>
  <c r="AJ74" i="1"/>
  <c r="AJ122" i="1"/>
  <c r="AJ170" i="1"/>
  <c r="AJ218" i="1"/>
  <c r="AJ266" i="1"/>
  <c r="AJ314" i="1"/>
  <c r="AJ362" i="1"/>
  <c r="AJ434" i="1"/>
  <c r="AJ530" i="1"/>
  <c r="AJ674" i="1"/>
  <c r="AJ746" i="1"/>
  <c r="AO775" i="1"/>
  <c r="AO791" i="1"/>
  <c r="AO807" i="1"/>
  <c r="AO823" i="1"/>
  <c r="AO839" i="1"/>
  <c r="AO855" i="1"/>
  <c r="AO871" i="1"/>
  <c r="AE211" i="1"/>
  <c r="AE235" i="1"/>
  <c r="AE104" i="1"/>
  <c r="AE164" i="1"/>
  <c r="AE224" i="1"/>
  <c r="AE296" i="1"/>
  <c r="AE344" i="1"/>
  <c r="AE404" i="1"/>
  <c r="AE464" i="1"/>
  <c r="AE500" i="1"/>
  <c r="AE536" i="1"/>
  <c r="AE596" i="1"/>
  <c r="AE644" i="1"/>
  <c r="AE680" i="1"/>
  <c r="AE716" i="1"/>
  <c r="AE21" i="1"/>
  <c r="AE45" i="1"/>
  <c r="AE69" i="1"/>
  <c r="AE165" i="1"/>
  <c r="AE297" i="1"/>
  <c r="AE321" i="1"/>
  <c r="AE345" i="1"/>
  <c r="AE369" i="1"/>
  <c r="AE393" i="1"/>
  <c r="AE417" i="1"/>
  <c r="AE741" i="1"/>
  <c r="AE765" i="1"/>
  <c r="AE22" i="1"/>
  <c r="AE70" i="1"/>
  <c r="AE118" i="1"/>
  <c r="AE166" i="1"/>
  <c r="AE214" i="1"/>
  <c r="AE262" i="1"/>
  <c r="AE310" i="1"/>
  <c r="AE358" i="1"/>
  <c r="AE406" i="1"/>
  <c r="AE454" i="1"/>
  <c r="AE502" i="1"/>
  <c r="AE550" i="1"/>
  <c r="AE598" i="1"/>
  <c r="AE646" i="1"/>
  <c r="AE682" i="1"/>
  <c r="AE766" i="1"/>
  <c r="AJ325" i="1"/>
  <c r="AJ373" i="1"/>
  <c r="AJ529" i="1"/>
  <c r="AJ577" i="1"/>
  <c r="AJ625" i="1"/>
  <c r="AJ673" i="1"/>
  <c r="AJ721" i="1"/>
  <c r="AJ422" i="1"/>
  <c r="AJ518" i="1"/>
  <c r="AJ578" i="1"/>
  <c r="AJ662" i="1"/>
  <c r="AJ23" i="1"/>
  <c r="AJ71" i="1"/>
  <c r="AJ119" i="1"/>
  <c r="AJ167" i="1"/>
  <c r="AJ215" i="1"/>
  <c r="AJ263" i="1"/>
  <c r="AJ311" i="1"/>
  <c r="AJ359" i="1"/>
  <c r="AJ407" i="1"/>
  <c r="AJ503" i="1"/>
  <c r="AJ551" i="1"/>
  <c r="AJ599" i="1"/>
  <c r="AJ683" i="1"/>
  <c r="AJ36" i="1"/>
  <c r="AJ84" i="1"/>
  <c r="AJ132" i="1"/>
  <c r="AJ180" i="1"/>
  <c r="AJ228" i="1"/>
  <c r="AJ276" i="1"/>
  <c r="AJ324" i="1"/>
  <c r="AJ372" i="1"/>
  <c r="AJ420" i="1"/>
  <c r="AJ468" i="1"/>
  <c r="AJ516" i="1"/>
  <c r="AJ564" i="1"/>
  <c r="AJ612" i="1"/>
  <c r="AJ660" i="1"/>
  <c r="AJ708" i="1"/>
  <c r="AJ756" i="1"/>
  <c r="AJ13" i="1"/>
  <c r="AJ61" i="1"/>
  <c r="AJ109" i="1"/>
  <c r="AJ157" i="1"/>
  <c r="AJ205" i="1"/>
  <c r="AJ253" i="1"/>
  <c r="AJ457" i="1"/>
  <c r="AJ38" i="1"/>
  <c r="AJ86" i="1"/>
  <c r="AJ134" i="1"/>
  <c r="AJ182" i="1"/>
  <c r="AJ230" i="1"/>
  <c r="AJ278" i="1"/>
  <c r="AJ326" i="1"/>
  <c r="AJ374" i="1"/>
  <c r="AJ458" i="1"/>
  <c r="AJ602" i="1"/>
  <c r="AJ686" i="1"/>
  <c r="AJ770" i="1"/>
  <c r="AO779" i="1"/>
  <c r="AO795" i="1"/>
  <c r="AO811" i="1"/>
  <c r="AO827" i="1"/>
  <c r="AO843" i="1"/>
  <c r="AO859" i="1"/>
  <c r="AO875" i="1"/>
  <c r="AE20" i="1"/>
  <c r="AE44" i="1"/>
  <c r="AE80" i="1"/>
  <c r="AE140" i="1"/>
  <c r="AE200" i="1"/>
  <c r="AE236" i="1"/>
  <c r="AE260" i="1"/>
  <c r="AE308" i="1"/>
  <c r="AE356" i="1"/>
  <c r="AE380" i="1"/>
  <c r="AE416" i="1"/>
  <c r="AE440" i="1"/>
  <c r="AE476" i="1"/>
  <c r="AE512" i="1"/>
  <c r="AE572" i="1"/>
  <c r="AE608" i="1"/>
  <c r="AE656" i="1"/>
  <c r="AE692" i="1"/>
  <c r="AE752" i="1"/>
  <c r="AE81" i="1"/>
  <c r="AE105" i="1"/>
  <c r="AE129" i="1"/>
  <c r="AE201" i="1"/>
  <c r="AE225" i="1"/>
  <c r="AE249" i="1"/>
  <c r="AE273" i="1"/>
  <c r="AE429" i="1"/>
  <c r="AE453" i="1"/>
  <c r="AE477" i="1"/>
  <c r="AE501" i="1"/>
  <c r="AE525" i="1"/>
  <c r="AE549" i="1"/>
  <c r="AE573" i="1"/>
  <c r="AE597" i="1"/>
  <c r="AE621" i="1"/>
  <c r="AE645" i="1"/>
  <c r="AE669" i="1"/>
  <c r="AE693" i="1"/>
  <c r="AE717" i="1"/>
  <c r="AE34" i="1"/>
  <c r="AE82" i="1"/>
  <c r="AE130" i="1"/>
  <c r="AE178" i="1"/>
  <c r="AE226" i="1"/>
  <c r="AE274" i="1"/>
  <c r="AE322" i="1"/>
  <c r="AE370" i="1"/>
  <c r="AE418" i="1"/>
  <c r="AE466" i="1"/>
  <c r="AE514" i="1"/>
  <c r="AE562" i="1"/>
  <c r="AE610" i="1"/>
  <c r="AE658" i="1"/>
  <c r="AE718" i="1"/>
  <c r="AE742" i="1"/>
  <c r="AJ289" i="1"/>
  <c r="AJ337" i="1"/>
  <c r="AJ385" i="1"/>
  <c r="AJ589" i="1"/>
  <c r="AJ637" i="1"/>
  <c r="AJ685" i="1"/>
  <c r="AJ446" i="1"/>
  <c r="AJ542" i="1"/>
  <c r="AJ590" i="1"/>
  <c r="AJ710" i="1"/>
  <c r="AJ35" i="1"/>
  <c r="AJ83" i="1"/>
  <c r="AJ131" i="1"/>
  <c r="AJ179" i="1"/>
  <c r="AJ227" i="1"/>
  <c r="AJ275" i="1"/>
  <c r="AJ323" i="1"/>
  <c r="AJ371" i="1"/>
  <c r="AJ419" i="1"/>
  <c r="AJ467" i="1"/>
  <c r="AJ515" i="1"/>
  <c r="AJ563" i="1"/>
  <c r="AJ611" i="1"/>
  <c r="AJ647" i="1"/>
  <c r="AJ695" i="1"/>
  <c r="AJ719" i="1"/>
  <c r="AJ743" i="1"/>
  <c r="AJ767" i="1"/>
  <c r="AJ48" i="1"/>
  <c r="AJ96" i="1"/>
  <c r="AJ144" i="1"/>
  <c r="AJ192" i="1"/>
  <c r="AJ240" i="1"/>
  <c r="AJ288" i="1"/>
  <c r="AJ336" i="1"/>
  <c r="AJ384" i="1"/>
  <c r="AJ432" i="1"/>
  <c r="AJ480" i="1"/>
  <c r="AJ528" i="1"/>
  <c r="AJ576" i="1"/>
  <c r="AJ624" i="1"/>
  <c r="AJ672" i="1"/>
  <c r="AJ720" i="1"/>
  <c r="AJ25" i="1"/>
  <c r="AJ73" i="1"/>
  <c r="AJ121" i="1"/>
  <c r="AJ169" i="1"/>
  <c r="AJ217" i="1"/>
  <c r="AJ265" i="1"/>
  <c r="AJ481" i="1"/>
  <c r="AJ50" i="1"/>
  <c r="AJ98" i="1"/>
  <c r="AJ146" i="1"/>
  <c r="AJ194" i="1"/>
  <c r="AJ242" i="1"/>
  <c r="AJ290" i="1"/>
  <c r="AJ338" i="1"/>
  <c r="AJ386" i="1"/>
  <c r="AJ482" i="1"/>
  <c r="AJ626" i="1"/>
  <c r="AJ698" i="1"/>
  <c r="AO783" i="1"/>
  <c r="AO799" i="1"/>
  <c r="AO815" i="1"/>
  <c r="AO831" i="1"/>
  <c r="AO847" i="1"/>
  <c r="AO863" i="1"/>
  <c r="AE223" i="1"/>
  <c r="AE56" i="1"/>
  <c r="AE116" i="1"/>
  <c r="AE176" i="1"/>
  <c r="AE212" i="1"/>
  <c r="AE272" i="1"/>
  <c r="AE320" i="1"/>
  <c r="AE488" i="1"/>
  <c r="AE548" i="1"/>
  <c r="AE584" i="1"/>
  <c r="AE620" i="1"/>
  <c r="AE668" i="1"/>
  <c r="AE704" i="1"/>
  <c r="AE728" i="1"/>
  <c r="AE764" i="1"/>
  <c r="AE33" i="1"/>
  <c r="AE57" i="1"/>
  <c r="AE141" i="1"/>
  <c r="AE177" i="1"/>
  <c r="AE285" i="1"/>
  <c r="AE309" i="1"/>
  <c r="AE333" i="1"/>
  <c r="AE357" i="1"/>
  <c r="AE381" i="1"/>
  <c r="AE405" i="1"/>
  <c r="AE729" i="1"/>
  <c r="AE753" i="1"/>
  <c r="AE46" i="1"/>
  <c r="AE94" i="1"/>
  <c r="AE142" i="1"/>
  <c r="AE190" i="1"/>
  <c r="AE238" i="1"/>
  <c r="AE286" i="1"/>
  <c r="AE334" i="1"/>
  <c r="AE382" i="1"/>
  <c r="AE430" i="1"/>
  <c r="AE478" i="1"/>
  <c r="AE526" i="1"/>
  <c r="AE574" i="1"/>
  <c r="AE622" i="1"/>
  <c r="AE670" i="1"/>
  <c r="AE694" i="1"/>
  <c r="AJ301" i="1"/>
  <c r="AJ349" i="1"/>
  <c r="AJ553" i="1"/>
  <c r="AJ601" i="1"/>
  <c r="AJ649" i="1"/>
  <c r="AJ697" i="1"/>
  <c r="AJ470" i="1"/>
  <c r="AJ554" i="1"/>
  <c r="AJ614" i="1"/>
  <c r="AJ734" i="1"/>
  <c r="AJ47" i="1"/>
  <c r="AJ95" i="1"/>
  <c r="AJ143" i="1"/>
  <c r="AJ191" i="1"/>
  <c r="AJ239" i="1"/>
  <c r="AJ287" i="1"/>
  <c r="AJ335" i="1"/>
  <c r="AJ383" i="1"/>
  <c r="AJ431" i="1"/>
  <c r="AJ479" i="1"/>
  <c r="AJ527" i="1"/>
  <c r="AJ575" i="1"/>
  <c r="AJ623" i="1"/>
  <c r="AJ659" i="1"/>
  <c r="AJ12" i="1"/>
  <c r="AJ60" i="1"/>
  <c r="AJ108" i="1"/>
  <c r="AJ156" i="1"/>
  <c r="AJ204" i="1"/>
  <c r="AJ252" i="1"/>
  <c r="AJ300" i="1"/>
  <c r="AJ348" i="1"/>
  <c r="AJ396" i="1"/>
  <c r="AJ444" i="1"/>
  <c r="AJ492" i="1"/>
  <c r="AJ540" i="1"/>
  <c r="AJ588" i="1"/>
  <c r="AJ636" i="1"/>
  <c r="AJ684" i="1"/>
  <c r="AJ732" i="1"/>
  <c r="AJ37" i="1"/>
  <c r="AJ85" i="1"/>
  <c r="AJ133" i="1"/>
  <c r="AJ181" i="1"/>
  <c r="AJ229" i="1"/>
  <c r="AJ409" i="1"/>
  <c r="AJ505" i="1"/>
  <c r="AJ14" i="1"/>
  <c r="AJ62" i="1"/>
  <c r="AJ110" i="1"/>
  <c r="AJ158" i="1"/>
  <c r="AJ206" i="1"/>
  <c r="AJ254" i="1"/>
  <c r="AJ302" i="1"/>
  <c r="AJ350" i="1"/>
  <c r="AJ410" i="1"/>
  <c r="AJ506" i="1"/>
  <c r="AJ638" i="1"/>
  <c r="AJ722" i="1"/>
  <c r="AJ768" i="1"/>
  <c r="AO787" i="1"/>
  <c r="AO803" i="1"/>
  <c r="AO819" i="1"/>
  <c r="AO835" i="1"/>
  <c r="AO851" i="1"/>
  <c r="AO867" i="1"/>
</calcChain>
</file>

<file path=xl/sharedStrings.xml><?xml version="1.0" encoding="utf-8"?>
<sst xmlns="http://schemas.openxmlformats.org/spreadsheetml/2006/main" count="3192" uniqueCount="175">
  <si>
    <t>1-1VGRF0000-</t>
  </si>
  <si>
    <t>JHtov</t>
  </si>
  <si>
    <t>PCAU</t>
  </si>
  <si>
    <t>ACPV</t>
  </si>
  <si>
    <t>JHwd</t>
  </si>
  <si>
    <t>PP</t>
  </si>
  <si>
    <t>1-1VGRF0001-</t>
  </si>
  <si>
    <t>1-1VGRF0010-</t>
  </si>
  <si>
    <t>1-1VGRF0011-</t>
  </si>
  <si>
    <t>1-1VGRF0100-</t>
  </si>
  <si>
    <t>1-1VGRF0101-</t>
  </si>
  <si>
    <t>1-1VGRF0110-</t>
  </si>
  <si>
    <t>1-1VGRF0111-</t>
  </si>
  <si>
    <t>1-1VGRF1000-</t>
  </si>
  <si>
    <t>1-1VGRF1001-</t>
  </si>
  <si>
    <t>1-1VGRF1010-</t>
  </si>
  <si>
    <t>1-1VGRF1011-</t>
  </si>
  <si>
    <t>1-1VGRF1100-</t>
  </si>
  <si>
    <t>1-1VGRF1101-</t>
  </si>
  <si>
    <t>1-1VGRF1110-</t>
  </si>
  <si>
    <t>1-1VGRF1111-</t>
  </si>
  <si>
    <t>1-1VGRF0000C</t>
  </si>
  <si>
    <t>1-1VGRF0001C</t>
  </si>
  <si>
    <t>1-1VGRF0010C</t>
  </si>
  <si>
    <t>1-1VGRF0011C</t>
  </si>
  <si>
    <t>1-1VGRF0100C</t>
  </si>
  <si>
    <t>1-1VGRF0101C</t>
  </si>
  <si>
    <t>1-1VGRF0110C</t>
  </si>
  <si>
    <t>1-1VGRF0111C</t>
  </si>
  <si>
    <t>1-1VGRF1000C</t>
  </si>
  <si>
    <t>1-1VGRF1001C</t>
  </si>
  <si>
    <t>1-1VGRF1010C</t>
  </si>
  <si>
    <t>1-1VGRF1011C</t>
  </si>
  <si>
    <t>1-1VGRF1100C</t>
  </si>
  <si>
    <t>1-1VGRF1101C</t>
  </si>
  <si>
    <t>1-1VGRF1110C</t>
  </si>
  <si>
    <t>1-1VGRF1111C</t>
  </si>
  <si>
    <t>1-2VGRF0000-</t>
  </si>
  <si>
    <t>1-2VGRF0001-</t>
  </si>
  <si>
    <t>1-2VGRF0010-</t>
  </si>
  <si>
    <t>1-2VGRF0011-</t>
  </si>
  <si>
    <t>1-2VGRF0100-</t>
  </si>
  <si>
    <t>1-2VGRF0101-</t>
  </si>
  <si>
    <t>1-2VGRF0110-</t>
  </si>
  <si>
    <t>1-2VGRF0111-</t>
  </si>
  <si>
    <t>1-2VGRF1000-</t>
  </si>
  <si>
    <t>1-2VGRF1001-</t>
  </si>
  <si>
    <t>1-2VGRF1010-</t>
  </si>
  <si>
    <t>1-2VGRF1011-</t>
  </si>
  <si>
    <t>1-2VGRF1100-</t>
  </si>
  <si>
    <t>1-2VGRF1101-</t>
  </si>
  <si>
    <t>1-2VGRF1110-</t>
  </si>
  <si>
    <t>1-2VGRF1111-</t>
  </si>
  <si>
    <t>1-2VGRF0000C</t>
  </si>
  <si>
    <t>1-2VGRF0001C</t>
  </si>
  <si>
    <t>1-2VGRF0010C</t>
  </si>
  <si>
    <t>1-2VGRF0011C</t>
  </si>
  <si>
    <t>1-2VGRF0100C</t>
  </si>
  <si>
    <t>1-2VGRF0101C</t>
  </si>
  <si>
    <t>1-2VGRF0110C</t>
  </si>
  <si>
    <t>1-2VGRF0111C</t>
  </si>
  <si>
    <t>1-2VGRF1000C</t>
  </si>
  <si>
    <t>1-2VGRF1001C</t>
  </si>
  <si>
    <t>1-2VGRF1010C</t>
  </si>
  <si>
    <t>1-2VGRF1011C</t>
  </si>
  <si>
    <t>1-2VGRF1100C</t>
  </si>
  <si>
    <t>1-2VGRF1101C</t>
  </si>
  <si>
    <t>1-2VGRF1110C</t>
  </si>
  <si>
    <t>1-2VGRF1111C</t>
  </si>
  <si>
    <t>2-1VGRF0000-</t>
  </si>
  <si>
    <t>jumpType</t>
  </si>
  <si>
    <t>2-1VGRF0001-</t>
  </si>
  <si>
    <t>2-1VGRF0010-</t>
  </si>
  <si>
    <t>2-1VGRF0011-</t>
  </si>
  <si>
    <t>2-1VGRF0100-</t>
  </si>
  <si>
    <t>2-1VGRF0101-</t>
  </si>
  <si>
    <t>2-1VGRF0110-</t>
  </si>
  <si>
    <t>2-1VGRF0111-</t>
  </si>
  <si>
    <t>2-1VGRF1000-</t>
  </si>
  <si>
    <t>2-1VGRF1001-</t>
  </si>
  <si>
    <t>2-1VGRF1010-</t>
  </si>
  <si>
    <t>2-1VGRF1011-</t>
  </si>
  <si>
    <t>2-1VGRF1100-</t>
  </si>
  <si>
    <t>2-1VGRF1101-</t>
  </si>
  <si>
    <t>2-1VGRF1110-</t>
  </si>
  <si>
    <t>2-1VGRF1111-</t>
  </si>
  <si>
    <t>2-1VGRF0000C</t>
  </si>
  <si>
    <t>2-1VGRF0001C</t>
  </si>
  <si>
    <t>2-1VGRF0010C</t>
  </si>
  <si>
    <t>2-1VGRF0011C</t>
  </si>
  <si>
    <t>2-1VGRF0100C</t>
  </si>
  <si>
    <t>2-1VGRF0101C</t>
  </si>
  <si>
    <t>2-1VGRF0110C</t>
  </si>
  <si>
    <t>2-1VGRF0111C</t>
  </si>
  <si>
    <t>2-1VGRF1000C</t>
  </si>
  <si>
    <t>2-1VGRF1001C</t>
  </si>
  <si>
    <t>2-1VGRF1010C</t>
  </si>
  <si>
    <t>2-1VGRF1011C</t>
  </si>
  <si>
    <t>2-1VGRF1100C</t>
  </si>
  <si>
    <t>2-1VGRF1101C</t>
  </si>
  <si>
    <t>2-1VGRF1110C</t>
  </si>
  <si>
    <t>2-1VGRF1111C</t>
  </si>
  <si>
    <t>2-2VGRF0000-</t>
  </si>
  <si>
    <t>2-2VGRF0001-</t>
  </si>
  <si>
    <t>2-2VGRF0010-</t>
  </si>
  <si>
    <t>2-2VGRF0011-</t>
  </si>
  <si>
    <t>2-2VGRF0100-</t>
  </si>
  <si>
    <t>2-2VGRF0101-</t>
  </si>
  <si>
    <t>2-2VGRF0110-</t>
  </si>
  <si>
    <t>2-2VGRF0111-</t>
  </si>
  <si>
    <t>2-2VGRF1000-</t>
  </si>
  <si>
    <t>2-2VGRF1001-</t>
  </si>
  <si>
    <t>2-2VGRF1010-</t>
  </si>
  <si>
    <t>2-2VGRF1011-</t>
  </si>
  <si>
    <t>2-2VGRF1100-</t>
  </si>
  <si>
    <t>2-2VGRF1101-</t>
  </si>
  <si>
    <t>2-2VGRF1110-</t>
  </si>
  <si>
    <t>2-2VGRF1111-</t>
  </si>
  <si>
    <t>2-2VGRF0000C</t>
  </si>
  <si>
    <t>2-2VGRF0001C</t>
  </si>
  <si>
    <t>2-2VGRF0010C</t>
  </si>
  <si>
    <t>2-2VGRF0011C</t>
  </si>
  <si>
    <t>2-2VGRF0100C</t>
  </si>
  <si>
    <t>2-2VGRF0101C</t>
  </si>
  <si>
    <t>2-2VGRF0110C</t>
  </si>
  <si>
    <t>2-2VGRF0111C</t>
  </si>
  <si>
    <t>2-2VGRF1000C</t>
  </si>
  <si>
    <t>2-2VGRF1001C</t>
  </si>
  <si>
    <t>2-2VGRF1010C</t>
  </si>
  <si>
    <t>2-2VGRF1011C</t>
  </si>
  <si>
    <t>2-2VGRF1100C</t>
  </si>
  <si>
    <t>2-2VGRF1101C</t>
  </si>
  <si>
    <t>2-2VGRF1110C</t>
  </si>
  <si>
    <t>2-2VGRF1111C</t>
  </si>
  <si>
    <t>Dataset</t>
  </si>
  <si>
    <t>Outcome</t>
  </si>
  <si>
    <t>Loglikelihood</t>
  </si>
  <si>
    <t>AIC</t>
  </si>
  <si>
    <t>TrainRSq</t>
  </si>
  <si>
    <t>TestRSq</t>
  </si>
  <si>
    <t>TrainRMSE</t>
  </si>
  <si>
    <t>TestRMSE</t>
  </si>
  <si>
    <t>TrainAccuracy</t>
  </si>
  <si>
    <t>TestAccuracy</t>
  </si>
  <si>
    <t>WarpRSq</t>
  </si>
  <si>
    <t>LMReg</t>
  </si>
  <si>
    <t>CTReg</t>
  </si>
  <si>
    <t>LM1</t>
  </si>
  <si>
    <t>LM2</t>
  </si>
  <si>
    <t>LM3</t>
  </si>
  <si>
    <t>LM4</t>
  </si>
  <si>
    <t>Norm</t>
  </si>
  <si>
    <t>Predictor</t>
  </si>
  <si>
    <t>PCAV</t>
  </si>
  <si>
    <t>ACPU</t>
  </si>
  <si>
    <t>Row Labels</t>
  </si>
  <si>
    <t>Grand Total</t>
  </si>
  <si>
    <t>Column Labels</t>
  </si>
  <si>
    <t>Sum of TestAccuracy</t>
  </si>
  <si>
    <t>Comp</t>
  </si>
  <si>
    <t>Rotation</t>
  </si>
  <si>
    <t>Uplift Rank</t>
  </si>
  <si>
    <t>RMSE Rank</t>
  </si>
  <si>
    <t>Rank Diff</t>
  </si>
  <si>
    <t>JHtov RMSE Uplift</t>
  </si>
  <si>
    <t>JHwd RMSE Uplift</t>
  </si>
  <si>
    <t>PP RMSE Uplift</t>
  </si>
  <si>
    <t>JHtov RMSE</t>
  </si>
  <si>
    <t>JHwd RMSE</t>
  </si>
  <si>
    <t>PP RMSE</t>
  </si>
  <si>
    <t>Classification</t>
  </si>
  <si>
    <t>CL Acc</t>
  </si>
  <si>
    <t>CL Acc Downlift</t>
  </si>
  <si>
    <t>Acc Rank</t>
  </si>
  <si>
    <t>Downlift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</si>
</sst>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/>
    <xf numFmtId="166" fontId="0" fillId="0" borderId="0" xfId="0" applyNumberForma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White" refreshedDate="44628.381252199077" createdVersion="7" refreshedVersion="7" minRefreshableVersion="3" recordCount="1024" xr:uid="{F442F62F-DCC3-EC48-97F6-37C4188A06C4}">
  <cacheSource type="worksheet">
    <worksheetSource ref="A2:U1026" sheet="Perf"/>
  </cacheSource>
  <cacheFields count="19">
    <cacheField name="Dataset" numFmtId="0">
      <sharedItems count="128">
        <s v="1-1VGRF0000-"/>
        <s v="1-1VGRF0001-"/>
        <s v="1-1VGRF0010-"/>
        <s v="1-1VGRF0011-"/>
        <s v="1-1VGRF0100-"/>
        <s v="1-1VGRF0101-"/>
        <s v="1-1VGRF0110-"/>
        <s v="1-1VGRF0111-"/>
        <s v="1-1VGRF1000-"/>
        <s v="1-1VGRF1001-"/>
        <s v="1-1VGRF1010-"/>
        <s v="1-1VGRF1011-"/>
        <s v="1-1VGRF1100-"/>
        <s v="1-1VGRF1101-"/>
        <s v="1-1VGRF1110-"/>
        <s v="1-1VGRF1111-"/>
        <s v="1-1VGRF0000C"/>
        <s v="1-1VGRF0001C"/>
        <s v="1-1VGRF0010C"/>
        <s v="1-1VGRF0011C"/>
        <s v="1-1VGRF0100C"/>
        <s v="1-1VGRF0101C"/>
        <s v="1-1VGRF0110C"/>
        <s v="1-1VGRF0111C"/>
        <s v="1-1VGRF1000C"/>
        <s v="1-1VGRF1001C"/>
        <s v="1-1VGRF1010C"/>
        <s v="1-1VGRF1011C"/>
        <s v="1-1VGRF1100C"/>
        <s v="1-1VGRF1101C"/>
        <s v="1-1VGRF1110C"/>
        <s v="1-1VGRF1111C"/>
        <s v="1-2VGRF0000-"/>
        <s v="1-2VGRF0001-"/>
        <s v="1-2VGRF0010-"/>
        <s v="1-2VGRF0011-"/>
        <s v="1-2VGRF0100-"/>
        <s v="1-2VGRF0101-"/>
        <s v="1-2VGRF0110-"/>
        <s v="1-2VGRF0111-"/>
        <s v="1-2VGRF1000-"/>
        <s v="1-2VGRF1001-"/>
        <s v="1-2VGRF1010-"/>
        <s v="1-2VGRF1011-"/>
        <s v="1-2VGRF1100-"/>
        <s v="1-2VGRF1101-"/>
        <s v="1-2VGRF1110-"/>
        <s v="1-2VGRF1111-"/>
        <s v="1-2VGRF0000C"/>
        <s v="1-2VGRF0001C"/>
        <s v="1-2VGRF0010C"/>
        <s v="1-2VGRF0011C"/>
        <s v="1-2VGRF0100C"/>
        <s v="1-2VGRF0101C"/>
        <s v="1-2VGRF0110C"/>
        <s v="1-2VGRF0111C"/>
        <s v="1-2VGRF1000C"/>
        <s v="1-2VGRF1001C"/>
        <s v="1-2VGRF1010C"/>
        <s v="1-2VGRF1011C"/>
        <s v="1-2VGRF1100C"/>
        <s v="1-2VGRF1101C"/>
        <s v="1-2VGRF1110C"/>
        <s v="1-2VGRF1111C"/>
        <s v="2-1VGRF0000-"/>
        <s v="2-1VGRF0001-"/>
        <s v="2-1VGRF0010-"/>
        <s v="2-1VGRF0011-"/>
        <s v="2-1VGRF0100-"/>
        <s v="2-1VGRF0101-"/>
        <s v="2-1VGRF0110-"/>
        <s v="2-1VGRF0111-"/>
        <s v="2-1VGRF1000-"/>
        <s v="2-1VGRF1001-"/>
        <s v="2-1VGRF1010-"/>
        <s v="2-1VGRF1011-"/>
        <s v="2-1VGRF1100-"/>
        <s v="2-1VGRF1101-"/>
        <s v="2-1VGRF1110-"/>
        <s v="2-1VGRF1111-"/>
        <s v="2-1VGRF0000C"/>
        <s v="2-1VGRF0001C"/>
        <s v="2-1VGRF0010C"/>
        <s v="2-1VGRF0011C"/>
        <s v="2-1VGRF0100C"/>
        <s v="2-1VGRF0101C"/>
        <s v="2-1VGRF0110C"/>
        <s v="2-1VGRF0111C"/>
        <s v="2-1VGRF1000C"/>
        <s v="2-1VGRF1001C"/>
        <s v="2-1VGRF1010C"/>
        <s v="2-1VGRF1011C"/>
        <s v="2-1VGRF1100C"/>
        <s v="2-1VGRF1101C"/>
        <s v="2-1VGRF1110C"/>
        <s v="2-1VGRF1111C"/>
        <s v="2-2VGRF0000-"/>
        <s v="2-2VGRF0001-"/>
        <s v="2-2VGRF0010-"/>
        <s v="2-2VGRF0011-"/>
        <s v="2-2VGRF0100-"/>
        <s v="2-2VGRF0101-"/>
        <s v="2-2VGRF0110-"/>
        <s v="2-2VGRF0111-"/>
        <s v="2-2VGRF1000-"/>
        <s v="2-2VGRF1001-"/>
        <s v="2-2VGRF1010-"/>
        <s v="2-2VGRF1011-"/>
        <s v="2-2VGRF1100-"/>
        <s v="2-2VGRF1101-"/>
        <s v="2-2VGRF1110-"/>
        <s v="2-2VGRF1111-"/>
        <s v="2-2VGRF0000C"/>
        <s v="2-2VGRF0001C"/>
        <s v="2-2VGRF0010C"/>
        <s v="2-2VGRF0011C"/>
        <s v="2-2VGRF0100C"/>
        <s v="2-2VGRF0101C"/>
        <s v="2-2VGRF0110C"/>
        <s v="2-2VGRF0111C"/>
        <s v="2-2VGRF1000C"/>
        <s v="2-2VGRF1001C"/>
        <s v="2-2VGRF1010C"/>
        <s v="2-2VGRF1011C"/>
        <s v="2-2VGRF1100C"/>
        <s v="2-2VGRF1101C"/>
        <s v="2-2VGRF1110C"/>
        <s v="2-2VGRF1111C"/>
      </sharedItems>
    </cacheField>
    <cacheField name="Outcome" numFmtId="0">
      <sharedItems count="4">
        <s v="JHtov"/>
        <s v="JHwd"/>
        <s v="PP"/>
        <s v="jumpType"/>
      </sharedItems>
    </cacheField>
    <cacheField name="Predictor" numFmtId="0">
      <sharedItems count="4">
        <s v="PCAU"/>
        <s v="PCAV"/>
        <s v="ACPU"/>
        <s v="ACPV"/>
      </sharedItems>
    </cacheField>
    <cacheField name="Loglikelihood" numFmtId="164">
      <sharedItems containsSemiMixedTypes="0" containsString="0" containsNumber="1" minValue="-497.87764138771502" maxValue="586.50311604726903"/>
    </cacheField>
    <cacheField name="AIC" numFmtId="164">
      <sharedItems containsSemiMixedTypes="0" containsString="0" containsNumber="1" minValue="-1131.0062320945401" maxValue="1037.75528277543"/>
    </cacheField>
    <cacheField name="TrainRSq" numFmtId="165">
      <sharedItems containsSemiMixedTypes="0" containsString="0" containsNumber="1" minValue="0.16001642947119801" maxValue="0.99255801407065103"/>
    </cacheField>
    <cacheField name="TestRSq" numFmtId="165">
      <sharedItems containsSemiMixedTypes="0" containsString="0" containsNumber="1" minValue="8.0756503366835805E-2" maxValue="0.98936178552098297"/>
    </cacheField>
    <cacheField name="TrainRMSE" numFmtId="165">
      <sharedItems containsSemiMixedTypes="0" containsString="0" containsNumber="1" minValue="0" maxValue="5.3545264362906302"/>
    </cacheField>
    <cacheField name="TestRMSE" numFmtId="165">
      <sharedItems containsSemiMixedTypes="0" containsString="0" containsNumber="1" minValue="0" maxValue="10.4150369299659" count="625">
        <n v="9.1240478660146E-3"/>
        <n v="2.3425903416958702E-2"/>
        <n v="1.0241777579581E-2"/>
        <n v="2.4460451970603401E-2"/>
        <n v="3.7759864841227099E-2"/>
        <n v="2.5388658746054601E-2"/>
        <n v="1.0509280130098"/>
        <n v="2.01015428857011"/>
        <n v="1.07462479476456"/>
        <n v="8.8234196438565799E-3"/>
        <n v="8.82341964385671E-3"/>
        <n v="2.71090215504011E-2"/>
        <n v="2.5168386144082799E-2"/>
        <n v="2.61411796438323E-2"/>
        <n v="2.6141179643832502E-2"/>
        <n v="4.3084098126523099E-2"/>
        <n v="4.1743653656179901E-2"/>
        <n v="0.78511446584533695"/>
        <n v="0.78511446584532596"/>
        <n v="2.1601701866574401"/>
        <n v="1.93895647579798"/>
        <n v="1.75025487837875E-2"/>
        <n v="1.75025487837847E-2"/>
        <n v="2.6091847417372301E-2"/>
        <n v="2.73923752582345E-2"/>
        <n v="4.0824924391572003E-2"/>
        <n v="4.0824924391581703E-2"/>
        <n v="4.5101624578412103E-2"/>
        <n v="4.6185095665698603E-2"/>
        <n v="1.7740988640859201"/>
        <n v="1.77409886408711"/>
        <n v="2.08502597366589"/>
        <n v="2.1973875410539101"/>
        <n v="2.9107103463506701E-2"/>
        <n v="2.9107103463507401E-2"/>
        <n v="4.9348451241886901E-2"/>
        <n v="4.7873823837337001E-2"/>
        <n v="4.79935295123326E-2"/>
        <n v="4.79935295123338E-2"/>
        <n v="7.3479114226853201E-2"/>
        <n v="6.0631910292222799E-2"/>
        <n v="2.4701401482704299"/>
        <n v="2.4701401482704899"/>
        <n v="4.0849472584675404"/>
        <n v="4.0436062497338199"/>
        <n v="2.6447729877438701E-2"/>
        <n v="2.6447729877444499E-2"/>
        <n v="3.35033763408508E-2"/>
        <n v="2.98238499079258E-2"/>
        <n v="4.0747732640232903E-2"/>
        <n v="4.0747732640246601E-2"/>
        <n v="4.8143980966814201E-2"/>
        <n v="4.4897505098910197E-2"/>
        <n v="2.7059020544922698"/>
        <n v="2.7059020544927699"/>
        <n v="3.0802441242598202"/>
        <n v="2.8368904419481802"/>
        <n v="3.0025829457694098E-2"/>
        <n v="5.9665861696885703E-2"/>
        <n v="6.11178246535138E-2"/>
        <n v="4.1211062510094397E-2"/>
        <n v="4.1211062510094598E-2"/>
        <n v="7.2323478997405294E-2"/>
        <n v="7.5145060702649494E-2"/>
        <n v="2.1696600686283398"/>
        <n v="4.8264204827037203"/>
        <n v="4.95953288068009"/>
        <n v="2.6427019744604902E-2"/>
        <n v="5.1877120784524902E-2"/>
        <n v="5.5093449223613901E-2"/>
        <n v="3.8733926790805499E-2"/>
        <n v="6.5291834157379505E-2"/>
        <n v="6.9375163982442395E-2"/>
        <n v="2.0936444886878198"/>
        <n v="2.0936444886878101"/>
        <n v="4.7740084292787603"/>
        <n v="5.2283970386493603"/>
        <n v="5.16768828552032E-2"/>
        <n v="5.6617670870868303E-2"/>
        <n v="6.0214085019671099E-2"/>
        <n v="6.5926269402217796E-2"/>
        <n v="6.8898687899056704E-2"/>
        <n v="7.3006143975489005E-2"/>
        <n v="4.2469661727738002"/>
        <n v="4.66563047490264"/>
        <n v="4.8928445717648001"/>
        <n v="4.2380207365650097E-2"/>
        <n v="4.2380207365635303E-2"/>
        <n v="3.6204559624117297E-2"/>
        <n v="3.7737271669868198E-2"/>
        <n v="4.8810167472205103E-2"/>
        <n v="4.8810167472178402E-2"/>
        <n v="5.2459970472238097E-2"/>
        <n v="5.4259303269499001E-2"/>
        <n v="3.95295848897532"/>
        <n v="3.9529584889732199"/>
        <n v="3.5825135418460299"/>
        <n v="3.8018921698115502"/>
        <n v="2.4952798805364901E-2"/>
        <n v="2.4952798805364801E-2"/>
        <n v="5.95365909302411E-2"/>
        <n v="6.05729804500377E-2"/>
        <n v="3.5534499857769297E-2"/>
        <n v="7.2187595765279403E-2"/>
        <n v="7.2347830928122095E-2"/>
        <n v="1.7774353468049899"/>
        <n v="4.8428033211151398"/>
        <n v="4.9104697996234403"/>
        <n v="2.84940289475758E-2"/>
        <n v="4.21370206630046E-2"/>
        <n v="4.2800358192322502E-2"/>
        <n v="5.56943407106592E-2"/>
        <n v="5.5694340710659103E-2"/>
        <n v="5.5108536143833403E-2"/>
        <n v="5.6661148935587997E-2"/>
        <n v="1.9892006023697"/>
        <n v="3.3670774718284702"/>
        <n v="3.4572508507306199"/>
        <n v="2.4506228629443901E-2"/>
        <n v="4.53454020133729E-2"/>
        <n v="4.2032144267572902E-2"/>
        <n v="3.8528425604766797E-2"/>
        <n v="5.77181548670192E-2"/>
        <n v="5.3434007911576598E-2"/>
        <n v="1.93674256997066"/>
        <n v="3.75553060318973"/>
        <n v="3.5249431152364101"/>
        <n v="4.5089706703722698E-2"/>
        <n v="4.5089706703722601E-2"/>
        <n v="4.9876463346428999E-2"/>
        <n v="4.8498963881609902E-2"/>
        <n v="5.77437274582892E-2"/>
        <n v="6.1299296926056797E-2"/>
        <n v="6.1029687495359003E-2"/>
        <n v="3.7947198371059701"/>
        <n v="4.2714360352207299"/>
        <n v="4.2143691913295198"/>
        <n v="5.5440383716570098E-2"/>
        <n v="6.0049532970600297E-2"/>
        <n v="6.2507590732454293E-2"/>
        <n v="6.8754163722143602E-2"/>
        <n v="7.21268677613882E-2"/>
        <n v="7.4270304049279895E-2"/>
        <n v="4.6409868922341202"/>
        <n v="4.6409868922341104"/>
        <n v="4.9088543394400697"/>
        <n v="5.2232499863172999"/>
        <n v="4.9767995449338402E-2"/>
        <n v="6.3714318851451596E-2"/>
        <n v="6.3834918168956895E-2"/>
        <n v="6.3587127317185299E-2"/>
        <n v="7.7338322610160895E-2"/>
        <n v="7.59601566390435E-2"/>
        <n v="4.9926254205843099"/>
        <n v="6.2091077759464097"/>
        <n v="6.2048889810265599"/>
        <n v="5.47284289909621E-2"/>
        <n v="6.0692074925686401E-2"/>
        <n v="6.4072003944862593E-2"/>
        <n v="6.6579005517915402E-2"/>
        <n v="7.4506642356767905E-2"/>
        <n v="7.6044605405736307E-2"/>
        <n v="4.52762718423838"/>
        <n v="5.3521210649457904"/>
        <n v="5.39253892684882"/>
        <n v="3.2892569235058802E-2"/>
        <n v="5.7224546340127698E-2"/>
        <n v="5.7022675783035701E-2"/>
        <n v="4.4878702835425999E-2"/>
        <n v="6.8735124764740405E-2"/>
        <n v="6.9292199640848595E-2"/>
        <n v="2.7953059442340198"/>
        <n v="4.68096468041366"/>
        <n v="4.6781783201280502"/>
        <n v="3.9161638223513297E-2"/>
        <n v="8.4342987022511806E-2"/>
        <n v="6.2165217243097301E-2"/>
        <n v="4.7343542671024801E-2"/>
        <n v="0.10761611102858799"/>
        <n v="7.4765674748246899E-2"/>
        <n v="3.17119945605373"/>
        <n v="8.2172261915158593"/>
        <n v="5.3911494288178901"/>
        <n v="3.8852319244570201E-2"/>
        <n v="6.0798769088415597E-2"/>
        <n v="5.7364952862217197E-2"/>
        <n v="5.0158794158157702E-2"/>
        <n v="7.0706257481258306E-2"/>
        <n v="6.7449607601300796E-2"/>
        <n v="3.3319795588604202"/>
        <n v="4.9968953207486004"/>
        <n v="4.6835931972743898"/>
        <n v="3.7925426152883503E-2"/>
        <n v="5.97736751777476E-2"/>
        <n v="6.3472437832976694E-2"/>
        <n v="4.9151022029977502E-2"/>
        <n v="7.3225340907950104E-2"/>
        <n v="7.4853559114607199E-2"/>
        <n v="3.5953320004525802"/>
        <n v="5.0929475740940804"/>
        <n v="5.5173615205135196"/>
        <n v="4.6220481280123099E-2"/>
        <n v="5.9177294605324303E-2"/>
        <n v="5.8675637230196198E-2"/>
        <n v="5.90611589552167E-2"/>
        <n v="7.10754075078118E-2"/>
        <n v="6.9821465376741804E-2"/>
        <n v="3.6262025713256398"/>
        <n v="4.8787792579770803"/>
        <n v="4.9907030269048702"/>
        <n v="4.35893486530428E-2"/>
        <n v="6.3400110518931796E-2"/>
        <n v="6.1069005002676598E-2"/>
        <n v="5.41410204247397E-2"/>
        <n v="5.4141020424739797E-2"/>
        <n v="7.7217143982042297E-2"/>
        <n v="7.4707707560841899E-2"/>
        <n v="3.5459074334272001"/>
        <n v="5.4232516302072504"/>
        <n v="5.6065200059094398"/>
        <n v="5.1438946473816603E-2"/>
        <n v="5.9938413313794597E-2"/>
        <n v="5.7641896578084002E-2"/>
        <n v="6.3074819792801495E-2"/>
        <n v="7.0545993562995499E-2"/>
        <n v="6.8499967052185404E-2"/>
        <n v="4.3154550929745001"/>
        <n v="4.9396048203230398"/>
        <n v="4.8060577886870997"/>
        <n v="5.2086887637063997E-2"/>
        <n v="5.9681579530876397E-2"/>
        <n v="5.5944221975572798E-2"/>
        <n v="6.1300927088303203E-2"/>
        <n v="7.0954233282100002E-2"/>
        <n v="6.8064540513038105E-2"/>
        <n v="4.5361411157022102"/>
        <n v="5.0747705083399302"/>
        <n v="4.7978962859302801"/>
        <n v="5.2987646000755402E-2"/>
        <n v="5.6217671103266899E-2"/>
        <n v="5.7222001192034397E-2"/>
        <n v="6.5691191431524201E-2"/>
        <n v="7.0388394062340903E-2"/>
        <n v="7.1720261653439699E-2"/>
        <n v="4.6090717937696697"/>
        <n v="4.8900188471972301"/>
        <n v="4.8130980855657004"/>
        <n v="4.337178209367E-2"/>
        <n v="6.6033708702766106E-2"/>
        <n v="6.6525966822527802E-2"/>
        <n v="5.1820843759603198E-2"/>
        <n v="7.9408511109839902E-2"/>
        <n v="7.9237780405502903E-2"/>
        <n v="3.8634381233476902"/>
        <n v="5.8564209774157598"/>
        <n v="5.9274060937326603"/>
        <n v="5.0316007968151499E-2"/>
        <n v="5.8163455647311298E-2"/>
        <n v="5.7687904575409302E-2"/>
        <n v="6.1463686421873803E-2"/>
        <n v="6.9827743803684894E-2"/>
        <n v="6.9800143786822297E-2"/>
        <n v="4.1804564566962998"/>
        <n v="4.92681951565035"/>
        <n v="4.7391188048012198"/>
        <n v="4.67211669672319E-2"/>
        <n v="5.2569069401290601E-2"/>
        <n v="5.7618098211526601E-2"/>
        <n v="5.50572643413434E-2"/>
        <n v="6.4969930436217405E-2"/>
        <n v="6.9642557857181098E-2"/>
        <n v="4.4297735802025704"/>
        <n v="4.7510613548695098"/>
        <n v="4.9797590845964299"/>
        <n v="4.7379255084108098E-2"/>
        <n v="4.8386148789537099E-2"/>
        <n v="5.6711338416073502E-2"/>
        <n v="6.0664096759969401E-2"/>
        <n v="6.2901308858525698E-2"/>
        <n v="6.9659610160164004E-2"/>
        <n v="3.7981211109921298"/>
        <n v="4.1049648942436603"/>
        <n v="4.6338640682173704"/>
        <n v="5.5322342290701897E-2"/>
        <n v="6.6397750510227602E-2"/>
        <n v="6.2325461388437899E-2"/>
        <n v="6.4983098209429102E-2"/>
        <n v="7.8282158348161601E-2"/>
        <n v="7.5405909725671502E-2"/>
        <n v="4.6906122791738998"/>
        <n v="5.5962644567779103"/>
        <n v="5.39580028092369"/>
        <n v="4.9816823926008801E-2"/>
        <n v="6.20479137292426E-2"/>
        <n v="5.9394797237344303E-2"/>
        <n v="6.3154078816382797E-2"/>
        <n v="7.4818380029133005E-2"/>
        <n v="7.3338226376496896E-2"/>
        <n v="4.5456501631603503"/>
        <n v="4.5456501631603601"/>
        <n v="5.6216651681487901"/>
        <n v="5.4602541751192"/>
        <n v="4.7421079365933698E-2"/>
        <n v="6.5348475525661198E-2"/>
        <n v="6.3983398034596198E-2"/>
        <n v="5.8293301317820401E-2"/>
        <n v="7.9180087524694298E-2"/>
        <n v="7.6835111452310603E-2"/>
        <n v="4.3199832208491102"/>
        <n v="5.7974291198880801"/>
        <n v="5.5778389891974598"/>
        <n v="3.7093393254782801E-2"/>
        <n v="3.6582382941686899E-2"/>
        <n v="3.75992780509651E-2"/>
        <n v="5.1223156068997099E-2"/>
        <n v="5.0737669364004298E-2"/>
        <n v="5.1095744250407998E-2"/>
        <n v="2.6692793008669602"/>
        <n v="2.7507385580404198"/>
        <n v="2.7345073975020302"/>
        <n v="3.5481288611832702E-2"/>
        <n v="3.5481288611831197E-2"/>
        <n v="4.0896727010861701E-2"/>
        <n v="3.5764848843417997E-2"/>
        <n v="4.8968391119620799E-2"/>
        <n v="4.8968391119616102E-2"/>
        <n v="5.4238534862642997E-2"/>
        <n v="4.7883854962807497E-2"/>
        <n v="2.6526728017957999"/>
        <n v="2.6526728017955898"/>
        <n v="3.17909895005941"/>
        <n v="2.80574490533284"/>
        <n v="3.7834708263392497E-2"/>
        <n v="3.7834708263395203E-2"/>
        <n v="3.8324170998890503E-2"/>
        <n v="3.8380535128001297E-2"/>
        <n v="5.3479951727839599E-2"/>
        <n v="5.3479951727845497E-2"/>
        <n v="5.2998939531642301E-2"/>
        <n v="5.2852453559729902E-2"/>
        <n v="3.00609154092749"/>
        <n v="3.0060915409277"/>
        <n v="3.0312601307233802"/>
        <n v="3.0215070603252001"/>
        <n v="3.6450014782547099E-2"/>
        <n v="5.5494084257393703E-2"/>
        <n v="5.4898812273455E-2"/>
        <n v="5.0723983512734501E-2"/>
        <n v="6.8242905641395402E-2"/>
        <n v="6.6709884922263304E-2"/>
        <n v="2.72159893667189"/>
        <n v="4.55562465853391"/>
        <n v="4.5272873671058198"/>
        <n v="4.4221530230713402E-2"/>
        <n v="4.4221530230714297E-2"/>
        <n v="4.0348783477338897E-2"/>
        <n v="4.0250308936303103E-2"/>
        <n v="5.7305328009970298E-2"/>
        <n v="5.73053280099712E-2"/>
        <n v="5.4493749202047102E-2"/>
        <n v="5.5455767538498603E-2"/>
        <n v="4.1591348781750401"/>
        <n v="4.1591348781751103"/>
        <n v="3.4345469169053402"/>
        <n v="3.6448483910021001"/>
        <n v="3.6487431310139998E-2"/>
        <n v="6.4926916386506398E-2"/>
        <n v="6.2468056502589998E-2"/>
        <n v="5.0015674052541002E-2"/>
        <n v="7.6786205502478402E-2"/>
        <n v="7.4524207455051603E-2"/>
        <n v="2.6556892234360099"/>
        <n v="5.3005452538102302"/>
        <n v="5.1133007256735796"/>
        <n v="4.8172601785480197E-2"/>
        <n v="5.8916550082889901E-2"/>
        <n v="5.8442491453997603E-2"/>
        <n v="6.2226415061768403E-2"/>
        <n v="7.1054100116284602E-2"/>
        <n v="7.1760065059731495E-2"/>
        <n v="4.03734921337269"/>
        <n v="4.0373492133726803"/>
        <n v="5.2850247967946702"/>
        <n v="5.2724566485283599"/>
        <n v="4.25474093793453E-2"/>
        <n v="6.91399078642395E-2"/>
        <n v="7.0324070337281996E-2"/>
        <n v="5.7677002167542103E-2"/>
        <n v="8.2015098730206501E-2"/>
        <n v="8.3216352611274302E-2"/>
        <n v="3.32200927227239"/>
        <n v="3.3220092722724002"/>
        <n v="5.7111423166473703"/>
        <n v="5.7327570249888096"/>
        <n v="4.1048367325114098E-2"/>
        <n v="4.1048367325113001E-2"/>
        <n v="3.9731316485361101E-2"/>
        <n v="4.0352755199149E-2"/>
        <n v="5.6014433603824999E-2"/>
        <n v="5.6014433603823098E-2"/>
        <n v="5.3684348491865E-2"/>
        <n v="5.4417405155249399E-2"/>
        <n v="3.8092578243758002"/>
        <n v="3.8092578243756998"/>
        <n v="3.8715160461095701"/>
        <n v="3.9958325768682998"/>
        <n v="3.8037951874964997E-2"/>
        <n v="6.2671092120958102E-2"/>
        <n v="6.1355960351654498E-2"/>
        <n v="5.15683901908119E-2"/>
        <n v="7.33396906933277E-2"/>
        <n v="7.1818137471815993E-2"/>
        <n v="2.7934666366854302"/>
        <n v="5.0926414803755202"/>
        <n v="5.0003585105901003"/>
        <n v="4.0176227305406202E-2"/>
        <n v="5.1833169661452003E-2"/>
        <n v="5.0534848381217599E-2"/>
        <n v="5.39316112482328E-2"/>
        <n v="6.2962799317718199E-2"/>
        <n v="6.0882038760441598E-2"/>
        <n v="3.24690546262448"/>
        <n v="3.2469054626244702"/>
        <n v="4.2249604640420602"/>
        <n v="4.27136315644481"/>
        <n v="3.8647614530155298E-2"/>
        <n v="5.7064614555526201E-2"/>
        <n v="5.7974688044119899E-2"/>
        <n v="5.20930073695407E-2"/>
        <n v="6.8984583943402802E-2"/>
        <n v="7.0448770890964504E-2"/>
        <n v="2.9900897563190898"/>
        <n v="4.6950135265530104"/>
        <n v="4.7171370726020001"/>
        <n v="4.6166776104463798E-2"/>
        <n v="4.7984886624991702E-2"/>
        <n v="5.0272273785117803E-2"/>
        <n v="5.9475384655967099E-2"/>
        <n v="5.8351599977293597E-2"/>
        <n v="6.04332496299477E-2"/>
        <n v="4.1064370815796201"/>
        <n v="4.1064370815796103"/>
        <n v="4.0290767284113702"/>
        <n v="4.3534825374672996"/>
        <n v="4.6217259353690997E-2"/>
        <n v="6.3160766499294099E-2"/>
        <n v="6.4953995766221795E-2"/>
        <n v="5.8942025020496502E-2"/>
        <n v="7.3649972854560999E-2"/>
        <n v="7.5979782244626995E-2"/>
        <n v="3.6932910239379302"/>
        <n v="5.2354158488887599"/>
        <n v="5.3457485407029299"/>
        <n v="4.9973178461612797E-2"/>
        <n v="6.1589395254527501E-2"/>
        <n v="5.5969952712119297E-2"/>
        <n v="6.3667185444920796E-2"/>
        <n v="7.3949338480683496E-2"/>
        <n v="6.7350066257616706E-2"/>
        <n v="4.49429181955938"/>
        <n v="5.7095081863623296"/>
        <n v="5.2237094691991599"/>
        <n v="4.5559316019013502E-2"/>
        <n v="6.1711864221666697E-2"/>
        <n v="6.45500910948687E-2"/>
        <n v="5.7944824719727298E-2"/>
        <n v="5.7944824719727402E-2"/>
        <n v="7.2172883383613995E-2"/>
        <n v="7.3619192038859499E-2"/>
        <n v="3.6261160435672202"/>
        <n v="4.9270526991571497"/>
        <n v="5.20236521674485"/>
        <n v="5.3683094581651401E-2"/>
        <n v="6.0039414142045097E-2"/>
        <n v="5.7406486213205599E-2"/>
        <n v="6.4156700485465901E-2"/>
        <n v="7.2676959322667101E-2"/>
        <n v="6.9920247437431804E-2"/>
        <n v="4.3651366130475502"/>
        <n v="4.97058764984597"/>
        <n v="4.7628448939318897"/>
        <n v="5.8846547956293897E-2"/>
        <n v="5.8846547956294001E-2"/>
        <n v="0.110732874367652"/>
        <n v="6.7482399682511907E-2"/>
        <n v="6.8511635484005795E-2"/>
        <n v="6.8511635484005698E-2"/>
        <n v="0.11521755244972701"/>
        <n v="7.7199730484158999E-2"/>
        <n v="4.88191399058862"/>
        <n v="10.4150369299659"/>
        <n v="5.8210700256370904"/>
        <n v="5.6380425739183497E-2"/>
        <n v="5.12518744612546E-2"/>
        <n v="5.8115984022513299E-2"/>
        <n v="6.97662339938033E-2"/>
        <n v="6.3514047453343006E-2"/>
        <n v="7.1272735911209195E-2"/>
        <n v="4.3782896776542399"/>
        <n v="4.3782896776542497"/>
        <n v="4.2782942524988297"/>
        <n v="4.8143599185247901"/>
        <n v="5.4374551160981499E-2"/>
        <n v="5.6410551850975703E-2"/>
        <n v="5.8173102701510299E-2"/>
        <n v="6.6430149647161693E-2"/>
        <n v="6.65945059251907E-2"/>
        <n v="6.9184246993339193E-2"/>
        <n v="4.5085583237331699"/>
        <n v="4.7638234268408297"/>
        <n v="4.9411623778157896"/>
        <n v="5.2993605919265101E-2"/>
        <n v="5.7906493910755301E-2"/>
        <n v="5.56904161905609E-2"/>
        <n v="6.5099137919179095E-2"/>
        <n v="7.0619054144291593E-2"/>
        <n v="6.7531225213557394E-2"/>
        <n v="4.2004463804166097"/>
        <n v="4.67737959126036"/>
        <n v="4.5526419766808104"/>
        <n v="6.1446533644062301E-2"/>
        <n v="8.6270645872631793E-2"/>
        <n v="5.8073140424005597E-2"/>
        <n v="7.6257850871633198E-2"/>
        <n v="7.6257850871633101E-2"/>
        <n v="0.109127941984536"/>
        <n v="7.0179448814383802E-2"/>
        <n v="5.2451431138854598"/>
        <n v="8.2632208802896603"/>
        <n v="4.9580806258159296"/>
        <n v="5.6242372575574399E-2"/>
        <n v="6.1936498762240201E-2"/>
        <n v="5.9841676474370498E-2"/>
        <n v="6.8116575795822698E-2"/>
        <n v="7.4410831022461099E-2"/>
        <n v="7.0639788981881405E-2"/>
        <n v="5.0696328352301103"/>
        <n v="5.0696328352301201"/>
        <n v="5.0844180937146097"/>
        <n v="5.6442634146589903"/>
        <n v="5.9589507966597503E-2"/>
        <n v="6.5637803659641503E-2"/>
        <n v="5.8936780799939498E-2"/>
        <n v="7.0886256560862601E-2"/>
        <n v="7.7352453271801402E-2"/>
        <n v="6.8795172382226696E-2"/>
        <n v="4.79373943122821"/>
        <n v="5.7284767918425397"/>
        <n v="4.8073145927974101"/>
        <n v="5.5041183050356601E-2"/>
        <n v="7.5085843060399601E-2"/>
        <n v="5.7667448192906402E-2"/>
        <n v="6.7127552488946293E-2"/>
        <n v="8.8990120523443905E-2"/>
        <n v="6.9921856492370704E-2"/>
        <n v="4.4850996642638501"/>
        <n v="6.8020566240534102"/>
        <n v="4.79568599311727"/>
        <n v="5.8748175520136697E-2"/>
        <n v="7.4761850206691599E-2"/>
        <n v="7.0666295973508195E-2"/>
        <n v="7.0485546803684906E-2"/>
        <n v="7.0485546803684795E-2"/>
        <n v="8.7111399559381394E-2"/>
        <n v="8.1080548500296903E-2"/>
        <n v="4.7746926191802999"/>
        <n v="6.3350915053258801"/>
        <n v="6.9995861765608298"/>
        <n v="5.72990199174883E-2"/>
        <n v="5.7299019917488203E-2"/>
        <n v="5.5860060600590997E-2"/>
        <n v="6.0049282477871897E-2"/>
        <n v="7.1434514485577902E-2"/>
        <n v="7.0466932460401893E-2"/>
        <n v="7.3384045233511594E-2"/>
        <n v="4.7139771975920803"/>
        <n v="4.6945166870547297"/>
        <n v="4.9365990480151902"/>
        <n v="5.6640426786440101E-2"/>
        <n v="6.4130320409011704E-2"/>
        <n v="5.4781443231097599E-2"/>
        <n v="6.9596433385939502E-2"/>
        <n v="8.1788744497473795E-2"/>
        <n v="6.6245479467737595E-2"/>
        <n v="4.7592102919156902"/>
        <n v="5.0061480130842497"/>
        <n v="4.5573514631271497"/>
        <n v="5.86548388994131E-2"/>
        <n v="5.5303843029049997E-2"/>
        <n v="6.1229471576778202E-2"/>
        <n v="7.0662996347701901E-2"/>
        <n v="6.4406084718454507E-2"/>
        <n v="7.1291977846020899E-2"/>
        <n v="4.7998153633018497"/>
        <n v="4.6097852689274399"/>
        <n v="5.3092908478164702"/>
        <n v="5.3500729559220098E-2"/>
        <n v="7.3724039698259095E-2"/>
        <n v="6.07237941608854E-2"/>
        <n v="6.4241567719467402E-2"/>
        <n v="9.9791190174801495E-2"/>
        <n v="7.2201255366181105E-2"/>
        <n v="4.4371898505395002"/>
        <n v="5.7629106442947702"/>
        <n v="5.2454113001956602"/>
        <n v="5.6906634171584702E-2"/>
        <n v="5.5988578907186802E-2"/>
        <n v="5.7682826442236101E-2"/>
        <n v="6.6817429585491403E-2"/>
        <n v="6.6817429585491306E-2"/>
        <n v="6.5964305055019101E-2"/>
        <n v="6.7802059011593502E-2"/>
        <n v="4.7904385713269102"/>
        <n v="4.7856014097910702"/>
        <n v="5.2050217955850204"/>
        <n v="6.5896200053386506E-2"/>
        <n v="6.5331074260226593E-2"/>
        <n v="6.1229446781066801E-2"/>
        <n v="7.8278536745931201E-2"/>
        <n v="7.4569897529367296E-2"/>
        <n v="7.1684712955013899E-2"/>
        <n v="5.8083237877958203"/>
        <n v="5.9903612243384599"/>
        <n v="5.4779599937656602"/>
        <n v="0"/>
      </sharedItems>
    </cacheField>
    <cacheField name="TrainAccuracy" numFmtId="165">
      <sharedItems containsSemiMixedTypes="0" containsString="0" containsNumber="1" minValue="0" maxValue="0.87484410400498702"/>
    </cacheField>
    <cacheField name="TestAccuracy" numFmtId="165">
      <sharedItems containsSemiMixedTypes="0" containsString="0" containsNumber="1" minValue="0" maxValue="0.80622374796101604" count="193">
        <n v="0"/>
        <n v="0.794259079965562"/>
        <n v="0.77531316133541295"/>
        <n v="0.78380441002722701"/>
        <n v="0.76883018595563302"/>
        <n v="0.75899907718164095"/>
        <n v="0.75189254063751798"/>
        <n v="0.79515082510092805"/>
        <n v="0.80315506688247695"/>
        <n v="0.78595192647578704"/>
        <n v="0.79307266884559402"/>
        <n v="0.79176557889881904"/>
        <n v="0.77637166115198397"/>
        <n v="0.737155929404956"/>
        <n v="0.723329442119653"/>
        <n v="0.72586378600297297"/>
        <n v="0.76019246816917596"/>
        <n v="0.73814153327740395"/>
        <n v="0.749948846642436"/>
        <n v="0.77688393320524995"/>
        <n v="0.79321393737362"/>
        <n v="0.77901839615612201"/>
        <n v="0.78783182036594201"/>
        <n v="0.78003795841626999"/>
        <n v="0.78352263743787998"/>
        <n v="0.72021828408684097"/>
        <n v="0.70412734489893503"/>
        <n v="0.69478090651381597"/>
        <n v="0.76098722422199805"/>
        <n v="0.74013181755318402"/>
        <n v="0.72127361127268497"/>
        <n v="0.78880690591803004"/>
        <n v="0.78484895164741098"/>
        <n v="0.79098320031255198"/>
        <n v="0.792978746183853"/>
        <n v="0.75922782313983095"/>
        <n v="0.76497989320498905"/>
        <n v="0.72551098292819705"/>
        <n v="0.72738521782615195"/>
        <n v="0.71966592989135802"/>
        <n v="0.75210090616414405"/>
        <n v="0.74117807749387898"/>
        <n v="0.75107219972147299"/>
        <n v="0.67547614607035"/>
        <n v="0.62526078514263495"/>
        <n v="0.64350375703018503"/>
        <n v="0.74382427045907595"/>
        <n v="0.72882869895611901"/>
        <n v="0.72757249907146604"/>
        <n v="0.69237887510302398"/>
        <n v="0.64779204152660197"/>
        <n v="0.70440321849994203"/>
        <n v="0.70019755889103097"/>
        <n v="0.71096294762126"/>
        <n v="0.70100667804891503"/>
        <n v="0.71811966288999296"/>
        <n v="0.71410102137634701"/>
        <n v="0.73251768339193701"/>
        <n v="0.73350061396326904"/>
        <n v="0.69507737055512597"/>
        <n v="0.732528221582737"/>
        <n v="0.71392569216420299"/>
        <n v="0.71981811310655397"/>
        <n v="0.721360726939684"/>
        <n v="0.74643458610943203"/>
        <n v="0.71981585209283105"/>
        <n v="0.71091944153571696"/>
        <n v="0.69353621682371902"/>
        <n v="0.74719725811436499"/>
        <n v="0.64798235736366805"/>
        <n v="0.73016701237899895"/>
        <n v="0.72284897991432295"/>
        <n v="0.71047731425514304"/>
        <n v="0.69379063656535001"/>
        <n v="0.70907832390005399"/>
        <n v="0.71885532373395999"/>
        <n v="0.74206525269465395"/>
        <n v="0.66069275931655402"/>
        <n v="0.68130091342654797"/>
        <n v="0.74114755074324201"/>
        <n v="0.76483351007423095"/>
        <n v="0.75343945228926001"/>
        <n v="0.72681608867828296"/>
        <n v="0.711158154882093"/>
        <n v="0.71487185071779602"/>
        <n v="0.72079023556412403"/>
        <n v="0.70562579345679899"/>
        <n v="0.72476763200594996"/>
        <n v="0.72884858628575799"/>
        <n v="0.68472872076574398"/>
        <n v="0.69954547799951305"/>
        <n v="0.75437627703797705"/>
        <n v="0.71471014087309004"/>
        <n v="0.707180714602476"/>
        <n v="0.69684855938796797"/>
        <n v="0.669702023588017"/>
        <n v="0.65484958464207899"/>
        <n v="0.74029161060158499"/>
        <n v="0.77749499219179596"/>
        <n v="0.74897307732912999"/>
        <n v="0.80622374796101604"/>
        <n v="0.791874657617329"/>
        <n v="0.78153052649922805"/>
        <n v="0.79860409613001304"/>
        <n v="0.78012720234064603"/>
        <n v="0.79662459807416297"/>
        <n v="0.79661806435854898"/>
        <n v="0.774578186869745"/>
        <n v="0.77012362838761494"/>
        <n v="0.75135821334117003"/>
        <n v="0.76509230133684303"/>
        <n v="0.74033068860809104"/>
        <n v="0.774810529498695"/>
        <n v="0.79053259911331397"/>
        <n v="0.775249153560158"/>
        <n v="0.72009502854864205"/>
        <n v="0.73915104611110605"/>
        <n v="0.74741655778665295"/>
        <n v="0.75614091573079201"/>
        <n v="0.74684858628575801"/>
        <n v="0.74730811262015195"/>
        <n v="0.75216950090925705"/>
        <n v="0.72072111989846999"/>
        <n v="0.73818656172941999"/>
        <n v="0.78400357740612503"/>
        <n v="0.77765879211437505"/>
        <n v="0.77573806573057902"/>
        <n v="0.74138295706686796"/>
        <n v="0.77891878862214503"/>
        <n v="0.77621849433790302"/>
        <n v="0.76041965229868502"/>
        <n v="0.74410480418708502"/>
        <n v="0.76061125853907197"/>
        <n v="0.73245157938221594"/>
        <n v="0.72542662204323205"/>
        <n v="0.72155154165806501"/>
        <n v="0.74951289849917102"/>
        <n v="0.73667417921952905"/>
        <n v="0.70773353793585903"/>
        <n v="0.696966002793314"/>
        <n v="0.62273892023539301"/>
        <n v="0.66709054872485596"/>
        <n v="0.74893973975939498"/>
        <n v="0.70671663693340103"/>
        <n v="0.70413242589154401"/>
        <n v="0.69605083637558596"/>
        <n v="0.69954519826249195"/>
        <n v="0.69987664359508694"/>
        <n v="0.71100381608766605"/>
        <n v="0.684679301188862"/>
        <n v="0.708177439586124"/>
        <n v="0.71116752055943799"/>
        <n v="0.68538523979268096"/>
        <n v="0.67752896634257098"/>
        <n v="0.70160921350127803"/>
        <n v="0.64498773518308705"/>
        <n v="0.67412128534774796"/>
        <n v="0.69278622868994499"/>
        <n v="0.64609724582316497"/>
        <n v="0.70465836197387599"/>
        <n v="0.72075474751604496"/>
        <n v="0.68024886821943098"/>
        <n v="0.71521891596076803"/>
        <n v="0.69839600137447699"/>
        <n v="0.70103839009551605"/>
        <n v="0.65563544079762703"/>
        <n v="0.71088855102275506"/>
        <n v="0.675769240269668"/>
        <n v="0.67943887533165503"/>
        <n v="0.713736813638435"/>
        <n v="0.64784092467430698"/>
        <n v="0.68754209201599603"/>
        <n v="0.73095340428522204"/>
        <n v="0.732844744832991"/>
        <n v="0.72178580706708095"/>
        <n v="0.72027007712717295"/>
        <n v="0.70285362872486801"/>
        <n v="0.70836561090597805"/>
        <n v="0.71730288992949798"/>
        <n v="0.70390284004379"/>
        <n v="0.70607394434002702"/>
        <n v="0.75089917475337498"/>
        <n v="0.687012614839556"/>
        <n v="0.70367376566600204"/>
        <n v="0.71593336879358704"/>
        <n v="0.71210159654076499"/>
        <n v="0.69628566753479304"/>
        <n v="0.73756918771043101"/>
        <n v="0.73348474214660397"/>
        <n v="0.72633970065789"/>
        <n v="0.72059942084574302"/>
        <n v="0.66680712065205605"/>
        <n v="0.68350847470924003"/>
      </sharedItems>
    </cacheField>
    <cacheField name="WarpRSq" numFmtId="165">
      <sharedItems containsSemiMixedTypes="0" containsString="0" containsNumber="1" minValue="0" maxValue="0.39281400293499302"/>
    </cacheField>
    <cacheField name="Norm" numFmtId="165">
      <sharedItems count="2">
        <s v="PAD"/>
        <s v="LTN"/>
      </sharedItems>
    </cacheField>
    <cacheField name="LMReg" numFmtId="0">
      <sharedItems count="16">
        <s v="0000"/>
        <s v="0001"/>
        <s v="0010"/>
        <s v="0011"/>
        <s v="0100"/>
        <s v="0101"/>
        <s v="0110"/>
        <s v="0111"/>
        <s v="1000"/>
        <s v="1001"/>
        <s v="1010"/>
        <s v="1011"/>
        <s v="1100"/>
        <s v="1101"/>
        <s v="1110"/>
        <s v="1111"/>
      </sharedItems>
    </cacheField>
    <cacheField name="CTReg" numFmtId="0">
      <sharedItems/>
    </cacheField>
    <cacheField name="LM1" numFmtId="0">
      <sharedItems/>
    </cacheField>
    <cacheField name="LM2" numFmtId="0">
      <sharedItems/>
    </cacheField>
    <cacheField name="LM3" numFmtId="0">
      <sharedItems/>
    </cacheField>
    <cacheField name="LM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580.31048480716902"/>
    <n v="-1128.6209696143401"/>
    <n v="0.99165796474405898"/>
    <n v="0.98666713651704996"/>
    <n v="6.9169311511382203E-3"/>
    <x v="0"/>
    <n v="0"/>
    <x v="0"/>
    <n v="0"/>
    <x v="0"/>
    <x v="0"/>
    <s v="N"/>
    <s v="0"/>
    <s v="0"/>
    <s v="0"/>
    <s v="0"/>
  </r>
  <r>
    <x v="0"/>
    <x v="0"/>
    <x v="1"/>
    <n v="580.31048480716902"/>
    <n v="-1128.6209696143401"/>
    <n v="0.99165796474405898"/>
    <n v="0.98666713651704996"/>
    <n v="6.9169311511382203E-3"/>
    <x v="0"/>
    <n v="0"/>
    <x v="0"/>
    <n v="0"/>
    <x v="0"/>
    <x v="0"/>
    <s v="N"/>
    <s v="0"/>
    <s v="0"/>
    <s v="0"/>
    <s v="0"/>
  </r>
  <r>
    <x v="0"/>
    <x v="0"/>
    <x v="2"/>
    <n v="416.00047990539798"/>
    <n v="-800.00095981079596"/>
    <n v="0.93759514138709998"/>
    <n v="0.91885598812749103"/>
    <n v="1.8940004080255798E-2"/>
    <x v="1"/>
    <n v="0"/>
    <x v="0"/>
    <n v="0"/>
    <x v="0"/>
    <x v="0"/>
    <s v="N"/>
    <s v="0"/>
    <s v="0"/>
    <s v="0"/>
    <s v="0"/>
  </r>
  <r>
    <x v="0"/>
    <x v="0"/>
    <x v="3"/>
    <n v="562.35803185537702"/>
    <n v="-1092.7160637107499"/>
    <n v="0.989554189594963"/>
    <n v="0.98253187410629095"/>
    <n v="7.7285361326369104E-3"/>
    <x v="2"/>
    <n v="0"/>
    <x v="0"/>
    <n v="0"/>
    <x v="0"/>
    <x v="0"/>
    <s v="N"/>
    <s v="0"/>
    <s v="0"/>
    <s v="0"/>
    <s v="0"/>
  </r>
  <r>
    <x v="0"/>
    <x v="1"/>
    <x v="0"/>
    <n v="394.704201545373"/>
    <n v="-757.40840309074497"/>
    <n v="0.93751239125477004"/>
    <n v="0.91743554084296297"/>
    <n v="2.1576554051607601E-2"/>
    <x v="3"/>
    <n v="0"/>
    <x v="0"/>
    <n v="0"/>
    <x v="0"/>
    <x v="0"/>
    <s v="N"/>
    <s v="0"/>
    <s v="0"/>
    <s v="0"/>
    <s v="0"/>
  </r>
  <r>
    <x v="0"/>
    <x v="1"/>
    <x v="1"/>
    <n v="394.70420154537197"/>
    <n v="-757.40840309074497"/>
    <n v="0.93751239125477004"/>
    <n v="0.91743554084296297"/>
    <n v="2.1576554051607601E-2"/>
    <x v="3"/>
    <n v="0"/>
    <x v="0"/>
    <n v="0"/>
    <x v="0"/>
    <x v="0"/>
    <s v="N"/>
    <s v="0"/>
    <s v="0"/>
    <s v="0"/>
    <s v="0"/>
  </r>
  <r>
    <x v="0"/>
    <x v="1"/>
    <x v="2"/>
    <n v="334.067723019455"/>
    <n v="-636.13544603891"/>
    <n v="0.86872974487814603"/>
    <n v="0.817087589889678"/>
    <n v="3.1297879165998299E-2"/>
    <x v="4"/>
    <n v="0"/>
    <x v="0"/>
    <n v="0"/>
    <x v="0"/>
    <x v="0"/>
    <s v="N"/>
    <s v="0"/>
    <s v="0"/>
    <s v="0"/>
    <s v="0"/>
  </r>
  <r>
    <x v="0"/>
    <x v="1"/>
    <x v="3"/>
    <n v="392.515126589283"/>
    <n v="-753.030253178566"/>
    <n v="0.93574878503254699"/>
    <n v="0.90962514695802599"/>
    <n v="2.1861608087972498E-2"/>
    <x v="5"/>
    <n v="0"/>
    <x v="0"/>
    <n v="0"/>
    <x v="0"/>
    <x v="0"/>
    <s v="N"/>
    <s v="0"/>
    <s v="0"/>
    <s v="0"/>
    <s v="0"/>
  </r>
  <r>
    <x v="0"/>
    <x v="2"/>
    <x v="0"/>
    <n v="-191.02951736977499"/>
    <n v="414.05903473955101"/>
    <n v="0.98848503752113703"/>
    <n v="0.98197158609858404"/>
    <n v="0.78020204700406104"/>
    <x v="6"/>
    <n v="0"/>
    <x v="0"/>
    <n v="0"/>
    <x v="0"/>
    <x v="0"/>
    <s v="N"/>
    <s v="0"/>
    <s v="0"/>
    <s v="0"/>
    <s v="0"/>
  </r>
  <r>
    <x v="0"/>
    <x v="2"/>
    <x v="1"/>
    <n v="-191.02951736977599"/>
    <n v="414.05903473955101"/>
    <n v="0.98848503752113703"/>
    <n v="0.98197158609858404"/>
    <n v="0.78020204700406204"/>
    <x v="6"/>
    <n v="0"/>
    <x v="0"/>
    <n v="0"/>
    <x v="0"/>
    <x v="0"/>
    <s v="N"/>
    <s v="0"/>
    <s v="0"/>
    <s v="0"/>
    <s v="0"/>
  </r>
  <r>
    <x v="0"/>
    <x v="2"/>
    <x v="2"/>
    <n v="-306.610850611736"/>
    <n v="645.22170122347302"/>
    <n v="0.95249673295561199"/>
    <n v="0.93833224424339601"/>
    <n v="1.5859741831620999"/>
    <x v="7"/>
    <n v="0"/>
    <x v="0"/>
    <n v="0"/>
    <x v="0"/>
    <x v="0"/>
    <s v="N"/>
    <s v="0"/>
    <s v="0"/>
    <s v="0"/>
    <s v="0"/>
  </r>
  <r>
    <x v="0"/>
    <x v="2"/>
    <x v="3"/>
    <n v="-202.69963030022799"/>
    <n v="437.39926060045599"/>
    <n v="0.98664313419341698"/>
    <n v="0.98026552985513704"/>
    <n v="0.838927296170207"/>
    <x v="8"/>
    <n v="0"/>
    <x v="0"/>
    <n v="0"/>
    <x v="0"/>
    <x v="0"/>
    <s v="N"/>
    <s v="0"/>
    <s v="0"/>
    <s v="0"/>
    <s v="0"/>
  </r>
  <r>
    <x v="1"/>
    <x v="0"/>
    <x v="0"/>
    <n v="586.50311604726903"/>
    <n v="-1131.0062320945401"/>
    <n v="0.99222726445758902"/>
    <n v="0.98844309933044705"/>
    <n v="6.67202586752656E-3"/>
    <x v="9"/>
    <n v="0"/>
    <x v="0"/>
    <n v="3.17639927414912E-3"/>
    <x v="0"/>
    <x v="1"/>
    <s v="N"/>
    <s v="0"/>
    <s v="0"/>
    <s v="0"/>
    <s v="1"/>
  </r>
  <r>
    <x v="1"/>
    <x v="0"/>
    <x v="1"/>
    <n v="586.50311604726903"/>
    <n v="-1131.0062320945401"/>
    <n v="0.99222726445758902"/>
    <n v="0.98844309933044705"/>
    <n v="6.6720258675265799E-3"/>
    <x v="10"/>
    <n v="0"/>
    <x v="0"/>
    <n v="3.6024601547382003E-4"/>
    <x v="0"/>
    <x v="1"/>
    <s v="N"/>
    <s v="0"/>
    <s v="0"/>
    <s v="0"/>
    <s v="1"/>
  </r>
  <r>
    <x v="1"/>
    <x v="0"/>
    <x v="2"/>
    <n v="409.90973912107899"/>
    <n v="-777.81947824215695"/>
    <n v="0.93291075907891496"/>
    <n v="0.89363664935063403"/>
    <n v="1.9640954754899E-2"/>
    <x v="11"/>
    <n v="0"/>
    <x v="0"/>
    <n v="5.3311390312932297E-3"/>
    <x v="0"/>
    <x v="1"/>
    <s v="N"/>
    <s v="0"/>
    <s v="0"/>
    <s v="0"/>
    <s v="1"/>
  </r>
  <r>
    <x v="1"/>
    <x v="0"/>
    <x v="3"/>
    <n v="413.21148772469598"/>
    <n v="-784.42297544939299"/>
    <n v="0.93541774457474802"/>
    <n v="0.91198792184013699"/>
    <n v="1.9274844212256202E-2"/>
    <x v="12"/>
    <n v="0"/>
    <x v="0"/>
    <n v="7.7303687706706597E-3"/>
    <x v="0"/>
    <x v="1"/>
    <s v="N"/>
    <s v="0"/>
    <s v="0"/>
    <s v="0"/>
    <s v="1"/>
  </r>
  <r>
    <x v="1"/>
    <x v="1"/>
    <x v="0"/>
    <n v="400.85409994217099"/>
    <n v="-759.70819988434096"/>
    <n v="0.942092814409215"/>
    <n v="0.905243826130253"/>
    <n v="2.0786785145008101E-2"/>
    <x v="13"/>
    <n v="0"/>
    <x v="0"/>
    <n v="3.89520561039853E-3"/>
    <x v="0"/>
    <x v="1"/>
    <s v="N"/>
    <s v="0"/>
    <s v="0"/>
    <s v="0"/>
    <s v="1"/>
  </r>
  <r>
    <x v="1"/>
    <x v="1"/>
    <x v="1"/>
    <n v="400.85409994217002"/>
    <n v="-759.70819988434096"/>
    <n v="0.942092814409215"/>
    <n v="0.90524382613025201"/>
    <n v="2.0786785145008101E-2"/>
    <x v="14"/>
    <n v="0"/>
    <x v="0"/>
    <n v="8.2119613407876095E-4"/>
    <x v="0"/>
    <x v="1"/>
    <s v="N"/>
    <s v="0"/>
    <s v="0"/>
    <s v="0"/>
    <s v="1"/>
  </r>
  <r>
    <x v="1"/>
    <x v="1"/>
    <x v="2"/>
    <n v="330.953871185926"/>
    <n v="-619.90774237185201"/>
    <n v="0.86411281076787905"/>
    <n v="0.78839161953452896"/>
    <n v="3.1858606945957803E-2"/>
    <x v="15"/>
    <n v="0"/>
    <x v="0"/>
    <n v="9.0807398982067009E-3"/>
    <x v="0"/>
    <x v="1"/>
    <s v="N"/>
    <s v="0"/>
    <s v="0"/>
    <s v="0"/>
    <s v="1"/>
  </r>
  <r>
    <x v="1"/>
    <x v="1"/>
    <x v="3"/>
    <n v="326.14804367357698"/>
    <n v="-610.29608734715396"/>
    <n v="0.85573253873561805"/>
    <n v="0.800986552018908"/>
    <n v="3.2829316918551198E-2"/>
    <x v="16"/>
    <n v="0"/>
    <x v="0"/>
    <n v="1.22219918153428E-2"/>
    <x v="0"/>
    <x v="1"/>
    <s v="N"/>
    <s v="0"/>
    <s v="0"/>
    <s v="0"/>
    <s v="1"/>
  </r>
  <r>
    <x v="1"/>
    <x v="2"/>
    <x v="0"/>
    <n v="-155.53480284281"/>
    <n v="353.06960568561999"/>
    <n v="0.99255801407065103"/>
    <n v="0.98936178552098297"/>
    <n v="0.62827371907871199"/>
    <x v="17"/>
    <n v="0"/>
    <x v="0"/>
    <n v="1.2022103991797201E-3"/>
    <x v="0"/>
    <x v="1"/>
    <s v="N"/>
    <s v="0"/>
    <s v="0"/>
    <s v="0"/>
    <s v="1"/>
  </r>
  <r>
    <x v="1"/>
    <x v="2"/>
    <x v="1"/>
    <n v="-155.53480284281"/>
    <n v="353.06960568561999"/>
    <n v="0.99255801407065103"/>
    <n v="0.98936178552098297"/>
    <n v="0.62827371907871199"/>
    <x v="18"/>
    <n v="0"/>
    <x v="0"/>
    <n v="3.1590586339997901E-4"/>
    <x v="0"/>
    <x v="1"/>
    <s v="N"/>
    <s v="0"/>
    <s v="0"/>
    <s v="0"/>
    <s v="1"/>
  </r>
  <r>
    <x v="1"/>
    <x v="2"/>
    <x v="2"/>
    <n v="-306.72963746507003"/>
    <n v="655.45927493014005"/>
    <n v="0.95249477175986297"/>
    <n v="0.924156702404625"/>
    <n v="1.5857175097012"/>
    <x v="19"/>
    <n v="0"/>
    <x v="0"/>
    <n v="2.2248965810886599E-3"/>
    <x v="0"/>
    <x v="1"/>
    <s v="N"/>
    <s v="0"/>
    <s v="0"/>
    <s v="0"/>
    <s v="1"/>
  </r>
  <r>
    <x v="1"/>
    <x v="2"/>
    <x v="3"/>
    <n v="-294.917413347099"/>
    <n v="631.83482669419902"/>
    <n v="0.95865148632664998"/>
    <n v="0.943209109484478"/>
    <n v="1.4774316014961399"/>
    <x v="20"/>
    <n v="0"/>
    <x v="0"/>
    <n v="2.8827950602072299E-3"/>
    <x v="0"/>
    <x v="1"/>
    <s v="N"/>
    <s v="0"/>
    <s v="0"/>
    <s v="0"/>
    <s v="1"/>
  </r>
  <r>
    <x v="2"/>
    <x v="0"/>
    <x v="0"/>
    <n v="507.22469005951803"/>
    <n v="-972.44938011903503"/>
    <n v="0.97957908600725196"/>
    <n v="0.95507519864459001"/>
    <n v="1.08258093524531E-2"/>
    <x v="21"/>
    <n v="0"/>
    <x v="0"/>
    <n v="5.0485781307107796E-3"/>
    <x v="0"/>
    <x v="2"/>
    <s v="N"/>
    <s v="0"/>
    <s v="0"/>
    <s v="1"/>
    <s v="0"/>
  </r>
  <r>
    <x v="2"/>
    <x v="0"/>
    <x v="1"/>
    <n v="507.22469005950899"/>
    <n v="-972.449380119019"/>
    <n v="0.97957908600724997"/>
    <n v="0.95507519864460999"/>
    <n v="1.08258093524536E-2"/>
    <x v="22"/>
    <n v="0"/>
    <x v="0"/>
    <n v="7.4455106932785498E-3"/>
    <x v="0"/>
    <x v="2"/>
    <s v="N"/>
    <s v="0"/>
    <s v="0"/>
    <s v="1"/>
    <s v="0"/>
  </r>
  <r>
    <x v="2"/>
    <x v="0"/>
    <x v="2"/>
    <n v="417.08512397447402"/>
    <n v="-792.17024794894803"/>
    <n v="0.93842570503742695"/>
    <n v="0.90218183886186798"/>
    <n v="1.8790799468567598E-2"/>
    <x v="23"/>
    <n v="0"/>
    <x v="0"/>
    <n v="3.4487597372889103E-2"/>
    <x v="0"/>
    <x v="2"/>
    <s v="N"/>
    <s v="0"/>
    <s v="0"/>
    <s v="1"/>
    <s v="0"/>
  </r>
  <r>
    <x v="2"/>
    <x v="0"/>
    <x v="3"/>
    <n v="434.75200008972098"/>
    <n v="-827.50400017944298"/>
    <n v="0.950471687519719"/>
    <n v="0.88815861611051705"/>
    <n v="1.6860065945618102E-2"/>
    <x v="24"/>
    <n v="0"/>
    <x v="0"/>
    <n v="5.1212999225561402E-3"/>
    <x v="0"/>
    <x v="2"/>
    <s v="N"/>
    <s v="0"/>
    <s v="0"/>
    <s v="1"/>
    <s v="0"/>
  </r>
  <r>
    <x v="2"/>
    <x v="1"/>
    <x v="0"/>
    <n v="406.47926634806203"/>
    <n v="-770.95853269612303"/>
    <n v="0.94605018294620202"/>
    <n v="0.76858804272258996"/>
    <n v="2.0060915034031901E-2"/>
    <x v="25"/>
    <n v="0"/>
    <x v="0"/>
    <n v="2.2744591242560099E-2"/>
    <x v="0"/>
    <x v="2"/>
    <s v="N"/>
    <s v="0"/>
    <s v="0"/>
    <s v="1"/>
    <s v="0"/>
  </r>
  <r>
    <x v="2"/>
    <x v="1"/>
    <x v="1"/>
    <n v="406.47926634805299"/>
    <n v="-770.95853269610598"/>
    <n v="0.94605018294619603"/>
    <n v="0.76858804272248604"/>
    <n v="2.0060915034033001E-2"/>
    <x v="26"/>
    <n v="0"/>
    <x v="0"/>
    <n v="1.30267536148775E-2"/>
    <x v="0"/>
    <x v="2"/>
    <s v="N"/>
    <s v="0"/>
    <s v="0"/>
    <s v="1"/>
    <s v="0"/>
  </r>
  <r>
    <x v="2"/>
    <x v="1"/>
    <x v="2"/>
    <n v="322.87296066519599"/>
    <n v="-603.74592133039096"/>
    <n v="0.84964107675240197"/>
    <n v="0.75848572265514902"/>
    <n v="3.34856230041123E-2"/>
    <x v="27"/>
    <n v="0"/>
    <x v="0"/>
    <n v="4.3421590953507699E-2"/>
    <x v="0"/>
    <x v="2"/>
    <s v="N"/>
    <s v="0"/>
    <s v="0"/>
    <s v="1"/>
    <s v="0"/>
  </r>
  <r>
    <x v="2"/>
    <x v="1"/>
    <x v="3"/>
    <n v="327.92107509595002"/>
    <n v="-613.84215019190003"/>
    <n v="0.858817938156337"/>
    <n v="0.73145172797095903"/>
    <n v="3.2461672254199402E-2"/>
    <x v="28"/>
    <n v="0"/>
    <x v="0"/>
    <n v="1.54049723288962E-2"/>
    <x v="0"/>
    <x v="2"/>
    <s v="N"/>
    <s v="0"/>
    <s v="0"/>
    <s v="1"/>
    <s v="0"/>
  </r>
  <r>
    <x v="2"/>
    <x v="2"/>
    <x v="0"/>
    <n v="-253.456883658783"/>
    <n v="548.913767317566"/>
    <n v="0.97494050960771295"/>
    <n v="0.939081347495201"/>
    <n v="1.14739815058967"/>
    <x v="29"/>
    <n v="0"/>
    <x v="0"/>
    <n v="4.1755284296294496E-3"/>
    <x v="0"/>
    <x v="2"/>
    <s v="N"/>
    <s v="0"/>
    <s v="0"/>
    <s v="1"/>
    <s v="0"/>
  </r>
  <r>
    <x v="2"/>
    <x v="2"/>
    <x v="1"/>
    <n v="-253.45688365878399"/>
    <n v="548.91376731756804"/>
    <n v="0.97494050960771195"/>
    <n v="0.93908134749513805"/>
    <n v="1.14739815058968"/>
    <x v="30"/>
    <n v="0"/>
    <x v="0"/>
    <n v="1.1938122996392E-3"/>
    <x v="0"/>
    <x v="2"/>
    <s v="N"/>
    <s v="0"/>
    <s v="0"/>
    <s v="1"/>
    <s v="0"/>
  </r>
  <r>
    <x v="2"/>
    <x v="2"/>
    <x v="2"/>
    <n v="-304.64209569319701"/>
    <n v="651.28419138639401"/>
    <n v="0.95356919014719199"/>
    <n v="0.91673149223509298"/>
    <n v="1.5665419132329399"/>
    <x v="31"/>
    <n v="0"/>
    <x v="0"/>
    <n v="3.1486122840162598E-2"/>
    <x v="0"/>
    <x v="2"/>
    <s v="N"/>
    <s v="0"/>
    <s v="0"/>
    <s v="1"/>
    <s v="0"/>
  </r>
  <r>
    <x v="2"/>
    <x v="2"/>
    <x v="3"/>
    <n v="-291.02821780441002"/>
    <n v="624.05643560882004"/>
    <n v="0.96049354334169201"/>
    <n v="0.90745363467695295"/>
    <n v="1.44311883653363"/>
    <x v="32"/>
    <n v="0"/>
    <x v="0"/>
    <n v="3.6042374855658199E-3"/>
    <x v="0"/>
    <x v="2"/>
    <s v="N"/>
    <s v="0"/>
    <s v="0"/>
    <s v="1"/>
    <s v="0"/>
  </r>
  <r>
    <x v="3"/>
    <x v="0"/>
    <x v="0"/>
    <n v="459.31024758196997"/>
    <n v="-876.62049516393995"/>
    <n v="0.96336945793889095"/>
    <n v="0.83856090051694598"/>
    <n v="1.4508233433295501E-2"/>
    <x v="33"/>
    <n v="0"/>
    <x v="0"/>
    <n v="5.7902417278481902E-2"/>
    <x v="0"/>
    <x v="3"/>
    <s v="N"/>
    <s v="0"/>
    <s v="0"/>
    <s v="1"/>
    <s v="1"/>
  </r>
  <r>
    <x v="3"/>
    <x v="0"/>
    <x v="1"/>
    <n v="459.31024758196997"/>
    <n v="-876.62049516393995"/>
    <n v="0.96336945793889095"/>
    <n v="0.83856090051693399"/>
    <n v="1.4508233433295501E-2"/>
    <x v="34"/>
    <n v="0"/>
    <x v="0"/>
    <n v="4.4777288913793196E-3"/>
    <x v="0"/>
    <x v="3"/>
    <s v="N"/>
    <s v="0"/>
    <s v="0"/>
    <s v="1"/>
    <s v="1"/>
  </r>
  <r>
    <x v="3"/>
    <x v="0"/>
    <x v="2"/>
    <n v="324.79603797116198"/>
    <n v="-607.59207594232498"/>
    <n v="0.80939241634783998"/>
    <n v="0.66230548119855603"/>
    <n v="3.30798851437746E-2"/>
    <x v="35"/>
    <n v="0"/>
    <x v="0"/>
    <n v="1.8634361669217399E-2"/>
    <x v="0"/>
    <x v="3"/>
    <s v="N"/>
    <s v="0"/>
    <s v="0"/>
    <s v="1"/>
    <s v="1"/>
  </r>
  <r>
    <x v="3"/>
    <x v="0"/>
    <x v="3"/>
    <n v="363.94025489088301"/>
    <n v="-685.88050978176602"/>
    <n v="0.88184626503104802"/>
    <n v="0.66096353600737701"/>
    <n v="2.60348088027983E-2"/>
    <x v="36"/>
    <n v="0"/>
    <x v="0"/>
    <n v="2.0288379081547101E-2"/>
    <x v="0"/>
    <x v="3"/>
    <s v="N"/>
    <s v="0"/>
    <s v="0"/>
    <s v="1"/>
    <s v="1"/>
  </r>
  <r>
    <x v="3"/>
    <x v="1"/>
    <x v="0"/>
    <n v="377.79052032867202"/>
    <n v="-713.58104065734506"/>
    <n v="0.92329194058709396"/>
    <n v="0.70190205829048702"/>
    <n v="2.39117186098225E-2"/>
    <x v="37"/>
    <n v="0"/>
    <x v="0"/>
    <n v="0.107232802140629"/>
    <x v="0"/>
    <x v="3"/>
    <s v="N"/>
    <s v="0"/>
    <s v="0"/>
    <s v="1"/>
    <s v="1"/>
  </r>
  <r>
    <x v="3"/>
    <x v="1"/>
    <x v="1"/>
    <n v="377.79052032867202"/>
    <n v="-713.58104065734506"/>
    <n v="0.92329194058709396"/>
    <n v="0.70190205829047903"/>
    <n v="2.39117186098225E-2"/>
    <x v="38"/>
    <n v="0"/>
    <x v="0"/>
    <n v="1.13920893053703E-2"/>
    <x v="0"/>
    <x v="3"/>
    <s v="N"/>
    <s v="0"/>
    <s v="0"/>
    <s v="1"/>
    <s v="1"/>
  </r>
  <r>
    <x v="3"/>
    <x v="1"/>
    <x v="2"/>
    <n v="268.21462213022198"/>
    <n v="-494.429244260443"/>
    <n v="0.70678412260227996"/>
    <n v="0.50442353282304897"/>
    <n v="4.68016281974356E-2"/>
    <x v="39"/>
    <n v="0"/>
    <x v="0"/>
    <n v="1.8754366286563202E-2"/>
    <x v="0"/>
    <x v="3"/>
    <s v="N"/>
    <s v="0"/>
    <s v="0"/>
    <s v="1"/>
    <s v="1"/>
  </r>
  <r>
    <x v="3"/>
    <x v="1"/>
    <x v="3"/>
    <n v="303.05960259313002"/>
    <n v="-564.11920518625902"/>
    <n v="0.80860225794040297"/>
    <n v="0.57905795981472497"/>
    <n v="3.7791859749493298E-2"/>
    <x v="40"/>
    <n v="0"/>
    <x v="0"/>
    <n v="3.9777784784396399E-2"/>
    <x v="0"/>
    <x v="3"/>
    <s v="N"/>
    <s v="0"/>
    <s v="0"/>
    <s v="1"/>
    <s v="1"/>
  </r>
  <r>
    <x v="3"/>
    <x v="2"/>
    <x v="0"/>
    <n v="-240.771301977127"/>
    <n v="523.54260395425297"/>
    <n v="0.97874035392336001"/>
    <n v="0.83271000976765197"/>
    <n v="1.05941427656811"/>
    <x v="41"/>
    <n v="0"/>
    <x v="0"/>
    <n v="5.3420813768619603E-2"/>
    <x v="0"/>
    <x v="3"/>
    <s v="N"/>
    <s v="0"/>
    <s v="0"/>
    <s v="1"/>
    <s v="1"/>
  </r>
  <r>
    <x v="3"/>
    <x v="2"/>
    <x v="1"/>
    <n v="-240.771301977127"/>
    <n v="523.54260395425297"/>
    <n v="0.97874035392336001"/>
    <n v="0.83271000976764398"/>
    <n v="1.05941427656811"/>
    <x v="42"/>
    <n v="0"/>
    <x v="0"/>
    <n v="5.5697187269101896E-3"/>
    <x v="0"/>
    <x v="3"/>
    <s v="N"/>
    <s v="0"/>
    <s v="0"/>
    <s v="1"/>
    <s v="1"/>
  </r>
  <r>
    <x v="3"/>
    <x v="2"/>
    <x v="2"/>
    <n v="-398.18401480799201"/>
    <n v="838.36802961598505"/>
    <n v="0.85453157849893802"/>
    <n v="0.75625383157858295"/>
    <n v="2.7765678244041201"/>
    <x v="43"/>
    <n v="0"/>
    <x v="0"/>
    <n v="1.3706314305628501E-2"/>
    <x v="0"/>
    <x v="3"/>
    <s v="N"/>
    <s v="0"/>
    <s v="0"/>
    <s v="1"/>
    <s v="1"/>
  </r>
  <r>
    <x v="3"/>
    <x v="2"/>
    <x v="3"/>
    <n v="-362.02344427909202"/>
    <n v="766.04688855818404"/>
    <n v="0.90652983626873096"/>
    <n v="0.70794521188336101"/>
    <n v="2.2262910306796702"/>
    <x v="44"/>
    <n v="0"/>
    <x v="0"/>
    <n v="2.2794079089441401E-2"/>
    <x v="0"/>
    <x v="3"/>
    <s v="N"/>
    <s v="0"/>
    <s v="0"/>
    <s v="1"/>
    <s v="1"/>
  </r>
  <r>
    <x v="4"/>
    <x v="0"/>
    <x v="0"/>
    <n v="460.29388477395202"/>
    <n v="-878.58776954790505"/>
    <n v="0.96374063945756006"/>
    <n v="0.89257177664755105"/>
    <n v="1.4430805131549301E-2"/>
    <x v="45"/>
    <n v="0"/>
    <x v="0"/>
    <n v="6.75465950158744E-2"/>
    <x v="0"/>
    <x v="4"/>
    <s v="N"/>
    <s v="0"/>
    <s v="1"/>
    <s v="0"/>
    <s v="0"/>
  </r>
  <r>
    <x v="4"/>
    <x v="0"/>
    <x v="1"/>
    <n v="460.29388477395401"/>
    <n v="-878.58776954790699"/>
    <n v="0.96374063945756105"/>
    <n v="0.89257177664751997"/>
    <n v="1.44308051315492E-2"/>
    <x v="46"/>
    <n v="0"/>
    <x v="0"/>
    <n v="9.3846998759649705E-3"/>
    <x v="0"/>
    <x v="4"/>
    <s v="N"/>
    <s v="0"/>
    <s v="1"/>
    <s v="0"/>
    <s v="0"/>
  </r>
  <r>
    <x v="4"/>
    <x v="0"/>
    <x v="2"/>
    <n v="393.93172993879199"/>
    <n v="-745.86345987758295"/>
    <n v="0.91811847244517797"/>
    <n v="0.85386075570634701"/>
    <n v="2.1668054500351801E-2"/>
    <x v="47"/>
    <n v="0"/>
    <x v="0"/>
    <n v="5.9662637811755499E-3"/>
    <x v="0"/>
    <x v="4"/>
    <s v="N"/>
    <s v="0"/>
    <s v="1"/>
    <s v="0"/>
    <s v="0"/>
  </r>
  <r>
    <x v="4"/>
    <x v="0"/>
    <x v="3"/>
    <n v="397.63034551420799"/>
    <n v="-753.26069102841598"/>
    <n v="0.92159095672768898"/>
    <n v="0.87637651817529805"/>
    <n v="2.11877143224957E-2"/>
    <x v="48"/>
    <n v="0"/>
    <x v="0"/>
    <n v="7.6058071175784297E-3"/>
    <x v="0"/>
    <x v="4"/>
    <s v="N"/>
    <s v="0"/>
    <s v="1"/>
    <s v="0"/>
    <s v="0"/>
  </r>
  <r>
    <x v="4"/>
    <x v="1"/>
    <x v="0"/>
    <n v="356.29150800001702"/>
    <n v="-670.58301600003404"/>
    <n v="0.90032438696339101"/>
    <n v="0.79427443542708598"/>
    <n v="2.7274335765578299E-2"/>
    <x v="49"/>
    <n v="0"/>
    <x v="0"/>
    <n v="0.109211768376899"/>
    <x v="0"/>
    <x v="4"/>
    <s v="N"/>
    <s v="0"/>
    <s v="1"/>
    <s v="0"/>
    <s v="0"/>
  </r>
  <r>
    <x v="4"/>
    <x v="1"/>
    <x v="1"/>
    <n v="356.29150800001798"/>
    <n v="-670.58301600003495"/>
    <n v="0.90032438696339201"/>
    <n v="0.79427443542701803"/>
    <n v="2.7274335765578101E-2"/>
    <x v="50"/>
    <n v="0"/>
    <x v="0"/>
    <n v="2.2378892098864699E-2"/>
    <x v="0"/>
    <x v="4"/>
    <s v="N"/>
    <s v="0"/>
    <s v="1"/>
    <s v="0"/>
    <s v="0"/>
  </r>
  <r>
    <x v="4"/>
    <x v="1"/>
    <x v="2"/>
    <n v="313.73192312286301"/>
    <n v="-585.46384624572602"/>
    <n v="0.83199206514670498"/>
    <n v="0.73248124621220301"/>
    <n v="3.5399324028413698E-2"/>
    <x v="51"/>
    <n v="0"/>
    <x v="0"/>
    <n v="7.0550066513890702E-3"/>
    <x v="0"/>
    <x v="4"/>
    <s v="N"/>
    <s v="0"/>
    <s v="1"/>
    <s v="0"/>
    <s v="0"/>
  </r>
  <r>
    <x v="4"/>
    <x v="1"/>
    <x v="3"/>
    <n v="314.70208915263299"/>
    <n v="-587.40417830526599"/>
    <n v="0.83393635561794099"/>
    <n v="0.75947699415418501"/>
    <n v="3.5192969422922701E-2"/>
    <x v="52"/>
    <n v="0"/>
    <x v="0"/>
    <n v="1.04810455287986E-2"/>
    <x v="0"/>
    <x v="4"/>
    <s v="N"/>
    <s v="0"/>
    <s v="1"/>
    <s v="0"/>
    <s v="0"/>
  </r>
  <r>
    <x v="4"/>
    <x v="2"/>
    <x v="0"/>
    <n v="-306.82531009034398"/>
    <n v="655.65062018068795"/>
    <n v="0.95169371336266295"/>
    <n v="0.87676912833871301"/>
    <n v="1.5916439553788599"/>
    <x v="53"/>
    <n v="0"/>
    <x v="0"/>
    <n v="4.47233064999953E-2"/>
    <x v="0"/>
    <x v="4"/>
    <s v="N"/>
    <s v="0"/>
    <s v="1"/>
    <s v="0"/>
    <s v="0"/>
  </r>
  <r>
    <x v="4"/>
    <x v="2"/>
    <x v="1"/>
    <n v="-306.82531009034398"/>
    <n v="655.65062018068897"/>
    <n v="0.95169371336266195"/>
    <n v="0.87676912833869103"/>
    <n v="1.5916439553788599"/>
    <x v="54"/>
    <n v="0"/>
    <x v="0"/>
    <n v="8.6597574455412E-3"/>
    <x v="0"/>
    <x v="4"/>
    <s v="N"/>
    <s v="0"/>
    <s v="1"/>
    <s v="0"/>
    <s v="0"/>
  </r>
  <r>
    <x v="4"/>
    <x v="2"/>
    <x v="2"/>
    <n v="-355.60438933259002"/>
    <n v="753.20877866518094"/>
    <n v="0.912851517271691"/>
    <n v="0.83569985864268703"/>
    <n v="2.1423887035527298"/>
    <x v="55"/>
    <n v="0"/>
    <x v="0"/>
    <n v="8.6740381705794796E-3"/>
    <x v="0"/>
    <x v="4"/>
    <s v="N"/>
    <s v="0"/>
    <s v="1"/>
    <s v="0"/>
    <s v="0"/>
  </r>
  <r>
    <x v="4"/>
    <x v="2"/>
    <x v="3"/>
    <n v="-357.11738620136703"/>
    <n v="756.23477240273496"/>
    <n v="0.91112041866982096"/>
    <n v="0.85250077379964695"/>
    <n v="2.16289047401958"/>
    <x v="56"/>
    <n v="0"/>
    <x v="0"/>
    <n v="7.9123414306544494E-3"/>
    <x v="0"/>
    <x v="4"/>
    <s v="N"/>
    <s v="0"/>
    <s v="1"/>
    <s v="0"/>
    <s v="0"/>
  </r>
  <r>
    <x v="5"/>
    <x v="0"/>
    <x v="0"/>
    <n v="405.90784564354198"/>
    <n v="-769.81569128708395"/>
    <n v="0.93160405006821101"/>
    <n v="0.86334294609294904"/>
    <n v="1.9874592199697901E-2"/>
    <x v="57"/>
    <n v="0"/>
    <x v="0"/>
    <n v="0.34919333365077199"/>
    <x v="0"/>
    <x v="5"/>
    <s v="N"/>
    <s v="0"/>
    <s v="1"/>
    <s v="0"/>
    <s v="1"/>
  </r>
  <r>
    <x v="5"/>
    <x v="0"/>
    <x v="1"/>
    <n v="405.90784564354198"/>
    <n v="-769.81569128708395"/>
    <n v="0.93160405006821101"/>
    <n v="0.86334294609294904"/>
    <n v="1.9874592199697901E-2"/>
    <x v="57"/>
    <n v="0"/>
    <x v="0"/>
    <n v="8.1346874584940203E-3"/>
    <x v="0"/>
    <x v="5"/>
    <s v="N"/>
    <s v="0"/>
    <s v="1"/>
    <s v="0"/>
    <s v="1"/>
  </r>
  <r>
    <x v="5"/>
    <x v="0"/>
    <x v="2"/>
    <n v="277.29824252457001"/>
    <n v="-512.59648504914105"/>
    <n v="0.665156864218855"/>
    <n v="0.50696199508809803"/>
    <n v="4.3910709032847398E-2"/>
    <x v="58"/>
    <n v="0"/>
    <x v="0"/>
    <n v="5.5054812539424403E-2"/>
    <x v="0"/>
    <x v="5"/>
    <s v="N"/>
    <s v="0"/>
    <s v="1"/>
    <s v="0"/>
    <s v="1"/>
  </r>
  <r>
    <x v="5"/>
    <x v="0"/>
    <x v="3"/>
    <n v="267.80415421483099"/>
    <n v="-493.60830842966197"/>
    <n v="0.62370819428190005"/>
    <n v="0.48432613871830099"/>
    <n v="4.6540422651369803E-2"/>
    <x v="59"/>
    <n v="0"/>
    <x v="0"/>
    <n v="4.1612086022683098E-2"/>
    <x v="0"/>
    <x v="5"/>
    <s v="N"/>
    <s v="0"/>
    <s v="1"/>
    <s v="0"/>
    <s v="1"/>
  </r>
  <r>
    <x v="5"/>
    <x v="1"/>
    <x v="0"/>
    <n v="333.69868804145699"/>
    <n v="-625.39737608291398"/>
    <n v="0.871403502323711"/>
    <n v="0.78686183642196295"/>
    <n v="3.1032731999020301E-2"/>
    <x v="60"/>
    <n v="0"/>
    <x v="0"/>
    <n v="0.37171338592568198"/>
    <x v="0"/>
    <x v="5"/>
    <s v="N"/>
    <s v="0"/>
    <s v="1"/>
    <s v="0"/>
    <s v="1"/>
  </r>
  <r>
    <x v="5"/>
    <x v="1"/>
    <x v="1"/>
    <n v="333.69868804145699"/>
    <n v="-625.39737608291398"/>
    <n v="0.871403502323711"/>
    <n v="0.78686183642196195"/>
    <n v="3.1032731999020301E-2"/>
    <x v="61"/>
    <n v="0"/>
    <x v="0"/>
    <n v="1.8240914425300601E-2"/>
    <x v="0"/>
    <x v="5"/>
    <s v="N"/>
    <s v="0"/>
    <s v="1"/>
    <s v="0"/>
    <s v="1"/>
  </r>
  <r>
    <x v="5"/>
    <x v="1"/>
    <x v="2"/>
    <n v="241.49768388046701"/>
    <n v="-440.99536776093402"/>
    <n v="0.59998023025364899"/>
    <n v="0.42263887904827702"/>
    <n v="5.4739438722808599E-2"/>
    <x v="62"/>
    <n v="0"/>
    <x v="0"/>
    <n v="3.5322362850855903E-2"/>
    <x v="0"/>
    <x v="5"/>
    <s v="N"/>
    <s v="0"/>
    <s v="1"/>
    <s v="0"/>
    <s v="1"/>
  </r>
  <r>
    <x v="5"/>
    <x v="1"/>
    <x v="3"/>
    <n v="233.50918910658001"/>
    <n v="-425.01837821316002"/>
    <n v="0.55897738514860196"/>
    <n v="0.38193380293906398"/>
    <n v="5.7468324886315598E-2"/>
    <x v="63"/>
    <n v="0"/>
    <x v="0"/>
    <n v="3.1894834945533197E-2"/>
    <x v="0"/>
    <x v="5"/>
    <s v="N"/>
    <s v="0"/>
    <s v="1"/>
    <s v="0"/>
    <s v="1"/>
  </r>
  <r>
    <x v="5"/>
    <x v="2"/>
    <x v="0"/>
    <n v="-290.53765446914002"/>
    <n v="623.07530893828005"/>
    <n v="0.960350320432239"/>
    <n v="0.91563026153244598"/>
    <n v="1.44782010047384"/>
    <x v="64"/>
    <n v="0"/>
    <x v="0"/>
    <n v="0.28431319165496899"/>
    <x v="0"/>
    <x v="5"/>
    <s v="N"/>
    <s v="0"/>
    <s v="1"/>
    <s v="0"/>
    <s v="1"/>
  </r>
  <r>
    <x v="5"/>
    <x v="2"/>
    <x v="1"/>
    <n v="-290.53765446914002"/>
    <n v="623.07530893828005"/>
    <n v="0.960350320432239"/>
    <n v="0.91563026153244598"/>
    <n v="1.44782010047384"/>
    <x v="64"/>
    <n v="0"/>
    <x v="0"/>
    <n v="6.2443511353824201E-3"/>
    <x v="0"/>
    <x v="5"/>
    <s v="N"/>
    <s v="0"/>
    <s v="1"/>
    <s v="0"/>
    <s v="1"/>
  </r>
  <r>
    <x v="5"/>
    <x v="2"/>
    <x v="2"/>
    <n v="-439.213464858934"/>
    <n v="920.42692971786801"/>
    <n v="0.75236394261798201"/>
    <n v="0.63396772327943396"/>
    <n v="3.6217612219209401"/>
    <x v="65"/>
    <n v="0"/>
    <x v="0"/>
    <n v="3.6776273730425003E-2"/>
    <x v="0"/>
    <x v="5"/>
    <s v="N"/>
    <s v="0"/>
    <s v="1"/>
    <s v="0"/>
    <s v="1"/>
  </r>
  <r>
    <x v="5"/>
    <x v="2"/>
    <x v="3"/>
    <n v="-450.43245076268403"/>
    <n v="942.86490152536703"/>
    <n v="0.715856231144824"/>
    <n v="0.61289873970001996"/>
    <n v="3.8788303424375101"/>
    <x v="66"/>
    <n v="0"/>
    <x v="0"/>
    <n v="4.7895566678359598E-2"/>
    <x v="0"/>
    <x v="5"/>
    <s v="N"/>
    <s v="0"/>
    <s v="1"/>
    <s v="0"/>
    <s v="1"/>
  </r>
  <r>
    <x v="6"/>
    <x v="0"/>
    <x v="0"/>
    <n v="406.87619752123197"/>
    <n v="-771.75239504246497"/>
    <n v="0.93217349458952203"/>
    <n v="0.89145118158204895"/>
    <n v="1.9781102848444799E-2"/>
    <x v="67"/>
    <n v="0"/>
    <x v="0"/>
    <n v="0.237622736661801"/>
    <x v="0"/>
    <x v="6"/>
    <s v="N"/>
    <s v="0"/>
    <s v="1"/>
    <s v="1"/>
    <s v="0"/>
  </r>
  <r>
    <x v="6"/>
    <x v="0"/>
    <x v="1"/>
    <n v="406.87619752123197"/>
    <n v="-771.75239504246497"/>
    <n v="0.93217349458952203"/>
    <n v="0.89145118158204795"/>
    <n v="1.9781102848444799E-2"/>
    <x v="67"/>
    <n v="0"/>
    <x v="0"/>
    <n v="0.11400193396958801"/>
    <x v="0"/>
    <x v="6"/>
    <s v="N"/>
    <s v="0"/>
    <s v="1"/>
    <s v="1"/>
    <s v="0"/>
  </r>
  <r>
    <x v="6"/>
    <x v="0"/>
    <x v="2"/>
    <n v="293.57247417337601"/>
    <n v="-545.14494834675099"/>
    <n v="0.72684771401580395"/>
    <n v="0.61856964056497099"/>
    <n v="3.9709730146187901E-2"/>
    <x v="68"/>
    <n v="0"/>
    <x v="0"/>
    <n v="1.43427288030553E-2"/>
    <x v="0"/>
    <x v="6"/>
    <s v="N"/>
    <s v="0"/>
    <s v="1"/>
    <s v="1"/>
    <s v="0"/>
  </r>
  <r>
    <x v="6"/>
    <x v="0"/>
    <x v="3"/>
    <n v="281.17117444710402"/>
    <n v="-520.34234889420804"/>
    <n v="0.68163323346343196"/>
    <n v="0.56506776804533598"/>
    <n v="4.28404033147907E-2"/>
    <x v="69"/>
    <n v="0"/>
    <x v="0"/>
    <n v="9.8161835424323707E-3"/>
    <x v="0"/>
    <x v="6"/>
    <s v="N"/>
    <s v="0"/>
    <s v="1"/>
    <s v="1"/>
    <s v="0"/>
  </r>
  <r>
    <x v="6"/>
    <x v="1"/>
    <x v="0"/>
    <n v="332.24830925165799"/>
    <n v="-622.49661850331597"/>
    <n v="0.86935822421764497"/>
    <n v="0.81626918088352196"/>
    <n v="3.1308014647625497E-2"/>
    <x v="70"/>
    <n v="0"/>
    <x v="0"/>
    <n v="0.250093596922013"/>
    <x v="0"/>
    <x v="6"/>
    <s v="N"/>
    <s v="0"/>
    <s v="1"/>
    <s v="1"/>
    <s v="0"/>
  </r>
  <r>
    <x v="6"/>
    <x v="1"/>
    <x v="1"/>
    <n v="332.24830925165799"/>
    <n v="-622.49661850331597"/>
    <n v="0.86935822421764497"/>
    <n v="0.81626918088352296"/>
    <n v="3.1308014647625497E-2"/>
    <x v="70"/>
    <n v="0"/>
    <x v="0"/>
    <n v="0.190016077383276"/>
    <x v="0"/>
    <x v="6"/>
    <s v="N"/>
    <s v="0"/>
    <s v="1"/>
    <s v="1"/>
    <s v="0"/>
  </r>
  <r>
    <x v="6"/>
    <x v="1"/>
    <x v="2"/>
    <n v="256.72203012059998"/>
    <n v="-471.444060241199"/>
    <n v="0.66890303719554101"/>
    <n v="0.52421233944379497"/>
    <n v="4.9844685301221103E-2"/>
    <x v="71"/>
    <n v="0"/>
    <x v="0"/>
    <n v="1.18978499703106E-2"/>
    <x v="0"/>
    <x v="6"/>
    <s v="N"/>
    <s v="0"/>
    <s v="1"/>
    <s v="1"/>
    <s v="0"/>
  </r>
  <r>
    <x v="6"/>
    <x v="1"/>
    <x v="3"/>
    <n v="245.025631804733"/>
    <n v="-448.05126360946599"/>
    <n v="0.61776402611723302"/>
    <n v="0.46622002106744198"/>
    <n v="5.3530703248538099E-2"/>
    <x v="72"/>
    <n v="0"/>
    <x v="0"/>
    <n v="9.5765094621092801E-3"/>
    <x v="0"/>
    <x v="6"/>
    <s v="N"/>
    <s v="0"/>
    <s v="1"/>
    <s v="1"/>
    <s v="0"/>
  </r>
  <r>
    <x v="6"/>
    <x v="2"/>
    <x v="0"/>
    <n v="-310.88099961472"/>
    <n v="663.76199922944102"/>
    <n v="0.94906189339184299"/>
    <n v="0.91845964269545299"/>
    <n v="1.6412292808481601"/>
    <x v="73"/>
    <n v="0"/>
    <x v="0"/>
    <n v="0.23909922728621399"/>
    <x v="0"/>
    <x v="6"/>
    <s v="N"/>
    <s v="0"/>
    <s v="1"/>
    <s v="1"/>
    <s v="0"/>
  </r>
  <r>
    <x v="6"/>
    <x v="2"/>
    <x v="1"/>
    <n v="-310.88099961472"/>
    <n v="663.76199922944102"/>
    <n v="0.94906189339184299"/>
    <n v="0.91845964269545299"/>
    <n v="1.6412292808481601"/>
    <x v="74"/>
    <n v="0"/>
    <x v="0"/>
    <n v="0.104489589237096"/>
    <x v="0"/>
    <x v="6"/>
    <s v="N"/>
    <s v="0"/>
    <s v="1"/>
    <s v="1"/>
    <s v="0"/>
  </r>
  <r>
    <x v="6"/>
    <x v="2"/>
    <x v="2"/>
    <n v="-441.24607615263398"/>
    <n v="924.49215230526897"/>
    <n v="0.74585568650071499"/>
    <n v="0.66346207822439496"/>
    <n v="3.6653164376391199"/>
    <x v="75"/>
    <n v="0"/>
    <x v="0"/>
    <n v="1.33052538323493E-2"/>
    <x v="0"/>
    <x v="6"/>
    <s v="N"/>
    <s v="0"/>
    <s v="1"/>
    <s v="1"/>
    <s v="0"/>
  </r>
  <r>
    <x v="6"/>
    <x v="2"/>
    <x v="3"/>
    <n v="-455.27600815640602"/>
    <n v="952.55201631281204"/>
    <n v="0.698379594794451"/>
    <n v="0.59057548196911303"/>
    <n v="3.9931614143398999"/>
    <x v="76"/>
    <n v="0"/>
    <x v="0"/>
    <n v="1.2008047950251699E-2"/>
    <x v="0"/>
    <x v="6"/>
    <s v="N"/>
    <s v="0"/>
    <s v="1"/>
    <s v="1"/>
    <s v="0"/>
  </r>
  <r>
    <x v="7"/>
    <x v="0"/>
    <x v="0"/>
    <n v="347.93357105284798"/>
    <n v="-653.86714210569505"/>
    <n v="0.85944720112194695"/>
    <n v="0.59698157621626002"/>
    <n v="2.8423420034421599E-2"/>
    <x v="77"/>
    <n v="0"/>
    <x v="0"/>
    <n v="0.26880521579303102"/>
    <x v="0"/>
    <x v="7"/>
    <s v="N"/>
    <s v="0"/>
    <s v="1"/>
    <s v="1"/>
    <s v="1"/>
  </r>
  <r>
    <x v="7"/>
    <x v="0"/>
    <x v="1"/>
    <n v="347.93357105284798"/>
    <n v="-653.86714210569505"/>
    <n v="0.85944720112194695"/>
    <n v="0.59698157621626002"/>
    <n v="2.8423420034421599E-2"/>
    <x v="77"/>
    <n v="0"/>
    <x v="0"/>
    <n v="8.2394145920854006E-2"/>
    <x v="0"/>
    <x v="7"/>
    <s v="N"/>
    <s v="0"/>
    <s v="1"/>
    <s v="1"/>
    <s v="1"/>
  </r>
  <r>
    <x v="7"/>
    <x v="0"/>
    <x v="2"/>
    <n v="274.981253989484"/>
    <n v="-507.96250797896801"/>
    <n v="0.65557737719494402"/>
    <n v="0.534802922456039"/>
    <n v="4.4516125039435098E-2"/>
    <x v="78"/>
    <n v="0"/>
    <x v="0"/>
    <n v="2.7163472781791199E-2"/>
    <x v="0"/>
    <x v="7"/>
    <s v="N"/>
    <s v="0"/>
    <s v="1"/>
    <s v="1"/>
    <s v="1"/>
  </r>
  <r>
    <x v="7"/>
    <x v="0"/>
    <x v="3"/>
    <n v="272.475714035284"/>
    <n v="-502.95142807056902"/>
    <n v="0.64478492830654199"/>
    <n v="0.50308080126656396"/>
    <n v="4.5206976360710298E-2"/>
    <x v="79"/>
    <n v="0"/>
    <x v="0"/>
    <n v="1.9331558697849201E-2"/>
    <x v="0"/>
    <x v="7"/>
    <s v="N"/>
    <s v="0"/>
    <s v="1"/>
    <s v="1"/>
    <s v="1"/>
  </r>
  <r>
    <x v="7"/>
    <x v="1"/>
    <x v="0"/>
    <n v="288.85281585866301"/>
    <n v="-535.70563171732704"/>
    <n v="0.776480287373983"/>
    <n v="0.50812253678388597"/>
    <n v="4.0879915001743997E-2"/>
    <x v="80"/>
    <n v="0"/>
    <x v="0"/>
    <n v="0.255180959632751"/>
    <x v="0"/>
    <x v="7"/>
    <s v="N"/>
    <s v="0"/>
    <s v="1"/>
    <s v="1"/>
    <s v="1"/>
  </r>
  <r>
    <x v="7"/>
    <x v="1"/>
    <x v="1"/>
    <n v="288.85281585866301"/>
    <n v="-535.70563171732704"/>
    <n v="0.776480287373983"/>
    <n v="0.50812253678388597"/>
    <n v="4.0879915001743997E-2"/>
    <x v="80"/>
    <n v="0"/>
    <x v="0"/>
    <n v="9.38356590614636E-2"/>
    <x v="0"/>
    <x v="7"/>
    <s v="N"/>
    <s v="0"/>
    <s v="1"/>
    <s v="1"/>
    <s v="1"/>
  </r>
  <r>
    <x v="7"/>
    <x v="1"/>
    <x v="2"/>
    <n v="239.473220522964"/>
    <n v="-436.946441045928"/>
    <n v="0.59032088409031702"/>
    <n v="0.459113072848853"/>
    <n v="5.5390044906385001E-2"/>
    <x v="81"/>
    <n v="0"/>
    <x v="0"/>
    <n v="3.1265356022019498E-2"/>
    <x v="0"/>
    <x v="7"/>
    <s v="N"/>
    <s v="0"/>
    <s v="1"/>
    <s v="1"/>
    <s v="1"/>
  </r>
  <r>
    <x v="7"/>
    <x v="1"/>
    <x v="3"/>
    <n v="235.853289712898"/>
    <n v="-429.70657942579601"/>
    <n v="0.57162896851302203"/>
    <n v="0.42478521710107398"/>
    <n v="5.66421062741587E-2"/>
    <x v="82"/>
    <n v="0"/>
    <x v="0"/>
    <n v="1.23874482717311E-2"/>
    <x v="0"/>
    <x v="7"/>
    <s v="N"/>
    <s v="0"/>
    <s v="1"/>
    <s v="1"/>
    <s v="1"/>
  </r>
  <r>
    <x v="7"/>
    <x v="2"/>
    <x v="0"/>
    <n v="-375.020306251021"/>
    <n v="792.04061250204302"/>
    <n v="0.88765368801795397"/>
    <n v="0.67033649240468396"/>
    <n v="2.4368351414221401"/>
    <x v="83"/>
    <n v="0"/>
    <x v="0"/>
    <n v="0.20020322446207101"/>
    <x v="0"/>
    <x v="7"/>
    <s v="N"/>
    <s v="0"/>
    <s v="1"/>
    <s v="1"/>
    <s v="1"/>
  </r>
  <r>
    <x v="7"/>
    <x v="2"/>
    <x v="1"/>
    <n v="-375.020306251021"/>
    <n v="792.04061250204302"/>
    <n v="0.88765368801795397"/>
    <n v="0.67033649240468396"/>
    <n v="2.4368351414221401"/>
    <x v="83"/>
    <n v="0"/>
    <x v="0"/>
    <n v="5.3523465176937603E-2"/>
    <x v="0"/>
    <x v="7"/>
    <s v="N"/>
    <s v="0"/>
    <s v="1"/>
    <s v="1"/>
    <s v="1"/>
  </r>
  <r>
    <x v="7"/>
    <x v="2"/>
    <x v="2"/>
    <n v="-443.59174595892802"/>
    <n v="929.18349191785501"/>
    <n v="0.738848016826958"/>
    <n v="0.66709335669457204"/>
    <n v="3.7167621447121899"/>
    <x v="84"/>
    <n v="0"/>
    <x v="0"/>
    <n v="1.7208487845697399E-2"/>
    <x v="0"/>
    <x v="7"/>
    <s v="N"/>
    <s v="0"/>
    <s v="1"/>
    <s v="1"/>
    <s v="1"/>
  </r>
  <r>
    <x v="7"/>
    <x v="2"/>
    <x v="3"/>
    <n v="-446.13457774270199"/>
    <n v="934.26915548540399"/>
    <n v="0.73044907356619004"/>
    <n v="0.64093234957879996"/>
    <n v="3.7757718436543799"/>
    <x v="85"/>
    <n v="0"/>
    <x v="0"/>
    <n v="1.4641647205942099E-2"/>
    <x v="0"/>
    <x v="7"/>
    <s v="N"/>
    <s v="0"/>
    <s v="1"/>
    <s v="1"/>
    <s v="1"/>
  </r>
  <r>
    <x v="8"/>
    <x v="0"/>
    <x v="0"/>
    <n v="458.77388968751399"/>
    <n v="-875.54777937502797"/>
    <n v="0.96288477048011201"/>
    <n v="0.74066244635284395"/>
    <n v="1.4566447728374799E-2"/>
    <x v="86"/>
    <n v="0"/>
    <x v="0"/>
    <n v="0.11471393800802"/>
    <x v="0"/>
    <x v="8"/>
    <s v="N"/>
    <s v="1"/>
    <s v="0"/>
    <s v="0"/>
    <s v="0"/>
  </r>
  <r>
    <x v="8"/>
    <x v="0"/>
    <x v="1"/>
    <n v="458.77388968751399"/>
    <n v="-875.54777937502695"/>
    <n v="0.96288477048011201"/>
    <n v="0.74066244635289102"/>
    <n v="1.4566447728374799E-2"/>
    <x v="87"/>
    <n v="0"/>
    <x v="0"/>
    <n v="9.1176844416094808E-3"/>
    <x v="0"/>
    <x v="8"/>
    <s v="N"/>
    <s v="1"/>
    <s v="0"/>
    <s v="0"/>
    <s v="0"/>
  </r>
  <r>
    <x v="8"/>
    <x v="0"/>
    <x v="2"/>
    <n v="370.62694270207697"/>
    <n v="-699.25388540415304"/>
    <n v="0.88931403155331401"/>
    <n v="0.81867646349423795"/>
    <n v="2.5079656000446E-2"/>
    <x v="88"/>
    <n v="0"/>
    <x v="0"/>
    <n v="5.2140865622847497E-3"/>
    <x v="0"/>
    <x v="8"/>
    <s v="N"/>
    <s v="1"/>
    <s v="0"/>
    <s v="0"/>
    <s v="0"/>
  </r>
  <r>
    <x v="8"/>
    <x v="0"/>
    <x v="3"/>
    <n v="363.19764720344199"/>
    <n v="-684.39529440688398"/>
    <n v="0.878805677872177"/>
    <n v="0.79553041790375201"/>
    <n v="2.6238862157471302E-2"/>
    <x v="89"/>
    <n v="0"/>
    <x v="0"/>
    <n v="3.9592837068639797E-3"/>
    <x v="0"/>
    <x v="8"/>
    <s v="N"/>
    <s v="1"/>
    <s v="0"/>
    <s v="0"/>
    <s v="0"/>
  </r>
  <r>
    <x v="8"/>
    <x v="1"/>
    <x v="0"/>
    <n v="367.62502084579"/>
    <n v="-693.25004169157899"/>
    <n v="0.91311261320270598"/>
    <n v="0.69062360445277804"/>
    <n v="2.5444828019989599E-2"/>
    <x v="90"/>
    <n v="0"/>
    <x v="0"/>
    <n v="0.18353881613086601"/>
    <x v="0"/>
    <x v="8"/>
    <s v="N"/>
    <s v="1"/>
    <s v="0"/>
    <s v="0"/>
    <s v="0"/>
  </r>
  <r>
    <x v="8"/>
    <x v="1"/>
    <x v="1"/>
    <n v="367.62502084578898"/>
    <n v="-693.25004169157796"/>
    <n v="0.91311261320270598"/>
    <n v="0.69062360445294002"/>
    <n v="2.54448280199897E-2"/>
    <x v="91"/>
    <n v="0"/>
    <x v="0"/>
    <n v="1.5910935249485399E-2"/>
    <x v="0"/>
    <x v="8"/>
    <s v="N"/>
    <s v="1"/>
    <s v="0"/>
    <s v="0"/>
    <s v="0"/>
  </r>
  <r>
    <x v="8"/>
    <x v="1"/>
    <x v="2"/>
    <n v="301.31114900789299"/>
    <n v="-560.62229801578496"/>
    <n v="0.80357000627878294"/>
    <n v="0.68365854551718996"/>
    <n v="3.8227387371030999E-2"/>
    <x v="92"/>
    <n v="0"/>
    <x v="0"/>
    <n v="5.6619143835716004E-3"/>
    <x v="0"/>
    <x v="8"/>
    <s v="N"/>
    <s v="1"/>
    <s v="0"/>
    <s v="0"/>
    <s v="0"/>
  </r>
  <r>
    <x v="8"/>
    <x v="1"/>
    <x v="3"/>
    <n v="294.67370985035501"/>
    <n v="-547.347419700709"/>
    <n v="0.78693822832243299"/>
    <n v="0.65889277115907796"/>
    <n v="3.98045146117132E-2"/>
    <x v="93"/>
    <n v="0"/>
    <x v="0"/>
    <n v="6.5978979187581999E-3"/>
    <x v="0"/>
    <x v="8"/>
    <s v="N"/>
    <s v="1"/>
    <s v="0"/>
    <s v="0"/>
    <s v="0"/>
  </r>
  <r>
    <x v="8"/>
    <x v="2"/>
    <x v="0"/>
    <n v="-317.601150899689"/>
    <n v="677.20230179937801"/>
    <n v="0.94525163506202703"/>
    <n v="0.72528674579976804"/>
    <n v="1.6980402957095999"/>
    <x v="94"/>
    <n v="0"/>
    <x v="0"/>
    <n v="7.3574387634667796E-2"/>
    <x v="0"/>
    <x v="8"/>
    <s v="N"/>
    <s v="1"/>
    <s v="0"/>
    <s v="0"/>
    <s v="0"/>
  </r>
  <r>
    <x v="8"/>
    <x v="2"/>
    <x v="1"/>
    <n v="-317.601150899689"/>
    <n v="677.20230179937801"/>
    <n v="0.94525163506202703"/>
    <n v="0.72528674579985997"/>
    <n v="1.6980402957095999"/>
    <x v="95"/>
    <n v="0"/>
    <x v="0"/>
    <n v="8.3544623239221408E-3"/>
    <x v="0"/>
    <x v="8"/>
    <s v="N"/>
    <s v="1"/>
    <s v="0"/>
    <s v="0"/>
    <s v="0"/>
  </r>
  <r>
    <x v="8"/>
    <x v="2"/>
    <x v="2"/>
    <n v="-382.96442534033503"/>
    <n v="807.92885068066903"/>
    <n v="0.87737928914771501"/>
    <n v="0.78746883420289004"/>
    <n v="2.53624799649499"/>
    <x v="96"/>
    <n v="0"/>
    <x v="0"/>
    <n v="5.9443320317052401E-3"/>
    <x v="0"/>
    <x v="8"/>
    <s v="N"/>
    <s v="1"/>
    <s v="0"/>
    <s v="0"/>
    <s v="0"/>
  </r>
  <r>
    <x v="8"/>
    <x v="2"/>
    <x v="3"/>
    <n v="-393.60007377053103"/>
    <n v="829.20014754106103"/>
    <n v="0.86024966801436298"/>
    <n v="0.75927269227709704"/>
    <n v="2.7071380522690398"/>
    <x v="97"/>
    <n v="0"/>
    <x v="0"/>
    <n v="3.0771454457359398E-3"/>
    <x v="0"/>
    <x v="8"/>
    <s v="N"/>
    <s v="1"/>
    <s v="0"/>
    <s v="0"/>
    <s v="0"/>
  </r>
  <r>
    <x v="9"/>
    <x v="0"/>
    <x v="0"/>
    <n v="438.41744567746201"/>
    <n v="-834.83489135492505"/>
    <n v="0.95268872389998105"/>
    <n v="0.90487677879210104"/>
    <n v="1.6491437391802699E-2"/>
    <x v="98"/>
    <n v="0"/>
    <x v="0"/>
    <n v="0.31384977697589"/>
    <x v="0"/>
    <x v="9"/>
    <s v="N"/>
    <s v="1"/>
    <s v="0"/>
    <s v="0"/>
    <s v="1"/>
  </r>
  <r>
    <x v="9"/>
    <x v="0"/>
    <x v="1"/>
    <n v="438.41744567746201"/>
    <n v="-834.83489135492505"/>
    <n v="0.95268872389998105"/>
    <n v="0.90487677879210104"/>
    <n v="1.6491437391802699E-2"/>
    <x v="99"/>
    <n v="0"/>
    <x v="0"/>
    <n v="2.4956053689357001E-2"/>
    <x v="0"/>
    <x v="9"/>
    <s v="N"/>
    <s v="1"/>
    <s v="0"/>
    <s v="0"/>
    <s v="1"/>
  </r>
  <r>
    <x v="9"/>
    <x v="0"/>
    <x v="2"/>
    <n v="282.84995911284102"/>
    <n v="-523.69991822568204"/>
    <n v="0.68107148352701097"/>
    <n v="0.53891099200275405"/>
    <n v="4.2784567752634103E-2"/>
    <x v="100"/>
    <n v="0"/>
    <x v="0"/>
    <n v="1.4374730861634001E-2"/>
    <x v="0"/>
    <x v="9"/>
    <s v="N"/>
    <s v="1"/>
    <s v="0"/>
    <s v="0"/>
    <s v="1"/>
  </r>
  <r>
    <x v="9"/>
    <x v="0"/>
    <x v="3"/>
    <n v="280.34118022906199"/>
    <n v="-518.68236045812398"/>
    <n v="0.67120720940896295"/>
    <n v="0.52383946197256903"/>
    <n v="4.3440458238554198E-2"/>
    <x v="101"/>
    <n v="0"/>
    <x v="0"/>
    <n v="1.8016310601730898E-2"/>
    <x v="0"/>
    <x v="9"/>
    <s v="N"/>
    <s v="1"/>
    <s v="0"/>
    <s v="0"/>
    <s v="1"/>
  </r>
  <r>
    <x v="9"/>
    <x v="1"/>
    <x v="0"/>
    <n v="367.163700981207"/>
    <n v="-692.327401962414"/>
    <n v="0.91264691903427897"/>
    <n v="0.83332329035872499"/>
    <n v="2.5525790147758898E-2"/>
    <x v="102"/>
    <n v="0"/>
    <x v="0"/>
    <n v="0.33564225348329901"/>
    <x v="0"/>
    <x v="9"/>
    <s v="N"/>
    <s v="1"/>
    <s v="0"/>
    <s v="0"/>
    <s v="1"/>
  </r>
  <r>
    <x v="9"/>
    <x v="1"/>
    <x v="1"/>
    <n v="367.163700981207"/>
    <n v="-692.327401962414"/>
    <n v="0.91264691903427897"/>
    <n v="0.83332329035872499"/>
    <n v="2.5525790147758898E-2"/>
    <x v="102"/>
    <n v="0"/>
    <x v="0"/>
    <n v="5.4269320662175803E-2"/>
    <x v="0"/>
    <x v="9"/>
    <s v="N"/>
    <s v="1"/>
    <s v="0"/>
    <s v="0"/>
    <s v="1"/>
  </r>
  <r>
    <x v="9"/>
    <x v="1"/>
    <x v="2"/>
    <n v="253.01421401035299"/>
    <n v="-464.02842802070501"/>
    <n v="0.64631954160063398"/>
    <n v="0.45420737004405798"/>
    <n v="5.13528632999979E-2"/>
    <x v="103"/>
    <n v="0"/>
    <x v="0"/>
    <n v="2.2333728014833399E-2"/>
    <x v="0"/>
    <x v="9"/>
    <s v="N"/>
    <s v="1"/>
    <s v="0"/>
    <s v="0"/>
    <s v="1"/>
  </r>
  <r>
    <x v="9"/>
    <x v="1"/>
    <x v="3"/>
    <n v="249.84507088520101"/>
    <n v="-457.69014177040202"/>
    <n v="0.63235879510136095"/>
    <n v="0.449183862832081"/>
    <n v="5.2354318490816301E-2"/>
    <x v="104"/>
    <n v="0"/>
    <x v="0"/>
    <n v="1.48379930546391E-2"/>
    <x v="0"/>
    <x v="9"/>
    <s v="N"/>
    <s v="1"/>
    <s v="0"/>
    <s v="0"/>
    <s v="1"/>
  </r>
  <r>
    <x v="9"/>
    <x v="2"/>
    <x v="0"/>
    <n v="-260.99111595316498"/>
    <n v="563.98223190632996"/>
    <n v="0.97288719293380199"/>
    <n v="0.94284109301682595"/>
    <n v="1.19822620578989"/>
    <x v="105"/>
    <n v="0"/>
    <x v="0"/>
    <n v="0.23226668184534199"/>
    <x v="0"/>
    <x v="9"/>
    <s v="N"/>
    <s v="1"/>
    <s v="0"/>
    <s v="0"/>
    <s v="1"/>
  </r>
  <r>
    <x v="9"/>
    <x v="2"/>
    <x v="1"/>
    <n v="-260.99111595316498"/>
    <n v="563.98223190632996"/>
    <n v="0.97288719293380199"/>
    <n v="0.94284109301682595"/>
    <n v="1.19822620578989"/>
    <x v="105"/>
    <n v="0"/>
    <x v="0"/>
    <n v="1.7642193749222101E-2"/>
    <x v="0"/>
    <x v="9"/>
    <s v="N"/>
    <s v="1"/>
    <s v="0"/>
    <s v="0"/>
    <s v="1"/>
  </r>
  <r>
    <x v="9"/>
    <x v="2"/>
    <x v="2"/>
    <n v="-435.29008520890898"/>
    <n v="912.58017041781795"/>
    <n v="0.76975591711875202"/>
    <n v="0.67477551783172096"/>
    <n v="3.4861261928379301"/>
    <x v="106"/>
    <n v="0"/>
    <x v="0"/>
    <n v="1.14897895321244E-2"/>
    <x v="0"/>
    <x v="9"/>
    <s v="N"/>
    <s v="1"/>
    <s v="0"/>
    <s v="0"/>
    <s v="1"/>
  </r>
  <r>
    <x v="9"/>
    <x v="2"/>
    <x v="3"/>
    <n v="-436.83012482645302"/>
    <n v="915.66024965290603"/>
    <n v="0.76552968999205695"/>
    <n v="0.66475399613974895"/>
    <n v="3.5187862629242299"/>
    <x v="107"/>
    <n v="0"/>
    <x v="0"/>
    <n v="1.52295138174333E-2"/>
    <x v="0"/>
    <x v="9"/>
    <s v="N"/>
    <s v="1"/>
    <s v="0"/>
    <s v="0"/>
    <s v="1"/>
  </r>
  <r>
    <x v="10"/>
    <x v="0"/>
    <x v="0"/>
    <n v="485.86467020967899"/>
    <n v="-929.729340419359"/>
    <n v="0.97355252424457195"/>
    <n v="0.89497980980403502"/>
    <n v="1.2329874812378501E-2"/>
    <x v="108"/>
    <n v="0"/>
    <x v="0"/>
    <n v="0.22654933140101799"/>
    <x v="0"/>
    <x v="10"/>
    <s v="N"/>
    <s v="1"/>
    <s v="0"/>
    <s v="1"/>
    <s v="0"/>
  </r>
  <r>
    <x v="10"/>
    <x v="0"/>
    <x v="1"/>
    <n v="485.86467020968001"/>
    <n v="-929.729340419359"/>
    <n v="0.97355252424457195"/>
    <n v="0.89497980980403502"/>
    <n v="1.2329874812378501E-2"/>
    <x v="108"/>
    <n v="0"/>
    <x v="0"/>
    <n v="1.0631137594244699E-2"/>
    <x v="0"/>
    <x v="10"/>
    <s v="N"/>
    <s v="1"/>
    <s v="0"/>
    <s v="1"/>
    <s v="0"/>
  </r>
  <r>
    <x v="10"/>
    <x v="0"/>
    <x v="2"/>
    <n v="330.50994346340298"/>
    <n v="-619.01988692680595"/>
    <n v="0.82120200716745095"/>
    <n v="0.76408423870244102"/>
    <n v="3.19819322538318E-2"/>
    <x v="109"/>
    <n v="0"/>
    <x v="0"/>
    <n v="1.8244638180964601E-2"/>
    <x v="0"/>
    <x v="10"/>
    <s v="N"/>
    <s v="1"/>
    <s v="0"/>
    <s v="1"/>
    <s v="0"/>
  </r>
  <r>
    <x v="10"/>
    <x v="0"/>
    <x v="3"/>
    <n v="332.77933617167901"/>
    <n v="-623.55867234335904"/>
    <n v="0.82479944543512396"/>
    <n v="0.74207049188003105"/>
    <n v="3.1594818682133499E-2"/>
    <x v="110"/>
    <n v="0"/>
    <x v="0"/>
    <n v="3.10048403584357E-2"/>
    <x v="0"/>
    <x v="10"/>
    <s v="N"/>
    <s v="1"/>
    <s v="0"/>
    <s v="1"/>
    <s v="0"/>
  </r>
  <r>
    <x v="10"/>
    <x v="1"/>
    <x v="0"/>
    <n v="387.76859721575897"/>
    <n v="-733.53719443151795"/>
    <n v="0.93216318453102198"/>
    <n v="0.78767209781136704"/>
    <n v="2.2501899200171701E-2"/>
    <x v="111"/>
    <n v="0"/>
    <x v="0"/>
    <n v="0.29379346732622602"/>
    <x v="0"/>
    <x v="10"/>
    <s v="N"/>
    <s v="1"/>
    <s v="0"/>
    <s v="1"/>
    <s v="0"/>
  </r>
  <r>
    <x v="10"/>
    <x v="1"/>
    <x v="1"/>
    <n v="387.76859721575897"/>
    <n v="-733.53719443151795"/>
    <n v="0.93216318453102198"/>
    <n v="0.78767209781136704"/>
    <n v="2.2501899200171701E-2"/>
    <x v="112"/>
    <n v="0"/>
    <x v="0"/>
    <n v="3.8888942813698098E-2"/>
    <x v="0"/>
    <x v="10"/>
    <s v="N"/>
    <s v="1"/>
    <s v="0"/>
    <s v="1"/>
    <s v="0"/>
  </r>
  <r>
    <x v="10"/>
    <x v="1"/>
    <x v="2"/>
    <n v="286.02658989342399"/>
    <n v="-530.05317978684798"/>
    <n v="0.76319230740844402"/>
    <n v="0.66038469977775804"/>
    <n v="4.1985867948485002E-2"/>
    <x v="113"/>
    <n v="0"/>
    <x v="0"/>
    <n v="3.3181453507075798E-2"/>
    <x v="0"/>
    <x v="10"/>
    <s v="N"/>
    <s v="1"/>
    <s v="0"/>
    <s v="1"/>
    <s v="0"/>
  </r>
  <r>
    <x v="10"/>
    <x v="1"/>
    <x v="3"/>
    <n v="286.61578227840897"/>
    <n v="-531.23156455681794"/>
    <n v="0.764214520052651"/>
    <n v="0.63534616404685895"/>
    <n v="4.1854386457519002E-2"/>
    <x v="114"/>
    <n v="0"/>
    <x v="0"/>
    <n v="4.0786130727992198E-2"/>
    <x v="0"/>
    <x v="10"/>
    <s v="N"/>
    <s v="1"/>
    <s v="0"/>
    <s v="1"/>
    <s v="0"/>
  </r>
  <r>
    <x v="10"/>
    <x v="2"/>
    <x v="0"/>
    <n v="-238.76938633096299"/>
    <n v="519.53877266192603"/>
    <n v="0.97928508455188001"/>
    <n v="0.93136267495254799"/>
    <n v="1.0467992278601299"/>
    <x v="115"/>
    <n v="0"/>
    <x v="0"/>
    <n v="0.146093906118867"/>
    <x v="0"/>
    <x v="10"/>
    <s v="N"/>
    <s v="1"/>
    <s v="0"/>
    <s v="1"/>
    <s v="0"/>
  </r>
  <r>
    <x v="10"/>
    <x v="2"/>
    <x v="1"/>
    <n v="-238.76938633096299"/>
    <n v="519.53877266192603"/>
    <n v="0.97928508455188001"/>
    <n v="0.93136267495254799"/>
    <n v="1.0467992278601299"/>
    <x v="115"/>
    <n v="0"/>
    <x v="0"/>
    <n v="4.9678169996854003E-3"/>
    <x v="0"/>
    <x v="10"/>
    <s v="N"/>
    <s v="1"/>
    <s v="0"/>
    <s v="1"/>
    <s v="0"/>
  </r>
  <r>
    <x v="10"/>
    <x v="2"/>
    <x v="2"/>
    <n v="-385.75584855309103"/>
    <n v="813.51169710618205"/>
    <n v="0.87395451121002898"/>
    <n v="0.819109282411701"/>
    <n v="2.5749090609471201"/>
    <x v="116"/>
    <n v="0"/>
    <x v="0"/>
    <n v="1.2956330787915599E-2"/>
    <x v="0"/>
    <x v="10"/>
    <s v="N"/>
    <s v="1"/>
    <s v="0"/>
    <s v="1"/>
    <s v="0"/>
  </r>
  <r>
    <x v="10"/>
    <x v="2"/>
    <x v="3"/>
    <n v="-382.63226206734498"/>
    <n v="807.26452413468996"/>
    <n v="0.87772031048233701"/>
    <n v="0.80947099930109701"/>
    <n v="2.5316012840676598"/>
    <x v="117"/>
    <n v="0"/>
    <x v="0"/>
    <n v="2.2452548989482499E-2"/>
    <x v="0"/>
    <x v="10"/>
    <s v="N"/>
    <s v="1"/>
    <s v="0"/>
    <s v="1"/>
    <s v="0"/>
  </r>
  <r>
    <x v="11"/>
    <x v="0"/>
    <x v="0"/>
    <n v="433.866515130023"/>
    <n v="-825.73303026004601"/>
    <n v="0.94974491102527703"/>
    <n v="0.90482540007611001"/>
    <n v="1.69634643701321E-2"/>
    <x v="118"/>
    <n v="0"/>
    <x v="0"/>
    <n v="0.36915858724233702"/>
    <x v="0"/>
    <x v="11"/>
    <s v="N"/>
    <s v="1"/>
    <s v="0"/>
    <s v="1"/>
    <s v="1"/>
  </r>
  <r>
    <x v="11"/>
    <x v="0"/>
    <x v="1"/>
    <n v="433.866515130023"/>
    <n v="-825.73303026004498"/>
    <n v="0.94974491102527703"/>
    <n v="0.90482540007611001"/>
    <n v="1.69634643701321E-2"/>
    <x v="118"/>
    <n v="0"/>
    <x v="0"/>
    <n v="0.14388878404517599"/>
    <x v="0"/>
    <x v="11"/>
    <s v="N"/>
    <s v="1"/>
    <s v="0"/>
    <s v="1"/>
    <s v="1"/>
  </r>
  <r>
    <x v="11"/>
    <x v="0"/>
    <x v="2"/>
    <n v="318.413692124536"/>
    <n v="-594.82738424907097"/>
    <n v="0.79410780067923503"/>
    <n v="0.70610107958078605"/>
    <n v="3.4392424373274201E-2"/>
    <x v="119"/>
    <n v="0"/>
    <x v="0"/>
    <n v="7.3047475150762695E-2"/>
    <x v="0"/>
    <x v="11"/>
    <s v="N"/>
    <s v="1"/>
    <s v="0"/>
    <s v="1"/>
    <s v="1"/>
  </r>
  <r>
    <x v="11"/>
    <x v="0"/>
    <x v="3"/>
    <n v="322.60637387836101"/>
    <n v="-603.21274775672305"/>
    <n v="0.80369456317964605"/>
    <n v="0.74040516012940705"/>
    <n v="3.3541442514116199E-2"/>
    <x v="120"/>
    <n v="0"/>
    <x v="0"/>
    <n v="5.6524990245413298E-2"/>
    <x v="0"/>
    <x v="11"/>
    <s v="N"/>
    <s v="1"/>
    <s v="0"/>
    <s v="1"/>
    <s v="1"/>
  </r>
  <r>
    <x v="11"/>
    <x v="1"/>
    <x v="0"/>
    <n v="347.500686305984"/>
    <n v="-653.00137261196903"/>
    <n v="0.88866040536799196"/>
    <n v="0.81020400865574504"/>
    <n v="2.8793486137729099E-2"/>
    <x v="121"/>
    <n v="0"/>
    <x v="0"/>
    <n v="0.39131806069115599"/>
    <x v="0"/>
    <x v="11"/>
    <s v="N"/>
    <s v="1"/>
    <s v="0"/>
    <s v="1"/>
    <s v="1"/>
  </r>
  <r>
    <x v="11"/>
    <x v="1"/>
    <x v="1"/>
    <n v="347.500686305984"/>
    <n v="-653.00137261196903"/>
    <n v="0.88866040536799196"/>
    <n v="0.81020400865574504"/>
    <n v="2.8793486137729099E-2"/>
    <x v="121"/>
    <n v="0"/>
    <x v="0"/>
    <n v="0.173376408381095"/>
    <x v="0"/>
    <x v="11"/>
    <s v="N"/>
    <s v="1"/>
    <s v="0"/>
    <s v="1"/>
    <s v="1"/>
  </r>
  <r>
    <x v="11"/>
    <x v="1"/>
    <x v="2"/>
    <n v="277.862345940137"/>
    <n v="-513.72469188027503"/>
    <n v="0.73961529892017697"/>
    <n v="0.61396625968267204"/>
    <n v="4.4102022775116899E-2"/>
    <x v="122"/>
    <n v="0"/>
    <x v="0"/>
    <n v="8.1014119779966906E-2"/>
    <x v="0"/>
    <x v="11"/>
    <s v="N"/>
    <s v="1"/>
    <s v="0"/>
    <s v="1"/>
    <s v="1"/>
  </r>
  <r>
    <x v="11"/>
    <x v="1"/>
    <x v="3"/>
    <n v="283.75847918570099"/>
    <n v="-525.51695837140096"/>
    <n v="0.75751441947866904"/>
    <n v="0.66853776815971899"/>
    <n v="4.2539357684245202E-2"/>
    <x v="123"/>
    <n v="0"/>
    <x v="0"/>
    <n v="6.7160745610611805E-2"/>
    <x v="0"/>
    <x v="11"/>
    <s v="N"/>
    <s v="1"/>
    <s v="0"/>
    <s v="1"/>
    <s v="1"/>
  </r>
  <r>
    <x v="11"/>
    <x v="2"/>
    <x v="0"/>
    <n v="-288.96589991610102"/>
    <n v="619.93179983220102"/>
    <n v="0.96155385016352901"/>
    <n v="0.93935755586637204"/>
    <n v="1.4240976779091099"/>
    <x v="124"/>
    <n v="0"/>
    <x v="0"/>
    <n v="0.312344295232587"/>
    <x v="0"/>
    <x v="11"/>
    <s v="N"/>
    <s v="1"/>
    <s v="0"/>
    <s v="1"/>
    <s v="1"/>
  </r>
  <r>
    <x v="11"/>
    <x v="2"/>
    <x v="1"/>
    <n v="-288.96589991610102"/>
    <n v="619.93179983220102"/>
    <n v="0.96155385016352901"/>
    <n v="0.93935755586637204"/>
    <n v="1.4240976779091099"/>
    <x v="124"/>
    <n v="0"/>
    <x v="0"/>
    <n v="0.12697984389165601"/>
    <x v="0"/>
    <x v="11"/>
    <s v="N"/>
    <s v="1"/>
    <s v="0"/>
    <s v="1"/>
    <s v="1"/>
  </r>
  <r>
    <x v="11"/>
    <x v="2"/>
    <x v="2"/>
    <n v="-406.95757651415499"/>
    <n v="855.91515302831101"/>
    <n v="0.83796138790594799"/>
    <n v="0.77795148261081004"/>
    <n v="2.9291907161769899"/>
    <x v="125"/>
    <n v="0"/>
    <x v="0"/>
    <n v="5.8313028415553803E-2"/>
    <x v="0"/>
    <x v="11"/>
    <s v="N"/>
    <s v="1"/>
    <s v="0"/>
    <s v="1"/>
    <s v="1"/>
  </r>
  <r>
    <x v="11"/>
    <x v="2"/>
    <x v="3"/>
    <n v="-403.87936057875203"/>
    <n v="849.75872115750406"/>
    <n v="0.843419345138395"/>
    <n v="0.80581493925440995"/>
    <n v="2.8766728187319699"/>
    <x v="126"/>
    <n v="0"/>
    <x v="0"/>
    <n v="4.4331245700397599E-2"/>
    <x v="0"/>
    <x v="11"/>
    <s v="N"/>
    <s v="1"/>
    <s v="0"/>
    <s v="1"/>
    <s v="1"/>
  </r>
  <r>
    <x v="12"/>
    <x v="0"/>
    <x v="0"/>
    <n v="379.612211209414"/>
    <n v="-717.224422418828"/>
    <n v="0.90091132492519899"/>
    <n v="0.70952763629305404"/>
    <n v="2.3762723674692999E-2"/>
    <x v="127"/>
    <n v="0"/>
    <x v="0"/>
    <n v="0.17482553577826901"/>
    <x v="0"/>
    <x v="12"/>
    <s v="N"/>
    <s v="1"/>
    <s v="1"/>
    <s v="0"/>
    <s v="0"/>
  </r>
  <r>
    <x v="12"/>
    <x v="0"/>
    <x v="1"/>
    <n v="379.612211209414"/>
    <n v="-717.224422418828"/>
    <n v="0.90091132492519899"/>
    <n v="0.70952763629305504"/>
    <n v="2.3762723674693099E-2"/>
    <x v="128"/>
    <n v="0"/>
    <x v="0"/>
    <n v="1.14629502446492E-2"/>
    <x v="0"/>
    <x v="12"/>
    <s v="N"/>
    <s v="1"/>
    <s v="1"/>
    <s v="0"/>
    <s v="0"/>
  </r>
  <r>
    <x v="12"/>
    <x v="0"/>
    <x v="2"/>
    <n v="307.72070359606698"/>
    <n v="-573.44140719213306"/>
    <n v="0.76540309979334198"/>
    <n v="0.66858585120701497"/>
    <n v="3.6718246444561398E-2"/>
    <x v="129"/>
    <n v="0"/>
    <x v="0"/>
    <n v="1.7508482994801299E-2"/>
    <x v="0"/>
    <x v="12"/>
    <s v="N"/>
    <s v="1"/>
    <s v="1"/>
    <s v="0"/>
    <s v="0"/>
  </r>
  <r>
    <x v="12"/>
    <x v="0"/>
    <x v="3"/>
    <n v="306.41628876680397"/>
    <n v="-570.83257753360795"/>
    <n v="0.76136535111900405"/>
    <n v="0.68229874728954698"/>
    <n v="3.7011469782244601E-2"/>
    <x v="130"/>
    <n v="0"/>
    <x v="0"/>
    <n v="2.4141673934622299E-2"/>
    <x v="0"/>
    <x v="12"/>
    <s v="N"/>
    <s v="1"/>
    <s v="1"/>
    <s v="0"/>
    <s v="0"/>
  </r>
  <r>
    <x v="12"/>
    <x v="1"/>
    <x v="0"/>
    <n v="314.30075693910499"/>
    <n v="-586.60151387820997"/>
    <n v="0.83302584474791297"/>
    <n v="0.61653438985060505"/>
    <n v="3.52965825136555E-2"/>
    <x v="131"/>
    <n v="0"/>
    <x v="0"/>
    <n v="0.165734984351082"/>
    <x v="0"/>
    <x v="12"/>
    <s v="N"/>
    <s v="1"/>
    <s v="1"/>
    <s v="0"/>
    <s v="0"/>
  </r>
  <r>
    <x v="12"/>
    <x v="1"/>
    <x v="1"/>
    <n v="314.30075693910499"/>
    <n v="-586.60151387820895"/>
    <n v="0.83302584474791297"/>
    <n v="0.61653438985060505"/>
    <n v="3.52965825136555E-2"/>
    <x v="131"/>
    <n v="0"/>
    <x v="0"/>
    <n v="1.08445511616186E-2"/>
    <x v="0"/>
    <x v="12"/>
    <s v="N"/>
    <s v="1"/>
    <s v="1"/>
    <s v="0"/>
    <s v="0"/>
  </r>
  <r>
    <x v="12"/>
    <x v="1"/>
    <x v="2"/>
    <n v="270.60672181939202"/>
    <n v="-499.21344363878501"/>
    <n v="0.71537230275124897"/>
    <n v="0.599861875878416"/>
    <n v="4.6090526506377197E-2"/>
    <x v="132"/>
    <n v="0"/>
    <x v="0"/>
    <n v="2.0200565490063001E-2"/>
    <x v="0"/>
    <x v="12"/>
    <s v="N"/>
    <s v="1"/>
    <s v="1"/>
    <s v="0"/>
    <s v="0"/>
  </r>
  <r>
    <x v="12"/>
    <x v="1"/>
    <x v="3"/>
    <n v="267.58873388753102"/>
    <n v="-493.17746777506301"/>
    <n v="0.70441061885520495"/>
    <n v="0.59852638983374296"/>
    <n v="4.6957430034345202E-2"/>
    <x v="133"/>
    <n v="0"/>
    <x v="0"/>
    <n v="2.12595866314839E-2"/>
    <x v="0"/>
    <x v="12"/>
    <s v="N"/>
    <s v="1"/>
    <s v="1"/>
    <s v="0"/>
    <s v="0"/>
  </r>
  <r>
    <x v="12"/>
    <x v="2"/>
    <x v="0"/>
    <n v="-351.229261724276"/>
    <n v="744.45852344855098"/>
    <n v="0.916439091703806"/>
    <n v="0.73546656205918903"/>
    <n v="2.0918459915625802"/>
    <x v="134"/>
    <n v="0"/>
    <x v="0"/>
    <n v="0.15255071714947199"/>
    <x v="0"/>
    <x v="12"/>
    <s v="N"/>
    <s v="1"/>
    <s v="1"/>
    <s v="0"/>
    <s v="0"/>
  </r>
  <r>
    <x v="12"/>
    <x v="2"/>
    <x v="1"/>
    <n v="-351.229261724276"/>
    <n v="744.45852344855098"/>
    <n v="0.916439091703806"/>
    <n v="0.73546656205918903"/>
    <n v="2.0918459915625802"/>
    <x v="134"/>
    <n v="0"/>
    <x v="0"/>
    <n v="7.6665716019328001E-3"/>
    <x v="0"/>
    <x v="12"/>
    <s v="N"/>
    <s v="1"/>
    <s v="1"/>
    <s v="0"/>
    <s v="0"/>
  </r>
  <r>
    <x v="12"/>
    <x v="2"/>
    <x v="2"/>
    <n v="-423.34831703179401"/>
    <n v="888.69663406358904"/>
    <n v="0.80150225252485396"/>
    <n v="0.70661447054417503"/>
    <n v="3.2391591512395799"/>
    <x v="135"/>
    <n v="0"/>
    <x v="0"/>
    <n v="1.51728738358274E-2"/>
    <x v="0"/>
    <x v="12"/>
    <s v="N"/>
    <s v="1"/>
    <s v="1"/>
    <s v="0"/>
    <s v="0"/>
  </r>
  <r>
    <x v="12"/>
    <x v="2"/>
    <x v="3"/>
    <n v="-428.16244444774401"/>
    <n v="898.32488889548802"/>
    <n v="0.78979998213130598"/>
    <n v="0.71361293988058905"/>
    <n v="3.33558350598706"/>
    <x v="136"/>
    <n v="0"/>
    <x v="0"/>
    <n v="1.98900745614808E-2"/>
    <x v="0"/>
    <x v="12"/>
    <s v="N"/>
    <s v="1"/>
    <s v="1"/>
    <s v="0"/>
    <s v="0"/>
  </r>
  <r>
    <x v="13"/>
    <x v="0"/>
    <x v="0"/>
    <n v="329.31305174685201"/>
    <n v="-616.62610349370402"/>
    <n v="0.81866835911373703"/>
    <n v="0.59411223288676895"/>
    <n v="3.2237447407929498E-2"/>
    <x v="137"/>
    <n v="0"/>
    <x v="0"/>
    <n v="0.24702939680425401"/>
    <x v="0"/>
    <x v="13"/>
    <s v="N"/>
    <s v="1"/>
    <s v="1"/>
    <s v="0"/>
    <s v="1"/>
  </r>
  <r>
    <x v="13"/>
    <x v="0"/>
    <x v="1"/>
    <n v="329.31305174685201"/>
    <n v="-616.62610349370402"/>
    <n v="0.81866835911373703"/>
    <n v="0.59411223288676895"/>
    <n v="3.2237447407929498E-2"/>
    <x v="137"/>
    <n v="0"/>
    <x v="0"/>
    <n v="7.1598524624666204E-2"/>
    <x v="0"/>
    <x v="13"/>
    <s v="N"/>
    <s v="1"/>
    <s v="1"/>
    <s v="0"/>
    <s v="1"/>
  </r>
  <r>
    <x v="13"/>
    <x v="0"/>
    <x v="2"/>
    <n v="270.90405170530801"/>
    <n v="-499.80810341061698"/>
    <n v="0.63145852446828299"/>
    <n v="0.47264404713275898"/>
    <n v="4.60068687680774E-2"/>
    <x v="138"/>
    <n v="0"/>
    <x v="0"/>
    <n v="5.80544320794181E-2"/>
    <x v="0"/>
    <x v="13"/>
    <s v="N"/>
    <s v="1"/>
    <s v="1"/>
    <s v="0"/>
    <s v="1"/>
  </r>
  <r>
    <x v="13"/>
    <x v="0"/>
    <x v="3"/>
    <n v="267.93900661241099"/>
    <n v="-493.87801322482301"/>
    <n v="0.61760314517957604"/>
    <n v="0.42802246768643398"/>
    <n v="4.68543981279885E-2"/>
    <x v="139"/>
    <n v="0"/>
    <x v="0"/>
    <n v="2.0361721792392401E-2"/>
    <x v="0"/>
    <x v="13"/>
    <s v="N"/>
    <s v="1"/>
    <s v="1"/>
    <s v="0"/>
    <s v="1"/>
  </r>
  <r>
    <x v="13"/>
    <x v="1"/>
    <x v="0"/>
    <n v="281.75365432673499"/>
    <n v="-521.507308653471"/>
    <n v="0.751219345631845"/>
    <n v="0.50780690904963499"/>
    <n v="4.3073787715505997E-2"/>
    <x v="140"/>
    <n v="0"/>
    <x v="0"/>
    <n v="0.21420745796495599"/>
    <x v="0"/>
    <x v="13"/>
    <s v="N"/>
    <s v="1"/>
    <s v="1"/>
    <s v="0"/>
    <s v="1"/>
  </r>
  <r>
    <x v="13"/>
    <x v="1"/>
    <x v="1"/>
    <n v="281.75365432673499"/>
    <n v="-521.507308653471"/>
    <n v="0.751219345631846"/>
    <n v="0.50780690904963499"/>
    <n v="4.3073787715505997E-2"/>
    <x v="140"/>
    <n v="0"/>
    <x v="0"/>
    <n v="6.6702367592289702E-2"/>
    <x v="0"/>
    <x v="13"/>
    <s v="N"/>
    <s v="1"/>
    <s v="1"/>
    <s v="0"/>
    <s v="1"/>
  </r>
  <r>
    <x v="13"/>
    <x v="1"/>
    <x v="2"/>
    <n v="240.596460985454"/>
    <n v="-439.19292197090698"/>
    <n v="0.58864818951875997"/>
    <n v="0.40591739603250898"/>
    <n v="5.54004116682206E-2"/>
    <x v="141"/>
    <n v="0"/>
    <x v="0"/>
    <n v="4.4765576517970598E-2"/>
    <x v="0"/>
    <x v="13"/>
    <s v="N"/>
    <s v="1"/>
    <s v="1"/>
    <s v="0"/>
    <s v="1"/>
  </r>
  <r>
    <x v="13"/>
    <x v="1"/>
    <x v="3"/>
    <n v="239.79016757428801"/>
    <n v="-437.58033514857499"/>
    <n v="0.58445467319046096"/>
    <n v="0.377947695906795"/>
    <n v="5.56750683824902E-2"/>
    <x v="142"/>
    <n v="0"/>
    <x v="0"/>
    <n v="2.2422442382775801E-2"/>
    <x v="0"/>
    <x v="13"/>
    <s v="N"/>
    <s v="1"/>
    <s v="1"/>
    <s v="0"/>
    <s v="1"/>
  </r>
  <r>
    <x v="13"/>
    <x v="2"/>
    <x v="0"/>
    <n v="-397.76955587263899"/>
    <n v="837.539111745279"/>
    <n v="0.854528444602907"/>
    <n v="0.64386584866422403"/>
    <n v="2.7724193340977501"/>
    <x v="143"/>
    <n v="0"/>
    <x v="0"/>
    <n v="0.19380136009438501"/>
    <x v="0"/>
    <x v="13"/>
    <s v="N"/>
    <s v="1"/>
    <s v="1"/>
    <s v="0"/>
    <s v="1"/>
  </r>
  <r>
    <x v="13"/>
    <x v="2"/>
    <x v="1"/>
    <n v="-397.76955587263899"/>
    <n v="837.539111745279"/>
    <n v="0.854528444602907"/>
    <n v="0.64386584866422403"/>
    <n v="2.7724193340977501"/>
    <x v="144"/>
    <n v="0"/>
    <x v="0"/>
    <n v="5.5372190478081201E-2"/>
    <x v="0"/>
    <x v="13"/>
    <s v="N"/>
    <s v="1"/>
    <s v="1"/>
    <s v="0"/>
    <s v="1"/>
  </r>
  <r>
    <x v="13"/>
    <x v="2"/>
    <x v="2"/>
    <n v="-452.09697824240499"/>
    <n v="946.19395648480895"/>
    <n v="0.71829583125169805"/>
    <n v="0.61448164229297597"/>
    <n v="3.8624242846899399"/>
    <x v="145"/>
    <n v="0"/>
    <x v="0"/>
    <n v="6.71813254764725E-2"/>
    <x v="0"/>
    <x v="13"/>
    <s v="N"/>
    <s v="1"/>
    <s v="1"/>
    <s v="0"/>
    <s v="1"/>
  </r>
  <r>
    <x v="13"/>
    <x v="2"/>
    <x v="3"/>
    <n v="-456.98180094017101"/>
    <n v="955.96360188034203"/>
    <n v="0.70052757397084997"/>
    <n v="0.56479395071969996"/>
    <n v="3.9796592310161101"/>
    <x v="146"/>
    <n v="0"/>
    <x v="0"/>
    <n v="1.3588093681259799E-2"/>
    <x v="0"/>
    <x v="13"/>
    <s v="N"/>
    <s v="1"/>
    <s v="1"/>
    <s v="0"/>
    <s v="1"/>
  </r>
  <r>
    <x v="14"/>
    <x v="0"/>
    <x v="0"/>
    <n v="307.50991881224201"/>
    <n v="-573.01983762448401"/>
    <n v="0.77686446719806002"/>
    <n v="0.64221899562623996"/>
    <n v="3.5777199299301198E-2"/>
    <x v="147"/>
    <n v="0"/>
    <x v="0"/>
    <n v="0.1923908613807"/>
    <x v="0"/>
    <x v="14"/>
    <s v="N"/>
    <s v="1"/>
    <s v="1"/>
    <s v="1"/>
    <s v="0"/>
  </r>
  <r>
    <x v="14"/>
    <x v="0"/>
    <x v="1"/>
    <n v="307.50991881224201"/>
    <n v="-573.01983762448401"/>
    <n v="0.77686446719806002"/>
    <n v="0.64221899562623996"/>
    <n v="3.5777199299301198E-2"/>
    <x v="147"/>
    <n v="0"/>
    <x v="0"/>
    <n v="0.15985885848614001"/>
    <x v="0"/>
    <x v="14"/>
    <s v="N"/>
    <s v="1"/>
    <s v="1"/>
    <s v="1"/>
    <s v="0"/>
  </r>
  <r>
    <x v="14"/>
    <x v="0"/>
    <x v="2"/>
    <n v="249.36209498365901"/>
    <n v="-456.72418996731801"/>
    <n v="0.54176087867570799"/>
    <n v="0.35824237993820601"/>
    <n v="5.1331042110936802E-2"/>
    <x v="148"/>
    <n v="0"/>
    <x v="0"/>
    <n v="3.6498255405847502E-2"/>
    <x v="0"/>
    <x v="14"/>
    <s v="N"/>
    <s v="1"/>
    <s v="1"/>
    <s v="1"/>
    <s v="0"/>
  </r>
  <r>
    <x v="14"/>
    <x v="0"/>
    <x v="3"/>
    <n v="246.36172633225701"/>
    <n v="-450.72345266451401"/>
    <n v="0.52468849554280095"/>
    <n v="0.35046579036818998"/>
    <n v="5.2292513292047801E-2"/>
    <x v="149"/>
    <n v="0"/>
    <x v="0"/>
    <n v="2.7263948324825898E-2"/>
    <x v="0"/>
    <x v="14"/>
    <s v="N"/>
    <s v="1"/>
    <s v="1"/>
    <s v="1"/>
    <s v="0"/>
  </r>
  <r>
    <x v="14"/>
    <x v="1"/>
    <x v="0"/>
    <n v="261.37356040888102"/>
    <n v="-480.747120817763"/>
    <n v="0.696754593180128"/>
    <n v="0.51880957084833002"/>
    <n v="4.7641850369509103E-2"/>
    <x v="150"/>
    <n v="0"/>
    <x v="0"/>
    <n v="0.15264778794542599"/>
    <x v="0"/>
    <x v="14"/>
    <s v="N"/>
    <s v="1"/>
    <s v="1"/>
    <s v="1"/>
    <s v="0"/>
  </r>
  <r>
    <x v="14"/>
    <x v="1"/>
    <x v="1"/>
    <n v="261.37356040888102"/>
    <n v="-480.747120817763"/>
    <n v="0.696754593180128"/>
    <n v="0.51880957084833002"/>
    <n v="4.7641850369509103E-2"/>
    <x v="150"/>
    <n v="0"/>
    <x v="0"/>
    <n v="0.12144675153069399"/>
    <x v="0"/>
    <x v="14"/>
    <s v="N"/>
    <s v="1"/>
    <s v="1"/>
    <s v="1"/>
    <s v="0"/>
  </r>
  <r>
    <x v="14"/>
    <x v="1"/>
    <x v="2"/>
    <n v="222.51504530515899"/>
    <n v="-403.03009061031798"/>
    <n v="0.50804709604150999"/>
    <n v="0.28292910662627802"/>
    <n v="6.0659170159598E-2"/>
    <x v="151"/>
    <n v="0"/>
    <x v="0"/>
    <n v="4.0296242346279702E-2"/>
    <x v="0"/>
    <x v="14"/>
    <s v="N"/>
    <s v="1"/>
    <s v="1"/>
    <s v="1"/>
    <s v="0"/>
  </r>
  <r>
    <x v="14"/>
    <x v="1"/>
    <x v="3"/>
    <n v="219.671804209724"/>
    <n v="-397.343608419448"/>
    <n v="0.49064283536929698"/>
    <n v="0.29829361176170799"/>
    <n v="6.1741592339008999E-2"/>
    <x v="152"/>
    <n v="0"/>
    <x v="0"/>
    <n v="2.15249482711528E-2"/>
    <x v="0"/>
    <x v="14"/>
    <s v="N"/>
    <s v="1"/>
    <s v="1"/>
    <s v="1"/>
    <s v="0"/>
  </r>
  <r>
    <x v="14"/>
    <x v="2"/>
    <x v="0"/>
    <n v="-447.55921148188003"/>
    <n v="937.11842296376005"/>
    <n v="0.71051381754186604"/>
    <n v="0.58765628367005296"/>
    <n v="3.9165001841681701"/>
    <x v="153"/>
    <n v="0"/>
    <x v="0"/>
    <n v="0.19712166249899801"/>
    <x v="0"/>
    <x v="14"/>
    <s v="N"/>
    <s v="1"/>
    <s v="1"/>
    <s v="1"/>
    <s v="0"/>
  </r>
  <r>
    <x v="14"/>
    <x v="2"/>
    <x v="1"/>
    <n v="-447.55921148188003"/>
    <n v="937.11842296376096"/>
    <n v="0.71051381754186604"/>
    <n v="0.58765628367005296"/>
    <n v="3.9165001841681701"/>
    <x v="153"/>
    <n v="0"/>
    <x v="0"/>
    <n v="0.139789725644555"/>
    <x v="0"/>
    <x v="14"/>
    <s v="N"/>
    <s v="1"/>
    <s v="1"/>
    <s v="1"/>
    <s v="0"/>
  </r>
  <r>
    <x v="14"/>
    <x v="2"/>
    <x v="2"/>
    <n v="-494.59229359401797"/>
    <n v="1031.18458718804"/>
    <n v="0.48199552729200401"/>
    <n v="0.33324190787183899"/>
    <n v="5.2459691196087004"/>
    <x v="154"/>
    <n v="0"/>
    <x v="0"/>
    <n v="5.1848797934343799E-2"/>
    <x v="0"/>
    <x v="14"/>
    <s v="N"/>
    <s v="1"/>
    <s v="1"/>
    <s v="1"/>
    <s v="0"/>
  </r>
  <r>
    <x v="14"/>
    <x v="2"/>
    <x v="3"/>
    <n v="-497.87764138771502"/>
    <n v="1037.75528277543"/>
    <n v="0.46060293281522102"/>
    <n v="0.32556522809510002"/>
    <n v="5.3545264362906302"/>
    <x v="155"/>
    <n v="0"/>
    <x v="0"/>
    <n v="2.5883069720350399E-2"/>
    <x v="0"/>
    <x v="14"/>
    <s v="N"/>
    <s v="1"/>
    <s v="1"/>
    <s v="1"/>
    <s v="0"/>
  </r>
  <r>
    <x v="15"/>
    <x v="0"/>
    <x v="0"/>
    <n v="303.076503679067"/>
    <n v="-564.15300735813298"/>
    <n v="0.75146760249945899"/>
    <n v="0.55031567048812302"/>
    <n v="3.7795476308132597E-2"/>
    <x v="156"/>
    <n v="0"/>
    <x v="0"/>
    <n v="0.18196239325619001"/>
    <x v="0"/>
    <x v="15"/>
    <s v="N"/>
    <s v="1"/>
    <s v="1"/>
    <s v="1"/>
    <s v="1"/>
  </r>
  <r>
    <x v="15"/>
    <x v="0"/>
    <x v="1"/>
    <n v="303.076503679067"/>
    <n v="-564.15300735813298"/>
    <n v="0.75146760249945899"/>
    <n v="0.55031567048812302"/>
    <n v="3.7795476308132597E-2"/>
    <x v="156"/>
    <n v="0"/>
    <x v="0"/>
    <n v="4.0982591658990597E-2"/>
    <x v="0"/>
    <x v="15"/>
    <s v="N"/>
    <s v="1"/>
    <s v="1"/>
    <s v="1"/>
    <s v="1"/>
  </r>
  <r>
    <x v="15"/>
    <x v="0"/>
    <x v="2"/>
    <n v="271.15572687845997"/>
    <n v="-500.31145375691898"/>
    <n v="0.63186565779446202"/>
    <n v="0.445692161285897"/>
    <n v="4.5950703849103602E-2"/>
    <x v="157"/>
    <n v="0"/>
    <x v="0"/>
    <n v="6.77103983807818E-2"/>
    <x v="0"/>
    <x v="15"/>
    <s v="N"/>
    <s v="1"/>
    <s v="1"/>
    <s v="1"/>
    <s v="1"/>
  </r>
  <r>
    <x v="15"/>
    <x v="0"/>
    <x v="3"/>
    <n v="265.046451832515"/>
    <n v="-488.09290366502898"/>
    <n v="0.60445218665242495"/>
    <n v="0.40383039773287099"/>
    <n v="4.7686671906876102E-2"/>
    <x v="158"/>
    <n v="0"/>
    <x v="0"/>
    <n v="2.0862578411286199E-2"/>
    <x v="0"/>
    <x v="15"/>
    <s v="N"/>
    <s v="1"/>
    <s v="1"/>
    <s v="1"/>
    <s v="1"/>
  </r>
  <r>
    <x v="15"/>
    <x v="1"/>
    <x v="0"/>
    <n v="264.094220625265"/>
    <n v="-486.18844125052999"/>
    <n v="0.69176924359346104"/>
    <n v="0.47546432751497603"/>
    <n v="4.7974477106262202E-2"/>
    <x v="159"/>
    <n v="0"/>
    <x v="0"/>
    <n v="0.16018990855331"/>
    <x v="0"/>
    <x v="15"/>
    <s v="N"/>
    <s v="1"/>
    <s v="1"/>
    <s v="1"/>
    <s v="1"/>
  </r>
  <r>
    <x v="15"/>
    <x v="1"/>
    <x v="1"/>
    <n v="264.094220625265"/>
    <n v="-486.18844125052999"/>
    <n v="0.69176924359346104"/>
    <n v="0.47546432751497603"/>
    <n v="4.7974477106262202E-2"/>
    <x v="159"/>
    <n v="0"/>
    <x v="0"/>
    <n v="3.5778509745400401E-2"/>
    <x v="0"/>
    <x v="15"/>
    <s v="N"/>
    <s v="1"/>
    <s v="1"/>
    <s v="1"/>
    <s v="1"/>
  </r>
  <r>
    <x v="15"/>
    <x v="1"/>
    <x v="2"/>
    <n v="238.744710121693"/>
    <n v="-435.48942024338601"/>
    <n v="0.57773082832952705"/>
    <n v="0.37893172003897402"/>
    <n v="5.6052465762017702E-2"/>
    <x v="160"/>
    <n v="0"/>
    <x v="0"/>
    <n v="6.27454432087243E-2"/>
    <x v="0"/>
    <x v="15"/>
    <s v="N"/>
    <s v="1"/>
    <s v="1"/>
    <s v="1"/>
    <s v="1"/>
  </r>
  <r>
    <x v="15"/>
    <x v="1"/>
    <x v="3"/>
    <n v="235.334144605061"/>
    <n v="-428.66828921012097"/>
    <n v="0.56145688728777998"/>
    <n v="0.35073949605680799"/>
    <n v="5.7211041641521E-2"/>
    <x v="161"/>
    <n v="0"/>
    <x v="0"/>
    <n v="2.57015586112452E-2"/>
    <x v="0"/>
    <x v="15"/>
    <s v="N"/>
    <s v="1"/>
    <s v="1"/>
    <s v="1"/>
    <s v="1"/>
  </r>
  <r>
    <x v="15"/>
    <x v="2"/>
    <x v="0"/>
    <n v="-423.30593130107201"/>
    <n v="888.61186260214299"/>
    <n v="0.80177697140724102"/>
    <n v="0.65075108547121996"/>
    <n v="3.2407788390735601"/>
    <x v="162"/>
    <n v="0"/>
    <x v="0"/>
    <n v="0.153530947878493"/>
    <x v="0"/>
    <x v="15"/>
    <s v="N"/>
    <s v="1"/>
    <s v="1"/>
    <s v="1"/>
    <s v="1"/>
  </r>
  <r>
    <x v="15"/>
    <x v="2"/>
    <x v="1"/>
    <n v="-423.30593130107201"/>
    <n v="888.61186260214299"/>
    <n v="0.80177697140724102"/>
    <n v="0.65075108547121996"/>
    <n v="3.2407788390735601"/>
    <x v="162"/>
    <n v="0"/>
    <x v="0"/>
    <n v="4.6109377889726702E-2"/>
    <x v="0"/>
    <x v="15"/>
    <s v="N"/>
    <s v="1"/>
    <s v="1"/>
    <s v="1"/>
    <s v="1"/>
  </r>
  <r>
    <x v="15"/>
    <x v="2"/>
    <x v="2"/>
    <n v="-457.655317161673"/>
    <n v="957.31063432334702"/>
    <n v="0.69771551710945801"/>
    <n v="0.55172533697224702"/>
    <n v="3.9978016402497301"/>
    <x v="163"/>
    <n v="0"/>
    <x v="0"/>
    <n v="6.3758234703586006E-2"/>
    <x v="0"/>
    <x v="15"/>
    <s v="N"/>
    <s v="1"/>
    <s v="1"/>
    <s v="1"/>
    <s v="1"/>
  </r>
  <r>
    <x v="15"/>
    <x v="2"/>
    <x v="3"/>
    <n v="-462.67743657130598"/>
    <n v="967.35487314261195"/>
    <n v="0.67954229765374297"/>
    <n v="0.55163556513533596"/>
    <n v="4.1212533138262799"/>
    <x v="164"/>
    <n v="0"/>
    <x v="0"/>
    <n v="1.48759690666052E-2"/>
    <x v="0"/>
    <x v="15"/>
    <s v="N"/>
    <s v="1"/>
    <s v="1"/>
    <s v="1"/>
    <s v="1"/>
  </r>
  <r>
    <x v="16"/>
    <x v="0"/>
    <x v="0"/>
    <n v="377.24884917179298"/>
    <n v="-712.49769834358597"/>
    <n v="0.89981887501650704"/>
    <n v="0.83609369266086897"/>
    <n v="2.39937301878776E-2"/>
    <x v="165"/>
    <n v="0"/>
    <x v="0"/>
    <n v="0.32141036982180399"/>
    <x v="0"/>
    <x v="0"/>
    <s v="Y"/>
    <s v="0"/>
    <s v="0"/>
    <s v="0"/>
    <s v="0"/>
  </r>
  <r>
    <x v="16"/>
    <x v="0"/>
    <x v="1"/>
    <n v="377.24884917179298"/>
    <n v="-712.49769834358597"/>
    <n v="0.89981887501650704"/>
    <n v="0.83609369266086897"/>
    <n v="2.39937301878776E-2"/>
    <x v="165"/>
    <n v="0"/>
    <x v="0"/>
    <n v="0.121039189449433"/>
    <x v="0"/>
    <x v="0"/>
    <s v="Y"/>
    <s v="0"/>
    <s v="0"/>
    <s v="0"/>
    <s v="0"/>
  </r>
  <r>
    <x v="16"/>
    <x v="0"/>
    <x v="2"/>
    <n v="277.94266620766501"/>
    <n v="-513.88533241533003"/>
    <n v="0.66216608412529998"/>
    <n v="0.51881641713771998"/>
    <n v="4.40658676241465E-2"/>
    <x v="166"/>
    <n v="0"/>
    <x v="0"/>
    <n v="3.9436611124610499E-2"/>
    <x v="0"/>
    <x v="0"/>
    <s v="Y"/>
    <s v="0"/>
    <s v="0"/>
    <s v="0"/>
    <s v="0"/>
  </r>
  <r>
    <x v="16"/>
    <x v="0"/>
    <x v="3"/>
    <n v="279.22916594659898"/>
    <n v="-516.45833189319796"/>
    <n v="0.66751560554998701"/>
    <n v="0.51848167617557495"/>
    <n v="4.3724813773573797E-2"/>
    <x v="167"/>
    <n v="0"/>
    <x v="0"/>
    <n v="6.52007999450033E-3"/>
    <x v="0"/>
    <x v="0"/>
    <s v="Y"/>
    <s v="0"/>
    <s v="0"/>
    <s v="0"/>
    <s v="0"/>
  </r>
  <r>
    <x v="16"/>
    <x v="1"/>
    <x v="0"/>
    <n v="318.17333467012003"/>
    <n v="-594.34666934024006"/>
    <n v="0.84103451254921902"/>
    <n v="0.76479891499643904"/>
    <n v="3.4456728897414003E-2"/>
    <x v="168"/>
    <n v="0"/>
    <x v="0"/>
    <n v="0.32951392095804199"/>
    <x v="0"/>
    <x v="0"/>
    <s v="Y"/>
    <s v="0"/>
    <s v="0"/>
    <s v="0"/>
    <s v="0"/>
  </r>
  <r>
    <x v="16"/>
    <x v="1"/>
    <x v="1"/>
    <n v="318.17333467012003"/>
    <n v="-594.34666934024006"/>
    <n v="0.84103451254921902"/>
    <n v="0.76479891499643904"/>
    <n v="3.4456728897414003E-2"/>
    <x v="168"/>
    <n v="0"/>
    <x v="0"/>
    <n v="0.13344164408274101"/>
    <x v="0"/>
    <x v="0"/>
    <s v="Y"/>
    <s v="0"/>
    <s v="0"/>
    <s v="0"/>
    <s v="0"/>
  </r>
  <r>
    <x v="16"/>
    <x v="1"/>
    <x v="2"/>
    <n v="245.269419733717"/>
    <n v="-448.538839467434"/>
    <n v="0.61169711154613704"/>
    <n v="0.46131186282096698"/>
    <n v="5.38369721518051E-2"/>
    <x v="169"/>
    <n v="0"/>
    <x v="0"/>
    <n v="5.3745203246847298E-2"/>
    <x v="0"/>
    <x v="0"/>
    <s v="Y"/>
    <s v="0"/>
    <s v="0"/>
    <s v="0"/>
    <s v="0"/>
  </r>
  <r>
    <x v="16"/>
    <x v="1"/>
    <x v="3"/>
    <n v="245.31108900182201"/>
    <n v="-448.62217800364402"/>
    <n v="0.61192670983075603"/>
    <n v="0.44499129681746902"/>
    <n v="5.3832277092891602E-2"/>
    <x v="170"/>
    <n v="0"/>
    <x v="0"/>
    <n v="9.3012958904961102E-3"/>
    <x v="0"/>
    <x v="0"/>
    <s v="Y"/>
    <s v="0"/>
    <s v="0"/>
    <s v="0"/>
    <s v="0"/>
  </r>
  <r>
    <x v="16"/>
    <x v="2"/>
    <x v="0"/>
    <n v="-350.54688161947098"/>
    <n v="743.09376323894196"/>
    <n v="0.91875192510489401"/>
    <n v="0.86844775564691301"/>
    <n v="2.0751877627256401"/>
    <x v="171"/>
    <n v="0"/>
    <x v="0"/>
    <n v="0.220466975004213"/>
    <x v="0"/>
    <x v="0"/>
    <s v="Y"/>
    <s v="0"/>
    <s v="0"/>
    <s v="0"/>
    <s v="0"/>
  </r>
  <r>
    <x v="16"/>
    <x v="2"/>
    <x v="1"/>
    <n v="-350.54688161947098"/>
    <n v="743.09376323894196"/>
    <n v="0.91875192510489401"/>
    <n v="0.86844775564691301"/>
    <n v="2.0751877627256401"/>
    <x v="171"/>
    <n v="0"/>
    <x v="0"/>
    <n v="8.1574826213973203E-2"/>
    <x v="0"/>
    <x v="0"/>
    <s v="Y"/>
    <s v="0"/>
    <s v="0"/>
    <s v="0"/>
    <s v="0"/>
  </r>
  <r>
    <x v="16"/>
    <x v="2"/>
    <x v="2"/>
    <n v="-446.75194724903503"/>
    <n v="935.50389449807005"/>
    <n v="0.73624804841014102"/>
    <n v="0.64230639848223103"/>
    <n v="3.7376145282953801"/>
    <x v="172"/>
    <n v="0"/>
    <x v="0"/>
    <n v="4.2533104029249702E-2"/>
    <x v="0"/>
    <x v="0"/>
    <s v="Y"/>
    <s v="0"/>
    <s v="0"/>
    <s v="0"/>
    <s v="0"/>
  </r>
  <r>
    <x v="16"/>
    <x v="2"/>
    <x v="3"/>
    <n v="-446.18074187827699"/>
    <n v="934.361483756555"/>
    <n v="0.73781585086028401"/>
    <n v="0.63477399671560197"/>
    <n v="3.72504241612525"/>
    <x v="173"/>
    <n v="0"/>
    <x v="0"/>
    <n v="1.0052749531940601E-2"/>
    <x v="0"/>
    <x v="0"/>
    <s v="Y"/>
    <s v="0"/>
    <s v="0"/>
    <s v="0"/>
    <s v="0"/>
  </r>
  <r>
    <x v="17"/>
    <x v="0"/>
    <x v="0"/>
    <n v="353.44819140130397"/>
    <n v="-664.89638280260795"/>
    <n v="0.86609533184363996"/>
    <n v="0.77497843303401304"/>
    <n v="2.77529601572052E-2"/>
    <x v="174"/>
    <n v="0"/>
    <x v="0"/>
    <n v="0.36500198351097302"/>
    <x v="0"/>
    <x v="1"/>
    <s v="Y"/>
    <s v="0"/>
    <s v="0"/>
    <s v="0"/>
    <s v="1"/>
  </r>
  <r>
    <x v="17"/>
    <x v="0"/>
    <x v="1"/>
    <n v="353.44819140130397"/>
    <n v="-664.89638280260795"/>
    <n v="0.86609533184363996"/>
    <n v="0.77497843303401304"/>
    <n v="2.77529601572052E-2"/>
    <x v="174"/>
    <n v="0"/>
    <x v="0"/>
    <n v="7.8481742847298794E-2"/>
    <x v="0"/>
    <x v="1"/>
    <s v="Y"/>
    <s v="0"/>
    <s v="0"/>
    <s v="0"/>
    <s v="1"/>
  </r>
  <r>
    <x v="17"/>
    <x v="0"/>
    <x v="2"/>
    <n v="261.63188949417901"/>
    <n v="-481.26377898835801"/>
    <n v="0.58709117241251496"/>
    <n v="0.32780618361497899"/>
    <n v="4.87047783617452E-2"/>
    <x v="175"/>
    <n v="0"/>
    <x v="0"/>
    <n v="6.2246649375825802E-2"/>
    <x v="0"/>
    <x v="1"/>
    <s v="Y"/>
    <s v="0"/>
    <s v="0"/>
    <s v="0"/>
    <s v="1"/>
  </r>
  <r>
    <x v="17"/>
    <x v="0"/>
    <x v="3"/>
    <n v="269.62045835329798"/>
    <n v="-497.24091670659601"/>
    <n v="0.62587377942348799"/>
    <n v="0.467869528445575"/>
    <n v="4.63754474840221E-2"/>
    <x v="176"/>
    <n v="0"/>
    <x v="0"/>
    <n v="1.66310323982756E-2"/>
    <x v="0"/>
    <x v="1"/>
    <s v="Y"/>
    <s v="0"/>
    <s v="0"/>
    <s v="0"/>
    <s v="1"/>
  </r>
  <r>
    <x v="17"/>
    <x v="1"/>
    <x v="0"/>
    <n v="309.63365167546101"/>
    <n v="-577.26730335092202"/>
    <n v="0.82352947237892804"/>
    <n v="0.73534300495312299"/>
    <n v="3.6286446985036198E-2"/>
    <x v="177"/>
    <n v="0"/>
    <x v="0"/>
    <n v="0.39281400293499302"/>
    <x v="0"/>
    <x v="1"/>
    <s v="Y"/>
    <s v="0"/>
    <s v="0"/>
    <s v="0"/>
    <s v="1"/>
  </r>
  <r>
    <x v="17"/>
    <x v="1"/>
    <x v="1"/>
    <n v="309.63365167546101"/>
    <n v="-577.26730335092304"/>
    <n v="0.82352947237892804"/>
    <n v="0.73534300495312399"/>
    <n v="3.6286446985036198E-2"/>
    <x v="177"/>
    <n v="0"/>
    <x v="0"/>
    <n v="9.0216035791844396E-2"/>
    <x v="0"/>
    <x v="1"/>
    <s v="Y"/>
    <s v="0"/>
    <s v="0"/>
    <s v="0"/>
    <s v="1"/>
  </r>
  <r>
    <x v="17"/>
    <x v="1"/>
    <x v="2"/>
    <n v="233.538239526767"/>
    <n v="-425.07647905353298"/>
    <n v="0.55145202819045602"/>
    <n v="0.29038720430589099"/>
    <n v="5.78617496023658E-2"/>
    <x v="178"/>
    <n v="0"/>
    <x v="0"/>
    <n v="5.20960337332841E-2"/>
    <x v="0"/>
    <x v="1"/>
    <s v="Y"/>
    <s v="0"/>
    <s v="0"/>
    <s v="0"/>
    <s v="1"/>
  </r>
  <r>
    <x v="17"/>
    <x v="1"/>
    <x v="3"/>
    <n v="238.56140829681701"/>
    <n v="-435.12281659363498"/>
    <n v="0.57836220741348798"/>
    <n v="0.41006430067397598"/>
    <n v="5.6103505680714302E-2"/>
    <x v="179"/>
    <n v="0"/>
    <x v="0"/>
    <n v="1.6954520815163601E-2"/>
    <x v="0"/>
    <x v="1"/>
    <s v="Y"/>
    <s v="0"/>
    <s v="0"/>
    <s v="0"/>
    <s v="1"/>
  </r>
  <r>
    <x v="17"/>
    <x v="2"/>
    <x v="0"/>
    <n v="-365.55877225235002"/>
    <n v="773.11754450470005"/>
    <n v="0.90240452997303899"/>
    <n v="0.83045117137375701"/>
    <n v="2.2732373869924798"/>
    <x v="180"/>
    <n v="0"/>
    <x v="0"/>
    <n v="0.29318184746652798"/>
    <x v="0"/>
    <x v="1"/>
    <s v="Y"/>
    <s v="0"/>
    <s v="0"/>
    <s v="0"/>
    <s v="1"/>
  </r>
  <r>
    <x v="17"/>
    <x v="2"/>
    <x v="1"/>
    <n v="-365.55877225235002"/>
    <n v="773.11754450470005"/>
    <n v="0.90240452997303899"/>
    <n v="0.83045117137375701"/>
    <n v="2.2732373869924798"/>
    <x v="180"/>
    <n v="0"/>
    <x v="0"/>
    <n v="6.5005261625659505E-2"/>
    <x v="0"/>
    <x v="1"/>
    <s v="Y"/>
    <s v="0"/>
    <s v="0"/>
    <s v="0"/>
    <s v="1"/>
  </r>
  <r>
    <x v="17"/>
    <x v="2"/>
    <x v="2"/>
    <n v="-477.037481979539"/>
    <n v="996.07496395907799"/>
    <n v="0.61770539576147798"/>
    <n v="0.36626518840226002"/>
    <n v="4.5008352209847899"/>
    <x v="181"/>
    <n v="0"/>
    <x v="0"/>
    <n v="5.39201123841773E-2"/>
    <x v="0"/>
    <x v="1"/>
    <s v="Y"/>
    <s v="0"/>
    <s v="0"/>
    <s v="0"/>
    <s v="1"/>
  </r>
  <r>
    <x v="17"/>
    <x v="2"/>
    <x v="3"/>
    <n v="-459.58787732867302"/>
    <n v="961.17575465734501"/>
    <n v="0.69131325368206997"/>
    <n v="0.55726162567173398"/>
    <n v="4.0434438996011401"/>
    <x v="182"/>
    <n v="0"/>
    <x v="0"/>
    <n v="7.8804828254700303E-3"/>
    <x v="0"/>
    <x v="1"/>
    <s v="Y"/>
    <s v="0"/>
    <s v="0"/>
    <s v="0"/>
    <s v="1"/>
  </r>
  <r>
    <x v="18"/>
    <x v="0"/>
    <x v="0"/>
    <n v="342.69046120090201"/>
    <n v="-643.38092240180299"/>
    <n v="0.846719459724252"/>
    <n v="0.754700227227323"/>
    <n v="2.96670648938221E-2"/>
    <x v="183"/>
    <n v="0"/>
    <x v="0"/>
    <n v="0.23860884052659001"/>
    <x v="0"/>
    <x v="2"/>
    <s v="Y"/>
    <s v="0"/>
    <s v="0"/>
    <s v="1"/>
    <s v="0"/>
  </r>
  <r>
    <x v="18"/>
    <x v="0"/>
    <x v="1"/>
    <n v="342.69046120090201"/>
    <n v="-643.38092240180299"/>
    <n v="0.846719459724251"/>
    <n v="0.754700227227323"/>
    <n v="2.96670648938221E-2"/>
    <x v="183"/>
    <n v="0"/>
    <x v="0"/>
    <n v="0.11111549391467999"/>
    <x v="0"/>
    <x v="2"/>
    <s v="Y"/>
    <s v="0"/>
    <s v="0"/>
    <s v="1"/>
    <s v="0"/>
  </r>
  <r>
    <x v="18"/>
    <x v="0"/>
    <x v="2"/>
    <n v="283.39066709176097"/>
    <n v="-524.78133418352195"/>
    <n v="0.68363743265997901"/>
    <n v="0.46580713568569998"/>
    <n v="4.2620267541776002E-2"/>
    <x v="184"/>
    <n v="0"/>
    <x v="0"/>
    <n v="5.1710905137755302E-2"/>
    <x v="0"/>
    <x v="2"/>
    <s v="Y"/>
    <s v="0"/>
    <s v="0"/>
    <s v="1"/>
    <s v="0"/>
  </r>
  <r>
    <x v="18"/>
    <x v="0"/>
    <x v="3"/>
    <n v="273.23660651819802"/>
    <n v="-504.473213036397"/>
    <n v="0.641167800956986"/>
    <n v="0.50455608825232801"/>
    <n v="4.5374204053697402E-2"/>
    <x v="185"/>
    <n v="0"/>
    <x v="0"/>
    <n v="1.43902783247658E-2"/>
    <x v="0"/>
    <x v="2"/>
    <s v="Y"/>
    <s v="0"/>
    <s v="0"/>
    <s v="1"/>
    <s v="0"/>
  </r>
  <r>
    <x v="18"/>
    <x v="1"/>
    <x v="0"/>
    <n v="295.18732696093502"/>
    <n v="-548.37465392186903"/>
    <n v="0.788569717556177"/>
    <n v="0.68566733091034004"/>
    <n v="3.9700251076169701E-2"/>
    <x v="186"/>
    <n v="0"/>
    <x v="0"/>
    <n v="0.23864674092252999"/>
    <x v="0"/>
    <x v="2"/>
    <s v="Y"/>
    <s v="0"/>
    <s v="0"/>
    <s v="1"/>
    <s v="0"/>
  </r>
  <r>
    <x v="18"/>
    <x v="1"/>
    <x v="1"/>
    <n v="295.18732696093502"/>
    <n v="-548.37465392186903"/>
    <n v="0.788569717556177"/>
    <n v="0.68566733091034004"/>
    <n v="3.9700251076169701E-2"/>
    <x v="186"/>
    <n v="0"/>
    <x v="0"/>
    <n v="0.11240942900520801"/>
    <x v="0"/>
    <x v="2"/>
    <s v="Y"/>
    <s v="0"/>
    <s v="0"/>
    <s v="1"/>
    <s v="0"/>
  </r>
  <r>
    <x v="18"/>
    <x v="1"/>
    <x v="2"/>
    <n v="249.698243624187"/>
    <n v="-457.39648724837502"/>
    <n v="0.63161362424686895"/>
    <n v="0.43289703864474499"/>
    <n v="5.2405116684823103E-2"/>
    <x v="187"/>
    <n v="0"/>
    <x v="0"/>
    <n v="4.4168682424604401E-2"/>
    <x v="0"/>
    <x v="2"/>
    <s v="Y"/>
    <s v="0"/>
    <s v="0"/>
    <s v="1"/>
    <s v="0"/>
  </r>
  <r>
    <x v="18"/>
    <x v="1"/>
    <x v="3"/>
    <n v="242.16979466787299"/>
    <n v="-442.33958933574502"/>
    <n v="0.59543362038914804"/>
    <n v="0.47379090224074799"/>
    <n v="5.4904972139755003E-2"/>
    <x v="188"/>
    <n v="0"/>
    <x v="0"/>
    <n v="1.6140436670614398E-2"/>
    <x v="0"/>
    <x v="2"/>
    <s v="Y"/>
    <s v="0"/>
    <s v="0"/>
    <s v="1"/>
    <s v="0"/>
  </r>
  <r>
    <x v="18"/>
    <x v="2"/>
    <x v="0"/>
    <n v="-393.04895314864302"/>
    <n v="828.09790629728695"/>
    <n v="0.862898152236802"/>
    <n v="0.79769991999829803"/>
    <n v="2.6919789986414"/>
    <x v="189"/>
    <n v="0"/>
    <x v="0"/>
    <n v="0.14507306268939399"/>
    <x v="0"/>
    <x v="2"/>
    <s v="Y"/>
    <s v="0"/>
    <s v="0"/>
    <s v="1"/>
    <s v="0"/>
  </r>
  <r>
    <x v="18"/>
    <x v="2"/>
    <x v="1"/>
    <n v="-393.04895314864302"/>
    <n v="828.09790629728695"/>
    <n v="0.862898152236802"/>
    <n v="0.79769991999829803"/>
    <n v="2.6919789986414102"/>
    <x v="189"/>
    <n v="0"/>
    <x v="0"/>
    <n v="5.1658127204420902E-2"/>
    <x v="0"/>
    <x v="2"/>
    <s v="Y"/>
    <s v="0"/>
    <s v="0"/>
    <s v="1"/>
    <s v="0"/>
  </r>
  <r>
    <x v="18"/>
    <x v="2"/>
    <x v="2"/>
    <n v="-443.16937948679498"/>
    <n v="928.33875897358996"/>
    <n v="0.74717295548056595"/>
    <n v="0.58137578512518995"/>
    <n v="3.6570630500896901"/>
    <x v="190"/>
    <n v="0"/>
    <x v="0"/>
    <n v="3.3276086456098503E-2"/>
    <x v="0"/>
    <x v="2"/>
    <s v="Y"/>
    <s v="0"/>
    <s v="0"/>
    <s v="1"/>
    <s v="0"/>
  </r>
  <r>
    <x v="18"/>
    <x v="2"/>
    <x v="3"/>
    <n v="-452.211552885402"/>
    <n v="946.42310577080502"/>
    <n v="0.71743847017291096"/>
    <n v="0.62416661030498299"/>
    <n v="3.8651340050902201"/>
    <x v="191"/>
    <n v="0"/>
    <x v="0"/>
    <n v="1.7213090826200199E-2"/>
    <x v="0"/>
    <x v="2"/>
    <s v="Y"/>
    <s v="0"/>
    <s v="0"/>
    <s v="1"/>
    <s v="0"/>
  </r>
  <r>
    <x v="19"/>
    <x v="0"/>
    <x v="0"/>
    <n v="356.27811278132998"/>
    <n v="-670.55622556265996"/>
    <n v="0.86950441758873898"/>
    <n v="0.76917601789404"/>
    <n v="2.7317759713147202E-2"/>
    <x v="192"/>
    <n v="0"/>
    <x v="0"/>
    <n v="0.360832019927463"/>
    <x v="0"/>
    <x v="3"/>
    <s v="Y"/>
    <s v="0"/>
    <s v="0"/>
    <s v="1"/>
    <s v="1"/>
  </r>
  <r>
    <x v="19"/>
    <x v="0"/>
    <x v="1"/>
    <n v="356.27811278132998"/>
    <n v="-670.55622556265996"/>
    <n v="0.86950441758873898"/>
    <n v="0.76917601789404"/>
    <n v="2.7317759713147202E-2"/>
    <x v="192"/>
    <n v="0"/>
    <x v="0"/>
    <n v="0.16468783637414"/>
    <x v="0"/>
    <x v="3"/>
    <s v="Y"/>
    <s v="0"/>
    <s v="0"/>
    <s v="1"/>
    <s v="1"/>
  </r>
  <r>
    <x v="19"/>
    <x v="0"/>
    <x v="2"/>
    <n v="280.33779487228298"/>
    <n v="-518.67558974456597"/>
    <n v="0.66943291592769205"/>
    <n v="0.47841583593175202"/>
    <n v="4.3488420230168599E-2"/>
    <x v="193"/>
    <n v="0"/>
    <x v="0"/>
    <n v="5.6075202054195403E-2"/>
    <x v="0"/>
    <x v="3"/>
    <s v="Y"/>
    <s v="0"/>
    <s v="0"/>
    <s v="1"/>
    <s v="1"/>
  </r>
  <r>
    <x v="19"/>
    <x v="0"/>
    <x v="3"/>
    <n v="266.19035513390003"/>
    <n v="-490.3807102678"/>
    <n v="0.60623808909702503"/>
    <n v="0.42816768163596203"/>
    <n v="4.7448042138638999E-2"/>
    <x v="194"/>
    <n v="0"/>
    <x v="0"/>
    <n v="9.89384528708122E-3"/>
    <x v="0"/>
    <x v="3"/>
    <s v="Y"/>
    <s v="0"/>
    <s v="0"/>
    <s v="1"/>
    <s v="1"/>
  </r>
  <r>
    <x v="19"/>
    <x v="1"/>
    <x v="0"/>
    <n v="307.93882738154701"/>
    <n v="-573.87765476309403"/>
    <n v="0.81869317719177703"/>
    <n v="0.716183635797213"/>
    <n v="3.6730859197999101E-2"/>
    <x v="195"/>
    <n v="0"/>
    <x v="0"/>
    <n v="0.365851097514725"/>
    <x v="0"/>
    <x v="3"/>
    <s v="Y"/>
    <s v="0"/>
    <s v="0"/>
    <s v="1"/>
    <s v="1"/>
  </r>
  <r>
    <x v="19"/>
    <x v="1"/>
    <x v="1"/>
    <n v="307.93882738154701"/>
    <n v="-573.87765476309403"/>
    <n v="0.81869317719177703"/>
    <n v="0.716183635797213"/>
    <n v="3.6730859197999101E-2"/>
    <x v="195"/>
    <n v="0"/>
    <x v="0"/>
    <n v="0.185887292367174"/>
    <x v="0"/>
    <x v="3"/>
    <s v="Y"/>
    <s v="0"/>
    <s v="0"/>
    <s v="1"/>
    <s v="1"/>
  </r>
  <r>
    <x v="19"/>
    <x v="1"/>
    <x v="2"/>
    <n v="245.47127079727699"/>
    <n v="-448.942541594555"/>
    <n v="0.610202055701352"/>
    <n v="0.42021674496281802"/>
    <n v="5.3872897286331101E-2"/>
    <x v="196"/>
    <n v="0"/>
    <x v="0"/>
    <n v="5.5769323968287397E-2"/>
    <x v="0"/>
    <x v="3"/>
    <s v="Y"/>
    <s v="0"/>
    <s v="0"/>
    <s v="1"/>
    <s v="1"/>
  </r>
  <r>
    <x v="19"/>
    <x v="1"/>
    <x v="3"/>
    <n v="235.62814628183699"/>
    <n v="-429.25629256367301"/>
    <n v="0.55868893375440098"/>
    <n v="0.40048656690421902"/>
    <n v="5.72597578253871E-2"/>
    <x v="197"/>
    <n v="0"/>
    <x v="0"/>
    <n v="1.6085855938918502E-2"/>
    <x v="0"/>
    <x v="3"/>
    <s v="Y"/>
    <s v="0"/>
    <s v="0"/>
    <s v="1"/>
    <s v="1"/>
  </r>
  <r>
    <x v="19"/>
    <x v="2"/>
    <x v="0"/>
    <n v="-391.12972160353701"/>
    <n v="824.25944320707401"/>
    <n v="0.86543232440067097"/>
    <n v="0.787471952533631"/>
    <n v="2.6630130191634902"/>
    <x v="198"/>
    <n v="0"/>
    <x v="0"/>
    <n v="0.261099586432265"/>
    <x v="0"/>
    <x v="3"/>
    <s v="Y"/>
    <s v="0"/>
    <s v="0"/>
    <s v="1"/>
    <s v="1"/>
  </r>
  <r>
    <x v="19"/>
    <x v="2"/>
    <x v="1"/>
    <n v="-391.12972160353701"/>
    <n v="824.25944320707504"/>
    <n v="0.86543232440067097"/>
    <n v="0.787471952533631"/>
    <n v="2.6630130191634902"/>
    <x v="198"/>
    <n v="0"/>
    <x v="0"/>
    <n v="9.8633701818101993E-2"/>
    <x v="0"/>
    <x v="3"/>
    <s v="Y"/>
    <s v="0"/>
    <s v="0"/>
    <s v="1"/>
    <s v="1"/>
  </r>
  <r>
    <x v="19"/>
    <x v="2"/>
    <x v="2"/>
    <n v="-452.78853178277598"/>
    <n v="947.57706356555195"/>
    <n v="0.71470929637662095"/>
    <n v="0.55960231499130897"/>
    <n v="3.88243784063196"/>
    <x v="199"/>
    <n v="0"/>
    <x v="0"/>
    <n v="4.1267770007696103E-2"/>
    <x v="0"/>
    <x v="3"/>
    <s v="Y"/>
    <s v="0"/>
    <s v="0"/>
    <s v="1"/>
    <s v="1"/>
  </r>
  <r>
    <x v="19"/>
    <x v="2"/>
    <x v="3"/>
    <n v="-467.340452512181"/>
    <n v="976.68090502436098"/>
    <n v="0.65853760604523204"/>
    <n v="0.50442066136556896"/>
    <n v="4.2443239339441901"/>
    <x v="200"/>
    <n v="0"/>
    <x v="0"/>
    <n v="8.84001757207966E-3"/>
    <x v="0"/>
    <x v="3"/>
    <s v="Y"/>
    <s v="0"/>
    <s v="0"/>
    <s v="1"/>
    <s v="1"/>
  </r>
  <r>
    <x v="20"/>
    <x v="0"/>
    <x v="0"/>
    <n v="334.60613658606002"/>
    <n v="-627.21227317212004"/>
    <n v="0.83107664028050499"/>
    <n v="0.676655102834814"/>
    <n v="3.1156661072069599E-2"/>
    <x v="201"/>
    <n v="0"/>
    <x v="0"/>
    <n v="0.16547366873498501"/>
    <x v="0"/>
    <x v="4"/>
    <s v="Y"/>
    <s v="0"/>
    <s v="1"/>
    <s v="0"/>
    <s v="0"/>
  </r>
  <r>
    <x v="20"/>
    <x v="0"/>
    <x v="1"/>
    <n v="334.60613658606002"/>
    <n v="-627.21227317212004"/>
    <n v="0.83107664028050499"/>
    <n v="0.676655102834814"/>
    <n v="3.1156661072069599E-2"/>
    <x v="201"/>
    <n v="0"/>
    <x v="0"/>
    <n v="5.8574145413697903E-2"/>
    <x v="0"/>
    <x v="4"/>
    <s v="Y"/>
    <s v="0"/>
    <s v="1"/>
    <s v="0"/>
    <s v="0"/>
  </r>
  <r>
    <x v="20"/>
    <x v="0"/>
    <x v="2"/>
    <n v="284.73546359399398"/>
    <n v="-527.47092718798797"/>
    <n v="0.68895912303790197"/>
    <n v="0.48684122430649501"/>
    <n v="4.2272471648367997E-2"/>
    <x v="202"/>
    <n v="0"/>
    <x v="0"/>
    <n v="3.1997402492010003E-2"/>
    <x v="0"/>
    <x v="4"/>
    <s v="Y"/>
    <s v="0"/>
    <s v="1"/>
    <s v="0"/>
    <s v="0"/>
  </r>
  <r>
    <x v="20"/>
    <x v="0"/>
    <x v="3"/>
    <n v="273.005630190955"/>
    <n v="-504.01126038191001"/>
    <n v="0.63996093052987302"/>
    <n v="0.49444515460833799"/>
    <n v="4.5432935056787402E-2"/>
    <x v="203"/>
    <n v="0"/>
    <x v="0"/>
    <n v="7.6224063035548904E-3"/>
    <x v="0"/>
    <x v="4"/>
    <s v="Y"/>
    <s v="0"/>
    <s v="1"/>
    <s v="0"/>
    <s v="0"/>
  </r>
  <r>
    <x v="20"/>
    <x v="1"/>
    <x v="0"/>
    <n v="287.04880097061499"/>
    <n v="-532.09760194122998"/>
    <n v="0.76674103700123497"/>
    <n v="0.58664883819631497"/>
    <n v="4.17146443724878E-2"/>
    <x v="204"/>
    <n v="0"/>
    <x v="0"/>
    <n v="0.15972274964553501"/>
    <x v="0"/>
    <x v="4"/>
    <s v="Y"/>
    <s v="0"/>
    <s v="1"/>
    <s v="0"/>
    <s v="0"/>
  </r>
  <r>
    <x v="20"/>
    <x v="1"/>
    <x v="1"/>
    <n v="287.04880097061499"/>
    <n v="-532.09760194122998"/>
    <n v="0.76674103700123497"/>
    <n v="0.58664883819631497"/>
    <n v="4.17146443724878E-2"/>
    <x v="204"/>
    <n v="0"/>
    <x v="0"/>
    <n v="5.6543870866496003E-2"/>
    <x v="0"/>
    <x v="4"/>
    <s v="Y"/>
    <s v="0"/>
    <s v="1"/>
    <s v="0"/>
    <s v="0"/>
  </r>
  <r>
    <x v="20"/>
    <x v="1"/>
    <x v="2"/>
    <n v="249.53946911340299"/>
    <n v="-457.07893822680597"/>
    <n v="0.63123754671390297"/>
    <n v="0.42900067690834898"/>
    <n v="5.2465231275641303E-2"/>
    <x v="205"/>
    <n v="0"/>
    <x v="0"/>
    <n v="3.1886134658017498E-2"/>
    <x v="0"/>
    <x v="4"/>
    <s v="Y"/>
    <s v="0"/>
    <s v="1"/>
    <s v="0"/>
    <s v="0"/>
  </r>
  <r>
    <x v="20"/>
    <x v="1"/>
    <x v="3"/>
    <n v="240.23547926411899"/>
    <n v="-438.47095852823901"/>
    <n v="0.586080134711778"/>
    <n v="0.43525060794020598"/>
    <n v="5.5543868253678803E-2"/>
    <x v="206"/>
    <n v="0"/>
    <x v="0"/>
    <n v="8.4796401362562199E-3"/>
    <x v="0"/>
    <x v="4"/>
    <s v="Y"/>
    <s v="0"/>
    <s v="1"/>
    <s v="0"/>
    <s v="0"/>
  </r>
  <r>
    <x v="20"/>
    <x v="2"/>
    <x v="0"/>
    <n v="-388.48203348332203"/>
    <n v="818.96406696664496"/>
    <n v="0.87070731325786899"/>
    <n v="0.76794334782845797"/>
    <n v="2.6157835516902002"/>
    <x v="207"/>
    <n v="0"/>
    <x v="0"/>
    <n v="0.14767741511441401"/>
    <x v="0"/>
    <x v="4"/>
    <s v="Y"/>
    <s v="0"/>
    <s v="1"/>
    <s v="0"/>
    <s v="0"/>
  </r>
  <r>
    <x v="20"/>
    <x v="2"/>
    <x v="1"/>
    <n v="-388.48203348332203"/>
    <n v="818.96406696664496"/>
    <n v="0.87070731325786899"/>
    <n v="0.76794334782845897"/>
    <n v="2.6157835516902002"/>
    <x v="207"/>
    <n v="0"/>
    <x v="0"/>
    <n v="5.18255929145362E-2"/>
    <x v="0"/>
    <x v="4"/>
    <s v="Y"/>
    <s v="0"/>
    <s v="1"/>
    <s v="0"/>
    <s v="0"/>
  </r>
  <r>
    <x v="20"/>
    <x v="2"/>
    <x v="2"/>
    <n v="-441.945149613485"/>
    <n v="925.89029922697"/>
    <n v="0.751209755869929"/>
    <n v="0.60554547458097896"/>
    <n v="3.6301668023410798"/>
    <x v="208"/>
    <n v="0"/>
    <x v="0"/>
    <n v="2.1759129827749701E-2"/>
    <x v="0"/>
    <x v="4"/>
    <s v="Y"/>
    <s v="0"/>
    <s v="1"/>
    <s v="0"/>
    <s v="0"/>
  </r>
  <r>
    <x v="20"/>
    <x v="2"/>
    <x v="3"/>
    <n v="-458.42865007655502"/>
    <n v="958.85730015311105"/>
    <n v="0.69493021937950294"/>
    <n v="0.58446103596189503"/>
    <n v="4.0172435732589298"/>
    <x v="209"/>
    <n v="0"/>
    <x v="0"/>
    <n v="8.2499411721922399E-3"/>
    <x v="0"/>
    <x v="4"/>
    <s v="Y"/>
    <s v="0"/>
    <s v="1"/>
    <s v="0"/>
    <s v="0"/>
  </r>
  <r>
    <x v="21"/>
    <x v="0"/>
    <x v="0"/>
    <n v="329.08875356324899"/>
    <n v="-616.17750712649797"/>
    <n v="0.82368448975173802"/>
    <n v="0.69541830715512798"/>
    <n v="3.1911725962279598E-2"/>
    <x v="210"/>
    <n v="0"/>
    <x v="0"/>
    <n v="0.28539589965468398"/>
    <x v="0"/>
    <x v="5"/>
    <s v="Y"/>
    <s v="0"/>
    <s v="1"/>
    <s v="0"/>
    <s v="1"/>
  </r>
  <r>
    <x v="21"/>
    <x v="0"/>
    <x v="1"/>
    <n v="329.08875356324899"/>
    <n v="-616.17750712649797"/>
    <n v="0.82368448975173802"/>
    <n v="0.69541830715512798"/>
    <n v="3.1911725962279598E-2"/>
    <x v="210"/>
    <n v="0"/>
    <x v="0"/>
    <n v="7.6921678095670104E-2"/>
    <x v="0"/>
    <x v="5"/>
    <s v="Y"/>
    <s v="0"/>
    <s v="1"/>
    <s v="0"/>
    <s v="1"/>
  </r>
  <r>
    <x v="21"/>
    <x v="0"/>
    <x v="2"/>
    <n v="264.23922637686098"/>
    <n v="-486.47845275372202"/>
    <n v="0.60668894124600803"/>
    <n v="0.40550958211266303"/>
    <n v="4.7570681093040197E-2"/>
    <x v="211"/>
    <n v="0"/>
    <x v="0"/>
    <n v="7.2673464088991002E-2"/>
    <x v="0"/>
    <x v="5"/>
    <s v="Y"/>
    <s v="0"/>
    <s v="1"/>
    <s v="0"/>
    <s v="1"/>
  </r>
  <r>
    <x v="21"/>
    <x v="0"/>
    <x v="3"/>
    <n v="264.97925200757601"/>
    <n v="-487.95850401515202"/>
    <n v="0.61010137935633801"/>
    <n v="0.40844500559133701"/>
    <n v="4.7354915793114898E-2"/>
    <x v="212"/>
    <n v="0"/>
    <x v="0"/>
    <n v="1.8486192274004401E-2"/>
    <x v="0"/>
    <x v="5"/>
    <s v="Y"/>
    <s v="0"/>
    <s v="1"/>
    <s v="0"/>
    <s v="1"/>
  </r>
  <r>
    <x v="21"/>
    <x v="1"/>
    <x v="0"/>
    <n v="283.21845159412101"/>
    <n v="-524.43690318824201"/>
    <n v="0.76122131114313796"/>
    <n v="0.63357857849728505"/>
    <n v="4.23131339914452E-2"/>
    <x v="213"/>
    <n v="0"/>
    <x v="0"/>
    <n v="0.28092549338841"/>
    <x v="0"/>
    <x v="5"/>
    <s v="Y"/>
    <s v="0"/>
    <s v="1"/>
    <s v="0"/>
    <s v="1"/>
  </r>
  <r>
    <x v="21"/>
    <x v="1"/>
    <x v="1"/>
    <n v="283.21845159412101"/>
    <n v="-524.43690318824201"/>
    <n v="0.76122131114313796"/>
    <n v="0.63357857849728505"/>
    <n v="4.23131339914452E-2"/>
    <x v="214"/>
    <n v="0"/>
    <x v="0"/>
    <n v="7.9538183793571401E-2"/>
    <x v="0"/>
    <x v="5"/>
    <s v="Y"/>
    <s v="0"/>
    <s v="1"/>
    <s v="0"/>
    <s v="1"/>
  </r>
  <r>
    <x v="21"/>
    <x v="1"/>
    <x v="2"/>
    <n v="232.794453839873"/>
    <n v="-423.588907679746"/>
    <n v="0.55432820583902198"/>
    <n v="0.332974423747051"/>
    <n v="5.7745306802492798E-2"/>
    <x v="215"/>
    <n v="0"/>
    <x v="0"/>
    <n v="7.1895981613244703E-2"/>
    <x v="0"/>
    <x v="5"/>
    <s v="Y"/>
    <s v="0"/>
    <s v="1"/>
    <s v="0"/>
    <s v="1"/>
  </r>
  <r>
    <x v="21"/>
    <x v="1"/>
    <x v="3"/>
    <n v="233.68048384431799"/>
    <n v="-425.36096768863598"/>
    <n v="0.55913796355506096"/>
    <n v="0.34355546738159398"/>
    <n v="5.7430512348161898E-2"/>
    <x v="216"/>
    <n v="0"/>
    <x v="0"/>
    <n v="1.91101518514603E-2"/>
    <x v="0"/>
    <x v="5"/>
    <s v="Y"/>
    <s v="0"/>
    <s v="1"/>
    <s v="0"/>
    <s v="1"/>
  </r>
  <r>
    <x v="21"/>
    <x v="2"/>
    <x v="0"/>
    <n v="-391.31289331501802"/>
    <n v="824.62578663003603"/>
    <n v="0.86209863325193303"/>
    <n v="0.77835199373670605"/>
    <n v="2.6963127568098799"/>
    <x v="217"/>
    <n v="0"/>
    <x v="0"/>
    <n v="0.26237187185820698"/>
    <x v="0"/>
    <x v="5"/>
    <s v="Y"/>
    <s v="0"/>
    <s v="1"/>
    <s v="0"/>
    <s v="1"/>
  </r>
  <r>
    <x v="21"/>
    <x v="2"/>
    <x v="1"/>
    <n v="-391.31289331501802"/>
    <n v="824.62578663003603"/>
    <n v="0.86209863325193303"/>
    <n v="0.77835199373670605"/>
    <n v="2.6963127568098799"/>
    <x v="217"/>
    <n v="0"/>
    <x v="0"/>
    <n v="6.2598504939486904E-2"/>
    <x v="0"/>
    <x v="5"/>
    <s v="Y"/>
    <s v="0"/>
    <s v="1"/>
    <s v="0"/>
    <s v="1"/>
  </r>
  <r>
    <x v="21"/>
    <x v="2"/>
    <x v="2"/>
    <n v="-464.56060243499297"/>
    <n v="971.12120486998595"/>
    <n v="0.66094934312627895"/>
    <n v="0.50209527787957697"/>
    <n v="4.23017274942013"/>
    <x v="218"/>
    <n v="0"/>
    <x v="0"/>
    <n v="6.1057675554927499E-2"/>
    <x v="0"/>
    <x v="5"/>
    <s v="Y"/>
    <s v="0"/>
    <s v="1"/>
    <s v="0"/>
    <s v="1"/>
  </r>
  <r>
    <x v="21"/>
    <x v="2"/>
    <x v="3"/>
    <n v="-468.26681899608297"/>
    <n v="978.53363799216595"/>
    <n v="0.64552753763397297"/>
    <n v="0.47351960351188599"/>
    <n v="4.32767151680188"/>
    <x v="219"/>
    <n v="0"/>
    <x v="0"/>
    <n v="1.1526205899203701E-2"/>
    <x v="0"/>
    <x v="5"/>
    <s v="Y"/>
    <s v="0"/>
    <s v="1"/>
    <s v="0"/>
    <s v="1"/>
  </r>
  <r>
    <x v="22"/>
    <x v="0"/>
    <x v="0"/>
    <n v="310.71619427978601"/>
    <n v="-579.43238855957202"/>
    <n v="0.77865514736457198"/>
    <n v="0.57671563739101295"/>
    <n v="3.5746398943150598E-2"/>
    <x v="220"/>
    <n v="0"/>
    <x v="0"/>
    <n v="0.174154858981271"/>
    <x v="0"/>
    <x v="6"/>
    <s v="Y"/>
    <s v="0"/>
    <s v="1"/>
    <s v="1"/>
    <s v="0"/>
  </r>
  <r>
    <x v="22"/>
    <x v="0"/>
    <x v="1"/>
    <n v="310.71619427978601"/>
    <n v="-579.43238855957202"/>
    <n v="0.77865514736457198"/>
    <n v="0.57671563739101295"/>
    <n v="3.5746398943150598E-2"/>
    <x v="220"/>
    <n v="0"/>
    <x v="0"/>
    <n v="6.1213125608777001E-2"/>
    <x v="0"/>
    <x v="6"/>
    <s v="Y"/>
    <s v="0"/>
    <s v="1"/>
    <s v="1"/>
    <s v="0"/>
  </r>
  <r>
    <x v="22"/>
    <x v="0"/>
    <x v="2"/>
    <n v="272.32544199376503"/>
    <n v="-502.65088398752999"/>
    <n v="0.645371280978701"/>
    <n v="0.481568237968724"/>
    <n v="4.5237500276954098E-2"/>
    <x v="221"/>
    <n v="0"/>
    <x v="0"/>
    <n v="9.0191776002049601E-3"/>
    <x v="0"/>
    <x v="6"/>
    <s v="Y"/>
    <s v="0"/>
    <s v="1"/>
    <s v="1"/>
    <s v="0"/>
  </r>
  <r>
    <x v="22"/>
    <x v="0"/>
    <x v="3"/>
    <n v="271.49104098447202"/>
    <n v="-500.98208196894399"/>
    <n v="0.64160842559893505"/>
    <n v="0.504924089741002"/>
    <n v="4.5474702150341897E-2"/>
    <x v="222"/>
    <n v="0"/>
    <x v="0"/>
    <n v="4.1802908856402501E-3"/>
    <x v="0"/>
    <x v="6"/>
    <s v="Y"/>
    <s v="0"/>
    <s v="1"/>
    <s v="1"/>
    <s v="0"/>
  </r>
  <r>
    <x v="22"/>
    <x v="1"/>
    <x v="0"/>
    <n v="270.098215400691"/>
    <n v="-498.19643080138201"/>
    <n v="0.71885677848641605"/>
    <n v="0.50876626664256297"/>
    <n v="4.5891219498091197E-2"/>
    <x v="223"/>
    <n v="0"/>
    <x v="0"/>
    <n v="0.16736578165470301"/>
    <x v="0"/>
    <x v="6"/>
    <s v="Y"/>
    <s v="0"/>
    <s v="1"/>
    <s v="1"/>
    <s v="0"/>
  </r>
  <r>
    <x v="22"/>
    <x v="1"/>
    <x v="1"/>
    <n v="270.098215400691"/>
    <n v="-498.19643080138201"/>
    <n v="0.71885677848641605"/>
    <n v="0.50876626664256297"/>
    <n v="4.5891219498091197E-2"/>
    <x v="223"/>
    <n v="0"/>
    <x v="0"/>
    <n v="5.6090089131022501E-2"/>
    <x v="0"/>
    <x v="6"/>
    <s v="Y"/>
    <s v="0"/>
    <s v="1"/>
    <s v="1"/>
    <s v="0"/>
  </r>
  <r>
    <x v="22"/>
    <x v="1"/>
    <x v="2"/>
    <n v="240.019665909358"/>
    <n v="-438.03933181871599"/>
    <n v="0.59350911042128496"/>
    <n v="0.43837919264700997"/>
    <n v="5.5190343476575303E-2"/>
    <x v="224"/>
    <n v="0"/>
    <x v="0"/>
    <n v="1.1244578929563201E-2"/>
    <x v="0"/>
    <x v="6"/>
    <s v="Y"/>
    <s v="0"/>
    <s v="1"/>
    <s v="1"/>
    <s v="0"/>
  </r>
  <r>
    <x v="22"/>
    <x v="1"/>
    <x v="3"/>
    <n v="239.98830795506501"/>
    <n v="-437.97661591013002"/>
    <n v="0.59315854540947099"/>
    <n v="0.45537373440260498"/>
    <n v="5.52080133539136E-2"/>
    <x v="225"/>
    <n v="0"/>
    <x v="0"/>
    <n v="7.5236340515899601E-3"/>
    <x v="0"/>
    <x v="6"/>
    <s v="Y"/>
    <s v="0"/>
    <s v="1"/>
    <s v="1"/>
    <s v="0"/>
  </r>
  <r>
    <x v="22"/>
    <x v="2"/>
    <x v="0"/>
    <n v="-412.72490583895302"/>
    <n v="867.44981167790695"/>
    <n v="0.82095735158666705"/>
    <n v="0.65513391264355503"/>
    <n v="3.07405805139088"/>
    <x v="226"/>
    <n v="0"/>
    <x v="0"/>
    <n v="0.132179207955955"/>
    <x v="0"/>
    <x v="6"/>
    <s v="Y"/>
    <s v="0"/>
    <s v="1"/>
    <s v="1"/>
    <s v="0"/>
  </r>
  <r>
    <x v="22"/>
    <x v="2"/>
    <x v="1"/>
    <n v="-412.72490583895302"/>
    <n v="867.44981167790695"/>
    <n v="0.82095735158666705"/>
    <n v="0.65513391264355503"/>
    <n v="3.07405805139088"/>
    <x v="226"/>
    <n v="0"/>
    <x v="0"/>
    <n v="3.5877099482621799E-2"/>
    <x v="0"/>
    <x v="6"/>
    <s v="Y"/>
    <s v="0"/>
    <s v="1"/>
    <s v="1"/>
    <s v="0"/>
  </r>
  <r>
    <x v="22"/>
    <x v="2"/>
    <x v="2"/>
    <n v="-451.49368851287699"/>
    <n v="944.98737702575397"/>
    <n v="0.71229887760923305"/>
    <n v="0.59155922422080198"/>
    <n v="3.9005073766771199"/>
    <x v="227"/>
    <n v="0"/>
    <x v="0"/>
    <n v="4.7128071440688301E-3"/>
    <x v="0"/>
    <x v="6"/>
    <s v="Y"/>
    <s v="0"/>
    <s v="1"/>
    <s v="1"/>
    <s v="0"/>
  </r>
  <r>
    <x v="22"/>
    <x v="2"/>
    <x v="3"/>
    <n v="-452.82459957036201"/>
    <n v="947.64919914072402"/>
    <n v="0.70737150559393103"/>
    <n v="0.60058438436647998"/>
    <n v="3.9327455118060399"/>
    <x v="228"/>
    <n v="0"/>
    <x v="0"/>
    <n v="4.4905693872969998E-3"/>
    <x v="0"/>
    <x v="6"/>
    <s v="Y"/>
    <s v="0"/>
    <s v="1"/>
    <s v="1"/>
    <s v="0"/>
  </r>
  <r>
    <x v="23"/>
    <x v="0"/>
    <x v="0"/>
    <n v="305.30777728173001"/>
    <n v="-568.61555456346002"/>
    <n v="0.76284964793403398"/>
    <n v="0.58640520505828997"/>
    <n v="3.6996757890484101E-2"/>
    <x v="229"/>
    <n v="0"/>
    <x v="0"/>
    <n v="0.176571133942001"/>
    <x v="0"/>
    <x v="7"/>
    <s v="Y"/>
    <s v="0"/>
    <s v="1"/>
    <s v="1"/>
    <s v="1"/>
  </r>
  <r>
    <x v="23"/>
    <x v="0"/>
    <x v="1"/>
    <n v="305.30777728173001"/>
    <n v="-568.61555456346002"/>
    <n v="0.76284964793403398"/>
    <n v="0.58640520505828997"/>
    <n v="3.6996757890484101E-2"/>
    <x v="229"/>
    <n v="0"/>
    <x v="0"/>
    <n v="6.2006178480097103E-2"/>
    <x v="0"/>
    <x v="7"/>
    <s v="Y"/>
    <s v="0"/>
    <s v="1"/>
    <s v="1"/>
    <s v="1"/>
  </r>
  <r>
    <x v="23"/>
    <x v="0"/>
    <x v="2"/>
    <n v="267.47579261890399"/>
    <n v="-492.95158523780702"/>
    <n v="0.62314951839128896"/>
    <n v="0.50442796419473601"/>
    <n v="4.66068270123835E-2"/>
    <x v="230"/>
    <n v="0"/>
    <x v="0"/>
    <n v="1.25117917191209E-2"/>
    <x v="0"/>
    <x v="7"/>
    <s v="Y"/>
    <s v="0"/>
    <s v="1"/>
    <s v="1"/>
    <s v="1"/>
  </r>
  <r>
    <x v="23"/>
    <x v="0"/>
    <x v="3"/>
    <n v="272.67243153975397"/>
    <n v="-503.344863079508"/>
    <n v="0.646023698029488"/>
    <n v="0.52810294419544701"/>
    <n v="4.5153627630697697E-2"/>
    <x v="231"/>
    <n v="0"/>
    <x v="0"/>
    <n v="6.3225401990573997E-3"/>
    <x v="0"/>
    <x v="7"/>
    <s v="Y"/>
    <s v="0"/>
    <s v="1"/>
    <s v="1"/>
    <s v="1"/>
  </r>
  <r>
    <x v="23"/>
    <x v="1"/>
    <x v="0"/>
    <n v="269.97817373722899"/>
    <n v="-497.95634747445899"/>
    <n v="0.71825825649970698"/>
    <n v="0.55264498756932601"/>
    <n v="4.59441466460975E-2"/>
    <x v="232"/>
    <n v="0"/>
    <x v="0"/>
    <n v="0.18191142369239699"/>
    <x v="0"/>
    <x v="7"/>
    <s v="Y"/>
    <s v="0"/>
    <s v="1"/>
    <s v="1"/>
    <s v="1"/>
  </r>
  <r>
    <x v="23"/>
    <x v="1"/>
    <x v="1"/>
    <n v="269.97817373722899"/>
    <n v="-497.95634747445899"/>
    <n v="0.71825825649970698"/>
    <n v="0.55264498756932601"/>
    <n v="4.59441466460975E-2"/>
    <x v="232"/>
    <n v="0"/>
    <x v="0"/>
    <n v="6.8393788057153099E-2"/>
    <x v="0"/>
    <x v="7"/>
    <s v="Y"/>
    <s v="0"/>
    <s v="1"/>
    <s v="1"/>
    <s v="1"/>
  </r>
  <r>
    <x v="23"/>
    <x v="1"/>
    <x v="2"/>
    <n v="238.89616214047601"/>
    <n v="-435.79232428095298"/>
    <n v="0.587634526192929"/>
    <n v="0.46501633846926999"/>
    <n v="5.55756689886511E-2"/>
    <x v="233"/>
    <n v="0"/>
    <x v="0"/>
    <n v="1.44380912612688E-2"/>
    <x v="0"/>
    <x v="7"/>
    <s v="Y"/>
    <s v="0"/>
    <s v="1"/>
    <s v="1"/>
    <s v="1"/>
  </r>
  <r>
    <x v="23"/>
    <x v="1"/>
    <x v="3"/>
    <n v="242.329364069728"/>
    <n v="-442.658728139456"/>
    <n v="0.60427248840230496"/>
    <n v="0.47265561932082101"/>
    <n v="5.4426282182137402E-2"/>
    <x v="234"/>
    <n v="0"/>
    <x v="0"/>
    <n v="1.21204373322642E-2"/>
    <x v="0"/>
    <x v="7"/>
    <s v="Y"/>
    <s v="0"/>
    <s v="1"/>
    <s v="1"/>
    <s v="1"/>
  </r>
  <r>
    <x v="23"/>
    <x v="2"/>
    <x v="0"/>
    <n v="-422.21053752451098"/>
    <n v="886.42107504902106"/>
    <n v="0.79790806232852096"/>
    <n v="0.64476646802586002"/>
    <n v="3.2620712551536801"/>
    <x v="235"/>
    <n v="0"/>
    <x v="0"/>
    <n v="0.12510025273382"/>
    <x v="0"/>
    <x v="7"/>
    <s v="Y"/>
    <s v="0"/>
    <s v="1"/>
    <s v="1"/>
    <s v="1"/>
  </r>
  <r>
    <x v="23"/>
    <x v="2"/>
    <x v="1"/>
    <n v="-422.21053752451098"/>
    <n v="886.42107504902106"/>
    <n v="0.79790806232852096"/>
    <n v="0.64476646802586002"/>
    <n v="3.2620712551536801"/>
    <x v="235"/>
    <n v="0"/>
    <x v="0"/>
    <n v="3.1550181897368398E-2"/>
    <x v="0"/>
    <x v="7"/>
    <s v="Y"/>
    <s v="0"/>
    <s v="1"/>
    <s v="1"/>
    <s v="1"/>
  </r>
  <r>
    <x v="23"/>
    <x v="2"/>
    <x v="2"/>
    <n v="-456.25765736896898"/>
    <n v="954.51531473793796"/>
    <n v="0.694797929846516"/>
    <n v="0.59587306558131004"/>
    <n v="4.0169975655276797"/>
    <x v="236"/>
    <n v="0"/>
    <x v="0"/>
    <n v="1.06928536041161E-2"/>
    <x v="0"/>
    <x v="7"/>
    <s v="Y"/>
    <s v="0"/>
    <s v="1"/>
    <s v="1"/>
    <s v="1"/>
  </r>
  <r>
    <x v="23"/>
    <x v="2"/>
    <x v="3"/>
    <n v="-453.58168105160001"/>
    <n v="949.16336210319901"/>
    <n v="0.70426491147679104"/>
    <n v="0.60714891939189097"/>
    <n v="3.9519112379838801"/>
    <x v="237"/>
    <n v="0"/>
    <x v="0"/>
    <n v="5.2439540385131002E-3"/>
    <x v="0"/>
    <x v="7"/>
    <s v="Y"/>
    <s v="0"/>
    <s v="1"/>
    <s v="1"/>
    <s v="1"/>
  </r>
  <r>
    <x v="24"/>
    <x v="0"/>
    <x v="0"/>
    <n v="336.45206270866998"/>
    <n v="-630.90412541733997"/>
    <n v="0.83273482445916502"/>
    <n v="0.60746927703754805"/>
    <n v="3.09422169937788E-2"/>
    <x v="238"/>
    <n v="0"/>
    <x v="0"/>
    <n v="0.14985232331085099"/>
    <x v="0"/>
    <x v="8"/>
    <s v="Y"/>
    <s v="1"/>
    <s v="0"/>
    <s v="0"/>
    <s v="0"/>
  </r>
  <r>
    <x v="24"/>
    <x v="0"/>
    <x v="1"/>
    <n v="336.45206270866998"/>
    <n v="-630.90412541733997"/>
    <n v="0.83273482445916502"/>
    <n v="0.60746927703754805"/>
    <n v="3.09422169937788E-2"/>
    <x v="238"/>
    <n v="0"/>
    <x v="0"/>
    <n v="5.7639102534878202E-2"/>
    <x v="0"/>
    <x v="8"/>
    <s v="Y"/>
    <s v="1"/>
    <s v="0"/>
    <s v="0"/>
    <s v="0"/>
  </r>
  <r>
    <x v="24"/>
    <x v="0"/>
    <x v="2"/>
    <n v="294.90762002532"/>
    <n v="-547.81524005063898"/>
    <n v="0.72507115738570704"/>
    <n v="0.57613227301844505"/>
    <n v="3.9719888178043401E-2"/>
    <x v="239"/>
    <n v="0"/>
    <x v="0"/>
    <n v="9.2946787162478499E-3"/>
    <x v="0"/>
    <x v="8"/>
    <s v="Y"/>
    <s v="1"/>
    <s v="0"/>
    <s v="0"/>
    <s v="0"/>
  </r>
  <r>
    <x v="24"/>
    <x v="0"/>
    <x v="3"/>
    <n v="287.651498714696"/>
    <n v="-533.30299742939303"/>
    <n v="0.69941260733997501"/>
    <n v="0.54920455004993296"/>
    <n v="4.1528891496404603E-2"/>
    <x v="240"/>
    <n v="0"/>
    <x v="0"/>
    <n v="1.7574208496956002E-2"/>
    <x v="0"/>
    <x v="8"/>
    <s v="Y"/>
    <s v="1"/>
    <s v="0"/>
    <s v="0"/>
    <s v="0"/>
  </r>
  <r>
    <x v="24"/>
    <x v="1"/>
    <x v="0"/>
    <n v="290.98239493926701"/>
    <n v="-539.96478987853504"/>
    <n v="0.77705785398942595"/>
    <n v="0.53057376425806402"/>
    <n v="4.0746688821209499E-2"/>
    <x v="241"/>
    <n v="0"/>
    <x v="0"/>
    <n v="0.152920007244124"/>
    <x v="0"/>
    <x v="8"/>
    <s v="Y"/>
    <s v="1"/>
    <s v="0"/>
    <s v="0"/>
    <s v="0"/>
  </r>
  <r>
    <x v="24"/>
    <x v="1"/>
    <x v="1"/>
    <n v="290.98239493926701"/>
    <n v="-539.96478987853504"/>
    <n v="0.77705785398942595"/>
    <n v="0.53057376425806402"/>
    <n v="4.0746688821209499E-2"/>
    <x v="241"/>
    <n v="0"/>
    <x v="0"/>
    <n v="6.6336376777236195E-2"/>
    <x v="0"/>
    <x v="8"/>
    <s v="Y"/>
    <s v="1"/>
    <s v="0"/>
    <s v="0"/>
    <s v="0"/>
  </r>
  <r>
    <x v="24"/>
    <x v="1"/>
    <x v="2"/>
    <n v="254.97829373246299"/>
    <n v="-467.95658746492501"/>
    <n v="0.65509116230616105"/>
    <n v="0.47994942822518999"/>
    <n v="5.0731794203231803E-2"/>
    <x v="242"/>
    <n v="0"/>
    <x v="0"/>
    <n v="1.32065757551475E-2"/>
    <x v="0"/>
    <x v="8"/>
    <s v="Y"/>
    <s v="1"/>
    <s v="0"/>
    <s v="0"/>
    <s v="0"/>
  </r>
  <r>
    <x v="24"/>
    <x v="1"/>
    <x v="3"/>
    <n v="250.95357255084301"/>
    <n v="-459.90714510168601"/>
    <n v="0.63763599912443003"/>
    <n v="0.45480548957159"/>
    <n v="5.19930317139225E-2"/>
    <x v="243"/>
    <n v="0"/>
    <x v="0"/>
    <n v="1.7113256226186299E-2"/>
    <x v="0"/>
    <x v="8"/>
    <s v="Y"/>
    <s v="1"/>
    <s v="0"/>
    <s v="0"/>
    <s v="0"/>
  </r>
  <r>
    <x v="24"/>
    <x v="2"/>
    <x v="0"/>
    <n v="-393.49346026664603"/>
    <n v="828.98692053329205"/>
    <n v="0.86095245374922802"/>
    <n v="0.64314683140227902"/>
    <n v="2.7032788562993302"/>
    <x v="244"/>
    <n v="0"/>
    <x v="0"/>
    <n v="0.13503417552436101"/>
    <x v="0"/>
    <x v="8"/>
    <s v="Y"/>
    <s v="1"/>
    <s v="0"/>
    <s v="0"/>
    <s v="0"/>
  </r>
  <r>
    <x v="24"/>
    <x v="2"/>
    <x v="1"/>
    <n v="-393.49346026664603"/>
    <n v="828.98692053329205"/>
    <n v="0.86095245374922802"/>
    <n v="0.64314683140227902"/>
    <n v="2.7032788562993302"/>
    <x v="244"/>
    <n v="0"/>
    <x v="0"/>
    <n v="4.8930226219348803E-2"/>
    <x v="0"/>
    <x v="8"/>
    <s v="Y"/>
    <s v="1"/>
    <s v="0"/>
    <s v="0"/>
    <s v="0"/>
  </r>
  <r>
    <x v="24"/>
    <x v="2"/>
    <x v="2"/>
    <n v="-435.80823176270201"/>
    <n v="913.61646352540504"/>
    <n v="0.76904345293601295"/>
    <n v="0.62238061592760396"/>
    <n v="3.4967374199372498"/>
    <x v="245"/>
    <n v="0"/>
    <x v="0"/>
    <n v="1.0049199323136001E-2"/>
    <x v="0"/>
    <x v="8"/>
    <s v="Y"/>
    <s v="1"/>
    <s v="0"/>
    <s v="0"/>
    <s v="0"/>
  </r>
  <r>
    <x v="24"/>
    <x v="2"/>
    <x v="3"/>
    <n v="-440.85168944047098"/>
    <n v="923.70337888094298"/>
    <n v="0.75405321407348302"/>
    <n v="0.62298189115008296"/>
    <n v="3.60615636909833"/>
    <x v="246"/>
    <n v="0"/>
    <x v="0"/>
    <n v="2.2408639040747899E-2"/>
    <x v="0"/>
    <x v="8"/>
    <s v="Y"/>
    <s v="1"/>
    <s v="0"/>
    <s v="0"/>
    <s v="0"/>
  </r>
  <r>
    <x v="25"/>
    <x v="0"/>
    <x v="0"/>
    <n v="352.819730471909"/>
    <n v="-663.63946094381697"/>
    <n v="0.86403360194010703"/>
    <n v="0.72278845917331302"/>
    <n v="2.7943432054841701E-2"/>
    <x v="247"/>
    <n v="0"/>
    <x v="0"/>
    <n v="0.36859895475073801"/>
    <x v="0"/>
    <x v="9"/>
    <s v="Y"/>
    <s v="1"/>
    <s v="0"/>
    <s v="0"/>
    <s v="1"/>
  </r>
  <r>
    <x v="25"/>
    <x v="0"/>
    <x v="1"/>
    <n v="352.81973047190797"/>
    <n v="-663.63946094381697"/>
    <n v="0.86403360194010703"/>
    <n v="0.72278845917331302"/>
    <n v="2.7943432054841701E-2"/>
    <x v="247"/>
    <n v="0"/>
    <x v="0"/>
    <n v="0.118434718501073"/>
    <x v="0"/>
    <x v="9"/>
    <s v="Y"/>
    <s v="1"/>
    <s v="0"/>
    <s v="0"/>
    <s v="1"/>
  </r>
  <r>
    <x v="25"/>
    <x v="0"/>
    <x v="2"/>
    <n v="265.969732146566"/>
    <n v="-489.93946429313098"/>
    <n v="0.60745786749161701"/>
    <n v="0.41887313714948399"/>
    <n v="4.7439698542672701E-2"/>
    <x v="248"/>
    <n v="0"/>
    <x v="0"/>
    <n v="3.0208832460653201E-2"/>
    <x v="0"/>
    <x v="9"/>
    <s v="Y"/>
    <s v="1"/>
    <s v="0"/>
    <s v="0"/>
    <s v="1"/>
  </r>
  <r>
    <x v="25"/>
    <x v="0"/>
    <x v="3"/>
    <n v="259.81489612883701"/>
    <n v="-477.62979225767401"/>
    <n v="0.57678495564172405"/>
    <n v="0.41002414532769199"/>
    <n v="4.9273115629641998E-2"/>
    <x v="249"/>
    <n v="0"/>
    <x v="0"/>
    <n v="6.74727352049629E-3"/>
    <x v="0"/>
    <x v="9"/>
    <s v="Y"/>
    <s v="1"/>
    <s v="0"/>
    <s v="0"/>
    <s v="1"/>
  </r>
  <r>
    <x v="25"/>
    <x v="1"/>
    <x v="0"/>
    <n v="307.72431614906202"/>
    <n v="-573.44863229812404"/>
    <n v="0.81927095228131497"/>
    <n v="0.68435694619070597"/>
    <n v="3.6739879985154503E-2"/>
    <x v="250"/>
    <n v="0"/>
    <x v="0"/>
    <n v="0.37618659760812301"/>
    <x v="0"/>
    <x v="9"/>
    <s v="Y"/>
    <s v="1"/>
    <s v="0"/>
    <s v="0"/>
    <s v="1"/>
  </r>
  <r>
    <x v="25"/>
    <x v="1"/>
    <x v="1"/>
    <n v="307.72431614906202"/>
    <n v="-573.44863229812404"/>
    <n v="0.81927095228131397"/>
    <n v="0.68435694619070497"/>
    <n v="3.6739879985154503E-2"/>
    <x v="250"/>
    <n v="0"/>
    <x v="0"/>
    <n v="0.139522266366787"/>
    <x v="0"/>
    <x v="9"/>
    <s v="Y"/>
    <s v="1"/>
    <s v="0"/>
    <s v="0"/>
    <s v="1"/>
  </r>
  <r>
    <x v="25"/>
    <x v="1"/>
    <x v="2"/>
    <n v="233.521480689252"/>
    <n v="-425.04296137850298"/>
    <n v="0.55069644259749795"/>
    <n v="0.36306694622500102"/>
    <n v="5.7885872997800597E-2"/>
    <x v="251"/>
    <n v="0"/>
    <x v="0"/>
    <n v="3.5185068833074699E-2"/>
    <x v="0"/>
    <x v="9"/>
    <s v="Y"/>
    <s v="1"/>
    <s v="0"/>
    <s v="0"/>
    <s v="1"/>
  </r>
  <r>
    <x v="25"/>
    <x v="1"/>
    <x v="3"/>
    <n v="230.44158388288199"/>
    <n v="-418.88316776576499"/>
    <n v="0.53339421334955295"/>
    <n v="0.36942694302603102"/>
    <n v="5.8999491611259502E-2"/>
    <x v="252"/>
    <n v="0"/>
    <x v="0"/>
    <n v="9.3377268309014407E-3"/>
    <x v="0"/>
    <x v="9"/>
    <s v="Y"/>
    <s v="1"/>
    <s v="0"/>
    <s v="0"/>
    <s v="1"/>
  </r>
  <r>
    <x v="25"/>
    <x v="2"/>
    <x v="0"/>
    <n v="-376.30033154804403"/>
    <n v="794.60066309608703"/>
    <n v="0.88837104954577994"/>
    <n v="0.75100581163009905"/>
    <n v="2.4297062143965502"/>
    <x v="253"/>
    <n v="0"/>
    <x v="0"/>
    <n v="0.301333942529526"/>
    <x v="0"/>
    <x v="9"/>
    <s v="Y"/>
    <s v="1"/>
    <s v="0"/>
    <s v="0"/>
    <s v="1"/>
  </r>
  <r>
    <x v="25"/>
    <x v="2"/>
    <x v="1"/>
    <n v="-376.300331548043"/>
    <n v="794.60066309608703"/>
    <n v="0.88837104954577994"/>
    <n v="0.75100581163009905"/>
    <n v="2.4297062143965502"/>
    <x v="253"/>
    <n v="0"/>
    <x v="0"/>
    <n v="8.3777373732852295E-2"/>
    <x v="0"/>
    <x v="9"/>
    <s v="Y"/>
    <s v="1"/>
    <s v="0"/>
    <s v="0"/>
    <s v="1"/>
  </r>
  <r>
    <x v="25"/>
    <x v="2"/>
    <x v="2"/>
    <n v="-467.64943555922298"/>
    <n v="977.29887111844596"/>
    <n v="0.65806517263571795"/>
    <n v="0.50631144653988303"/>
    <n v="4.2521605099460498"/>
    <x v="254"/>
    <n v="0"/>
    <x v="0"/>
    <n v="2.5661908902335901E-2"/>
    <x v="0"/>
    <x v="9"/>
    <s v="Y"/>
    <s v="1"/>
    <s v="0"/>
    <s v="0"/>
    <s v="1"/>
  </r>
  <r>
    <x v="25"/>
    <x v="2"/>
    <x v="3"/>
    <n v="-471.026291006218"/>
    <n v="984.05258201243703"/>
    <n v="0.64380011890493505"/>
    <n v="0.49303332250264098"/>
    <n v="4.3404136052104603"/>
    <x v="255"/>
    <n v="0"/>
    <x v="0"/>
    <n v="6.2126250405109404E-3"/>
    <x v="0"/>
    <x v="9"/>
    <s v="Y"/>
    <s v="1"/>
    <s v="0"/>
    <s v="0"/>
    <s v="1"/>
  </r>
  <r>
    <x v="26"/>
    <x v="0"/>
    <x v="0"/>
    <n v="318.38314419322302"/>
    <n v="-594.76628838644604"/>
    <n v="0.79226009664041297"/>
    <n v="0.60991169129862599"/>
    <n v="3.4532578513056203E-2"/>
    <x v="256"/>
    <n v="0"/>
    <x v="0"/>
    <n v="0.18001026054382499"/>
    <x v="0"/>
    <x v="10"/>
    <s v="Y"/>
    <s v="1"/>
    <s v="0"/>
    <s v="1"/>
    <s v="0"/>
  </r>
  <r>
    <x v="26"/>
    <x v="0"/>
    <x v="1"/>
    <n v="318.38314419322302"/>
    <n v="-594.76628838644604"/>
    <n v="0.79226009664041297"/>
    <n v="0.60991169129862599"/>
    <n v="3.4532578513056203E-2"/>
    <x v="256"/>
    <n v="0"/>
    <x v="0"/>
    <n v="5.0616628552061303E-2"/>
    <x v="0"/>
    <x v="10"/>
    <s v="Y"/>
    <s v="1"/>
    <s v="0"/>
    <s v="1"/>
    <s v="0"/>
  </r>
  <r>
    <x v="26"/>
    <x v="0"/>
    <x v="2"/>
    <n v="269.39941112190502"/>
    <n v="-496.79882224380998"/>
    <n v="0.62495304335528001"/>
    <n v="0.50062202109585796"/>
    <n v="4.6437183878160003E-2"/>
    <x v="257"/>
    <n v="0"/>
    <x v="0"/>
    <n v="1.4565056093591501E-2"/>
    <x v="0"/>
    <x v="10"/>
    <s v="Y"/>
    <s v="1"/>
    <s v="0"/>
    <s v="1"/>
    <s v="0"/>
  </r>
  <r>
    <x v="26"/>
    <x v="0"/>
    <x v="3"/>
    <n v="273.55813337863299"/>
    <n v="-505.116266757267"/>
    <n v="0.64342266245801305"/>
    <n v="0.51493988487850195"/>
    <n v="4.5276012481087202E-2"/>
    <x v="258"/>
    <n v="0"/>
    <x v="0"/>
    <n v="9.4084768145464397E-3"/>
    <x v="0"/>
    <x v="10"/>
    <s v="Y"/>
    <s v="1"/>
    <s v="0"/>
    <s v="1"/>
    <s v="0"/>
  </r>
  <r>
    <x v="26"/>
    <x v="1"/>
    <x v="0"/>
    <n v="277.35485238412201"/>
    <n v="-512.70970476824402"/>
    <n v="0.73725352572793201"/>
    <n v="0.54863530875128097"/>
    <n v="4.4285908790712002E-2"/>
    <x v="259"/>
    <n v="0"/>
    <x v="0"/>
    <n v="0.187079628365595"/>
    <x v="0"/>
    <x v="10"/>
    <s v="Y"/>
    <s v="1"/>
    <s v="0"/>
    <s v="1"/>
    <s v="0"/>
  </r>
  <r>
    <x v="26"/>
    <x v="1"/>
    <x v="1"/>
    <n v="277.35485238412201"/>
    <n v="-512.70970476824402"/>
    <n v="0.73725352572793201"/>
    <n v="0.54863530875128197"/>
    <n v="4.4285908790712002E-2"/>
    <x v="259"/>
    <n v="0"/>
    <x v="0"/>
    <n v="6.2581334288996204E-2"/>
    <x v="0"/>
    <x v="10"/>
    <s v="Y"/>
    <s v="1"/>
    <s v="0"/>
    <s v="1"/>
    <s v="0"/>
  </r>
  <r>
    <x v="26"/>
    <x v="1"/>
    <x v="2"/>
    <n v="238.16858286245801"/>
    <n v="-434.337165724915"/>
    <n v="0.57656221700876198"/>
    <n v="0.44004068141139602"/>
    <n v="5.6237247630234903E-2"/>
    <x v="260"/>
    <n v="0"/>
    <x v="0"/>
    <n v="1.3100538345671899E-2"/>
    <x v="0"/>
    <x v="10"/>
    <s v="Y"/>
    <s v="1"/>
    <s v="0"/>
    <s v="1"/>
    <s v="0"/>
  </r>
  <r>
    <x v="26"/>
    <x v="1"/>
    <x v="3"/>
    <n v="240.818375074964"/>
    <n v="-439.63675014992799"/>
    <n v="0.58996121911774402"/>
    <n v="0.455564402529955"/>
    <n v="5.5340910917804298E-2"/>
    <x v="261"/>
    <n v="0"/>
    <x v="0"/>
    <n v="1.0405326163946E-2"/>
    <x v="0"/>
    <x v="10"/>
    <s v="Y"/>
    <s v="1"/>
    <s v="0"/>
    <s v="1"/>
    <s v="0"/>
  </r>
  <r>
    <x v="26"/>
    <x v="2"/>
    <x v="0"/>
    <n v="-407.573010573315"/>
    <n v="857.14602114663001"/>
    <n v="0.83548315933727402"/>
    <n v="0.68825226399765604"/>
    <n v="2.9454516077319499"/>
    <x v="262"/>
    <n v="0"/>
    <x v="0"/>
    <n v="0.13131456420637"/>
    <x v="0"/>
    <x v="10"/>
    <s v="Y"/>
    <s v="1"/>
    <s v="0"/>
    <s v="1"/>
    <s v="0"/>
  </r>
  <r>
    <x v="26"/>
    <x v="2"/>
    <x v="1"/>
    <n v="-407.573010573315"/>
    <n v="857.14602114663001"/>
    <n v="0.83548315933727402"/>
    <n v="0.68825226399765604"/>
    <n v="2.9454516077319499"/>
    <x v="262"/>
    <n v="0"/>
    <x v="0"/>
    <n v="3.00407315813144E-2"/>
    <x v="0"/>
    <x v="10"/>
    <s v="Y"/>
    <s v="1"/>
    <s v="0"/>
    <s v="1"/>
    <s v="0"/>
  </r>
  <r>
    <x v="26"/>
    <x v="2"/>
    <x v="2"/>
    <n v="-456.90282611350199"/>
    <n v="955.805652227005"/>
    <n v="0.70131425201930198"/>
    <n v="0.59381116651809995"/>
    <n v="3.9785123512171201"/>
    <x v="263"/>
    <n v="0"/>
    <x v="0"/>
    <n v="1.0414261067553001E-2"/>
    <x v="0"/>
    <x v="10"/>
    <s v="Y"/>
    <s v="1"/>
    <s v="0"/>
    <s v="1"/>
    <s v="0"/>
  </r>
  <r>
    <x v="26"/>
    <x v="2"/>
    <x v="3"/>
    <n v="-452.40065161522699"/>
    <n v="946.80130323045398"/>
    <n v="0.71720466019596396"/>
    <n v="0.62608495403157904"/>
    <n v="3.87025150406819"/>
    <x v="264"/>
    <n v="0"/>
    <x v="0"/>
    <n v="8.5380518340351999E-3"/>
    <x v="0"/>
    <x v="10"/>
    <s v="Y"/>
    <s v="1"/>
    <s v="0"/>
    <s v="1"/>
    <s v="0"/>
  </r>
  <r>
    <x v="27"/>
    <x v="0"/>
    <x v="0"/>
    <n v="338.60060883012301"/>
    <n v="-635.20121766024602"/>
    <n v="0.83786664343069595"/>
    <n v="0.64911689156780905"/>
    <n v="3.0505936151908199E-2"/>
    <x v="265"/>
    <n v="0"/>
    <x v="0"/>
    <n v="0.34969587086001103"/>
    <x v="0"/>
    <x v="11"/>
    <s v="Y"/>
    <s v="1"/>
    <s v="0"/>
    <s v="1"/>
    <s v="1"/>
  </r>
  <r>
    <x v="27"/>
    <x v="0"/>
    <x v="1"/>
    <n v="338.60060883012301"/>
    <n v="-635.20121766024499"/>
    <n v="0.83786664343069595"/>
    <n v="0.64911689156780805"/>
    <n v="3.0505936151908199E-2"/>
    <x v="265"/>
    <n v="0"/>
    <x v="0"/>
    <n v="0.117183777809095"/>
    <x v="0"/>
    <x v="11"/>
    <s v="Y"/>
    <s v="1"/>
    <s v="0"/>
    <s v="1"/>
    <s v="1"/>
  </r>
  <r>
    <x v="27"/>
    <x v="0"/>
    <x v="2"/>
    <n v="280.50854308308601"/>
    <n v="-519.01708616617202"/>
    <n v="0.67162752906980905"/>
    <n v="0.59048545558097398"/>
    <n v="4.3386415934848897E-2"/>
    <x v="266"/>
    <n v="0"/>
    <x v="0"/>
    <n v="1.22080260690677E-2"/>
    <x v="0"/>
    <x v="11"/>
    <s v="Y"/>
    <s v="1"/>
    <s v="0"/>
    <s v="1"/>
    <s v="1"/>
  </r>
  <r>
    <x v="27"/>
    <x v="0"/>
    <x v="3"/>
    <n v="276.30491298771898"/>
    <n v="-510.60982597543801"/>
    <n v="0.65378414058492496"/>
    <n v="0.519579734302971"/>
    <n v="4.4538455919305699E-2"/>
    <x v="267"/>
    <n v="0"/>
    <x v="0"/>
    <n v="1.3230917063916599E-2"/>
    <x v="0"/>
    <x v="11"/>
    <s v="Y"/>
    <s v="1"/>
    <s v="0"/>
    <s v="1"/>
    <s v="1"/>
  </r>
  <r>
    <x v="27"/>
    <x v="1"/>
    <x v="0"/>
    <n v="297.29712950485799"/>
    <n v="-552.59425900971701"/>
    <n v="0.79420289486672502"/>
    <n v="0.61902185272139199"/>
    <n v="3.91852495979612E-2"/>
    <x v="268"/>
    <n v="0"/>
    <x v="0"/>
    <n v="0.38329711741535599"/>
    <x v="0"/>
    <x v="11"/>
    <s v="Y"/>
    <s v="1"/>
    <s v="0"/>
    <s v="1"/>
    <s v="1"/>
  </r>
  <r>
    <x v="27"/>
    <x v="1"/>
    <x v="1"/>
    <n v="297.29712950485799"/>
    <n v="-552.59425900971701"/>
    <n v="0.79420289486672402"/>
    <n v="0.61902185272139199"/>
    <n v="3.91852495979612E-2"/>
    <x v="268"/>
    <n v="0"/>
    <x v="0"/>
    <n v="0.15581579479275001"/>
    <x v="0"/>
    <x v="11"/>
    <s v="Y"/>
    <s v="1"/>
    <s v="0"/>
    <s v="1"/>
    <s v="1"/>
  </r>
  <r>
    <x v="27"/>
    <x v="1"/>
    <x v="2"/>
    <n v="244.513475160539"/>
    <n v="-447.026950321078"/>
    <n v="0.60742314492868599"/>
    <n v="0.51930718143288102"/>
    <n v="5.4092618358568698E-2"/>
    <x v="269"/>
    <n v="0"/>
    <x v="0"/>
    <n v="1.27770859310896E-2"/>
    <x v="0"/>
    <x v="11"/>
    <s v="Y"/>
    <s v="1"/>
    <s v="0"/>
    <s v="1"/>
    <s v="1"/>
  </r>
  <r>
    <x v="27"/>
    <x v="1"/>
    <x v="3"/>
    <n v="242.44340711247401"/>
    <n v="-442.88681422494801"/>
    <n v="0.59699989225446604"/>
    <n v="0.46072965392859699"/>
    <n v="5.4799811520183497E-2"/>
    <x v="270"/>
    <n v="0"/>
    <x v="0"/>
    <n v="1.38699460701651E-2"/>
    <x v="0"/>
    <x v="11"/>
    <s v="Y"/>
    <s v="1"/>
    <s v="0"/>
    <s v="1"/>
    <s v="1"/>
  </r>
  <r>
    <x v="27"/>
    <x v="2"/>
    <x v="0"/>
    <n v="-403.47024668859501"/>
    <n v="848.940493377189"/>
    <n v="0.84361634966890597"/>
    <n v="0.65855235921775002"/>
    <n v="2.8723307851950599"/>
    <x v="271"/>
    <n v="0"/>
    <x v="0"/>
    <n v="0.235499753800784"/>
    <x v="0"/>
    <x v="11"/>
    <s v="Y"/>
    <s v="1"/>
    <s v="0"/>
    <s v="1"/>
    <s v="1"/>
  </r>
  <r>
    <x v="27"/>
    <x v="2"/>
    <x v="1"/>
    <n v="-403.47024668859501"/>
    <n v="848.940493377189"/>
    <n v="0.84361634966890597"/>
    <n v="0.65855235921775002"/>
    <n v="2.8723307851950599"/>
    <x v="271"/>
    <n v="0"/>
    <x v="0"/>
    <n v="6.3675179681102007E-2"/>
    <x v="0"/>
    <x v="11"/>
    <s v="Y"/>
    <s v="1"/>
    <s v="0"/>
    <s v="1"/>
    <s v="1"/>
  </r>
  <r>
    <x v="27"/>
    <x v="2"/>
    <x v="2"/>
    <n v="-451.13052179704698"/>
    <n v="944.26104359409499"/>
    <n v="0.72075619624079301"/>
    <n v="0.63071089733420604"/>
    <n v="3.84132556853042"/>
    <x v="272"/>
    <n v="0"/>
    <x v="0"/>
    <n v="1.31869043150176E-2"/>
    <x v="0"/>
    <x v="11"/>
    <s v="Y"/>
    <s v="1"/>
    <s v="0"/>
    <s v="1"/>
    <s v="1"/>
  </r>
  <r>
    <x v="27"/>
    <x v="2"/>
    <x v="3"/>
    <n v="-454.24932760822099"/>
    <n v="950.49865521644097"/>
    <n v="0.70953787503107901"/>
    <n v="0.59757602681158795"/>
    <n v="3.9159873100640299"/>
    <x v="273"/>
    <n v="0"/>
    <x v="0"/>
    <n v="1.2140035131378801E-2"/>
    <x v="0"/>
    <x v="11"/>
    <s v="Y"/>
    <s v="1"/>
    <s v="0"/>
    <s v="1"/>
    <s v="1"/>
  </r>
  <r>
    <x v="28"/>
    <x v="0"/>
    <x v="0"/>
    <n v="323.14667173785699"/>
    <n v="-604.29334347571398"/>
    <n v="0.80565589827597905"/>
    <n v="0.66185375531606006"/>
    <n v="3.3407216637854502E-2"/>
    <x v="274"/>
    <n v="0"/>
    <x v="0"/>
    <n v="0.12848742898872001"/>
    <x v="0"/>
    <x v="12"/>
    <s v="Y"/>
    <s v="1"/>
    <s v="1"/>
    <s v="0"/>
    <s v="0"/>
  </r>
  <r>
    <x v="28"/>
    <x v="0"/>
    <x v="1"/>
    <n v="323.14667173785699"/>
    <n v="-604.29334347571398"/>
    <n v="0.80565589827597905"/>
    <n v="0.66185375531606006"/>
    <n v="3.3407216637854502E-2"/>
    <x v="274"/>
    <n v="0"/>
    <x v="0"/>
    <n v="4.7173215420529699E-2"/>
    <x v="0"/>
    <x v="12"/>
    <s v="Y"/>
    <s v="1"/>
    <s v="1"/>
    <s v="0"/>
    <s v="0"/>
  </r>
  <r>
    <x v="28"/>
    <x v="0"/>
    <x v="2"/>
    <n v="298.18696973127498"/>
    <n v="-554.37393946254895"/>
    <n v="0.73630463127811896"/>
    <n v="0.65512132819715196"/>
    <n v="3.8922853163795998E-2"/>
    <x v="275"/>
    <n v="0"/>
    <x v="0"/>
    <n v="3.9185010931628503E-2"/>
    <x v="0"/>
    <x v="12"/>
    <s v="Y"/>
    <s v="1"/>
    <s v="1"/>
    <s v="0"/>
    <s v="0"/>
  </r>
  <r>
    <x v="28"/>
    <x v="0"/>
    <x v="3"/>
    <n v="280.41054203469798"/>
    <n v="-518.82108406939597"/>
    <n v="0.67205825092220695"/>
    <n v="0.545385343828242"/>
    <n v="4.3408198251421601E-2"/>
    <x v="276"/>
    <n v="0"/>
    <x v="0"/>
    <n v="2.9389145292543401E-2"/>
    <x v="0"/>
    <x v="12"/>
    <s v="Y"/>
    <s v="1"/>
    <s v="1"/>
    <s v="0"/>
    <s v="0"/>
  </r>
  <r>
    <x v="28"/>
    <x v="1"/>
    <x v="0"/>
    <n v="275.66614655011301"/>
    <n v="-509.33229310022602"/>
    <n v="0.732293722680877"/>
    <n v="0.56783341280121802"/>
    <n v="4.4692233350014203E-2"/>
    <x v="277"/>
    <n v="0"/>
    <x v="0"/>
    <n v="0.116369159962927"/>
    <x v="0"/>
    <x v="12"/>
    <s v="Y"/>
    <s v="1"/>
    <s v="1"/>
    <s v="0"/>
    <s v="0"/>
  </r>
  <r>
    <x v="28"/>
    <x v="1"/>
    <x v="1"/>
    <n v="275.66614655011301"/>
    <n v="-509.33229310022602"/>
    <n v="0.732293722680877"/>
    <n v="0.56783341280121802"/>
    <n v="4.4692233350014203E-2"/>
    <x v="277"/>
    <n v="0"/>
    <x v="0"/>
    <n v="3.9830777692021598E-2"/>
    <x v="0"/>
    <x v="12"/>
    <s v="Y"/>
    <s v="1"/>
    <s v="1"/>
    <s v="0"/>
    <s v="0"/>
  </r>
  <r>
    <x v="28"/>
    <x v="1"/>
    <x v="2"/>
    <n v="258.04076577985001"/>
    <n v="-474.08153155970098"/>
    <n v="0.66776387327132403"/>
    <n v="0.54746916274285495"/>
    <n v="4.9779567405603103E-2"/>
    <x v="278"/>
    <n v="0"/>
    <x v="0"/>
    <n v="3.44802668424566E-2"/>
    <x v="0"/>
    <x v="12"/>
    <s v="Y"/>
    <s v="1"/>
    <s v="1"/>
    <s v="0"/>
    <s v="0"/>
  </r>
  <r>
    <x v="28"/>
    <x v="1"/>
    <x v="3"/>
    <n v="246.19184696286601"/>
    <n v="-450.38369392573202"/>
    <n v="0.61591682359830002"/>
    <n v="0.47219531635955098"/>
    <n v="5.3533639975176697E-2"/>
    <x v="279"/>
    <n v="0"/>
    <x v="0"/>
    <n v="3.27269856051026E-2"/>
    <x v="0"/>
    <x v="12"/>
    <s v="Y"/>
    <s v="1"/>
    <s v="1"/>
    <s v="0"/>
    <s v="0"/>
  </r>
  <r>
    <x v="28"/>
    <x v="2"/>
    <x v="0"/>
    <n v="-398.80852798567201"/>
    <n v="839.61705597134505"/>
    <n v="0.85343924661517601"/>
    <n v="0.74970885202696103"/>
    <n v="2.7877083623787802"/>
    <x v="280"/>
    <n v="0"/>
    <x v="0"/>
    <n v="0.112376696766881"/>
    <x v="0"/>
    <x v="12"/>
    <s v="Y"/>
    <s v="1"/>
    <s v="1"/>
    <s v="0"/>
    <s v="0"/>
  </r>
  <r>
    <x v="28"/>
    <x v="2"/>
    <x v="1"/>
    <n v="-398.80852798567201"/>
    <n v="839.61705597134505"/>
    <n v="0.85343924661517601"/>
    <n v="0.74970885202696103"/>
    <n v="2.7877083623787802"/>
    <x v="280"/>
    <n v="0"/>
    <x v="0"/>
    <n v="4.9657100827691897E-2"/>
    <x v="0"/>
    <x v="12"/>
    <s v="Y"/>
    <s v="1"/>
    <s v="1"/>
    <s v="0"/>
    <s v="0"/>
  </r>
  <r>
    <x v="28"/>
    <x v="2"/>
    <x v="2"/>
    <n v="-429.15062031530903"/>
    <n v="900.30124063061703"/>
    <n v="0.78734901594144902"/>
    <n v="0.71559173089628803"/>
    <n v="3.35543900964697"/>
    <x v="281"/>
    <n v="0"/>
    <x v="0"/>
    <n v="3.6260196169972898E-2"/>
    <x v="0"/>
    <x v="12"/>
    <s v="Y"/>
    <s v="1"/>
    <s v="1"/>
    <s v="0"/>
    <s v="0"/>
  </r>
  <r>
    <x v="28"/>
    <x v="2"/>
    <x v="3"/>
    <n v="-444.02028885237797"/>
    <n v="930.04057770475595"/>
    <n v="0.74476796359288"/>
    <n v="0.65552221606767003"/>
    <n v="3.67543906310978"/>
    <x v="282"/>
    <n v="0"/>
    <x v="0"/>
    <n v="2.9862974984908499E-2"/>
    <x v="0"/>
    <x v="12"/>
    <s v="Y"/>
    <s v="1"/>
    <s v="1"/>
    <s v="0"/>
    <s v="0"/>
  </r>
  <r>
    <x v="29"/>
    <x v="0"/>
    <x v="0"/>
    <n v="314.27402216012803"/>
    <n v="-586.54804432025605"/>
    <n v="0.78310237031192398"/>
    <n v="0.56012761328733396"/>
    <n v="3.5287085837821398E-2"/>
    <x v="283"/>
    <n v="0"/>
    <x v="0"/>
    <n v="0.19406675252528299"/>
    <x v="0"/>
    <x v="13"/>
    <s v="Y"/>
    <s v="1"/>
    <s v="1"/>
    <s v="0"/>
    <s v="1"/>
  </r>
  <r>
    <x v="29"/>
    <x v="0"/>
    <x v="1"/>
    <n v="314.27402216012803"/>
    <n v="-586.54804432025605"/>
    <n v="0.78310237031192398"/>
    <n v="0.56012761328733396"/>
    <n v="3.5287085837821398E-2"/>
    <x v="283"/>
    <n v="0"/>
    <x v="0"/>
    <n v="5.2717433182074697E-2"/>
    <x v="0"/>
    <x v="13"/>
    <s v="Y"/>
    <s v="1"/>
    <s v="1"/>
    <s v="0"/>
    <s v="1"/>
  </r>
  <r>
    <x v="29"/>
    <x v="0"/>
    <x v="2"/>
    <n v="261.12010729950703"/>
    <n v="-480.240214599014"/>
    <n v="0.58425786581011596"/>
    <n v="0.401812480638918"/>
    <n v="4.8862993573184299E-2"/>
    <x v="284"/>
    <n v="0"/>
    <x v="0"/>
    <n v="2.4774330807857601E-2"/>
    <x v="0"/>
    <x v="13"/>
    <s v="Y"/>
    <s v="1"/>
    <s v="1"/>
    <s v="0"/>
    <s v="1"/>
  </r>
  <r>
    <x v="29"/>
    <x v="0"/>
    <x v="3"/>
    <n v="269.56867724384699"/>
    <n v="-497.13735448769398"/>
    <n v="0.62504609525009802"/>
    <n v="0.44280647944219598"/>
    <n v="4.6392377185540602E-2"/>
    <x v="285"/>
    <n v="0"/>
    <x v="0"/>
    <n v="1.2261717251808701E-2"/>
    <x v="0"/>
    <x v="13"/>
    <s v="Y"/>
    <s v="1"/>
    <s v="1"/>
    <s v="0"/>
    <s v="1"/>
  </r>
  <r>
    <x v="29"/>
    <x v="1"/>
    <x v="0"/>
    <n v="276.85722590515599"/>
    <n v="-511.71445181031203"/>
    <n v="0.73584576681193503"/>
    <n v="0.52892981211183998"/>
    <n v="4.4373553812562402E-2"/>
    <x v="286"/>
    <n v="0"/>
    <x v="0"/>
    <n v="0.20932211976496701"/>
    <x v="0"/>
    <x v="13"/>
    <s v="Y"/>
    <s v="1"/>
    <s v="1"/>
    <s v="0"/>
    <s v="1"/>
  </r>
  <r>
    <x v="29"/>
    <x v="1"/>
    <x v="1"/>
    <n v="276.85722590515599"/>
    <n v="-511.71445181031203"/>
    <n v="0.73584576681193503"/>
    <n v="0.52892981211184098"/>
    <n v="4.4373553812562402E-2"/>
    <x v="286"/>
    <n v="0"/>
    <x v="0"/>
    <n v="8.4886544906106906E-2"/>
    <x v="0"/>
    <x v="13"/>
    <s v="Y"/>
    <s v="1"/>
    <s v="1"/>
    <s v="0"/>
    <s v="1"/>
  </r>
  <r>
    <x v="29"/>
    <x v="1"/>
    <x v="2"/>
    <n v="230.79162528983599"/>
    <n v="-419.58325057967301"/>
    <n v="0.53600051731784604"/>
    <n v="0.35661775749915797"/>
    <n v="5.8857586970970099E-2"/>
    <x v="287"/>
    <n v="0"/>
    <x v="0"/>
    <n v="1.2604769817472499E-2"/>
    <x v="0"/>
    <x v="13"/>
    <s v="Y"/>
    <s v="1"/>
    <s v="1"/>
    <s v="0"/>
    <s v="1"/>
  </r>
  <r>
    <x v="29"/>
    <x v="1"/>
    <x v="3"/>
    <n v="238.35988558498099"/>
    <n v="-434.719771169963"/>
    <n v="0.57711812670303297"/>
    <n v="0.379599486765899"/>
    <n v="5.6175593525173803E-2"/>
    <x v="288"/>
    <n v="0"/>
    <x v="0"/>
    <n v="1.67066221161822E-2"/>
    <x v="0"/>
    <x v="13"/>
    <s v="Y"/>
    <s v="1"/>
    <s v="1"/>
    <s v="0"/>
    <s v="1"/>
  </r>
  <r>
    <x v="29"/>
    <x v="2"/>
    <x v="0"/>
    <n v="-413.84505252332201"/>
    <n v="869.69010504664402"/>
    <n v="0.82315087610571103"/>
    <n v="0.63793590838921899"/>
    <n v="3.0583847819661001"/>
    <x v="289"/>
    <n v="0"/>
    <x v="0"/>
    <n v="0.16520079737031099"/>
    <x v="0"/>
    <x v="13"/>
    <s v="Y"/>
    <s v="1"/>
    <s v="1"/>
    <s v="0"/>
    <s v="1"/>
  </r>
  <r>
    <x v="29"/>
    <x v="2"/>
    <x v="1"/>
    <n v="-413.84505252332201"/>
    <n v="869.69010504664402"/>
    <n v="0.82315087610571103"/>
    <n v="0.63793590838921899"/>
    <n v="3.0583847819661001"/>
    <x v="289"/>
    <n v="0"/>
    <x v="0"/>
    <n v="3.3957684503167503E-2"/>
    <x v="0"/>
    <x v="13"/>
    <s v="Y"/>
    <s v="1"/>
    <s v="1"/>
    <s v="0"/>
    <s v="1"/>
  </r>
  <r>
    <x v="29"/>
    <x v="2"/>
    <x v="2"/>
    <n v="-469.84016510539698"/>
    <n v="981.68033021079498"/>
    <n v="0.649781168509873"/>
    <n v="0.50648527937913501"/>
    <n v="4.30664602232146"/>
    <x v="290"/>
    <n v="0"/>
    <x v="0"/>
    <n v="1.7850720593293099E-2"/>
    <x v="0"/>
    <x v="13"/>
    <s v="Y"/>
    <s v="1"/>
    <s v="1"/>
    <s v="0"/>
    <s v="1"/>
  </r>
  <r>
    <x v="29"/>
    <x v="2"/>
    <x v="3"/>
    <n v="-461.35242618406801"/>
    <n v="964.70485236813499"/>
    <n v="0.68424802065627899"/>
    <n v="0.52948903669835301"/>
    <n v="4.0880487226268496"/>
    <x v="291"/>
    <n v="0"/>
    <x v="0"/>
    <n v="1.5559697958028799E-2"/>
    <x v="0"/>
    <x v="13"/>
    <s v="Y"/>
    <s v="1"/>
    <s v="1"/>
    <s v="0"/>
    <s v="1"/>
  </r>
  <r>
    <x v="30"/>
    <x v="0"/>
    <x v="0"/>
    <n v="311.82156043692498"/>
    <n v="-581.64312087384997"/>
    <n v="0.78946775681926895"/>
    <n v="0.60444425160024495"/>
    <n v="3.4801200565284601E-2"/>
    <x v="292"/>
    <n v="0"/>
    <x v="0"/>
    <n v="0.163389124967313"/>
    <x v="0"/>
    <x v="14"/>
    <s v="Y"/>
    <s v="1"/>
    <s v="1"/>
    <s v="1"/>
    <s v="0"/>
  </r>
  <r>
    <x v="30"/>
    <x v="0"/>
    <x v="1"/>
    <n v="311.82156043692498"/>
    <n v="-581.64312087384997"/>
    <n v="0.78946775681926895"/>
    <n v="0.60444425160024495"/>
    <n v="3.4801200565284601E-2"/>
    <x v="292"/>
    <n v="0"/>
    <x v="0"/>
    <n v="3.9369720574871703E-2"/>
    <x v="0"/>
    <x v="14"/>
    <s v="Y"/>
    <s v="1"/>
    <s v="1"/>
    <s v="1"/>
    <s v="0"/>
  </r>
  <r>
    <x v="30"/>
    <x v="0"/>
    <x v="2"/>
    <n v="269.18800708452801"/>
    <n v="-496.376014169055"/>
    <n v="0.64272765864699"/>
    <n v="0.41304033112956301"/>
    <n v="4.5361880941842798E-2"/>
    <x v="293"/>
    <n v="0"/>
    <x v="0"/>
    <n v="7.5159226011474595E-2"/>
    <x v="0"/>
    <x v="14"/>
    <s v="Y"/>
    <s v="1"/>
    <s v="1"/>
    <s v="1"/>
    <s v="0"/>
  </r>
  <r>
    <x v="30"/>
    <x v="0"/>
    <x v="3"/>
    <n v="268.552004479971"/>
    <n v="-495.10400895994201"/>
    <n v="0.639279694721271"/>
    <n v="0.44108236751685997"/>
    <n v="4.5548915803473797E-2"/>
    <x v="294"/>
    <n v="0"/>
    <x v="0"/>
    <n v="1.2469150791469199E-2"/>
    <x v="0"/>
    <x v="14"/>
    <s v="Y"/>
    <s v="1"/>
    <s v="1"/>
    <s v="1"/>
    <s v="0"/>
  </r>
  <r>
    <x v="30"/>
    <x v="1"/>
    <x v="0"/>
    <n v="270.855316251837"/>
    <n v="-499.71063250367303"/>
    <n v="0.73072264565004497"/>
    <n v="0.50755259845997702"/>
    <n v="4.48977285164349E-2"/>
    <x v="295"/>
    <n v="0"/>
    <x v="0"/>
    <n v="0.16435526113752899"/>
    <x v="0"/>
    <x v="14"/>
    <s v="Y"/>
    <s v="1"/>
    <s v="1"/>
    <s v="1"/>
    <s v="0"/>
  </r>
  <r>
    <x v="30"/>
    <x v="1"/>
    <x v="1"/>
    <n v="270.855316251837"/>
    <n v="-499.71063250367399"/>
    <n v="0.73072264565004497"/>
    <n v="0.50755259845997702"/>
    <n v="4.48977285164349E-2"/>
    <x v="295"/>
    <n v="0"/>
    <x v="0"/>
    <n v="4.72761655468266E-2"/>
    <x v="0"/>
    <x v="14"/>
    <s v="Y"/>
    <s v="1"/>
    <s v="1"/>
    <s v="1"/>
    <s v="0"/>
  </r>
  <r>
    <x v="30"/>
    <x v="1"/>
    <x v="2"/>
    <n v="236.62778254038199"/>
    <n v="-431.25556508076397"/>
    <n v="0.58838965408854405"/>
    <n v="0.35133271026563601"/>
    <n v="5.5542210103469797E-2"/>
    <x v="296"/>
    <n v="0"/>
    <x v="0"/>
    <n v="6.5763362085678206E-2"/>
    <x v="0"/>
    <x v="14"/>
    <s v="Y"/>
    <s v="1"/>
    <s v="1"/>
    <s v="1"/>
    <s v="0"/>
  </r>
  <r>
    <x v="30"/>
    <x v="1"/>
    <x v="3"/>
    <n v="236.76944492050001"/>
    <n v="-431.53888984100001"/>
    <n v="0.58869221082766099"/>
    <n v="0.35949059454337901"/>
    <n v="5.55024914356285E-2"/>
    <x v="297"/>
    <n v="0"/>
    <x v="0"/>
    <n v="1.8827837694220102E-2"/>
    <x v="0"/>
    <x v="14"/>
    <s v="Y"/>
    <s v="1"/>
    <s v="1"/>
    <s v="1"/>
    <s v="0"/>
  </r>
  <r>
    <x v="30"/>
    <x v="2"/>
    <x v="0"/>
    <n v="-417.84484844765001"/>
    <n v="877.68969689530002"/>
    <n v="0.80054174162690295"/>
    <n v="0.63374637717965898"/>
    <n v="3.2532945583113002"/>
    <x v="298"/>
    <n v="0"/>
    <x v="0"/>
    <n v="0.159209424462155"/>
    <x v="0"/>
    <x v="14"/>
    <s v="Y"/>
    <s v="1"/>
    <s v="1"/>
    <s v="1"/>
    <s v="0"/>
  </r>
  <r>
    <x v="30"/>
    <x v="2"/>
    <x v="1"/>
    <n v="-417.84484844765001"/>
    <n v="877.68969689530002"/>
    <n v="0.80054174162690395"/>
    <n v="0.63374637717965798"/>
    <n v="3.2532945583113002"/>
    <x v="299"/>
    <n v="0"/>
    <x v="0"/>
    <n v="4.5555040755583399E-2"/>
    <x v="0"/>
    <x v="14"/>
    <s v="Y"/>
    <s v="1"/>
    <s v="1"/>
    <s v="1"/>
    <s v="0"/>
  </r>
  <r>
    <x v="30"/>
    <x v="2"/>
    <x v="2"/>
    <n v="-457.11273527521001"/>
    <n v="956.22547055042003"/>
    <n v="0.67560988713236703"/>
    <n v="0.47557842716656401"/>
    <n v="4.1530934343744397"/>
    <x v="300"/>
    <n v="0"/>
    <x v="0"/>
    <n v="7.1385934140589705E-2"/>
    <x v="0"/>
    <x v="14"/>
    <s v="Y"/>
    <s v="1"/>
    <s v="1"/>
    <s v="1"/>
    <s v="0"/>
  </r>
  <r>
    <x v="30"/>
    <x v="2"/>
    <x v="3"/>
    <n v="-462.038526927715"/>
    <n v="966.07705385542999"/>
    <n v="0.65418737410199401"/>
    <n v="0.47212072726038001"/>
    <n v="4.2845645228925697"/>
    <x v="301"/>
    <n v="0"/>
    <x v="0"/>
    <n v="1.2557489104560299E-2"/>
    <x v="0"/>
    <x v="14"/>
    <s v="Y"/>
    <s v="1"/>
    <s v="1"/>
    <s v="1"/>
    <s v="0"/>
  </r>
  <r>
    <x v="31"/>
    <x v="0"/>
    <x v="0"/>
    <n v="308.48655938076803"/>
    <n v="-574.97311876153503"/>
    <n v="0.76716136080056996"/>
    <n v="0.61964131978229198"/>
    <n v="3.65988794507578E-2"/>
    <x v="302"/>
    <n v="0"/>
    <x v="0"/>
    <n v="0.183466928516031"/>
    <x v="0"/>
    <x v="15"/>
    <s v="Y"/>
    <s v="1"/>
    <s v="1"/>
    <s v="1"/>
    <s v="1"/>
  </r>
  <r>
    <x v="31"/>
    <x v="0"/>
    <x v="1"/>
    <n v="308.48655938076803"/>
    <n v="-574.97311876153503"/>
    <n v="0.76716136080056996"/>
    <n v="0.61964131978229198"/>
    <n v="3.65988794507578E-2"/>
    <x v="302"/>
    <n v="0"/>
    <x v="0"/>
    <n v="5.5922366317625101E-2"/>
    <x v="0"/>
    <x v="15"/>
    <s v="Y"/>
    <s v="1"/>
    <s v="1"/>
    <s v="1"/>
    <s v="1"/>
  </r>
  <r>
    <x v="31"/>
    <x v="0"/>
    <x v="2"/>
    <n v="262.575848106286"/>
    <n v="-483.15169621257201"/>
    <n v="0.59242944298372902"/>
    <n v="0.38841992047942597"/>
    <n v="4.8419458204784299E-2"/>
    <x v="303"/>
    <n v="0"/>
    <x v="0"/>
    <n v="6.4802355910832804E-2"/>
    <x v="0"/>
    <x v="15"/>
    <s v="Y"/>
    <s v="1"/>
    <s v="1"/>
    <s v="1"/>
    <s v="1"/>
  </r>
  <r>
    <x v="31"/>
    <x v="0"/>
    <x v="3"/>
    <n v="261.85490143596701"/>
    <n v="-481.70980287193402"/>
    <n v="0.58879429649276405"/>
    <n v="0.39343429120812501"/>
    <n v="4.8637944520403001E-2"/>
    <x v="304"/>
    <n v="0"/>
    <x v="0"/>
    <n v="7.7415845089903396E-3"/>
    <x v="0"/>
    <x v="15"/>
    <s v="Y"/>
    <s v="1"/>
    <s v="1"/>
    <s v="1"/>
    <s v="1"/>
  </r>
  <r>
    <x v="31"/>
    <x v="1"/>
    <x v="0"/>
    <n v="273.21365357520602"/>
    <n v="-504.42730715041199"/>
    <n v="0.724193179922759"/>
    <n v="0.55999634364152295"/>
    <n v="4.5379810006220801E-2"/>
    <x v="305"/>
    <n v="0"/>
    <x v="0"/>
    <n v="0.18416015741443001"/>
    <x v="0"/>
    <x v="15"/>
    <s v="Y"/>
    <s v="1"/>
    <s v="1"/>
    <s v="1"/>
    <s v="1"/>
  </r>
  <r>
    <x v="31"/>
    <x v="1"/>
    <x v="1"/>
    <n v="273.21365357520602"/>
    <n v="-504.42730715041199"/>
    <n v="0.724193179922759"/>
    <n v="0.55999634364152195"/>
    <n v="4.5379810006220801E-2"/>
    <x v="305"/>
    <n v="0"/>
    <x v="0"/>
    <n v="7.8002392604548595E-2"/>
    <x v="0"/>
    <x v="15"/>
    <s v="Y"/>
    <s v="1"/>
    <s v="1"/>
    <s v="1"/>
    <s v="1"/>
  </r>
  <r>
    <x v="31"/>
    <x v="1"/>
    <x v="2"/>
    <n v="232.713549310697"/>
    <n v="-423.42709862139401"/>
    <n v="0.54740075859924298"/>
    <n v="0.32419154251890098"/>
    <n v="5.8140788701994899E-2"/>
    <x v="306"/>
    <n v="0"/>
    <x v="0"/>
    <n v="5.0685115052825198E-2"/>
    <x v="0"/>
    <x v="15"/>
    <s v="Y"/>
    <s v="1"/>
    <s v="1"/>
    <s v="1"/>
    <s v="1"/>
  </r>
  <r>
    <x v="31"/>
    <x v="1"/>
    <x v="3"/>
    <n v="231.51151752518601"/>
    <n v="-421.02303505037202"/>
    <n v="0.54067036746470098"/>
    <n v="0.33610792892972002"/>
    <n v="5.8573559165259102E-2"/>
    <x v="307"/>
    <n v="0"/>
    <x v="0"/>
    <n v="5.75871815879196E-3"/>
    <x v="0"/>
    <x v="15"/>
    <s v="Y"/>
    <s v="1"/>
    <s v="1"/>
    <s v="1"/>
    <s v="1"/>
  </r>
  <r>
    <x v="31"/>
    <x v="2"/>
    <x v="0"/>
    <n v="-426.72483029651602"/>
    <n v="895.44966059303204"/>
    <n v="0.79313315535697704"/>
    <n v="0.65224189831468005"/>
    <n v="3.3080719663248699"/>
    <x v="308"/>
    <n v="0"/>
    <x v="0"/>
    <n v="0.14549539104346901"/>
    <x v="0"/>
    <x v="15"/>
    <s v="Y"/>
    <s v="1"/>
    <s v="1"/>
    <s v="1"/>
    <s v="1"/>
  </r>
  <r>
    <x v="31"/>
    <x v="2"/>
    <x v="1"/>
    <n v="-426.72483029651602"/>
    <n v="895.44966059303204"/>
    <n v="0.79313315535697704"/>
    <n v="0.65224189831468005"/>
    <n v="3.3080719663248699"/>
    <x v="308"/>
    <n v="0"/>
    <x v="0"/>
    <n v="4.2947071944680802E-2"/>
    <x v="0"/>
    <x v="15"/>
    <s v="Y"/>
    <s v="1"/>
    <s v="1"/>
    <s v="1"/>
    <s v="1"/>
  </r>
  <r>
    <x v="31"/>
    <x v="2"/>
    <x v="2"/>
    <n v="-469.49741324613501"/>
    <n v="980.994826492269"/>
    <n v="0.65135910040322198"/>
    <n v="0.49528957949307101"/>
    <n v="4.29739048872315"/>
    <x v="309"/>
    <n v="0"/>
    <x v="0"/>
    <n v="5.4641954210072702E-2"/>
    <x v="0"/>
    <x v="15"/>
    <s v="Y"/>
    <s v="1"/>
    <s v="1"/>
    <s v="1"/>
    <s v="1"/>
  </r>
  <r>
    <x v="31"/>
    <x v="2"/>
    <x v="3"/>
    <n v="-470.61781227841198"/>
    <n v="983.23562455682395"/>
    <n v="0.64651087563935195"/>
    <n v="0.49194303366757702"/>
    <n v="4.3262036363693497"/>
    <x v="310"/>
    <n v="0"/>
    <x v="0"/>
    <n v="7.43566033182035E-3"/>
    <x v="0"/>
    <x v="15"/>
    <s v="Y"/>
    <s v="1"/>
    <s v="1"/>
    <s v="1"/>
    <s v="1"/>
  </r>
  <r>
    <x v="32"/>
    <x v="0"/>
    <x v="0"/>
    <n v="343.05789175373599"/>
    <n v="-654.11578350747095"/>
    <n v="0.84772714829399398"/>
    <n v="0.79861039750365104"/>
    <n v="2.9586071870907699E-2"/>
    <x v="311"/>
    <n v="0"/>
    <x v="0"/>
    <n v="0"/>
    <x v="1"/>
    <x v="0"/>
    <s v="N"/>
    <s v="0"/>
    <s v="0"/>
    <s v="0"/>
    <s v="0"/>
  </r>
  <r>
    <x v="32"/>
    <x v="0"/>
    <x v="1"/>
    <n v="343.05789175373599"/>
    <n v="-654.11578350747095"/>
    <n v="0.84772714829399398"/>
    <n v="0.79861039750365104"/>
    <n v="2.9586071870907699E-2"/>
    <x v="311"/>
    <n v="0"/>
    <x v="0"/>
    <n v="0"/>
    <x v="1"/>
    <x v="0"/>
    <s v="N"/>
    <s v="0"/>
    <s v="0"/>
    <s v="0"/>
    <s v="0"/>
  </r>
  <r>
    <x v="32"/>
    <x v="0"/>
    <x v="2"/>
    <n v="344.54011997847903"/>
    <n v="-657.08023995695703"/>
    <n v="0.85033391498821298"/>
    <n v="0.80790806165420503"/>
    <n v="2.9322061376309799E-2"/>
    <x v="312"/>
    <n v="0"/>
    <x v="0"/>
    <n v="0"/>
    <x v="1"/>
    <x v="0"/>
    <s v="N"/>
    <s v="0"/>
    <s v="0"/>
    <s v="0"/>
    <s v="0"/>
  </r>
  <r>
    <x v="32"/>
    <x v="0"/>
    <x v="3"/>
    <n v="340.42868517771001"/>
    <n v="-648.85737035542002"/>
    <n v="0.84275101390623497"/>
    <n v="0.795411657148277"/>
    <n v="3.0063166769234501E-2"/>
    <x v="313"/>
    <n v="0"/>
    <x v="0"/>
    <n v="0"/>
    <x v="1"/>
    <x v="0"/>
    <s v="N"/>
    <s v="0"/>
    <s v="0"/>
    <s v="0"/>
    <s v="0"/>
  </r>
  <r>
    <x v="32"/>
    <x v="1"/>
    <x v="0"/>
    <n v="286.039715847124"/>
    <n v="-540.07943169424698"/>
    <n v="0.76398931167108697"/>
    <n v="0.70472793090666597"/>
    <n v="4.1974233957146001E-2"/>
    <x v="314"/>
    <n v="0"/>
    <x v="0"/>
    <n v="0"/>
    <x v="1"/>
    <x v="0"/>
    <s v="N"/>
    <s v="0"/>
    <s v="0"/>
    <s v="0"/>
    <s v="0"/>
  </r>
  <r>
    <x v="32"/>
    <x v="1"/>
    <x v="1"/>
    <n v="286.039715847124"/>
    <n v="-540.079431694248"/>
    <n v="0.76398931167108697"/>
    <n v="0.70472793090666597"/>
    <n v="4.1974233957146001E-2"/>
    <x v="314"/>
    <n v="0"/>
    <x v="0"/>
    <n v="0"/>
    <x v="1"/>
    <x v="0"/>
    <s v="N"/>
    <s v="0"/>
    <s v="0"/>
    <s v="0"/>
    <s v="0"/>
  </r>
  <r>
    <x v="32"/>
    <x v="1"/>
    <x v="2"/>
    <n v="288.585748977207"/>
    <n v="-545.17149795441401"/>
    <n v="0.77080861261824396"/>
    <n v="0.71403822764548097"/>
    <n v="4.1346862238741601E-2"/>
    <x v="315"/>
    <n v="0"/>
    <x v="0"/>
    <n v="0"/>
    <x v="1"/>
    <x v="0"/>
    <s v="N"/>
    <s v="0"/>
    <s v="0"/>
    <s v="0"/>
    <s v="0"/>
  </r>
  <r>
    <x v="32"/>
    <x v="1"/>
    <x v="3"/>
    <n v="285.52502640565001"/>
    <n v="-539.05005281130002"/>
    <n v="0.76253595613435299"/>
    <n v="0.70614718768289197"/>
    <n v="4.2102156101937502E-2"/>
    <x v="316"/>
    <n v="0"/>
    <x v="0"/>
    <n v="0"/>
    <x v="1"/>
    <x v="0"/>
    <s v="N"/>
    <s v="0"/>
    <s v="0"/>
    <s v="0"/>
    <s v="0"/>
  </r>
  <r>
    <x v="32"/>
    <x v="2"/>
    <x v="0"/>
    <n v="-369.83594956117201"/>
    <n v="771.67189912234403"/>
    <n v="0.89722285276484703"/>
    <n v="0.87947875437759804"/>
    <n v="2.3344677052044802"/>
    <x v="317"/>
    <n v="0"/>
    <x v="0"/>
    <n v="0"/>
    <x v="1"/>
    <x v="0"/>
    <s v="N"/>
    <s v="0"/>
    <s v="0"/>
    <s v="0"/>
    <s v="0"/>
  </r>
  <r>
    <x v="32"/>
    <x v="2"/>
    <x v="1"/>
    <n v="-369.83594956117201"/>
    <n v="771.67189912234403"/>
    <n v="0.89722285276484703"/>
    <n v="0.87947875437759704"/>
    <n v="2.3344677052044802"/>
    <x v="317"/>
    <n v="0"/>
    <x v="0"/>
    <n v="0"/>
    <x v="1"/>
    <x v="0"/>
    <s v="N"/>
    <s v="0"/>
    <s v="0"/>
    <s v="0"/>
    <s v="0"/>
  </r>
  <r>
    <x v="32"/>
    <x v="2"/>
    <x v="2"/>
    <n v="-373.78449445095498"/>
    <n v="779.56898890190996"/>
    <n v="0.89205832751118097"/>
    <n v="0.871213968386925"/>
    <n v="2.3921597308657598"/>
    <x v="318"/>
    <n v="0"/>
    <x v="0"/>
    <n v="0"/>
    <x v="1"/>
    <x v="0"/>
    <s v="N"/>
    <s v="0"/>
    <s v="0"/>
    <s v="0"/>
    <s v="0"/>
  </r>
  <r>
    <x v="32"/>
    <x v="2"/>
    <x v="3"/>
    <n v="-373.82967762382498"/>
    <n v="779.65935524764996"/>
    <n v="0.89207126596681696"/>
    <n v="0.87362822365233495"/>
    <n v="2.3921614284466401"/>
    <x v="319"/>
    <n v="0"/>
    <x v="0"/>
    <n v="0"/>
    <x v="1"/>
    <x v="0"/>
    <s v="N"/>
    <s v="0"/>
    <s v="0"/>
    <s v="0"/>
    <s v="0"/>
  </r>
  <r>
    <x v="33"/>
    <x v="0"/>
    <x v="0"/>
    <n v="352.51743163941302"/>
    <n v="-663.03486327882604"/>
    <n v="0.86447830193798303"/>
    <n v="0.81939066217786305"/>
    <n v="2.79142547383626E-2"/>
    <x v="320"/>
    <n v="0"/>
    <x v="0"/>
    <n v="8.4356905796262802E-3"/>
    <x v="1"/>
    <x v="1"/>
    <s v="N"/>
    <s v="0"/>
    <s v="0"/>
    <s v="0"/>
    <s v="1"/>
  </r>
  <r>
    <x v="33"/>
    <x v="0"/>
    <x v="1"/>
    <n v="352.51743163941302"/>
    <n v="-663.03486327882604"/>
    <n v="0.86447830193798303"/>
    <n v="0.81939066217787204"/>
    <n v="2.79142547383626E-2"/>
    <x v="321"/>
    <n v="0"/>
    <x v="0"/>
    <n v="3.89326950042381E-3"/>
    <x v="1"/>
    <x v="1"/>
    <s v="N"/>
    <s v="0"/>
    <s v="0"/>
    <s v="0"/>
    <s v="1"/>
  </r>
  <r>
    <x v="33"/>
    <x v="0"/>
    <x v="2"/>
    <n v="325.58250592281502"/>
    <n v="-609.16501184562901"/>
    <n v="0.81163252143720599"/>
    <n v="0.73812531703616502"/>
    <n v="3.29223276378139E-2"/>
    <x v="322"/>
    <n v="0"/>
    <x v="0"/>
    <n v="2.0588578138663199E-2"/>
    <x v="1"/>
    <x v="1"/>
    <s v="N"/>
    <s v="0"/>
    <s v="0"/>
    <s v="0"/>
    <s v="1"/>
  </r>
  <r>
    <x v="33"/>
    <x v="0"/>
    <x v="3"/>
    <n v="354.218092401256"/>
    <n v="-666.43618480251098"/>
    <n v="0.867383682457049"/>
    <n v="0.79684318325901204"/>
    <n v="2.7616507445322801E-2"/>
    <x v="323"/>
    <n v="0"/>
    <x v="0"/>
    <n v="8.3183867650964399E-3"/>
    <x v="1"/>
    <x v="1"/>
    <s v="N"/>
    <s v="0"/>
    <s v="0"/>
    <s v="0"/>
    <s v="1"/>
  </r>
  <r>
    <x v="33"/>
    <x v="1"/>
    <x v="0"/>
    <n v="298.633321529"/>
    <n v="-555.26664305800102"/>
    <n v="0.79788248337422596"/>
    <n v="0.72681160507338805"/>
    <n v="3.8852020062189699E-2"/>
    <x v="324"/>
    <n v="0"/>
    <x v="0"/>
    <n v="1.46669048404724E-2"/>
    <x v="1"/>
    <x v="1"/>
    <s v="N"/>
    <s v="0"/>
    <s v="0"/>
    <s v="0"/>
    <s v="1"/>
  </r>
  <r>
    <x v="33"/>
    <x v="1"/>
    <x v="1"/>
    <n v="298.633321529"/>
    <n v="-555.266643058"/>
    <n v="0.79788248337422596"/>
    <n v="0.72681160507341802"/>
    <n v="3.8852020062189699E-2"/>
    <x v="325"/>
    <n v="0"/>
    <x v="0"/>
    <n v="9.3077897029335294E-3"/>
    <x v="1"/>
    <x v="1"/>
    <s v="N"/>
    <s v="0"/>
    <s v="0"/>
    <s v="0"/>
    <s v="1"/>
  </r>
  <r>
    <x v="33"/>
    <x v="1"/>
    <x v="2"/>
    <n v="276.834350932174"/>
    <n v="-511.66870186434801"/>
    <n v="0.73621193649252503"/>
    <n v="0.64204672626333403"/>
    <n v="4.4384298043583098E-2"/>
    <x v="326"/>
    <n v="0"/>
    <x v="0"/>
    <n v="3.7980243167311502E-2"/>
    <x v="1"/>
    <x v="1"/>
    <s v="N"/>
    <s v="0"/>
    <s v="0"/>
    <s v="0"/>
    <s v="1"/>
  </r>
  <r>
    <x v="33"/>
    <x v="1"/>
    <x v="3"/>
    <n v="300.58619278436402"/>
    <n v="-559.17238556872906"/>
    <n v="0.80282661280273004"/>
    <n v="0.72199892666703902"/>
    <n v="3.8381632098442399E-2"/>
    <x v="327"/>
    <n v="0"/>
    <x v="0"/>
    <n v="8.3165028768503301E-3"/>
    <x v="1"/>
    <x v="1"/>
    <s v="N"/>
    <s v="0"/>
    <s v="0"/>
    <s v="0"/>
    <s v="1"/>
  </r>
  <r>
    <x v="33"/>
    <x v="2"/>
    <x v="0"/>
    <n v="-352.99399886761302"/>
    <n v="747.98799773522501"/>
    <n v="0.91639983025279304"/>
    <n v="0.88802486078651599"/>
    <n v="2.1056748957980602"/>
    <x v="328"/>
    <n v="0"/>
    <x v="0"/>
    <n v="5.86404997436647E-3"/>
    <x v="1"/>
    <x v="1"/>
    <s v="N"/>
    <s v="0"/>
    <s v="0"/>
    <s v="0"/>
    <s v="1"/>
  </r>
  <r>
    <x v="33"/>
    <x v="2"/>
    <x v="1"/>
    <n v="-352.99399886761302"/>
    <n v="747.98799773522603"/>
    <n v="0.91639983025279304"/>
    <n v="0.88802486078653098"/>
    <n v="2.10567489579807"/>
    <x v="329"/>
    <n v="0"/>
    <x v="0"/>
    <n v="2.4743655039307401E-3"/>
    <x v="1"/>
    <x v="1"/>
    <s v="N"/>
    <s v="0"/>
    <s v="0"/>
    <s v="0"/>
    <s v="1"/>
  </r>
  <r>
    <x v="33"/>
    <x v="2"/>
    <x v="2"/>
    <n v="-384.91247190796099"/>
    <n v="811.82494381592096"/>
    <n v="0.87610552848068501"/>
    <n v="0.82983635847341897"/>
    <n v="2.55967372716735"/>
    <x v="330"/>
    <n v="0"/>
    <x v="0"/>
    <n v="1.33118116349859E-2"/>
    <x v="1"/>
    <x v="1"/>
    <s v="N"/>
    <s v="0"/>
    <s v="0"/>
    <s v="0"/>
    <s v="1"/>
  </r>
  <r>
    <x v="33"/>
    <x v="2"/>
    <x v="3"/>
    <n v="-358.043753261706"/>
    <n v="758.087506523412"/>
    <n v="0.91102077714026297"/>
    <n v="0.86713358894930004"/>
    <n v="2.1707377137396602"/>
    <x v="331"/>
    <n v="0"/>
    <x v="0"/>
    <n v="4.2328906221157803E-3"/>
    <x v="1"/>
    <x v="1"/>
    <s v="N"/>
    <s v="0"/>
    <s v="0"/>
    <s v="0"/>
    <s v="1"/>
  </r>
  <r>
    <x v="34"/>
    <x v="0"/>
    <x v="0"/>
    <n v="347.50155680528098"/>
    <n v="-653.00311361056197"/>
    <n v="0.86274936885056397"/>
    <n v="0.81736706984589003"/>
    <n v="2.8187766462763799E-2"/>
    <x v="332"/>
    <n v="0"/>
    <x v="0"/>
    <n v="4.8840673360825296E-3"/>
    <x v="1"/>
    <x v="2"/>
    <s v="N"/>
    <s v="0"/>
    <s v="0"/>
    <s v="1"/>
    <s v="0"/>
  </r>
  <r>
    <x v="34"/>
    <x v="0"/>
    <x v="1"/>
    <n v="347.50155680528201"/>
    <n v="-653.00311361056401"/>
    <n v="0.86274936885056597"/>
    <n v="0.81736706984587504"/>
    <n v="2.8187766462763601E-2"/>
    <x v="333"/>
    <n v="0"/>
    <x v="0"/>
    <n v="3.0479642909253999E-3"/>
    <x v="1"/>
    <x v="2"/>
    <s v="N"/>
    <s v="0"/>
    <s v="0"/>
    <s v="1"/>
    <s v="0"/>
  </r>
  <r>
    <x v="34"/>
    <x v="0"/>
    <x v="2"/>
    <n v="342.83873459092899"/>
    <n v="-643.67746918185901"/>
    <n v="0.85440530676712001"/>
    <n v="0.80186802999172202"/>
    <n v="2.9009194014371499E-2"/>
    <x v="334"/>
    <n v="0"/>
    <x v="0"/>
    <n v="4.3040016445834396E-3"/>
    <x v="1"/>
    <x v="2"/>
    <s v="N"/>
    <s v="0"/>
    <s v="0"/>
    <s v="1"/>
    <s v="0"/>
  </r>
  <r>
    <x v="34"/>
    <x v="0"/>
    <x v="3"/>
    <n v="343.905070354906"/>
    <n v="-645.810140709812"/>
    <n v="0.85624806772714901"/>
    <n v="0.79950533195321105"/>
    <n v="2.8821013468767701E-2"/>
    <x v="335"/>
    <n v="0"/>
    <x v="0"/>
    <n v="5.37037150047983E-3"/>
    <x v="1"/>
    <x v="2"/>
    <s v="N"/>
    <s v="0"/>
    <s v="0"/>
    <s v="1"/>
    <s v="0"/>
  </r>
  <r>
    <x v="34"/>
    <x v="1"/>
    <x v="0"/>
    <n v="291.98004125508402"/>
    <n v="-541.96008251016804"/>
    <n v="0.78819995677962496"/>
    <n v="0.706547634549197"/>
    <n v="3.9756770053040999E-2"/>
    <x v="336"/>
    <n v="0"/>
    <x v="0"/>
    <n v="1.3964898273099E-2"/>
    <x v="1"/>
    <x v="2"/>
    <s v="N"/>
    <s v="0"/>
    <s v="0"/>
    <s v="1"/>
    <s v="0"/>
  </r>
  <r>
    <x v="34"/>
    <x v="1"/>
    <x v="1"/>
    <n v="291.98004125508697"/>
    <n v="-541.96008251017304"/>
    <n v="0.78819995677963195"/>
    <n v="0.70654763454914005"/>
    <n v="3.9756770053040402E-2"/>
    <x v="337"/>
    <n v="0"/>
    <x v="0"/>
    <n v="8.3227313481273602E-3"/>
    <x v="1"/>
    <x v="2"/>
    <s v="N"/>
    <s v="0"/>
    <s v="0"/>
    <s v="1"/>
    <s v="0"/>
  </r>
  <r>
    <x v="34"/>
    <x v="1"/>
    <x v="2"/>
    <n v="288.55327426555698"/>
    <n v="-535.10654853111498"/>
    <n v="0.77899313506874202"/>
    <n v="0.69475683802418897"/>
    <n v="4.0595761690237098E-2"/>
    <x v="338"/>
    <n v="0"/>
    <x v="0"/>
    <n v="6.5555098931454198E-3"/>
    <x v="1"/>
    <x v="2"/>
    <s v="N"/>
    <s v="0"/>
    <s v="0"/>
    <s v="1"/>
    <s v="0"/>
  </r>
  <r>
    <x v="34"/>
    <x v="1"/>
    <x v="3"/>
    <n v="289.51325364035199"/>
    <n v="-537.02650728070398"/>
    <n v="0.78159148324793504"/>
    <n v="0.69522695026897996"/>
    <n v="4.0354094166137E-2"/>
    <x v="339"/>
    <n v="0"/>
    <x v="0"/>
    <n v="1.07340376037545E-2"/>
    <x v="1"/>
    <x v="2"/>
    <s v="N"/>
    <s v="0"/>
    <s v="0"/>
    <s v="1"/>
    <s v="0"/>
  </r>
  <r>
    <x v="34"/>
    <x v="2"/>
    <x v="0"/>
    <n v="-362.48748569547098"/>
    <n v="766.97497139094105"/>
    <n v="0.90195565473161698"/>
    <n v="0.85646200259161298"/>
    <n v="2.2811999607262399"/>
    <x v="340"/>
    <n v="0"/>
    <x v="0"/>
    <n v="2.90728816118049E-3"/>
    <x v="1"/>
    <x v="2"/>
    <s v="N"/>
    <s v="0"/>
    <s v="0"/>
    <s v="1"/>
    <s v="0"/>
  </r>
  <r>
    <x v="34"/>
    <x v="2"/>
    <x v="1"/>
    <n v="-362.48748569546899"/>
    <n v="766.97497139093798"/>
    <n v="0.90195565473161898"/>
    <n v="0.856462002591594"/>
    <n v="2.2811999607262199"/>
    <x v="341"/>
    <n v="0"/>
    <x v="0"/>
    <n v="2.3586597513749002E-3"/>
    <x v="1"/>
    <x v="2"/>
    <s v="N"/>
    <s v="0"/>
    <s v="0"/>
    <s v="1"/>
    <s v="0"/>
  </r>
  <r>
    <x v="34"/>
    <x v="2"/>
    <x v="2"/>
    <n v="-368.653926499992"/>
    <n v="779.30785299998502"/>
    <n v="0.89391831408770595"/>
    <n v="0.84673536156999396"/>
    <n v="2.3696049714697902"/>
    <x v="342"/>
    <n v="0"/>
    <x v="0"/>
    <n v="5.10738679648473E-3"/>
    <x v="1"/>
    <x v="2"/>
    <s v="N"/>
    <s v="0"/>
    <s v="0"/>
    <s v="1"/>
    <s v="0"/>
  </r>
  <r>
    <x v="34"/>
    <x v="2"/>
    <x v="3"/>
    <n v="-367.83602361023401"/>
    <n v="777.67204722046802"/>
    <n v="0.89494211564574599"/>
    <n v="0.84552116291396795"/>
    <n v="2.3579570048864"/>
    <x v="343"/>
    <n v="0"/>
    <x v="0"/>
    <n v="1.51959057506614E-3"/>
    <x v="1"/>
    <x v="2"/>
    <s v="N"/>
    <s v="0"/>
    <s v="0"/>
    <s v="1"/>
    <s v="0"/>
  </r>
  <r>
    <x v="35"/>
    <x v="0"/>
    <x v="0"/>
    <n v="352.34806383385899"/>
    <n v="-662.69612766771797"/>
    <n v="0.87080549140319097"/>
    <n v="0.82555623074124695"/>
    <n v="2.7362075200693701E-2"/>
    <x v="344"/>
    <n v="0"/>
    <x v="0"/>
    <n v="0.121173303672355"/>
    <x v="1"/>
    <x v="3"/>
    <s v="N"/>
    <s v="0"/>
    <s v="0"/>
    <s v="1"/>
    <s v="1"/>
  </r>
  <r>
    <x v="35"/>
    <x v="0"/>
    <x v="1"/>
    <n v="352.34806383385899"/>
    <n v="-662.69612766771797"/>
    <n v="0.87080549140319097"/>
    <n v="0.82555623074124795"/>
    <n v="2.7362075200693701E-2"/>
    <x v="344"/>
    <n v="0"/>
    <x v="0"/>
    <n v="4.2898053444225598E-3"/>
    <x v="1"/>
    <x v="3"/>
    <s v="N"/>
    <s v="0"/>
    <s v="0"/>
    <s v="1"/>
    <s v="1"/>
  </r>
  <r>
    <x v="35"/>
    <x v="0"/>
    <x v="2"/>
    <n v="276.19256885833698"/>
    <n v="-510.385137716673"/>
    <n v="0.66813278975276102"/>
    <n v="0.51210721509149104"/>
    <n v="4.3823522444645699E-2"/>
    <x v="345"/>
    <n v="0"/>
    <x v="0"/>
    <n v="4.1444248924373303E-2"/>
    <x v="1"/>
    <x v="3"/>
    <s v="N"/>
    <s v="0"/>
    <s v="0"/>
    <s v="1"/>
    <s v="1"/>
  </r>
  <r>
    <x v="35"/>
    <x v="0"/>
    <x v="3"/>
    <n v="281.01051309333701"/>
    <n v="-520.02102618667504"/>
    <n v="0.68740363549238304"/>
    <n v="0.557134395488876"/>
    <n v="4.2530261528004501E-2"/>
    <x v="346"/>
    <n v="0"/>
    <x v="0"/>
    <n v="3.5481667796818002E-2"/>
    <x v="1"/>
    <x v="3"/>
    <s v="N"/>
    <s v="0"/>
    <s v="0"/>
    <s v="1"/>
    <s v="1"/>
  </r>
  <r>
    <x v="35"/>
    <x v="1"/>
    <x v="0"/>
    <n v="296.73484802555299"/>
    <n v="-551.46969605110598"/>
    <n v="0.800277191387048"/>
    <n v="0.72529494732339395"/>
    <n v="3.8608531267422898E-2"/>
    <x v="347"/>
    <n v="0"/>
    <x v="0"/>
    <n v="0.10913133535546"/>
    <x v="1"/>
    <x v="3"/>
    <s v="N"/>
    <s v="0"/>
    <s v="0"/>
    <s v="1"/>
    <s v="1"/>
  </r>
  <r>
    <x v="35"/>
    <x v="1"/>
    <x v="1"/>
    <n v="296.73484802555299"/>
    <n v="-551.46969605110598"/>
    <n v="0.800277191387047"/>
    <n v="0.72529494732339495"/>
    <n v="3.8608531267422898E-2"/>
    <x v="347"/>
    <n v="0"/>
    <x v="0"/>
    <n v="1.26957249778306E-2"/>
    <x v="1"/>
    <x v="3"/>
    <s v="N"/>
    <s v="0"/>
    <s v="0"/>
    <s v="1"/>
    <s v="1"/>
  </r>
  <r>
    <x v="35"/>
    <x v="1"/>
    <x v="2"/>
    <n v="240.73372784191301"/>
    <n v="-439.46745568382602"/>
    <n v="0.60107892397058205"/>
    <n v="0.42614873287341598"/>
    <n v="5.4565152796818998E-2"/>
    <x v="348"/>
    <n v="0"/>
    <x v="0"/>
    <n v="5.9667956938302097E-2"/>
    <x v="1"/>
    <x v="3"/>
    <s v="N"/>
    <s v="0"/>
    <s v="0"/>
    <s v="1"/>
    <s v="1"/>
  </r>
  <r>
    <x v="35"/>
    <x v="1"/>
    <x v="3"/>
    <n v="245.79970991827099"/>
    <n v="-449.59941983654301"/>
    <n v="0.62534384128896203"/>
    <n v="0.50471183651582197"/>
    <n v="5.2880200355465999E-2"/>
    <x v="349"/>
    <n v="0"/>
    <x v="0"/>
    <n v="3.2132403298370499E-2"/>
    <x v="1"/>
    <x v="3"/>
    <s v="N"/>
    <s v="0"/>
    <s v="0"/>
    <s v="1"/>
    <s v="1"/>
  </r>
  <r>
    <x v="35"/>
    <x v="2"/>
    <x v="0"/>
    <n v="-347.38035793727403"/>
    <n v="736.76071587454805"/>
    <n v="0.91840522617819698"/>
    <n v="0.88831221598655197"/>
    <n v="2.07818925875765"/>
    <x v="350"/>
    <n v="0"/>
    <x v="0"/>
    <n v="0.1035658353081"/>
    <x v="1"/>
    <x v="3"/>
    <s v="N"/>
    <s v="0"/>
    <s v="0"/>
    <s v="1"/>
    <s v="1"/>
  </r>
  <r>
    <x v="35"/>
    <x v="2"/>
    <x v="1"/>
    <n v="-347.38035793727403"/>
    <n v="736.76071587454805"/>
    <n v="0.91840522617819698"/>
    <n v="0.88831221598655297"/>
    <n v="2.07818925875765"/>
    <x v="350"/>
    <n v="0"/>
    <x v="0"/>
    <n v="2.3561220527291301E-3"/>
    <x v="1"/>
    <x v="3"/>
    <s v="N"/>
    <s v="0"/>
    <s v="0"/>
    <s v="1"/>
    <s v="1"/>
  </r>
  <r>
    <x v="35"/>
    <x v="2"/>
    <x v="2"/>
    <n v="-436.22179508082502"/>
    <n v="914.44359016164901"/>
    <n v="0.75502991416000098"/>
    <n v="0.65613562384686697"/>
    <n v="3.6007539221506701"/>
    <x v="351"/>
    <n v="0"/>
    <x v="0"/>
    <n v="3.7934351709114397E-2"/>
    <x v="1"/>
    <x v="3"/>
    <s v="N"/>
    <s v="0"/>
    <s v="0"/>
    <s v="1"/>
    <s v="1"/>
  </r>
  <r>
    <x v="35"/>
    <x v="2"/>
    <x v="3"/>
    <n v="-432.10602799498798"/>
    <n v="906.21205598997699"/>
    <n v="0.76733336224399196"/>
    <n v="0.68292433621567605"/>
    <n v="3.5094486560544702"/>
    <x v="352"/>
    <n v="0"/>
    <x v="0"/>
    <n v="2.5790420785856898E-2"/>
    <x v="1"/>
    <x v="3"/>
    <s v="N"/>
    <s v="0"/>
    <s v="0"/>
    <s v="1"/>
    <s v="1"/>
  </r>
  <r>
    <x v="36"/>
    <x v="0"/>
    <x v="0"/>
    <n v="340.21600219427597"/>
    <n v="-638.43200438855104"/>
    <n v="0.84189044376760103"/>
    <n v="0.75198497926783303"/>
    <n v="3.0104863418741402E-2"/>
    <x v="353"/>
    <n v="0"/>
    <x v="0"/>
    <n v="1.20120329912877E-2"/>
    <x v="1"/>
    <x v="4"/>
    <s v="N"/>
    <s v="0"/>
    <s v="1"/>
    <s v="0"/>
    <s v="0"/>
  </r>
  <r>
    <x v="36"/>
    <x v="0"/>
    <x v="1"/>
    <n v="340.21600219427597"/>
    <n v="-638.43200438855195"/>
    <n v="0.84189044376760103"/>
    <n v="0.75198497926782204"/>
    <n v="3.0104863418741402E-2"/>
    <x v="354"/>
    <n v="0"/>
    <x v="0"/>
    <n v="4.0087444729828697E-3"/>
    <x v="1"/>
    <x v="4"/>
    <s v="N"/>
    <s v="0"/>
    <s v="1"/>
    <s v="0"/>
    <s v="0"/>
  </r>
  <r>
    <x v="36"/>
    <x v="0"/>
    <x v="2"/>
    <n v="338.27861288627298"/>
    <n v="-634.55722577254699"/>
    <n v="0.83825725558307695"/>
    <n v="0.78226589053912998"/>
    <n v="3.04575170015964E-2"/>
    <x v="355"/>
    <n v="0"/>
    <x v="0"/>
    <n v="4.7540663821238104E-3"/>
    <x v="1"/>
    <x v="4"/>
    <s v="N"/>
    <s v="0"/>
    <s v="1"/>
    <s v="0"/>
    <s v="0"/>
  </r>
  <r>
    <x v="36"/>
    <x v="0"/>
    <x v="3"/>
    <n v="338.41339883530497"/>
    <n v="-634.82679767060995"/>
    <n v="0.83840318306311401"/>
    <n v="0.77588345515341595"/>
    <n v="3.04339989318545E-2"/>
    <x v="356"/>
    <n v="0"/>
    <x v="0"/>
    <n v="6.5529578216283199E-3"/>
    <x v="1"/>
    <x v="4"/>
    <s v="N"/>
    <s v="0"/>
    <s v="1"/>
    <s v="0"/>
    <s v="0"/>
  </r>
  <r>
    <x v="36"/>
    <x v="1"/>
    <x v="0"/>
    <n v="288.07393747559502"/>
    <n v="-534.14787495119003"/>
    <n v="0.76992826320321195"/>
    <n v="0.67267049367725695"/>
    <n v="4.1429930465421698E-2"/>
    <x v="357"/>
    <n v="0"/>
    <x v="0"/>
    <n v="1.9886190814084399E-2"/>
    <x v="1"/>
    <x v="4"/>
    <s v="N"/>
    <s v="0"/>
    <s v="1"/>
    <s v="0"/>
    <s v="0"/>
  </r>
  <r>
    <x v="36"/>
    <x v="1"/>
    <x v="1"/>
    <n v="288.07393747559502"/>
    <n v="-534.14787495119106"/>
    <n v="0.76992826320321295"/>
    <n v="0.67267049367724596"/>
    <n v="4.1429930465421698E-2"/>
    <x v="358"/>
    <n v="0"/>
    <x v="0"/>
    <n v="7.1934153545462698E-3"/>
    <x v="1"/>
    <x v="4"/>
    <s v="N"/>
    <s v="0"/>
    <s v="1"/>
    <s v="0"/>
    <s v="0"/>
  </r>
  <r>
    <x v="36"/>
    <x v="1"/>
    <x v="2"/>
    <n v="283.35190530018099"/>
    <n v="-524.703810600363"/>
    <n v="0.75627810081950897"/>
    <n v="0.68131553017314705"/>
    <n v="4.2650517789873499E-2"/>
    <x v="359"/>
    <n v="0"/>
    <x v="0"/>
    <n v="6.6333709897822999E-3"/>
    <x v="1"/>
    <x v="4"/>
    <s v="N"/>
    <s v="0"/>
    <s v="1"/>
    <s v="0"/>
    <s v="0"/>
  </r>
  <r>
    <x v="36"/>
    <x v="1"/>
    <x v="3"/>
    <n v="283.54636649953397"/>
    <n v="-525.09273299906795"/>
    <n v="0.75679754256763099"/>
    <n v="0.66347463448152899"/>
    <n v="4.2596926979775601E-2"/>
    <x v="360"/>
    <n v="0"/>
    <x v="0"/>
    <n v="7.5996033541918303E-3"/>
    <x v="1"/>
    <x v="4"/>
    <s v="N"/>
    <s v="0"/>
    <s v="1"/>
    <s v="0"/>
    <s v="0"/>
  </r>
  <r>
    <x v="36"/>
    <x v="2"/>
    <x v="0"/>
    <n v="-390.71271530576001"/>
    <n v="823.42543061152003"/>
    <n v="0.86621645555595095"/>
    <n v="0.73136506484229702"/>
    <n v="2.6565758115714"/>
    <x v="361"/>
    <n v="0"/>
    <x v="0"/>
    <n v="2.9338242523868699E-2"/>
    <x v="1"/>
    <x v="4"/>
    <s v="N"/>
    <s v="0"/>
    <s v="1"/>
    <s v="0"/>
    <s v="0"/>
  </r>
  <r>
    <x v="36"/>
    <x v="2"/>
    <x v="1"/>
    <n v="-390.71271530576001"/>
    <n v="823.42543061152003"/>
    <n v="0.86621645555595095"/>
    <n v="0.73136506484229202"/>
    <n v="2.6565758115714"/>
    <x v="362"/>
    <n v="0"/>
    <x v="0"/>
    <n v="5.4652520344652001E-3"/>
    <x v="1"/>
    <x v="4"/>
    <s v="N"/>
    <s v="0"/>
    <s v="1"/>
    <s v="0"/>
    <s v="0"/>
  </r>
  <r>
    <x v="36"/>
    <x v="2"/>
    <x v="2"/>
    <n v="-393.55074821810098"/>
    <n v="829.10149643620196"/>
    <n v="0.86226622867442204"/>
    <n v="0.802766445431778"/>
    <n v="2.6990581151162898"/>
    <x v="363"/>
    <n v="0"/>
    <x v="0"/>
    <n v="8.7200358058303392E-3"/>
    <x v="1"/>
    <x v="4"/>
    <s v="N"/>
    <s v="0"/>
    <s v="1"/>
    <s v="0"/>
    <s v="0"/>
  </r>
  <r>
    <x v="36"/>
    <x v="2"/>
    <x v="3"/>
    <n v="-400.265079171889"/>
    <n v="842.530158343778"/>
    <n v="0.85032037414154404"/>
    <n v="0.77847480103655697"/>
    <n v="2.8125114829006499"/>
    <x v="364"/>
    <n v="0"/>
    <x v="0"/>
    <n v="5.85071797542378E-3"/>
    <x v="1"/>
    <x v="4"/>
    <s v="N"/>
    <s v="0"/>
    <s v="1"/>
    <s v="0"/>
    <s v="0"/>
  </r>
  <r>
    <x v="37"/>
    <x v="0"/>
    <x v="0"/>
    <n v="357.273677656948"/>
    <n v="-672.54735531389599"/>
    <n v="0.87206856920007503"/>
    <n v="0.81631558657038406"/>
    <n v="2.71066741870136E-2"/>
    <x v="365"/>
    <n v="0"/>
    <x v="0"/>
    <n v="0.32086838582433502"/>
    <x v="1"/>
    <x v="5"/>
    <s v="N"/>
    <s v="0"/>
    <s v="1"/>
    <s v="0"/>
    <s v="1"/>
  </r>
  <r>
    <x v="37"/>
    <x v="0"/>
    <x v="1"/>
    <n v="357.273677656948"/>
    <n v="-672.54735531389599"/>
    <n v="0.87206856920007503"/>
    <n v="0.81631558657038406"/>
    <n v="2.71066741870136E-2"/>
    <x v="365"/>
    <n v="0"/>
    <x v="0"/>
    <n v="2.3158903272734899E-2"/>
    <x v="1"/>
    <x v="5"/>
    <s v="N"/>
    <s v="0"/>
    <s v="1"/>
    <s v="0"/>
    <s v="1"/>
  </r>
  <r>
    <x v="37"/>
    <x v="0"/>
    <x v="2"/>
    <n v="259.196638191864"/>
    <n v="-476.39327638372799"/>
    <n v="0.57253098997650798"/>
    <n v="0.42134145657843097"/>
    <n v="4.9479254663145102E-2"/>
    <x v="366"/>
    <n v="0"/>
    <x v="0"/>
    <n v="3.6367771274768801E-3"/>
    <x v="1"/>
    <x v="5"/>
    <s v="N"/>
    <s v="0"/>
    <s v="1"/>
    <s v="0"/>
    <s v="1"/>
  </r>
  <r>
    <x v="37"/>
    <x v="0"/>
    <x v="3"/>
    <n v="261.442100517651"/>
    <n v="-480.884201035302"/>
    <n v="0.58500909456676298"/>
    <n v="0.43721669101421301"/>
    <n v="4.8779362619008899E-2"/>
    <x v="367"/>
    <n v="0"/>
    <x v="0"/>
    <n v="2.1389223031329299E-2"/>
    <x v="1"/>
    <x v="5"/>
    <s v="N"/>
    <s v="0"/>
    <s v="1"/>
    <s v="0"/>
    <s v="1"/>
  </r>
  <r>
    <x v="37"/>
    <x v="1"/>
    <x v="0"/>
    <n v="300.54602063327798"/>
    <n v="-559.09204126655595"/>
    <n v="0.80264167835536404"/>
    <n v="0.72166088719445098"/>
    <n v="3.8383953892178801E-2"/>
    <x v="368"/>
    <n v="0"/>
    <x v="0"/>
    <n v="0.301139424852372"/>
    <x v="1"/>
    <x v="5"/>
    <s v="N"/>
    <s v="0"/>
    <s v="1"/>
    <s v="0"/>
    <s v="1"/>
  </r>
  <r>
    <x v="37"/>
    <x v="1"/>
    <x v="1"/>
    <n v="300.54602063327798"/>
    <n v="-559.09204126655595"/>
    <n v="0.80264167835536404"/>
    <n v="0.72166088719444998"/>
    <n v="3.8383953892178801E-2"/>
    <x v="368"/>
    <n v="0"/>
    <x v="0"/>
    <n v="4.6688838067650999E-2"/>
    <x v="1"/>
    <x v="5"/>
    <s v="N"/>
    <s v="0"/>
    <s v="1"/>
    <s v="0"/>
    <s v="1"/>
  </r>
  <r>
    <x v="37"/>
    <x v="1"/>
    <x v="2"/>
    <n v="227.61217811647401"/>
    <n v="-413.224356232947"/>
    <n v="0.51619982438065404"/>
    <n v="0.366113627643811"/>
    <n v="6.0039109745404003E-2"/>
    <x v="369"/>
    <n v="0"/>
    <x v="0"/>
    <n v="4.2213838905413199E-3"/>
    <x v="1"/>
    <x v="5"/>
    <s v="N"/>
    <s v="0"/>
    <s v="1"/>
    <s v="0"/>
    <s v="1"/>
  </r>
  <r>
    <x v="37"/>
    <x v="1"/>
    <x v="3"/>
    <n v="231.68750491343701"/>
    <n v="-421.37500982687402"/>
    <n v="0.54054354131332405"/>
    <n v="0.375344520801422"/>
    <n v="5.8533783105665899E-2"/>
    <x v="370"/>
    <n v="0"/>
    <x v="0"/>
    <n v="1.47312104319752E-2"/>
    <x v="1"/>
    <x v="5"/>
    <s v="N"/>
    <s v="0"/>
    <s v="1"/>
    <s v="0"/>
    <s v="1"/>
  </r>
  <r>
    <x v="37"/>
    <x v="2"/>
    <x v="0"/>
    <n v="-345.623706286632"/>
    <n v="733.247412573264"/>
    <n v="0.92354568946989402"/>
    <n v="0.88944122400960601"/>
    <n v="2.0115997946570201"/>
    <x v="371"/>
    <n v="0"/>
    <x v="0"/>
    <n v="0.26718421868113401"/>
    <x v="1"/>
    <x v="5"/>
    <s v="N"/>
    <s v="0"/>
    <s v="1"/>
    <s v="0"/>
    <s v="1"/>
  </r>
  <r>
    <x v="37"/>
    <x v="2"/>
    <x v="1"/>
    <n v="-345.623706286632"/>
    <n v="733.247412573264"/>
    <n v="0.92354568946989402"/>
    <n v="0.88944122400960601"/>
    <n v="2.0115997946570201"/>
    <x v="371"/>
    <n v="0"/>
    <x v="0"/>
    <n v="1.42534028172279E-2"/>
    <x v="1"/>
    <x v="5"/>
    <s v="N"/>
    <s v="0"/>
    <s v="1"/>
    <s v="0"/>
    <s v="1"/>
  </r>
  <r>
    <x v="37"/>
    <x v="2"/>
    <x v="2"/>
    <n v="-460.991312299752"/>
    <n v="963.98262459950502"/>
    <n v="0.68522738450209197"/>
    <n v="0.57701500590205002"/>
    <n v="4.0843858538719804"/>
    <x v="372"/>
    <n v="0"/>
    <x v="0"/>
    <n v="4.0961862741835803E-3"/>
    <x v="1"/>
    <x v="5"/>
    <s v="N"/>
    <s v="0"/>
    <s v="1"/>
    <s v="0"/>
    <s v="1"/>
  </r>
  <r>
    <x v="37"/>
    <x v="2"/>
    <x v="3"/>
    <n v="-459.23937918654798"/>
    <n v="960.47875837309698"/>
    <n v="0.69237224958520105"/>
    <n v="0.589823535234128"/>
    <n v="4.0383133871194801"/>
    <x v="373"/>
    <n v="0"/>
    <x v="0"/>
    <n v="2.6000950858655999E-2"/>
    <x v="1"/>
    <x v="5"/>
    <s v="N"/>
    <s v="0"/>
    <s v="1"/>
    <s v="0"/>
    <s v="1"/>
  </r>
  <r>
    <x v="38"/>
    <x v="0"/>
    <x v="0"/>
    <n v="323.49426958704299"/>
    <n v="-604.98853917408701"/>
    <n v="0.80665272299313295"/>
    <n v="0.66313055273631005"/>
    <n v="3.3343999344866398E-2"/>
    <x v="374"/>
    <n v="0"/>
    <x v="0"/>
    <n v="0.19370248542329199"/>
    <x v="1"/>
    <x v="6"/>
    <s v="N"/>
    <s v="0"/>
    <s v="1"/>
    <s v="1"/>
    <s v="0"/>
  </r>
  <r>
    <x v="38"/>
    <x v="0"/>
    <x v="1"/>
    <n v="323.49426958704299"/>
    <n v="-604.98853917408701"/>
    <n v="0.80665272299313295"/>
    <n v="0.66313055273631005"/>
    <n v="3.3343999344866398E-2"/>
    <x v="374"/>
    <n v="0"/>
    <x v="0"/>
    <n v="1.09741630298397E-2"/>
    <x v="1"/>
    <x v="6"/>
    <s v="N"/>
    <s v="0"/>
    <s v="1"/>
    <s v="1"/>
    <s v="0"/>
  </r>
  <r>
    <x v="38"/>
    <x v="0"/>
    <x v="2"/>
    <n v="268.36749936441299"/>
    <n v="-494.73499872882599"/>
    <n v="0.61991259877875105"/>
    <n v="0.46787840136251402"/>
    <n v="4.6753860513800101E-2"/>
    <x v="375"/>
    <n v="0"/>
    <x v="0"/>
    <n v="2.70201893299254E-2"/>
    <x v="1"/>
    <x v="6"/>
    <s v="N"/>
    <s v="0"/>
    <s v="1"/>
    <s v="1"/>
    <s v="0"/>
  </r>
  <r>
    <x v="38"/>
    <x v="0"/>
    <x v="3"/>
    <n v="267.76061566090402"/>
    <n v="-493.52123132180799"/>
    <n v="0.61707693824399901"/>
    <n v="0.45857914052280502"/>
    <n v="4.6920174430889298E-2"/>
    <x v="376"/>
    <n v="0"/>
    <x v="0"/>
    <n v="4.8433914992637203E-2"/>
    <x v="1"/>
    <x v="6"/>
    <s v="N"/>
    <s v="0"/>
    <s v="1"/>
    <s v="1"/>
    <s v="0"/>
  </r>
  <r>
    <x v="38"/>
    <x v="1"/>
    <x v="0"/>
    <n v="274.12238199838401"/>
    <n v="-506.24476399676797"/>
    <n v="0.72729971472229604"/>
    <n v="0.56551096372218501"/>
    <n v="4.51196982106256E-2"/>
    <x v="377"/>
    <n v="0"/>
    <x v="0"/>
    <n v="0.16317809238571401"/>
    <x v="1"/>
    <x v="6"/>
    <s v="N"/>
    <s v="0"/>
    <s v="1"/>
    <s v="1"/>
    <s v="0"/>
  </r>
  <r>
    <x v="38"/>
    <x v="1"/>
    <x v="1"/>
    <n v="274.12238199838401"/>
    <n v="-506.24476399676797"/>
    <n v="0.72729971472229604"/>
    <n v="0.56551096372218401"/>
    <n v="4.51196982106256E-2"/>
    <x v="377"/>
    <n v="0"/>
    <x v="0"/>
    <n v="8.5550952475643097E-3"/>
    <x v="1"/>
    <x v="6"/>
    <s v="N"/>
    <s v="0"/>
    <s v="1"/>
    <s v="1"/>
    <s v="0"/>
  </r>
  <r>
    <x v="38"/>
    <x v="1"/>
    <x v="2"/>
    <n v="237.996352874297"/>
    <n v="-433.99270574859401"/>
    <n v="0.57516800435091697"/>
    <n v="0.40786588436022497"/>
    <n v="5.6317989136424197E-2"/>
    <x v="378"/>
    <n v="0"/>
    <x v="0"/>
    <n v="3.5484940898782298E-2"/>
    <x v="1"/>
    <x v="6"/>
    <s v="N"/>
    <s v="0"/>
    <s v="1"/>
    <s v="1"/>
    <s v="0"/>
  </r>
  <r>
    <x v="38"/>
    <x v="1"/>
    <x v="3"/>
    <n v="236.18511230177"/>
    <n v="-430.37022460353899"/>
    <n v="0.56578590968199505"/>
    <n v="0.37901145534018199"/>
    <n v="5.69460994702988E-2"/>
    <x v="379"/>
    <n v="0"/>
    <x v="0"/>
    <n v="4.4982888941104797E-2"/>
    <x v="1"/>
    <x v="6"/>
    <s v="N"/>
    <s v="0"/>
    <s v="1"/>
    <s v="1"/>
    <s v="0"/>
  </r>
  <r>
    <x v="38"/>
    <x v="2"/>
    <x v="0"/>
    <n v="-411.71792515662901"/>
    <n v="865.43585031325904"/>
    <n v="0.82771600153987002"/>
    <n v="0.70133270052014296"/>
    <n v="3.0164920838349998"/>
    <x v="380"/>
    <n v="0"/>
    <x v="0"/>
    <n v="0.19000104001589699"/>
    <x v="1"/>
    <x v="6"/>
    <s v="N"/>
    <s v="0"/>
    <s v="1"/>
    <s v="1"/>
    <s v="0"/>
  </r>
  <r>
    <x v="38"/>
    <x v="2"/>
    <x v="1"/>
    <n v="-411.71792515662901"/>
    <n v="865.43585031325904"/>
    <n v="0.82771600153986902"/>
    <n v="0.70133270052014296"/>
    <n v="3.0164920838349998"/>
    <x v="381"/>
    <n v="0"/>
    <x v="0"/>
    <n v="8.2134223818105499E-3"/>
    <x v="1"/>
    <x v="6"/>
    <s v="N"/>
    <s v="0"/>
    <s v="1"/>
    <s v="1"/>
    <s v="0"/>
  </r>
  <r>
    <x v="38"/>
    <x v="2"/>
    <x v="2"/>
    <n v="-470.34379228996499"/>
    <n v="982.68758457992999"/>
    <n v="0.64767077495493497"/>
    <n v="0.52830900721902996"/>
    <n v="4.3202846581818299"/>
    <x v="382"/>
    <n v="0"/>
    <x v="0"/>
    <n v="2.51833538377365E-2"/>
    <x v="1"/>
    <x v="6"/>
    <s v="N"/>
    <s v="0"/>
    <s v="1"/>
    <s v="1"/>
    <s v="0"/>
  </r>
  <r>
    <x v="38"/>
    <x v="2"/>
    <x v="3"/>
    <n v="-473.94727000313497"/>
    <n v="989.89454000626904"/>
    <n v="0.63205485815094797"/>
    <n v="0.51207579617977905"/>
    <n v="4.41668993224435"/>
    <x v="383"/>
    <n v="0"/>
    <x v="0"/>
    <n v="4.4116179299987499E-2"/>
    <x v="1"/>
    <x v="6"/>
    <s v="N"/>
    <s v="0"/>
    <s v="1"/>
    <s v="1"/>
    <s v="0"/>
  </r>
  <r>
    <x v="39"/>
    <x v="0"/>
    <x v="0"/>
    <n v="332.68188065797699"/>
    <n v="-623.36376131595296"/>
    <n v="0.82669487575313605"/>
    <n v="0.76336085421411204"/>
    <n v="3.1524794279645399E-2"/>
    <x v="384"/>
    <n v="0"/>
    <x v="0"/>
    <n v="0.306766586038205"/>
    <x v="1"/>
    <x v="7"/>
    <s v="N"/>
    <s v="0"/>
    <s v="1"/>
    <s v="1"/>
    <s v="1"/>
  </r>
  <r>
    <x v="39"/>
    <x v="0"/>
    <x v="1"/>
    <n v="332.68188065797699"/>
    <n v="-623.36376131595398"/>
    <n v="0.82669487575313605"/>
    <n v="0.76336085421411204"/>
    <n v="3.1524794279645399E-2"/>
    <x v="384"/>
    <n v="0"/>
    <x v="0"/>
    <n v="0.24060725562541499"/>
    <x v="1"/>
    <x v="7"/>
    <s v="N"/>
    <s v="0"/>
    <s v="1"/>
    <s v="1"/>
    <s v="1"/>
  </r>
  <r>
    <x v="39"/>
    <x v="0"/>
    <x v="2"/>
    <n v="258.169380656898"/>
    <n v="-474.338761313796"/>
    <n v="0.56851500323064397"/>
    <n v="0.36956884134235801"/>
    <n v="4.9763478397862999E-2"/>
    <x v="385"/>
    <n v="0"/>
    <x v="0"/>
    <n v="1.4610585955575701E-2"/>
    <x v="1"/>
    <x v="7"/>
    <s v="N"/>
    <s v="0"/>
    <s v="1"/>
    <s v="1"/>
    <s v="1"/>
  </r>
  <r>
    <x v="39"/>
    <x v="0"/>
    <x v="3"/>
    <n v="251.14209365707501"/>
    <n v="-460.28418731415002"/>
    <n v="0.53001880603246299"/>
    <n v="0.33353881663427298"/>
    <n v="5.1952686930072101E-2"/>
    <x v="386"/>
    <n v="0"/>
    <x v="0"/>
    <n v="4.1071080513495298E-2"/>
    <x v="1"/>
    <x v="7"/>
    <s v="N"/>
    <s v="0"/>
    <s v="1"/>
    <s v="1"/>
    <s v="1"/>
  </r>
  <r>
    <x v="39"/>
    <x v="1"/>
    <x v="0"/>
    <n v="283.079862315154"/>
    <n v="-524.15972463030903"/>
    <n v="0.755377371810527"/>
    <n v="0.67310999705001795"/>
    <n v="4.2710806418771799E-2"/>
    <x v="387"/>
    <n v="0"/>
    <x v="0"/>
    <n v="0.28115969814945302"/>
    <x v="1"/>
    <x v="7"/>
    <s v="N"/>
    <s v="0"/>
    <s v="1"/>
    <s v="1"/>
    <s v="1"/>
  </r>
  <r>
    <x v="39"/>
    <x v="1"/>
    <x v="1"/>
    <n v="283.079862315154"/>
    <n v="-524.15972463030903"/>
    <n v="0.755377371810527"/>
    <n v="0.67310999705001895"/>
    <n v="4.2710806418771799E-2"/>
    <x v="387"/>
    <n v="0"/>
    <x v="0"/>
    <n v="0.23219912385738001"/>
    <x v="1"/>
    <x v="7"/>
    <s v="N"/>
    <s v="0"/>
    <s v="1"/>
    <s v="1"/>
    <s v="1"/>
  </r>
  <r>
    <x v="39"/>
    <x v="1"/>
    <x v="2"/>
    <n v="228.55732454135099"/>
    <n v="-415.11464908270199"/>
    <n v="0.52259461494410298"/>
    <n v="0.325914247522056"/>
    <n v="5.9648115597833701E-2"/>
    <x v="388"/>
    <n v="0"/>
    <x v="0"/>
    <n v="1.3933276982819501E-2"/>
    <x v="1"/>
    <x v="7"/>
    <s v="N"/>
    <s v="0"/>
    <s v="1"/>
    <s v="1"/>
    <s v="1"/>
  </r>
  <r>
    <x v="39"/>
    <x v="1"/>
    <x v="3"/>
    <n v="222.94853608649001"/>
    <n v="-403.89707217297899"/>
    <n v="0.48884279341652997"/>
    <n v="0.28443516031152899"/>
    <n v="6.1741510902949298E-2"/>
    <x v="389"/>
    <n v="0"/>
    <x v="0"/>
    <n v="3.2868686181542699E-2"/>
    <x v="1"/>
    <x v="7"/>
    <s v="N"/>
    <s v="0"/>
    <s v="1"/>
    <s v="1"/>
    <s v="1"/>
  </r>
  <r>
    <x v="39"/>
    <x v="2"/>
    <x v="0"/>
    <n v="-385.43875455873803"/>
    <n v="812.87750911747605"/>
    <n v="0.87537919338580905"/>
    <n v="0.84048676685645796"/>
    <n v="2.5682914028650199"/>
    <x v="390"/>
    <n v="0"/>
    <x v="0"/>
    <n v="0.228982428216152"/>
    <x v="1"/>
    <x v="7"/>
    <s v="N"/>
    <s v="0"/>
    <s v="1"/>
    <s v="1"/>
    <s v="1"/>
  </r>
  <r>
    <x v="39"/>
    <x v="2"/>
    <x v="1"/>
    <n v="-385.43875455873803"/>
    <n v="812.87750911747605"/>
    <n v="0.87537919338580905"/>
    <n v="0.84048676685645796"/>
    <n v="2.5682914028650199"/>
    <x v="391"/>
    <n v="0"/>
    <x v="0"/>
    <n v="0.16927755270033201"/>
    <x v="1"/>
    <x v="7"/>
    <s v="N"/>
    <s v="0"/>
    <s v="1"/>
    <s v="1"/>
    <s v="1"/>
  </r>
  <r>
    <x v="39"/>
    <x v="2"/>
    <x v="2"/>
    <n v="-463.990161882341"/>
    <n v="969.98032376468097"/>
    <n v="0.67341445983544501"/>
    <n v="0.53431980342572605"/>
    <n v="4.1556349992899397"/>
    <x v="392"/>
    <n v="0"/>
    <x v="0"/>
    <n v="9.1940155171679194E-3"/>
    <x v="1"/>
    <x v="7"/>
    <s v="N"/>
    <s v="0"/>
    <s v="1"/>
    <s v="1"/>
    <s v="1"/>
  </r>
  <r>
    <x v="39"/>
    <x v="2"/>
    <x v="3"/>
    <n v="-470.48525666667399"/>
    <n v="982.970513333349"/>
    <n v="0.64691182072964304"/>
    <n v="0.51715672675493196"/>
    <n v="4.3247040822115199"/>
    <x v="393"/>
    <n v="0"/>
    <x v="0"/>
    <n v="3.0213909991462201E-2"/>
    <x v="1"/>
    <x v="7"/>
    <s v="N"/>
    <s v="0"/>
    <s v="1"/>
    <s v="1"/>
    <s v="1"/>
  </r>
  <r>
    <x v="40"/>
    <x v="0"/>
    <x v="0"/>
    <n v="339.83064778859602"/>
    <n v="-637.66129557719205"/>
    <n v="0.84146017576498899"/>
    <n v="0.76108128957902099"/>
    <n v="3.0161413870431499E-2"/>
    <x v="394"/>
    <n v="0"/>
    <x v="0"/>
    <n v="1.1412019934805799E-2"/>
    <x v="1"/>
    <x v="8"/>
    <s v="N"/>
    <s v="1"/>
    <s v="0"/>
    <s v="0"/>
    <s v="0"/>
  </r>
  <r>
    <x v="40"/>
    <x v="0"/>
    <x v="1"/>
    <n v="339.83064778859602"/>
    <n v="-637.66129557719103"/>
    <n v="0.84146017576498799"/>
    <n v="0.76108128957903898"/>
    <n v="3.0161413870431499E-2"/>
    <x v="395"/>
    <n v="0"/>
    <x v="0"/>
    <n v="2.4192147656518599E-3"/>
    <x v="1"/>
    <x v="8"/>
    <s v="N"/>
    <s v="1"/>
    <s v="0"/>
    <s v="0"/>
    <s v="0"/>
  </r>
  <r>
    <x v="40"/>
    <x v="0"/>
    <x v="2"/>
    <n v="342.060809739859"/>
    <n v="-642.12161947971902"/>
    <n v="0.84550661113102898"/>
    <n v="0.77872698773080695"/>
    <n v="2.9759567590975401E-2"/>
    <x v="396"/>
    <n v="0"/>
    <x v="0"/>
    <n v="4.4359193284977998E-2"/>
    <x v="1"/>
    <x v="8"/>
    <s v="N"/>
    <s v="1"/>
    <s v="0"/>
    <s v="0"/>
    <s v="0"/>
  </r>
  <r>
    <x v="40"/>
    <x v="0"/>
    <x v="3"/>
    <n v="335.48412069721502"/>
    <n v="-628.96824139443004"/>
    <n v="0.83255181327588501"/>
    <n v="0.76496432407726001"/>
    <n v="3.0982907241547099E-2"/>
    <x v="397"/>
    <n v="0"/>
    <x v="0"/>
    <n v="1.02535279870425E-2"/>
    <x v="1"/>
    <x v="8"/>
    <s v="N"/>
    <s v="1"/>
    <s v="0"/>
    <s v="0"/>
    <s v="0"/>
  </r>
  <r>
    <x v="40"/>
    <x v="1"/>
    <x v="0"/>
    <n v="288.82539604372198"/>
    <n v="-535.65079208744396"/>
    <n v="0.77214940040094904"/>
    <n v="0.64629936339928495"/>
    <n v="4.1225783293831197E-2"/>
    <x v="398"/>
    <n v="0"/>
    <x v="0"/>
    <n v="1.5794910822742599E-2"/>
    <x v="1"/>
    <x v="8"/>
    <s v="N"/>
    <s v="1"/>
    <s v="0"/>
    <s v="0"/>
    <s v="0"/>
  </r>
  <r>
    <x v="40"/>
    <x v="1"/>
    <x v="1"/>
    <n v="288.82539604372198"/>
    <n v="-535.65079208744396"/>
    <n v="0.77214940040095004"/>
    <n v="0.64629936339931604"/>
    <n v="4.1225783293831197E-2"/>
    <x v="399"/>
    <n v="0"/>
    <x v="0"/>
    <n v="1.0653439508979501E-3"/>
    <x v="1"/>
    <x v="8"/>
    <s v="N"/>
    <s v="1"/>
    <s v="0"/>
    <s v="0"/>
    <s v="0"/>
  </r>
  <r>
    <x v="40"/>
    <x v="1"/>
    <x v="2"/>
    <n v="292.04890065665302"/>
    <n v="-542.09780131330604"/>
    <n v="0.78068498747687098"/>
    <n v="0.68118895413537195"/>
    <n v="4.0429086495281201E-2"/>
    <x v="400"/>
    <n v="0"/>
    <x v="0"/>
    <n v="7.6668360215328302E-2"/>
    <x v="1"/>
    <x v="8"/>
    <s v="N"/>
    <s v="1"/>
    <s v="0"/>
    <s v="0"/>
    <s v="0"/>
  </r>
  <r>
    <x v="40"/>
    <x v="1"/>
    <x v="3"/>
    <n v="285.504097381625"/>
    <n v="-529.00819476325"/>
    <n v="0.76241444874122599"/>
    <n v="0.66707768538413903"/>
    <n v="4.2086485569745397E-2"/>
    <x v="401"/>
    <n v="0"/>
    <x v="0"/>
    <n v="2.0952519466601802E-2"/>
    <x v="1"/>
    <x v="8"/>
    <s v="N"/>
    <s v="1"/>
    <s v="0"/>
    <s v="0"/>
    <s v="0"/>
  </r>
  <r>
    <x v="40"/>
    <x v="2"/>
    <x v="0"/>
    <n v="-401.261893638071"/>
    <n v="844.523787276142"/>
    <n v="0.84802267398477904"/>
    <n v="0.74214805922540605"/>
    <n v="2.8308029045801701"/>
    <x v="402"/>
    <n v="0"/>
    <x v="0"/>
    <n v="2.81912797171174E-2"/>
    <x v="1"/>
    <x v="8"/>
    <s v="N"/>
    <s v="1"/>
    <s v="0"/>
    <s v="0"/>
    <s v="0"/>
  </r>
  <r>
    <x v="40"/>
    <x v="2"/>
    <x v="1"/>
    <n v="-401.261893638071"/>
    <n v="844.523787276142"/>
    <n v="0.84802267398477904"/>
    <n v="0.74214805922542604"/>
    <n v="2.8308029045801701"/>
    <x v="403"/>
    <n v="0"/>
    <x v="0"/>
    <n v="1.89663116944128E-3"/>
    <x v="1"/>
    <x v="8"/>
    <s v="N"/>
    <s v="1"/>
    <s v="0"/>
    <s v="0"/>
    <s v="0"/>
  </r>
  <r>
    <x v="40"/>
    <x v="2"/>
    <x v="2"/>
    <n v="-404.78418728687802"/>
    <n v="851.56837457375605"/>
    <n v="0.84126796262152803"/>
    <n v="0.74242532967525698"/>
    <n v="2.8924715441889499"/>
    <x v="404"/>
    <n v="0"/>
    <x v="0"/>
    <n v="3.9941685266110499E-2"/>
    <x v="1"/>
    <x v="8"/>
    <s v="N"/>
    <s v="1"/>
    <s v="0"/>
    <s v="0"/>
    <s v="0"/>
  </r>
  <r>
    <x v="40"/>
    <x v="2"/>
    <x v="3"/>
    <n v="-413.57595295038101"/>
    <n v="869.15190590076304"/>
    <n v="0.82344083404425905"/>
    <n v="0.72927164129139199"/>
    <n v="3.0517153142290301"/>
    <x v="405"/>
    <n v="0"/>
    <x v="0"/>
    <n v="9.4800446823314292E-3"/>
    <x v="1"/>
    <x v="8"/>
    <s v="N"/>
    <s v="1"/>
    <s v="0"/>
    <s v="0"/>
    <s v="0"/>
  </r>
  <r>
    <x v="41"/>
    <x v="0"/>
    <x v="0"/>
    <n v="355.46918750874403"/>
    <n v="-668.93837501748806"/>
    <n v="0.86913715225960997"/>
    <n v="0.81634285858352695"/>
    <n v="2.74127759178712E-2"/>
    <x v="406"/>
    <n v="0"/>
    <x v="0"/>
    <n v="0.198236579721664"/>
    <x v="1"/>
    <x v="9"/>
    <s v="N"/>
    <s v="1"/>
    <s v="0"/>
    <s v="0"/>
    <s v="1"/>
  </r>
  <r>
    <x v="41"/>
    <x v="0"/>
    <x v="1"/>
    <n v="355.46918750874403"/>
    <n v="-668.93837501748806"/>
    <n v="0.86913715225960997"/>
    <n v="0.81634285858352695"/>
    <n v="2.74127759178712E-2"/>
    <x v="406"/>
    <n v="0"/>
    <x v="0"/>
    <n v="6.1172769481976502E-2"/>
    <x v="1"/>
    <x v="9"/>
    <s v="N"/>
    <s v="1"/>
    <s v="0"/>
    <s v="0"/>
    <s v="1"/>
  </r>
  <r>
    <x v="41"/>
    <x v="0"/>
    <x v="2"/>
    <n v="272.38260466883401"/>
    <n v="-502.76520933766699"/>
    <n v="0.63796653757942401"/>
    <n v="0.47721228820392497"/>
    <n v="4.5596635294240101E-2"/>
    <x v="407"/>
    <n v="0"/>
    <x v="0"/>
    <n v="3.4074783966682398E-2"/>
    <x v="1"/>
    <x v="9"/>
    <s v="N"/>
    <s v="1"/>
    <s v="0"/>
    <s v="0"/>
    <s v="1"/>
  </r>
  <r>
    <x v="41"/>
    <x v="0"/>
    <x v="3"/>
    <n v="271.73323478050003"/>
    <n v="-501.466469561"/>
    <n v="0.63526743501048699"/>
    <n v="0.49639947636676102"/>
    <n v="4.5773469208528303E-2"/>
    <x v="408"/>
    <n v="0"/>
    <x v="0"/>
    <n v="1.0526254433829599E-2"/>
    <x v="1"/>
    <x v="9"/>
    <s v="N"/>
    <s v="1"/>
    <s v="0"/>
    <s v="0"/>
    <s v="1"/>
  </r>
  <r>
    <x v="41"/>
    <x v="1"/>
    <x v="0"/>
    <n v="301.21719171400201"/>
    <n v="-560.43438342800403"/>
    <n v="0.80415424185156903"/>
    <n v="0.71780876091502499"/>
    <n v="3.8234700089554902E-2"/>
    <x v="409"/>
    <n v="0"/>
    <x v="0"/>
    <n v="0.165257421564697"/>
    <x v="1"/>
    <x v="9"/>
    <s v="N"/>
    <s v="1"/>
    <s v="0"/>
    <s v="0"/>
    <s v="1"/>
  </r>
  <r>
    <x v="41"/>
    <x v="1"/>
    <x v="1"/>
    <n v="301.21719171400201"/>
    <n v="-560.43438342800403"/>
    <n v="0.80415424185156903"/>
    <n v="0.71780876091502499"/>
    <n v="3.8234700089554902E-2"/>
    <x v="409"/>
    <n v="0"/>
    <x v="0"/>
    <n v="6.09397762215034E-2"/>
    <x v="1"/>
    <x v="9"/>
    <s v="N"/>
    <s v="1"/>
    <s v="0"/>
    <s v="0"/>
    <s v="1"/>
  </r>
  <r>
    <x v="41"/>
    <x v="1"/>
    <x v="2"/>
    <n v="245.52281662495901"/>
    <n v="-449.04563324991898"/>
    <n v="0.61271174057701405"/>
    <n v="0.45520332200824798"/>
    <n v="5.3759881189429697E-2"/>
    <x v="410"/>
    <n v="0"/>
    <x v="0"/>
    <n v="2.3465729422192699E-2"/>
    <x v="1"/>
    <x v="9"/>
    <s v="N"/>
    <s v="1"/>
    <s v="0"/>
    <s v="0"/>
    <s v="1"/>
  </r>
  <r>
    <x v="41"/>
    <x v="1"/>
    <x v="3"/>
    <n v="244.868810446412"/>
    <n v="-447.73762089282297"/>
    <n v="0.60977038644146897"/>
    <n v="0.47588756011007399"/>
    <n v="5.3966707805209298E-2"/>
    <x v="411"/>
    <n v="0"/>
    <x v="0"/>
    <n v="6.6658052674403601E-3"/>
    <x v="1"/>
    <x v="9"/>
    <s v="N"/>
    <s v="1"/>
    <s v="0"/>
    <s v="0"/>
    <s v="1"/>
  </r>
  <r>
    <x v="41"/>
    <x v="2"/>
    <x v="0"/>
    <n v="-348.20934952903298"/>
    <n v="738.41869905806595"/>
    <n v="0.92115873869456"/>
    <n v="0.88513153770785702"/>
    <n v="2.0443639711190902"/>
    <x v="412"/>
    <n v="0"/>
    <x v="0"/>
    <n v="0.16596604920746699"/>
    <x v="1"/>
    <x v="9"/>
    <s v="N"/>
    <s v="1"/>
    <s v="0"/>
    <s v="0"/>
    <s v="1"/>
  </r>
  <r>
    <x v="41"/>
    <x v="2"/>
    <x v="1"/>
    <n v="-348.20934952903298"/>
    <n v="738.41869905806595"/>
    <n v="0.92115873869456"/>
    <n v="0.88513153770785702"/>
    <n v="2.0443639711190902"/>
    <x v="412"/>
    <n v="0"/>
    <x v="0"/>
    <n v="4.5753552394249303E-2"/>
    <x v="1"/>
    <x v="9"/>
    <s v="N"/>
    <s v="1"/>
    <s v="0"/>
    <s v="0"/>
    <s v="1"/>
  </r>
  <r>
    <x v="41"/>
    <x v="2"/>
    <x v="2"/>
    <n v="-447.70683752755599"/>
    <n v="937.41367505511198"/>
    <n v="0.73316478674397001"/>
    <n v="0.616203827589339"/>
    <n v="3.7605131351474701"/>
    <x v="413"/>
    <n v="0"/>
    <x v="0"/>
    <n v="5.59838175863226E-2"/>
    <x v="1"/>
    <x v="9"/>
    <s v="N"/>
    <s v="1"/>
    <s v="0"/>
    <s v="0"/>
    <s v="1"/>
  </r>
  <r>
    <x v="41"/>
    <x v="2"/>
    <x v="3"/>
    <n v="-448.50313177094898"/>
    <n v="939.00626354189706"/>
    <n v="0.73039453373765895"/>
    <n v="0.63095182676529904"/>
    <n v="3.77823232964383"/>
    <x v="414"/>
    <n v="0"/>
    <x v="0"/>
    <n v="1.22763998709861E-2"/>
    <x v="1"/>
    <x v="9"/>
    <s v="N"/>
    <s v="1"/>
    <s v="0"/>
    <s v="0"/>
    <s v="1"/>
  </r>
  <r>
    <x v="42"/>
    <x v="0"/>
    <x v="0"/>
    <n v="342.42998993491398"/>
    <n v="-642.85997986982795"/>
    <n v="0.84633762157377701"/>
    <n v="0.77566136235610605"/>
    <n v="2.9690454166374902E-2"/>
    <x v="415"/>
    <n v="0"/>
    <x v="0"/>
    <n v="8.7911231285098604E-2"/>
    <x v="1"/>
    <x v="10"/>
    <s v="N"/>
    <s v="1"/>
    <s v="0"/>
    <s v="1"/>
    <s v="0"/>
  </r>
  <r>
    <x v="42"/>
    <x v="0"/>
    <x v="1"/>
    <n v="342.42998993491398"/>
    <n v="-642.85997986982795"/>
    <n v="0.84633762157377701"/>
    <n v="0.77566136235610605"/>
    <n v="2.9690454166374902E-2"/>
    <x v="415"/>
    <n v="0"/>
    <x v="0"/>
    <n v="2.7940398331190799E-2"/>
    <x v="1"/>
    <x v="10"/>
    <s v="N"/>
    <s v="1"/>
    <s v="0"/>
    <s v="1"/>
    <s v="0"/>
  </r>
  <r>
    <x v="42"/>
    <x v="0"/>
    <x v="2"/>
    <n v="299.77542107840702"/>
    <n v="-557.55084215681302"/>
    <n v="0.74120043419636505"/>
    <n v="0.61690850333265301"/>
    <n v="3.8564576018494098E-2"/>
    <x v="416"/>
    <n v="0"/>
    <x v="0"/>
    <n v="1.7295995168674201E-2"/>
    <x v="1"/>
    <x v="10"/>
    <s v="N"/>
    <s v="1"/>
    <s v="0"/>
    <s v="1"/>
    <s v="0"/>
  </r>
  <r>
    <x v="42"/>
    <x v="0"/>
    <x v="3"/>
    <n v="296.59582231236601"/>
    <n v="-551.19164462473304"/>
    <n v="0.73087761137711305"/>
    <n v="0.62139701220259302"/>
    <n v="3.9315438086969197E-2"/>
    <x v="417"/>
    <n v="0"/>
    <x v="0"/>
    <n v="1.8495695809258899E-2"/>
    <x v="1"/>
    <x v="10"/>
    <s v="N"/>
    <s v="1"/>
    <s v="0"/>
    <s v="1"/>
    <s v="0"/>
  </r>
  <r>
    <x v="42"/>
    <x v="1"/>
    <x v="0"/>
    <n v="291.33299988672098"/>
    <n v="-540.66599977344197"/>
    <n v="0.77894542159193803"/>
    <n v="0.68863506326434698"/>
    <n v="4.0615804125757202E-2"/>
    <x v="418"/>
    <n v="0"/>
    <x v="0"/>
    <n v="7.1826165427668801E-2"/>
    <x v="1"/>
    <x v="10"/>
    <s v="N"/>
    <s v="1"/>
    <s v="0"/>
    <s v="1"/>
    <s v="0"/>
  </r>
  <r>
    <x v="42"/>
    <x v="1"/>
    <x v="1"/>
    <n v="291.33299988672098"/>
    <n v="-540.66599977344197"/>
    <n v="0.77894542159193803"/>
    <n v="0.68863506326434698"/>
    <n v="4.0615804125757202E-2"/>
    <x v="418"/>
    <n v="0"/>
    <x v="0"/>
    <n v="3.07887806492964E-2"/>
    <x v="1"/>
    <x v="10"/>
    <s v="N"/>
    <s v="1"/>
    <s v="0"/>
    <s v="1"/>
    <s v="0"/>
  </r>
  <r>
    <x v="42"/>
    <x v="1"/>
    <x v="2"/>
    <n v="265.11699594446497"/>
    <n v="-488.23399188893001"/>
    <n v="0.69527806083126098"/>
    <n v="0.57918707230153399"/>
    <n v="4.7701994364017702E-2"/>
    <x v="419"/>
    <n v="0"/>
    <x v="0"/>
    <n v="1.24863322769044E-2"/>
    <x v="1"/>
    <x v="10"/>
    <s v="N"/>
    <s v="1"/>
    <s v="0"/>
    <s v="1"/>
    <s v="0"/>
  </r>
  <r>
    <x v="42"/>
    <x v="1"/>
    <x v="3"/>
    <n v="264.077574627621"/>
    <n v="-486.15514925524297"/>
    <n v="0.69155201510528697"/>
    <n v="0.58216612893979303"/>
    <n v="4.7987258244693798E-2"/>
    <x v="420"/>
    <n v="0"/>
    <x v="0"/>
    <n v="1.48931678832549E-2"/>
    <x v="1"/>
    <x v="10"/>
    <s v="N"/>
    <s v="1"/>
    <s v="0"/>
    <s v="1"/>
    <s v="0"/>
  </r>
  <r>
    <x v="42"/>
    <x v="2"/>
    <x v="0"/>
    <n v="-384.675182636839"/>
    <n v="811.35036527367799"/>
    <n v="0.87668480172206997"/>
    <n v="0.82818548645779"/>
    <n v="2.5559415614458199"/>
    <x v="421"/>
    <n v="0"/>
    <x v="0"/>
    <n v="6.4396822934130807E-2"/>
    <x v="1"/>
    <x v="10"/>
    <s v="N"/>
    <s v="1"/>
    <s v="0"/>
    <s v="1"/>
    <s v="0"/>
  </r>
  <r>
    <x v="42"/>
    <x v="2"/>
    <x v="1"/>
    <n v="-384.675182636839"/>
    <n v="811.35036527367799"/>
    <n v="0.87668480172206997"/>
    <n v="0.82818548645779"/>
    <n v="2.5559415614458199"/>
    <x v="422"/>
    <n v="0"/>
    <x v="0"/>
    <n v="9.8934869365998792E-3"/>
    <x v="1"/>
    <x v="10"/>
    <s v="N"/>
    <s v="1"/>
    <s v="0"/>
    <s v="1"/>
    <s v="0"/>
  </r>
  <r>
    <x v="42"/>
    <x v="2"/>
    <x v="2"/>
    <n v="-421.279112081557"/>
    <n v="884.55822416311503"/>
    <n v="0.80704554123487104"/>
    <n v="0.70914965673135"/>
    <n v="3.1985708793023599"/>
    <x v="423"/>
    <n v="0"/>
    <x v="0"/>
    <n v="1.0294134560685999E-2"/>
    <x v="1"/>
    <x v="10"/>
    <s v="N"/>
    <s v="1"/>
    <s v="0"/>
    <s v="1"/>
    <s v="0"/>
  </r>
  <r>
    <x v="42"/>
    <x v="2"/>
    <x v="3"/>
    <n v="-428.578684916599"/>
    <n v="899.157369833198"/>
    <n v="0.78884600628287105"/>
    <n v="0.70603382582443697"/>
    <n v="3.34389508527202"/>
    <x v="424"/>
    <n v="0"/>
    <x v="0"/>
    <n v="1.44147427203045E-2"/>
    <x v="1"/>
    <x v="10"/>
    <s v="N"/>
    <s v="1"/>
    <s v="0"/>
    <s v="1"/>
    <s v="0"/>
  </r>
  <r>
    <x v="43"/>
    <x v="0"/>
    <x v="0"/>
    <n v="342.97501797329801"/>
    <n v="-643.95003594659499"/>
    <n v="0.84731665208342"/>
    <n v="0.80142773007433099"/>
    <n v="2.9599197447321899E-2"/>
    <x v="425"/>
    <n v="0"/>
    <x v="0"/>
    <n v="0.24448971652622001"/>
    <x v="1"/>
    <x v="11"/>
    <s v="N"/>
    <s v="1"/>
    <s v="0"/>
    <s v="1"/>
    <s v="1"/>
  </r>
  <r>
    <x v="43"/>
    <x v="0"/>
    <x v="1"/>
    <n v="342.97501797329801"/>
    <n v="-643.95003594659499"/>
    <n v="0.84731665208342"/>
    <n v="0.80142773007433099"/>
    <n v="2.9599197447321899E-2"/>
    <x v="425"/>
    <n v="0"/>
    <x v="0"/>
    <n v="0.123438957071031"/>
    <x v="1"/>
    <x v="11"/>
    <s v="N"/>
    <s v="1"/>
    <s v="0"/>
    <s v="1"/>
    <s v="1"/>
  </r>
  <r>
    <x v="43"/>
    <x v="0"/>
    <x v="2"/>
    <n v="272.84032412369203"/>
    <n v="-503.68064824738298"/>
    <n v="0.639544125478129"/>
    <n v="0.51895714848868701"/>
    <n v="4.5476898990490601E-2"/>
    <x v="426"/>
    <n v="0"/>
    <x v="0"/>
    <n v="1.65545989759073E-2"/>
    <x v="1"/>
    <x v="11"/>
    <s v="N"/>
    <s v="1"/>
    <s v="0"/>
    <s v="1"/>
    <s v="1"/>
  </r>
  <r>
    <x v="43"/>
    <x v="0"/>
    <x v="3"/>
    <n v="274.65733492786097"/>
    <n v="-507.314669855722"/>
    <n v="0.64711289559652097"/>
    <n v="0.51011667296318297"/>
    <n v="4.4981917790625103E-2"/>
    <x v="427"/>
    <n v="0"/>
    <x v="0"/>
    <n v="1.7876945661857001E-2"/>
    <x v="1"/>
    <x v="11"/>
    <s v="N"/>
    <s v="1"/>
    <s v="0"/>
    <s v="1"/>
    <s v="1"/>
  </r>
  <r>
    <x v="43"/>
    <x v="1"/>
    <x v="0"/>
    <n v="289.84055617946598"/>
    <n v="-537.68111235893105"/>
    <n v="0.77485946795619498"/>
    <n v="0.71524463232846802"/>
    <n v="4.09940427469467E-2"/>
    <x v="428"/>
    <n v="0"/>
    <x v="0"/>
    <n v="0.218161880117757"/>
    <x v="1"/>
    <x v="11"/>
    <s v="N"/>
    <s v="1"/>
    <s v="0"/>
    <s v="1"/>
    <s v="1"/>
  </r>
  <r>
    <x v="43"/>
    <x v="1"/>
    <x v="1"/>
    <n v="289.84055617946598"/>
    <n v="-537.68111235893105"/>
    <n v="0.77485946795619498"/>
    <n v="0.71524463232846802"/>
    <n v="4.09940427469467E-2"/>
    <x v="428"/>
    <n v="0"/>
    <x v="0"/>
    <n v="0.1161560822782"/>
    <x v="1"/>
    <x v="11"/>
    <s v="N"/>
    <s v="1"/>
    <s v="0"/>
    <s v="1"/>
    <s v="1"/>
  </r>
  <r>
    <x v="43"/>
    <x v="1"/>
    <x v="2"/>
    <n v="239.99241857311"/>
    <n v="-437.98483714622103"/>
    <n v="0.58539044611723201"/>
    <n v="0.45146546289945"/>
    <n v="5.5620779502152301E-2"/>
    <x v="429"/>
    <n v="0"/>
    <x v="0"/>
    <n v="2.03720835721387E-2"/>
    <x v="1"/>
    <x v="11"/>
    <s v="N"/>
    <s v="1"/>
    <s v="0"/>
    <s v="1"/>
    <s v="1"/>
  </r>
  <r>
    <x v="43"/>
    <x v="1"/>
    <x v="3"/>
    <n v="241.246823315927"/>
    <n v="-440.49364663185497"/>
    <n v="0.59141581459144099"/>
    <n v="0.43815155392687"/>
    <n v="5.5207042490957203E-2"/>
    <x v="430"/>
    <n v="0"/>
    <x v="0"/>
    <n v="1.5240681870720399E-2"/>
    <x v="1"/>
    <x v="11"/>
    <s v="N"/>
    <s v="1"/>
    <s v="0"/>
    <s v="1"/>
    <s v="1"/>
  </r>
  <r>
    <x v="43"/>
    <x v="2"/>
    <x v="0"/>
    <n v="-370.31317354015499"/>
    <n v="782.62634708030998"/>
    <n v="0.89655250389269103"/>
    <n v="0.86916278908008504"/>
    <n v="2.3423782834336802"/>
    <x v="431"/>
    <n v="0"/>
    <x v="0"/>
    <n v="0.201090659488072"/>
    <x v="1"/>
    <x v="11"/>
    <s v="N"/>
    <s v="1"/>
    <s v="0"/>
    <s v="1"/>
    <s v="1"/>
  </r>
  <r>
    <x v="43"/>
    <x v="2"/>
    <x v="1"/>
    <n v="-370.31317354015499"/>
    <n v="782.62634708030998"/>
    <n v="0.89655250389269103"/>
    <n v="0.86916278908008504"/>
    <n v="2.3423782834336802"/>
    <x v="431"/>
    <n v="0"/>
    <x v="0"/>
    <n v="9.6600919813753502E-2"/>
    <x v="1"/>
    <x v="11"/>
    <s v="N"/>
    <s v="1"/>
    <s v="0"/>
    <s v="1"/>
    <s v="1"/>
  </r>
  <r>
    <x v="43"/>
    <x v="2"/>
    <x v="2"/>
    <n v="-450.00095693930399"/>
    <n v="942.00191387860798"/>
    <n v="0.72522931742963104"/>
    <n v="0.64405633111687799"/>
    <n v="3.8145134037309201"/>
    <x v="432"/>
    <n v="0"/>
    <x v="0"/>
    <n v="1.9373818776004401E-2"/>
    <x v="1"/>
    <x v="11"/>
    <s v="N"/>
    <s v="1"/>
    <s v="0"/>
    <s v="1"/>
    <s v="1"/>
  </r>
  <r>
    <x v="43"/>
    <x v="2"/>
    <x v="3"/>
    <n v="-446.613876458763"/>
    <n v="935.227752917526"/>
    <n v="0.73639776402499701"/>
    <n v="0.64569361603150899"/>
    <n v="3.73700736307724"/>
    <x v="433"/>
    <n v="0"/>
    <x v="0"/>
    <n v="1.69377862266555E-2"/>
    <x v="1"/>
    <x v="11"/>
    <s v="N"/>
    <s v="1"/>
    <s v="0"/>
    <s v="1"/>
    <s v="1"/>
  </r>
  <r>
    <x v="44"/>
    <x v="0"/>
    <x v="0"/>
    <n v="326.05685359059402"/>
    <n v="-610.11370718118906"/>
    <n v="0.81227564407418595"/>
    <n v="0.70611474378383998"/>
    <n v="3.2819347366191798E-2"/>
    <x v="434"/>
    <n v="0"/>
    <x v="0"/>
    <n v="4.0460570007971902E-2"/>
    <x v="1"/>
    <x v="12"/>
    <s v="N"/>
    <s v="1"/>
    <s v="1"/>
    <s v="0"/>
    <s v="0"/>
  </r>
  <r>
    <x v="44"/>
    <x v="0"/>
    <x v="1"/>
    <n v="326.05685359059402"/>
    <n v="-610.11370718118906"/>
    <n v="0.81227564407418595"/>
    <n v="0.70611474378383998"/>
    <n v="3.2819347366191798E-2"/>
    <x v="434"/>
    <n v="0"/>
    <x v="0"/>
    <n v="6.5875762098766E-3"/>
    <x v="1"/>
    <x v="12"/>
    <s v="N"/>
    <s v="1"/>
    <s v="1"/>
    <s v="0"/>
    <s v="0"/>
  </r>
  <r>
    <x v="44"/>
    <x v="0"/>
    <x v="2"/>
    <n v="302.22176168509299"/>
    <n v="-562.44352337018597"/>
    <n v="0.74886695081093102"/>
    <n v="0.68762671512224705"/>
    <n v="3.7987936246645003E-2"/>
    <x v="435"/>
    <n v="0"/>
    <x v="0"/>
    <n v="1.13570521233108E-2"/>
    <x v="1"/>
    <x v="12"/>
    <s v="N"/>
    <s v="1"/>
    <s v="1"/>
    <s v="0"/>
    <s v="0"/>
  </r>
  <r>
    <x v="44"/>
    <x v="0"/>
    <x v="3"/>
    <n v="297.38518552773002"/>
    <n v="-552.77037105546106"/>
    <n v="0.73342684998525398"/>
    <n v="0.65698348686673702"/>
    <n v="3.9124632301233801E-2"/>
    <x v="436"/>
    <n v="0"/>
    <x v="0"/>
    <n v="2.0357717909301298E-2"/>
    <x v="1"/>
    <x v="12"/>
    <s v="N"/>
    <s v="1"/>
    <s v="1"/>
    <s v="0"/>
    <s v="0"/>
  </r>
  <r>
    <x v="44"/>
    <x v="1"/>
    <x v="0"/>
    <n v="282.086932303526"/>
    <n v="-522.17386460705302"/>
    <n v="0.75255891535174702"/>
    <n v="0.63324875331527297"/>
    <n v="4.2974381466736503E-2"/>
    <x v="437"/>
    <n v="0"/>
    <x v="0"/>
    <n v="2.98818040114576E-2"/>
    <x v="1"/>
    <x v="12"/>
    <s v="N"/>
    <s v="1"/>
    <s v="1"/>
    <s v="0"/>
    <s v="0"/>
  </r>
  <r>
    <x v="44"/>
    <x v="1"/>
    <x v="1"/>
    <n v="282.08693230352702"/>
    <n v="-522.17386460705302"/>
    <n v="0.75255891535174702"/>
    <n v="0.63324875331527297"/>
    <n v="4.2974381466736503E-2"/>
    <x v="437"/>
    <n v="0"/>
    <x v="0"/>
    <n v="7.5067673921557004E-3"/>
    <x v="1"/>
    <x v="12"/>
    <s v="N"/>
    <s v="1"/>
    <s v="1"/>
    <s v="0"/>
    <s v="0"/>
  </r>
  <r>
    <x v="44"/>
    <x v="1"/>
    <x v="2"/>
    <n v="270.59626661976199"/>
    <n v="-499.19253323952398"/>
    <n v="0.715159401526966"/>
    <n v="0.65730398699867398"/>
    <n v="4.6125281533114799E-2"/>
    <x v="438"/>
    <n v="0"/>
    <x v="0"/>
    <n v="1.47281697256357E-2"/>
    <x v="1"/>
    <x v="12"/>
    <s v="N"/>
    <s v="1"/>
    <s v="1"/>
    <s v="0"/>
    <s v="0"/>
  </r>
  <r>
    <x v="44"/>
    <x v="1"/>
    <x v="3"/>
    <n v="266.53450690038699"/>
    <n v="-491.06901380077301"/>
    <n v="0.70071438800485297"/>
    <n v="0.63001463631892696"/>
    <n v="4.7276887325113197E-2"/>
    <x v="439"/>
    <n v="0"/>
    <x v="0"/>
    <n v="1.7519172828377699E-2"/>
    <x v="1"/>
    <x v="12"/>
    <s v="N"/>
    <s v="1"/>
    <s v="1"/>
    <s v="0"/>
    <s v="0"/>
  </r>
  <r>
    <x v="44"/>
    <x v="2"/>
    <x v="0"/>
    <n v="-414.27797980573803"/>
    <n v="870.55595961147503"/>
    <n v="0.82240366804556597"/>
    <n v="0.71820984863260495"/>
    <n v="3.0642221048607299"/>
    <x v="440"/>
    <n v="0"/>
    <x v="0"/>
    <n v="3.0945074936069999E-2"/>
    <x v="1"/>
    <x v="12"/>
    <s v="N"/>
    <s v="1"/>
    <s v="1"/>
    <s v="0"/>
    <s v="0"/>
  </r>
  <r>
    <x v="44"/>
    <x v="2"/>
    <x v="1"/>
    <n v="-414.27797980573803"/>
    <n v="870.55595961147503"/>
    <n v="0.82240366804556497"/>
    <n v="0.71820984863260495"/>
    <n v="3.0642221048607299"/>
    <x v="441"/>
    <n v="0"/>
    <x v="0"/>
    <n v="6.0518500344042296E-3"/>
    <x v="1"/>
    <x v="12"/>
    <s v="N"/>
    <s v="1"/>
    <s v="1"/>
    <s v="0"/>
    <s v="0"/>
  </r>
  <r>
    <x v="44"/>
    <x v="2"/>
    <x v="2"/>
    <n v="-427.05663934644099"/>
    <n v="896.11327869288198"/>
    <n v="0.79288646990334599"/>
    <n v="0.73458282987727697"/>
    <n v="3.3138863005932602"/>
    <x v="442"/>
    <n v="0"/>
    <x v="0"/>
    <n v="6.3102455846503402E-3"/>
    <x v="1"/>
    <x v="12"/>
    <s v="N"/>
    <s v="1"/>
    <s v="1"/>
    <s v="0"/>
    <s v="0"/>
  </r>
  <r>
    <x v="44"/>
    <x v="2"/>
    <x v="3"/>
    <n v="-435.90859628363802"/>
    <n v="913.81719256727501"/>
    <n v="0.76892280649275702"/>
    <n v="0.69679014925982197"/>
    <n v="3.49876512991412"/>
    <x v="443"/>
    <n v="0"/>
    <x v="0"/>
    <n v="2.5181195735670799E-2"/>
    <x v="1"/>
    <x v="12"/>
    <s v="N"/>
    <s v="1"/>
    <s v="1"/>
    <s v="0"/>
    <s v="0"/>
  </r>
  <r>
    <x v="45"/>
    <x v="0"/>
    <x v="0"/>
    <n v="320.150349392024"/>
    <n v="-598.300698784048"/>
    <n v="0.79819021475507901"/>
    <n v="0.71835911824286702"/>
    <n v="3.4047592120865298E-2"/>
    <x v="444"/>
    <n v="0"/>
    <x v="0"/>
    <n v="0.28142067145470601"/>
    <x v="1"/>
    <x v="13"/>
    <s v="N"/>
    <s v="1"/>
    <s v="1"/>
    <s v="0"/>
    <s v="1"/>
  </r>
  <r>
    <x v="45"/>
    <x v="0"/>
    <x v="1"/>
    <n v="320.150349392024"/>
    <n v="-598.300698784048"/>
    <n v="0.79819021475507901"/>
    <n v="0.71835911824286702"/>
    <n v="3.4047592120865298E-2"/>
    <x v="444"/>
    <n v="0"/>
    <x v="0"/>
    <n v="6.7324768894249903E-2"/>
    <x v="1"/>
    <x v="13"/>
    <s v="N"/>
    <s v="1"/>
    <s v="1"/>
    <s v="0"/>
    <s v="1"/>
  </r>
  <r>
    <x v="45"/>
    <x v="0"/>
    <x v="2"/>
    <n v="260.912656553099"/>
    <n v="-479.825313106198"/>
    <n v="0.58355029101192701"/>
    <n v="0.41554296111198602"/>
    <n v="4.8909328266419798E-2"/>
    <x v="445"/>
    <n v="0"/>
    <x v="0"/>
    <n v="1.5878340078661499E-2"/>
    <x v="1"/>
    <x v="13"/>
    <s v="N"/>
    <s v="1"/>
    <s v="1"/>
    <s v="0"/>
    <s v="1"/>
  </r>
  <r>
    <x v="45"/>
    <x v="0"/>
    <x v="3"/>
    <n v="258.87471624508902"/>
    <n v="-475.74943249017798"/>
    <n v="0.57269795146203295"/>
    <n v="0.393395429664674"/>
    <n v="4.9527040474135101E-2"/>
    <x v="446"/>
    <n v="0"/>
    <x v="0"/>
    <n v="1.41783657273314E-2"/>
    <x v="1"/>
    <x v="13"/>
    <s v="N"/>
    <s v="1"/>
    <s v="1"/>
    <s v="0"/>
    <s v="1"/>
  </r>
  <r>
    <x v="45"/>
    <x v="1"/>
    <x v="0"/>
    <n v="274.624225114735"/>
    <n v="-507.24845022946897"/>
    <n v="0.72893986230693697"/>
    <n v="0.64662723171469205"/>
    <n v="4.4990984930828599E-2"/>
    <x v="447"/>
    <n v="0"/>
    <x v="0"/>
    <n v="0.23758898345328899"/>
    <x v="1"/>
    <x v="13"/>
    <s v="N"/>
    <s v="1"/>
    <s v="1"/>
    <s v="0"/>
    <s v="1"/>
  </r>
  <r>
    <x v="45"/>
    <x v="1"/>
    <x v="1"/>
    <n v="274.62422511473397"/>
    <n v="-507.24845022946897"/>
    <n v="0.72893986230693697"/>
    <n v="0.64662723171469205"/>
    <n v="4.4990984930828599E-2"/>
    <x v="447"/>
    <n v="0"/>
    <x v="0"/>
    <n v="6.1554858222931101E-2"/>
    <x v="1"/>
    <x v="13"/>
    <s v="N"/>
    <s v="1"/>
    <s v="1"/>
    <s v="0"/>
    <s v="1"/>
  </r>
  <r>
    <x v="45"/>
    <x v="1"/>
    <x v="2"/>
    <n v="235.53446101485301"/>
    <n v="-429.06892202970602"/>
    <n v="0.56252056751403801"/>
    <n v="0.39189617298309798"/>
    <n v="5.7141276639897702E-2"/>
    <x v="448"/>
    <n v="0"/>
    <x v="0"/>
    <n v="2.5793446911313401E-2"/>
    <x v="1"/>
    <x v="13"/>
    <s v="N"/>
    <s v="1"/>
    <s v="1"/>
    <s v="0"/>
    <s v="1"/>
  </r>
  <r>
    <x v="45"/>
    <x v="1"/>
    <x v="3"/>
    <n v="232.883647986173"/>
    <n v="-423.76729597234697"/>
    <n v="0.54782950529067598"/>
    <n v="0.366077609087476"/>
    <n v="5.80802222356855E-2"/>
    <x v="449"/>
    <n v="0"/>
    <x v="0"/>
    <n v="1.51947620647834E-2"/>
    <x v="1"/>
    <x v="13"/>
    <s v="N"/>
    <s v="1"/>
    <s v="1"/>
    <s v="0"/>
    <s v="1"/>
  </r>
  <r>
    <x v="45"/>
    <x v="2"/>
    <x v="0"/>
    <n v="-395.35612563077598"/>
    <n v="832.71225126155196"/>
    <n v="0.85931811449631501"/>
    <n v="0.805931516900248"/>
    <n v="2.73181334191263"/>
    <x v="450"/>
    <n v="0"/>
    <x v="0"/>
    <n v="0.240299071635001"/>
    <x v="1"/>
    <x v="13"/>
    <s v="N"/>
    <s v="1"/>
    <s v="1"/>
    <s v="0"/>
    <s v="1"/>
  </r>
  <r>
    <x v="45"/>
    <x v="2"/>
    <x v="1"/>
    <n v="-395.35612563077598"/>
    <n v="832.71225126155105"/>
    <n v="0.85931811449631501"/>
    <n v="0.805931516900248"/>
    <n v="2.7318133419126198"/>
    <x v="450"/>
    <n v="0"/>
    <x v="0"/>
    <n v="5.8386518136825098E-2"/>
    <x v="1"/>
    <x v="13"/>
    <s v="N"/>
    <s v="1"/>
    <s v="1"/>
    <s v="0"/>
    <s v="1"/>
  </r>
  <r>
    <x v="45"/>
    <x v="2"/>
    <x v="2"/>
    <n v="-463.33791861818798"/>
    <n v="968.67583723637597"/>
    <n v="0.676598297777666"/>
    <n v="0.56636987673065797"/>
    <n v="4.1372991909306904"/>
    <x v="451"/>
    <n v="0"/>
    <x v="0"/>
    <n v="1.0636135754329401E-2"/>
    <x v="1"/>
    <x v="13"/>
    <s v="N"/>
    <s v="1"/>
    <s v="1"/>
    <s v="0"/>
    <s v="1"/>
  </r>
  <r>
    <x v="45"/>
    <x v="2"/>
    <x v="3"/>
    <n v="-464.85752259733403"/>
    <n v="971.71504519466703"/>
    <n v="0.67046810279095603"/>
    <n v="0.54835388587667799"/>
    <n v="4.1764992541199701"/>
    <x v="452"/>
    <n v="0"/>
    <x v="0"/>
    <n v="1.2731775283615901E-2"/>
    <x v="1"/>
    <x v="13"/>
    <s v="N"/>
    <s v="1"/>
    <s v="1"/>
    <s v="0"/>
    <s v="1"/>
  </r>
  <r>
    <x v="46"/>
    <x v="0"/>
    <x v="0"/>
    <n v="310.59675551037202"/>
    <n v="-579.19351102074404"/>
    <n v="0.77760466023199704"/>
    <n v="0.63830721143291702"/>
    <n v="3.5738570903940697E-2"/>
    <x v="453"/>
    <n v="0"/>
    <x v="0"/>
    <n v="0.20066381277322001"/>
    <x v="1"/>
    <x v="14"/>
    <s v="N"/>
    <s v="1"/>
    <s v="1"/>
    <s v="1"/>
    <s v="0"/>
  </r>
  <r>
    <x v="46"/>
    <x v="0"/>
    <x v="1"/>
    <n v="310.59675551037202"/>
    <n v="-579.19351102074404"/>
    <n v="0.77760466023199704"/>
    <n v="0.63830721143291702"/>
    <n v="3.5738570903940697E-2"/>
    <x v="453"/>
    <n v="0"/>
    <x v="0"/>
    <n v="2.32506232633032E-2"/>
    <x v="1"/>
    <x v="14"/>
    <s v="N"/>
    <s v="1"/>
    <s v="1"/>
    <s v="1"/>
    <s v="0"/>
  </r>
  <r>
    <x v="46"/>
    <x v="0"/>
    <x v="2"/>
    <n v="267.13194465150201"/>
    <n v="-492.26388930300499"/>
    <n v="0.62053261466933696"/>
    <n v="0.41995284620664403"/>
    <n v="4.6702859144918903E-2"/>
    <x v="454"/>
    <n v="0"/>
    <x v="0"/>
    <n v="7.0287377166896401E-3"/>
    <x v="1"/>
    <x v="14"/>
    <s v="N"/>
    <s v="1"/>
    <s v="1"/>
    <s v="1"/>
    <s v="0"/>
  </r>
  <r>
    <x v="46"/>
    <x v="0"/>
    <x v="3"/>
    <n v="274.774995521101"/>
    <n v="-507.54999104220201"/>
    <n v="0.65438599628466998"/>
    <n v="0.49094535847180698"/>
    <n v="4.4561082077343502E-2"/>
    <x v="455"/>
    <n v="0"/>
    <x v="0"/>
    <n v="8.9614473928977895E-2"/>
    <x v="1"/>
    <x v="14"/>
    <s v="N"/>
    <s v="1"/>
    <s v="1"/>
    <s v="1"/>
    <s v="0"/>
  </r>
  <r>
    <x v="46"/>
    <x v="1"/>
    <x v="0"/>
    <n v="264.96037076837302"/>
    <n v="-487.92074153674599"/>
    <n v="0.70025420373395997"/>
    <n v="0.54642751532002598"/>
    <n v="4.7339080962222203E-2"/>
    <x v="456"/>
    <n v="0"/>
    <x v="0"/>
    <n v="0.16086322818359999"/>
    <x v="1"/>
    <x v="14"/>
    <s v="N"/>
    <s v="1"/>
    <s v="1"/>
    <s v="1"/>
    <s v="0"/>
  </r>
  <r>
    <x v="46"/>
    <x v="1"/>
    <x v="1"/>
    <n v="264.96037076837302"/>
    <n v="-487.92074153674599"/>
    <n v="0.70025420373395997"/>
    <n v="0.54642751532002598"/>
    <n v="4.7339080962222203E-2"/>
    <x v="456"/>
    <n v="0"/>
    <x v="0"/>
    <n v="2.0913668363004598E-2"/>
    <x v="1"/>
    <x v="14"/>
    <s v="N"/>
    <s v="1"/>
    <s v="1"/>
    <s v="1"/>
    <s v="0"/>
  </r>
  <r>
    <x v="46"/>
    <x v="1"/>
    <x v="2"/>
    <n v="239.303035853544"/>
    <n v="-436.60607170708801"/>
    <n v="0.58918402127851"/>
    <n v="0.36410123794334198"/>
    <n v="5.5439165089816E-2"/>
    <x v="457"/>
    <n v="0"/>
    <x v="0"/>
    <n v="8.5906168795506707E-3"/>
    <x v="1"/>
    <x v="14"/>
    <s v="N"/>
    <s v="1"/>
    <s v="1"/>
    <s v="1"/>
    <s v="0"/>
  </r>
  <r>
    <x v="46"/>
    <x v="1"/>
    <x v="3"/>
    <n v="244.952339718915"/>
    <n v="-447.90467943783"/>
    <n v="0.61658024393055999"/>
    <n v="0.44017638311209401"/>
    <n v="5.3552224295550101E-2"/>
    <x v="458"/>
    <n v="0"/>
    <x v="0"/>
    <n v="9.4117533459396399E-2"/>
    <x v="1"/>
    <x v="14"/>
    <s v="N"/>
    <s v="1"/>
    <s v="1"/>
    <s v="1"/>
    <s v="0"/>
  </r>
  <r>
    <x v="46"/>
    <x v="2"/>
    <x v="0"/>
    <n v="-431.23630331794402"/>
    <n v="904.47260663588895"/>
    <n v="0.77674444104848395"/>
    <n v="0.65212904932480198"/>
    <n v="3.4433034937204301"/>
    <x v="459"/>
    <n v="0"/>
    <x v="0"/>
    <n v="0.226252101284943"/>
    <x v="1"/>
    <x v="14"/>
    <s v="N"/>
    <s v="1"/>
    <s v="1"/>
    <s v="1"/>
    <s v="0"/>
  </r>
  <r>
    <x v="46"/>
    <x v="2"/>
    <x v="1"/>
    <n v="-431.23630331794402"/>
    <n v="904.47260663588895"/>
    <n v="0.77674444104848395"/>
    <n v="0.65212904932480298"/>
    <n v="3.4433034937204301"/>
    <x v="459"/>
    <n v="0"/>
    <x v="0"/>
    <n v="3.6745127019140303E-2"/>
    <x v="1"/>
    <x v="14"/>
    <s v="N"/>
    <s v="1"/>
    <s v="1"/>
    <s v="1"/>
    <s v="0"/>
  </r>
  <r>
    <x v="46"/>
    <x v="2"/>
    <x v="2"/>
    <n v="-476.61619900668802"/>
    <n v="995.23239801337695"/>
    <n v="0.61006283687825602"/>
    <n v="0.439353588631822"/>
    <n v="4.55306056334795"/>
    <x v="460"/>
    <n v="0"/>
    <x v="0"/>
    <n v="6.2591929630764903E-3"/>
    <x v="1"/>
    <x v="14"/>
    <s v="N"/>
    <s v="1"/>
    <s v="1"/>
    <s v="1"/>
    <s v="0"/>
  </r>
  <r>
    <x v="46"/>
    <x v="2"/>
    <x v="3"/>
    <n v="-471.20840181005599"/>
    <n v="984.41680362011095"/>
    <n v="0.63508912891444502"/>
    <n v="0.51401479578866605"/>
    <n v="4.4053903684247002"/>
    <x v="461"/>
    <n v="0"/>
    <x v="0"/>
    <n v="9.4199674257573002E-2"/>
    <x v="1"/>
    <x v="14"/>
    <s v="N"/>
    <s v="1"/>
    <s v="1"/>
    <s v="1"/>
    <s v="0"/>
  </r>
  <r>
    <x v="47"/>
    <x v="0"/>
    <x v="0"/>
    <n v="319.40218336761501"/>
    <n v="-596.80436673523002"/>
    <n v="0.79584104291768298"/>
    <n v="0.71463839686016295"/>
    <n v="3.4196462905057699E-2"/>
    <x v="462"/>
    <n v="0"/>
    <x v="0"/>
    <n v="0.27684864970998901"/>
    <x v="1"/>
    <x v="15"/>
    <s v="N"/>
    <s v="1"/>
    <s v="1"/>
    <s v="1"/>
    <s v="1"/>
  </r>
  <r>
    <x v="47"/>
    <x v="0"/>
    <x v="1"/>
    <n v="319.40218336761501"/>
    <n v="-596.80436673523002"/>
    <n v="0.79584104291768198"/>
    <n v="0.71463839686016295"/>
    <n v="3.4196462905057699E-2"/>
    <x v="462"/>
    <n v="0"/>
    <x v="0"/>
    <n v="0.21341274310714201"/>
    <x v="1"/>
    <x v="15"/>
    <s v="N"/>
    <s v="1"/>
    <s v="1"/>
    <s v="1"/>
    <s v="1"/>
  </r>
  <r>
    <x v="47"/>
    <x v="0"/>
    <x v="2"/>
    <n v="264.55003981648503"/>
    <n v="-487.10007963296999"/>
    <n v="0.60186779038427096"/>
    <n v="0.45037501754926301"/>
    <n v="4.7839796527110998E-2"/>
    <x v="463"/>
    <n v="0"/>
    <x v="0"/>
    <n v="5.0992301413390798E-2"/>
    <x v="1"/>
    <x v="15"/>
    <s v="N"/>
    <s v="1"/>
    <s v="1"/>
    <s v="1"/>
    <s v="1"/>
  </r>
  <r>
    <x v="47"/>
    <x v="0"/>
    <x v="3"/>
    <n v="260.55025062881998"/>
    <n v="-479.10050125764002"/>
    <n v="0.58197585233054006"/>
    <n v="0.39733832951286902"/>
    <n v="4.9023153315632298E-2"/>
    <x v="464"/>
    <n v="0"/>
    <x v="0"/>
    <n v="2.4653807941500901E-2"/>
    <x v="1"/>
    <x v="15"/>
    <s v="N"/>
    <s v="1"/>
    <s v="1"/>
    <s v="1"/>
    <s v="1"/>
  </r>
  <r>
    <x v="47"/>
    <x v="1"/>
    <x v="0"/>
    <n v="275.60601766654798"/>
    <n v="-509.21203533309603"/>
    <n v="0.73157291191360596"/>
    <n v="0.64803714275787505"/>
    <n v="4.4713868267924402E-2"/>
    <x v="465"/>
    <n v="0"/>
    <x v="0"/>
    <n v="0.23881780624033999"/>
    <x v="1"/>
    <x v="15"/>
    <s v="N"/>
    <s v="1"/>
    <s v="1"/>
    <s v="1"/>
    <s v="1"/>
  </r>
  <r>
    <x v="47"/>
    <x v="1"/>
    <x v="1"/>
    <n v="275.60601766654798"/>
    <n v="-509.21203533309603"/>
    <n v="0.73157291191360596"/>
    <n v="0.64803714275787505"/>
    <n v="4.4713868267924402E-2"/>
    <x v="466"/>
    <n v="0"/>
    <x v="0"/>
    <n v="0.19574242223285901"/>
    <x v="1"/>
    <x v="15"/>
    <s v="N"/>
    <s v="1"/>
    <s v="1"/>
    <s v="1"/>
    <s v="1"/>
  </r>
  <r>
    <x v="47"/>
    <x v="1"/>
    <x v="2"/>
    <n v="237.125193525784"/>
    <n v="-432.25038705156697"/>
    <n v="0.57086000494989797"/>
    <n v="0.415511365745593"/>
    <n v="5.6596486289525398E-2"/>
    <x v="467"/>
    <n v="0"/>
    <x v="0"/>
    <n v="3.9247743376539697E-2"/>
    <x v="1"/>
    <x v="15"/>
    <s v="N"/>
    <s v="1"/>
    <s v="1"/>
    <s v="1"/>
    <s v="1"/>
  </r>
  <r>
    <x v="47"/>
    <x v="1"/>
    <x v="3"/>
    <n v="233.94958249870399"/>
    <n v="-425.899164997409"/>
    <n v="0.55388701353301495"/>
    <n v="0.39073148524481899"/>
    <n v="5.7706128513222897E-2"/>
    <x v="468"/>
    <n v="0"/>
    <x v="0"/>
    <n v="2.3658769246382098E-2"/>
    <x v="1"/>
    <x v="15"/>
    <s v="N"/>
    <s v="1"/>
    <s v="1"/>
    <s v="1"/>
    <s v="1"/>
  </r>
  <r>
    <x v="47"/>
    <x v="2"/>
    <x v="0"/>
    <n v="-402.83677231688699"/>
    <n v="847.67354463377399"/>
    <n v="0.84588193590132699"/>
    <n v="0.80383012306957402"/>
    <n v="2.8575268408165702"/>
    <x v="469"/>
    <n v="0"/>
    <x v="0"/>
    <n v="0.210350646478317"/>
    <x v="1"/>
    <x v="15"/>
    <s v="N"/>
    <s v="1"/>
    <s v="1"/>
    <s v="1"/>
    <s v="1"/>
  </r>
  <r>
    <x v="47"/>
    <x v="2"/>
    <x v="1"/>
    <n v="-402.83677231688699"/>
    <n v="847.67354463377399"/>
    <n v="0.84588193590132699"/>
    <n v="0.80383012306957402"/>
    <n v="2.8575268408165702"/>
    <x v="469"/>
    <n v="0"/>
    <x v="0"/>
    <n v="0.154501498653694"/>
    <x v="1"/>
    <x v="15"/>
    <s v="N"/>
    <s v="1"/>
    <s v="1"/>
    <s v="1"/>
    <s v="1"/>
  </r>
  <r>
    <x v="47"/>
    <x v="2"/>
    <x v="2"/>
    <n v="-456.34978395437503"/>
    <n v="954.69956790875005"/>
    <n v="0.703281290393303"/>
    <n v="0.61565314899433399"/>
    <n v="3.9645564247915601"/>
    <x v="470"/>
    <n v="0"/>
    <x v="0"/>
    <n v="8.1103314442152699E-2"/>
    <x v="1"/>
    <x v="15"/>
    <s v="N"/>
    <s v="1"/>
    <s v="1"/>
    <s v="1"/>
    <s v="1"/>
  </r>
  <r>
    <x v="47"/>
    <x v="2"/>
    <x v="3"/>
    <n v="-461.058123449108"/>
    <n v="964.11624689821599"/>
    <n v="0.68578855127822003"/>
    <n v="0.57229071137707499"/>
    <n v="4.0804782431916804"/>
    <x v="471"/>
    <n v="0"/>
    <x v="0"/>
    <n v="2.3324979239535699E-2"/>
    <x v="1"/>
    <x v="15"/>
    <s v="N"/>
    <s v="1"/>
    <s v="1"/>
    <s v="1"/>
    <s v="1"/>
  </r>
  <r>
    <x v="48"/>
    <x v="0"/>
    <x v="0"/>
    <n v="282.75497762881901"/>
    <n v="-523.50995525763801"/>
    <n v="0.680003528838799"/>
    <n v="0.56429960410114"/>
    <n v="4.2820789115992602E-2"/>
    <x v="472"/>
    <n v="0"/>
    <x v="0"/>
    <n v="3.6990489169988899E-2"/>
    <x v="1"/>
    <x v="0"/>
    <s v="Y"/>
    <s v="0"/>
    <s v="0"/>
    <s v="0"/>
    <s v="0"/>
  </r>
  <r>
    <x v="48"/>
    <x v="0"/>
    <x v="1"/>
    <n v="282.75497762881901"/>
    <n v="-523.50995525763801"/>
    <n v="0.680003528838799"/>
    <n v="0.564299604101139"/>
    <n v="4.2820789115992602E-2"/>
    <x v="472"/>
    <n v="0"/>
    <x v="0"/>
    <n v="5.6068181023015098E-2"/>
    <x v="1"/>
    <x v="0"/>
    <s v="Y"/>
    <s v="0"/>
    <s v="0"/>
    <s v="0"/>
    <s v="0"/>
  </r>
  <r>
    <x v="48"/>
    <x v="0"/>
    <x v="2"/>
    <n v="266.33594205531801"/>
    <n v="-490.67188411063501"/>
    <n v="0.60954351749023505"/>
    <n v="0.46645753658961697"/>
    <n v="4.7335852032482702E-2"/>
    <x v="473"/>
    <n v="0"/>
    <x v="0"/>
    <n v="6.6739539292929598E-2"/>
    <x v="1"/>
    <x v="0"/>
    <s v="Y"/>
    <s v="0"/>
    <s v="0"/>
    <s v="0"/>
    <s v="0"/>
  </r>
  <r>
    <x v="48"/>
    <x v="0"/>
    <x v="3"/>
    <n v="269.58017429267699"/>
    <n v="-497.16034858535301"/>
    <n v="0.625001439215919"/>
    <n v="0.50064675585908502"/>
    <n v="4.6391586601605903E-2"/>
    <x v="474"/>
    <n v="0"/>
    <x v="0"/>
    <n v="2.7647331724543402E-2"/>
    <x v="1"/>
    <x v="0"/>
    <s v="Y"/>
    <s v="0"/>
    <s v="0"/>
    <s v="0"/>
    <s v="0"/>
  </r>
  <r>
    <x v="48"/>
    <x v="1"/>
    <x v="0"/>
    <n v="250.51045345245601"/>
    <n v="-459.02090690491201"/>
    <n v="0.63462786408231997"/>
    <n v="0.53504764951977501"/>
    <n v="5.21922471565315E-2"/>
    <x v="475"/>
    <n v="0"/>
    <x v="0"/>
    <n v="2.9646774697894999E-2"/>
    <x v="1"/>
    <x v="0"/>
    <s v="Y"/>
    <s v="0"/>
    <s v="0"/>
    <s v="0"/>
    <s v="0"/>
  </r>
  <r>
    <x v="48"/>
    <x v="1"/>
    <x v="1"/>
    <n v="250.51045345245601"/>
    <n v="-459.02090690491201"/>
    <n v="0.63462786408232097"/>
    <n v="0.53504764951977501"/>
    <n v="5.21922471565315E-2"/>
    <x v="475"/>
    <n v="0"/>
    <x v="0"/>
    <n v="4.4962251959523802E-2"/>
    <x v="1"/>
    <x v="0"/>
    <s v="Y"/>
    <s v="0"/>
    <s v="0"/>
    <s v="0"/>
    <s v="0"/>
  </r>
  <r>
    <x v="48"/>
    <x v="1"/>
    <x v="2"/>
    <n v="238.700319744175"/>
    <n v="-435.40063948835098"/>
    <n v="0.57859638114128398"/>
    <n v="0.42450120268487301"/>
    <n v="5.60831184426639E-2"/>
    <x v="476"/>
    <n v="0"/>
    <x v="0"/>
    <n v="7.5686243140659207E-2"/>
    <x v="1"/>
    <x v="0"/>
    <s v="Y"/>
    <s v="0"/>
    <s v="0"/>
    <s v="0"/>
    <s v="0"/>
  </r>
  <r>
    <x v="48"/>
    <x v="1"/>
    <x v="3"/>
    <n v="241.69475069263299"/>
    <n v="-441.38950138526599"/>
    <n v="0.59395054564064997"/>
    <n v="0.458053620819383"/>
    <n v="5.5042206118291102E-2"/>
    <x v="477"/>
    <n v="0"/>
    <x v="0"/>
    <n v="2.6654436149242601E-2"/>
    <x v="1"/>
    <x v="0"/>
    <s v="Y"/>
    <s v="0"/>
    <s v="0"/>
    <s v="0"/>
    <s v="0"/>
  </r>
  <r>
    <x v="48"/>
    <x v="2"/>
    <x v="0"/>
    <n v="-437.35874377551102"/>
    <n v="916.71748755102305"/>
    <n v="0.76407140359902004"/>
    <n v="0.68552196134099197"/>
    <n v="3.5346720097665498"/>
    <x v="478"/>
    <n v="0"/>
    <x v="0"/>
    <n v="4.3181685979011501E-2"/>
    <x v="1"/>
    <x v="0"/>
    <s v="Y"/>
    <s v="0"/>
    <s v="0"/>
    <s v="0"/>
    <s v="0"/>
  </r>
  <r>
    <x v="48"/>
    <x v="2"/>
    <x v="1"/>
    <n v="-437.35874377551102"/>
    <n v="916.71748755102305"/>
    <n v="0.76407140359902004"/>
    <n v="0.68552196134099197"/>
    <n v="3.5346720097665498"/>
    <x v="478"/>
    <n v="0"/>
    <x v="0"/>
    <n v="6.4150124314940493E-2"/>
    <x v="1"/>
    <x v="0"/>
    <s v="Y"/>
    <s v="0"/>
    <s v="0"/>
    <s v="0"/>
    <s v="0"/>
  </r>
  <r>
    <x v="48"/>
    <x v="2"/>
    <x v="2"/>
    <n v="-460.390413014351"/>
    <n v="962.78082602870097"/>
    <n v="0.68791699705971598"/>
    <n v="0.59277807432650098"/>
    <n v="4.0673480950810603"/>
    <x v="479"/>
    <n v="0"/>
    <x v="0"/>
    <n v="4.2014944544215102E-2"/>
    <x v="1"/>
    <x v="0"/>
    <s v="Y"/>
    <s v="0"/>
    <s v="0"/>
    <s v="0"/>
    <s v="0"/>
  </r>
  <r>
    <x v="48"/>
    <x v="2"/>
    <x v="3"/>
    <n v="-455.79423455968202"/>
    <n v="953.58846911936496"/>
    <n v="0.70508509096699601"/>
    <n v="0.61959303811524802"/>
    <n v="3.95312195634382"/>
    <x v="480"/>
    <n v="0"/>
    <x v="0"/>
    <n v="2.4188462274259501E-2"/>
    <x v="1"/>
    <x v="0"/>
    <s v="Y"/>
    <s v="0"/>
    <s v="0"/>
    <s v="0"/>
    <s v="0"/>
  </r>
  <r>
    <x v="49"/>
    <x v="0"/>
    <x v="0"/>
    <n v="276.81891648076402"/>
    <n v="-511.637832961529"/>
    <n v="0.65695734480565005"/>
    <n v="0.46570250128277602"/>
    <n v="4.4375919386436299E-2"/>
    <x v="481"/>
    <n v="0"/>
    <x v="0"/>
    <n v="3.4829527396866199E-2"/>
    <x v="1"/>
    <x v="1"/>
    <s v="Y"/>
    <s v="0"/>
    <s v="0"/>
    <s v="0"/>
    <s v="1"/>
  </r>
  <r>
    <x v="49"/>
    <x v="0"/>
    <x v="1"/>
    <n v="276.81891648076402"/>
    <n v="-511.637832961529"/>
    <n v="0.65695734480565005"/>
    <n v="0.46570250128277502"/>
    <n v="4.4375919386436299E-2"/>
    <x v="482"/>
    <n v="0"/>
    <x v="0"/>
    <n v="2.08627566635529E-2"/>
    <x v="1"/>
    <x v="1"/>
    <s v="Y"/>
    <s v="0"/>
    <s v="0"/>
    <s v="0"/>
    <s v="1"/>
  </r>
  <r>
    <x v="49"/>
    <x v="0"/>
    <x v="2"/>
    <n v="258.92824693369499"/>
    <n v="-475.85649386738999"/>
    <n v="0.57277706461849398"/>
    <n v="0.355031011286631"/>
    <n v="4.9546475623747699E-2"/>
    <x v="483"/>
    <n v="0"/>
    <x v="0"/>
    <n v="3.4854169020406202E-2"/>
    <x v="1"/>
    <x v="1"/>
    <s v="Y"/>
    <s v="0"/>
    <s v="0"/>
    <s v="0"/>
    <s v="1"/>
  </r>
  <r>
    <x v="49"/>
    <x v="0"/>
    <x v="3"/>
    <n v="268.97749831116897"/>
    <n v="-495.954996622338"/>
    <n v="0.62253435020757897"/>
    <n v="0.46517023472014002"/>
    <n v="4.6570884272149497E-2"/>
    <x v="484"/>
    <n v="0"/>
    <x v="0"/>
    <n v="1.6698528773991601E-2"/>
    <x v="1"/>
    <x v="1"/>
    <s v="Y"/>
    <s v="0"/>
    <s v="0"/>
    <s v="0"/>
    <s v="1"/>
  </r>
  <r>
    <x v="49"/>
    <x v="1"/>
    <x v="0"/>
    <n v="245.51085600269201"/>
    <n v="-449.02171200538402"/>
    <n v="0.61244987921336402"/>
    <n v="0.44957901062077699"/>
    <n v="5.3774618169164103E-2"/>
    <x v="485"/>
    <n v="0"/>
    <x v="0"/>
    <n v="3.3244175687692702E-2"/>
    <x v="1"/>
    <x v="1"/>
    <s v="Y"/>
    <s v="0"/>
    <s v="0"/>
    <s v="0"/>
    <s v="1"/>
  </r>
  <r>
    <x v="49"/>
    <x v="1"/>
    <x v="1"/>
    <n v="245.51085600269201"/>
    <n v="-449.02171200538402"/>
    <n v="0.61244987921336402"/>
    <n v="0.44957901062077699"/>
    <n v="5.3774618169164103E-2"/>
    <x v="486"/>
    <n v="0"/>
    <x v="0"/>
    <n v="2.1159023747021999E-2"/>
    <x v="1"/>
    <x v="1"/>
    <s v="Y"/>
    <s v="0"/>
    <s v="0"/>
    <s v="0"/>
    <s v="1"/>
  </r>
  <r>
    <x v="49"/>
    <x v="1"/>
    <x v="2"/>
    <n v="231.12000140741401"/>
    <n v="-420.24000281482802"/>
    <n v="0.53777172435144305"/>
    <n v="0.27222811137464498"/>
    <n v="5.8752974955153199E-2"/>
    <x v="487"/>
    <n v="0"/>
    <x v="0"/>
    <n v="2.5159429823597E-2"/>
    <x v="1"/>
    <x v="1"/>
    <s v="Y"/>
    <s v="0"/>
    <s v="0"/>
    <s v="0"/>
    <s v="1"/>
  </r>
  <r>
    <x v="49"/>
    <x v="1"/>
    <x v="3"/>
    <n v="240.50052929360101"/>
    <n v="-439.00105858720298"/>
    <n v="0.58818703084170798"/>
    <n v="0.43806658610438198"/>
    <n v="5.5455201877160097E-2"/>
    <x v="488"/>
    <n v="0"/>
    <x v="0"/>
    <n v="1.6761352509187401E-2"/>
    <x v="1"/>
    <x v="1"/>
    <s v="Y"/>
    <s v="0"/>
    <s v="0"/>
    <s v="0"/>
    <s v="1"/>
  </r>
  <r>
    <x v="49"/>
    <x v="2"/>
    <x v="0"/>
    <n v="-446.69439883786799"/>
    <n v="935.38879767573701"/>
    <n v="0.736217735455444"/>
    <n v="0.58970191093816005"/>
    <n v="3.7380413444053899"/>
    <x v="489"/>
    <n v="0"/>
    <x v="0"/>
    <n v="3.2476784426222399E-2"/>
    <x v="1"/>
    <x v="1"/>
    <s v="Y"/>
    <s v="0"/>
    <s v="0"/>
    <s v="0"/>
    <s v="1"/>
  </r>
  <r>
    <x v="49"/>
    <x v="2"/>
    <x v="1"/>
    <n v="-446.69439883786799"/>
    <n v="935.38879767573701"/>
    <n v="0.736217735455443"/>
    <n v="0.58970191093815905"/>
    <n v="3.7380413444053899"/>
    <x v="489"/>
    <n v="0"/>
    <x v="0"/>
    <n v="2.2179112479806799E-2"/>
    <x v="1"/>
    <x v="1"/>
    <s v="Y"/>
    <s v="0"/>
    <s v="0"/>
    <s v="0"/>
    <s v="1"/>
  </r>
  <r>
    <x v="49"/>
    <x v="2"/>
    <x v="2"/>
    <n v="-471.72816868081799"/>
    <n v="985.456337361637"/>
    <n v="0.64125968773039199"/>
    <n v="0.33537942940575799"/>
    <n v="4.3582165822855803"/>
    <x v="490"/>
    <n v="0"/>
    <x v="0"/>
    <n v="4.6246070308066399E-2"/>
    <x v="1"/>
    <x v="1"/>
    <s v="Y"/>
    <s v="0"/>
    <s v="0"/>
    <s v="0"/>
    <s v="1"/>
  </r>
  <r>
    <x v="49"/>
    <x v="2"/>
    <x v="3"/>
    <n v="-459.81587092134998"/>
    <n v="961.63174184269894"/>
    <n v="0.69033968053293204"/>
    <n v="0.54835207248732198"/>
    <n v="4.0509333594558798"/>
    <x v="491"/>
    <n v="0"/>
    <x v="0"/>
    <n v="1.75930633103661E-2"/>
    <x v="1"/>
    <x v="1"/>
    <s v="Y"/>
    <s v="0"/>
    <s v="0"/>
    <s v="0"/>
    <s v="1"/>
  </r>
  <r>
    <x v="50"/>
    <x v="0"/>
    <x v="0"/>
    <n v="287.189791730526"/>
    <n v="-532.37958346105097"/>
    <n v="0.70981404565786099"/>
    <n v="0.53781205871973303"/>
    <n v="4.0943503179804802E-2"/>
    <x v="492"/>
    <n v="0"/>
    <x v="0"/>
    <n v="2.94114318743799E-2"/>
    <x v="1"/>
    <x v="2"/>
    <s v="Y"/>
    <s v="0"/>
    <s v="0"/>
    <s v="1"/>
    <s v="0"/>
  </r>
  <r>
    <x v="50"/>
    <x v="0"/>
    <x v="1"/>
    <n v="287.189791730526"/>
    <n v="-532.37958346105097"/>
    <n v="0.70981404565786099"/>
    <n v="0.53781205871973303"/>
    <n v="4.0943503179804899E-2"/>
    <x v="492"/>
    <n v="0"/>
    <x v="0"/>
    <n v="3.2823308179067999E-2"/>
    <x v="1"/>
    <x v="2"/>
    <s v="Y"/>
    <s v="0"/>
    <s v="0"/>
    <s v="1"/>
    <s v="0"/>
  </r>
  <r>
    <x v="50"/>
    <x v="0"/>
    <x v="2"/>
    <n v="282.96236622552999"/>
    <n v="-523.92473245105896"/>
    <n v="0.69516383375868496"/>
    <n v="0.58609153652998902"/>
    <n v="4.2014551559490097E-2"/>
    <x v="493"/>
    <n v="0"/>
    <x v="0"/>
    <n v="3.7561686592590002E-2"/>
    <x v="1"/>
    <x v="2"/>
    <s v="Y"/>
    <s v="0"/>
    <s v="0"/>
    <s v="1"/>
    <s v="0"/>
  </r>
  <r>
    <x v="50"/>
    <x v="0"/>
    <x v="3"/>
    <n v="272.93951857924202"/>
    <n v="-503.87903715848302"/>
    <n v="0.65534355081141005"/>
    <n v="0.51463152853947303"/>
    <n v="4.4701571769244601E-2"/>
    <x v="494"/>
    <n v="0"/>
    <x v="0"/>
    <n v="4.3985647831015801E-2"/>
    <x v="1"/>
    <x v="2"/>
    <s v="Y"/>
    <s v="0"/>
    <s v="0"/>
    <s v="1"/>
    <s v="0"/>
  </r>
  <r>
    <x v="50"/>
    <x v="1"/>
    <x v="0"/>
    <n v="251.06677231915901"/>
    <n v="-460.13354463831899"/>
    <n v="0.64782265986454002"/>
    <n v="0.46167656096827397"/>
    <n v="5.12181225443024E-2"/>
    <x v="495"/>
    <n v="0"/>
    <x v="0"/>
    <n v="2.7560993667416801E-2"/>
    <x v="1"/>
    <x v="2"/>
    <s v="Y"/>
    <s v="0"/>
    <s v="0"/>
    <s v="1"/>
    <s v="0"/>
  </r>
  <r>
    <x v="50"/>
    <x v="1"/>
    <x v="1"/>
    <n v="251.06677231915901"/>
    <n v="-460.13354463831899"/>
    <n v="0.64782265986454002"/>
    <n v="0.46167656096827397"/>
    <n v="5.12181225443024E-2"/>
    <x v="495"/>
    <n v="0"/>
    <x v="0"/>
    <n v="2.7794099914360101E-2"/>
    <x v="1"/>
    <x v="2"/>
    <s v="Y"/>
    <s v="0"/>
    <s v="0"/>
    <s v="1"/>
    <s v="0"/>
  </r>
  <r>
    <x v="50"/>
    <x v="1"/>
    <x v="2"/>
    <n v="248.91858443492001"/>
    <n v="-455.83716886984098"/>
    <n v="0.639447203130038"/>
    <n v="0.51410223505158803"/>
    <n v="5.1864405660628901E-2"/>
    <x v="496"/>
    <n v="0"/>
    <x v="0"/>
    <n v="3.5147789056409903E-2"/>
    <x v="1"/>
    <x v="2"/>
    <s v="Y"/>
    <s v="0"/>
    <s v="0"/>
    <s v="1"/>
    <s v="0"/>
  </r>
  <r>
    <x v="50"/>
    <x v="1"/>
    <x v="3"/>
    <n v="243.117964197319"/>
    <n v="-444.23592839463799"/>
    <n v="0.61276041491047795"/>
    <n v="0.44507826202802497"/>
    <n v="5.3757565721823997E-2"/>
    <x v="497"/>
    <n v="0"/>
    <x v="0"/>
    <n v="5.0779865743431303E-2"/>
    <x v="1"/>
    <x v="2"/>
    <s v="Y"/>
    <s v="0"/>
    <s v="0"/>
    <s v="1"/>
    <s v="0"/>
  </r>
  <r>
    <x v="50"/>
    <x v="2"/>
    <x v="0"/>
    <n v="-421.01682689427997"/>
    <n v="884.03365378856097"/>
    <n v="0.79715570396061897"/>
    <n v="0.66584332799597001"/>
    <n v="3.2779638054671199"/>
    <x v="498"/>
    <n v="0"/>
    <x v="0"/>
    <n v="2.60655302857754E-2"/>
    <x v="1"/>
    <x v="2"/>
    <s v="Y"/>
    <s v="0"/>
    <s v="0"/>
    <s v="1"/>
    <s v="0"/>
  </r>
  <r>
    <x v="50"/>
    <x v="2"/>
    <x v="1"/>
    <n v="-421.01682689427997"/>
    <n v="884.03365378856097"/>
    <n v="0.79715570396061897"/>
    <n v="0.66584332799597001"/>
    <n v="3.2779638054671199"/>
    <x v="499"/>
    <n v="0"/>
    <x v="0"/>
    <n v="3.2697210308898599E-2"/>
    <x v="1"/>
    <x v="2"/>
    <s v="Y"/>
    <s v="0"/>
    <s v="0"/>
    <s v="1"/>
    <s v="0"/>
  </r>
  <r>
    <x v="50"/>
    <x v="2"/>
    <x v="2"/>
    <n v="-427.91595225400403"/>
    <n v="897.83190450800703"/>
    <n v="0.77976014095222801"/>
    <n v="0.67876131684445895"/>
    <n v="3.41940089346113"/>
    <x v="500"/>
    <n v="0"/>
    <x v="0"/>
    <n v="2.5259762969451701E-2"/>
    <x v="1"/>
    <x v="2"/>
    <s v="Y"/>
    <s v="0"/>
    <s v="0"/>
    <s v="1"/>
    <s v="0"/>
  </r>
  <r>
    <x v="50"/>
    <x v="2"/>
    <x v="3"/>
    <n v="-438.92820130409802"/>
    <n v="919.85640260819605"/>
    <n v="0.74771411584831204"/>
    <n v="0.62616181020051598"/>
    <n v="3.66000061250161"/>
    <x v="501"/>
    <n v="0"/>
    <x v="0"/>
    <n v="3.0236470641934899E-2"/>
    <x v="1"/>
    <x v="2"/>
    <s v="Y"/>
    <s v="0"/>
    <s v="0"/>
    <s v="1"/>
    <s v="0"/>
  </r>
  <r>
    <x v="51"/>
    <x v="0"/>
    <x v="0"/>
    <n v="277.688430562223"/>
    <n v="-513.37686112444703"/>
    <n v="0.67335132279822296"/>
    <n v="0.54578278775509503"/>
    <n v="4.3423769130769702E-2"/>
    <x v="502"/>
    <n v="0"/>
    <x v="0"/>
    <n v="3.2038513628818599E-2"/>
    <x v="1"/>
    <x v="3"/>
    <s v="Y"/>
    <s v="0"/>
    <s v="0"/>
    <s v="1"/>
    <s v="1"/>
  </r>
  <r>
    <x v="51"/>
    <x v="0"/>
    <x v="1"/>
    <n v="277.68843056222403"/>
    <n v="-513.37686112444703"/>
    <n v="0.67335132279822296"/>
    <n v="0.54578278775509603"/>
    <n v="4.3423769130769702E-2"/>
    <x v="502"/>
    <n v="0"/>
    <x v="0"/>
    <n v="3.4974527056542797E-2"/>
    <x v="1"/>
    <x v="3"/>
    <s v="Y"/>
    <s v="0"/>
    <s v="0"/>
    <s v="1"/>
    <s v="1"/>
  </r>
  <r>
    <x v="51"/>
    <x v="0"/>
    <x v="2"/>
    <n v="267.99393467613999"/>
    <n v="-493.987869352281"/>
    <n v="0.63251285635413601"/>
    <n v="0.52598416158742101"/>
    <n v="4.6102274474272398E-2"/>
    <x v="503"/>
    <n v="0"/>
    <x v="0"/>
    <n v="3.3969301050918499E-2"/>
    <x v="1"/>
    <x v="3"/>
    <s v="Y"/>
    <s v="0"/>
    <s v="0"/>
    <s v="1"/>
    <s v="1"/>
  </r>
  <r>
    <x v="51"/>
    <x v="0"/>
    <x v="3"/>
    <n v="267.72979479662303"/>
    <n v="-493.45958959324702"/>
    <n v="0.63162232249328698"/>
    <n v="0.49805010207891298"/>
    <n v="4.6168590862118497E-2"/>
    <x v="504"/>
    <n v="0"/>
    <x v="0"/>
    <n v="7.8049271034673897E-3"/>
    <x v="1"/>
    <x v="3"/>
    <s v="Y"/>
    <s v="0"/>
    <s v="0"/>
    <s v="1"/>
    <s v="1"/>
  </r>
  <r>
    <x v="51"/>
    <x v="1"/>
    <x v="0"/>
    <n v="245.426475404965"/>
    <n v="-448.85295080993001"/>
    <n v="0.62252523623209799"/>
    <n v="0.486504383229941"/>
    <n v="5.3031245262108E-2"/>
    <x v="505"/>
    <n v="0"/>
    <x v="0"/>
    <n v="2.3860809238041101E-2"/>
    <x v="1"/>
    <x v="3"/>
    <s v="Y"/>
    <s v="0"/>
    <s v="0"/>
    <s v="1"/>
    <s v="1"/>
  </r>
  <r>
    <x v="51"/>
    <x v="1"/>
    <x v="1"/>
    <n v="245.426475404965"/>
    <n v="-448.85295080993001"/>
    <n v="0.62252523623209799"/>
    <n v="0.486504383229941"/>
    <n v="5.3031245262108E-2"/>
    <x v="505"/>
    <n v="0"/>
    <x v="0"/>
    <n v="2.8268680120189502E-2"/>
    <x v="1"/>
    <x v="3"/>
    <s v="Y"/>
    <s v="0"/>
    <s v="0"/>
    <s v="1"/>
    <s v="1"/>
  </r>
  <r>
    <x v="51"/>
    <x v="1"/>
    <x v="2"/>
    <n v="241.11389511629099"/>
    <n v="-440.22779023258198"/>
    <n v="0.60229843346186895"/>
    <n v="0.48864945660690101"/>
    <n v="5.4453525860330303E-2"/>
    <x v="506"/>
    <n v="0"/>
    <x v="0"/>
    <n v="3.2311921556054002E-2"/>
    <x v="1"/>
    <x v="3"/>
    <s v="Y"/>
    <s v="0"/>
    <s v="0"/>
    <s v="1"/>
    <s v="1"/>
  </r>
  <r>
    <x v="51"/>
    <x v="1"/>
    <x v="3"/>
    <n v="241.397223036989"/>
    <n v="-440.79444607397801"/>
    <n v="0.60384468544599101"/>
    <n v="0.45535607657706301"/>
    <n v="5.4351147447662999E-2"/>
    <x v="507"/>
    <n v="0"/>
    <x v="0"/>
    <n v="5.5458017092667299E-3"/>
    <x v="1"/>
    <x v="3"/>
    <s v="Y"/>
    <s v="0"/>
    <s v="0"/>
    <s v="1"/>
    <s v="1"/>
  </r>
  <r>
    <x v="51"/>
    <x v="2"/>
    <x v="0"/>
    <n v="-437.088950084543"/>
    <n v="916.177900169086"/>
    <n v="0.75179163972720897"/>
    <n v="0.64334698933491297"/>
    <n v="3.6212492931549001"/>
    <x v="508"/>
    <n v="0"/>
    <x v="0"/>
    <n v="4.27690251094111E-2"/>
    <x v="1"/>
    <x v="3"/>
    <s v="Y"/>
    <s v="0"/>
    <s v="0"/>
    <s v="1"/>
    <s v="1"/>
  </r>
  <r>
    <x v="51"/>
    <x v="2"/>
    <x v="1"/>
    <n v="-437.088950084543"/>
    <n v="916.177900169086"/>
    <n v="0.75179163972720897"/>
    <n v="0.64334698933491197"/>
    <n v="3.6212492931549001"/>
    <x v="508"/>
    <n v="0"/>
    <x v="0"/>
    <n v="4.45045802449495E-2"/>
    <x v="1"/>
    <x v="3"/>
    <s v="Y"/>
    <s v="0"/>
    <s v="0"/>
    <s v="1"/>
    <s v="1"/>
  </r>
  <r>
    <x v="51"/>
    <x v="2"/>
    <x v="2"/>
    <n v="-451.91383490466302"/>
    <n v="945.82766980932604"/>
    <n v="0.70193668258243203"/>
    <n v="0.61317353286087395"/>
    <n v="3.9691373451605201"/>
    <x v="509"/>
    <n v="0"/>
    <x v="0"/>
    <n v="2.5286311640165898E-2"/>
    <x v="1"/>
    <x v="3"/>
    <s v="Y"/>
    <s v="0"/>
    <s v="0"/>
    <s v="1"/>
    <s v="1"/>
  </r>
  <r>
    <x v="51"/>
    <x v="2"/>
    <x v="3"/>
    <n v="-449.05467065903002"/>
    <n v="940.10934131805902"/>
    <n v="0.71277703563973005"/>
    <n v="0.59361778361352702"/>
    <n v="3.8970990344017302"/>
    <x v="510"/>
    <n v="0"/>
    <x v="0"/>
    <n v="7.1069085650995196E-3"/>
    <x v="1"/>
    <x v="3"/>
    <s v="Y"/>
    <s v="0"/>
    <s v="0"/>
    <s v="1"/>
    <s v="1"/>
  </r>
  <r>
    <x v="52"/>
    <x v="0"/>
    <x v="0"/>
    <n v="284.602135869996"/>
    <n v="-527.20427173999201"/>
    <n v="0.68796212261358802"/>
    <n v="0.58449134999693597"/>
    <n v="4.2309398236802499E-2"/>
    <x v="511"/>
    <n v="0"/>
    <x v="0"/>
    <n v="1.7001705145529799E-2"/>
    <x v="1"/>
    <x v="4"/>
    <s v="Y"/>
    <s v="0"/>
    <s v="1"/>
    <s v="0"/>
    <s v="0"/>
  </r>
  <r>
    <x v="52"/>
    <x v="0"/>
    <x v="1"/>
    <n v="284.602135869996"/>
    <n v="-527.20427173999201"/>
    <n v="0.68796212261358802"/>
    <n v="0.58449134999693597"/>
    <n v="4.2309398236802499E-2"/>
    <x v="511"/>
    <n v="0"/>
    <x v="0"/>
    <n v="1.85092408584961E-2"/>
    <x v="1"/>
    <x v="4"/>
    <s v="Y"/>
    <s v="0"/>
    <s v="1"/>
    <s v="0"/>
    <s v="0"/>
  </r>
  <r>
    <x v="52"/>
    <x v="0"/>
    <x v="2"/>
    <n v="275.57478517002897"/>
    <n v="-509.14957034005801"/>
    <n v="0.651792254391521"/>
    <n v="0.54119266811745104"/>
    <n v="4.4716235298814702E-2"/>
    <x v="512"/>
    <n v="0"/>
    <x v="0"/>
    <n v="2.8697046035552901E-2"/>
    <x v="1"/>
    <x v="4"/>
    <s v="Y"/>
    <s v="0"/>
    <s v="1"/>
    <s v="0"/>
    <s v="0"/>
  </r>
  <r>
    <x v="52"/>
    <x v="0"/>
    <x v="3"/>
    <n v="281.02169085510599"/>
    <n v="-520.043381710213"/>
    <n v="0.67467527426797402"/>
    <n v="0.52704358681475405"/>
    <n v="4.3239233828675103E-2"/>
    <x v="513"/>
    <n v="0"/>
    <x v="0"/>
    <n v="5.0401069273739003E-2"/>
    <x v="1"/>
    <x v="4"/>
    <s v="Y"/>
    <s v="0"/>
    <s v="1"/>
    <s v="0"/>
    <s v="0"/>
  </r>
  <r>
    <x v="52"/>
    <x v="1"/>
    <x v="0"/>
    <n v="249.48306356548099"/>
    <n v="-456.96612713096198"/>
    <n v="0.630922524964312"/>
    <n v="0.52218757755803502"/>
    <n v="5.2474830885159203E-2"/>
    <x v="514"/>
    <n v="0"/>
    <x v="0"/>
    <n v="1.8381667264008E-2"/>
    <x v="1"/>
    <x v="4"/>
    <s v="Y"/>
    <s v="0"/>
    <s v="1"/>
    <s v="0"/>
    <s v="0"/>
  </r>
  <r>
    <x v="52"/>
    <x v="1"/>
    <x v="1"/>
    <n v="249.48306356548099"/>
    <n v="-456.96612713096198"/>
    <n v="0.630922524964312"/>
    <n v="0.52218757755803402"/>
    <n v="5.2474830885159203E-2"/>
    <x v="514"/>
    <n v="0"/>
    <x v="0"/>
    <n v="1.8742473730978801E-2"/>
    <x v="1"/>
    <x v="4"/>
    <s v="Y"/>
    <s v="0"/>
    <s v="1"/>
    <s v="0"/>
    <s v="0"/>
  </r>
  <r>
    <x v="52"/>
    <x v="1"/>
    <x v="2"/>
    <n v="242.52074614937399"/>
    <n v="-443.04149229874798"/>
    <n v="0.59808952272432503"/>
    <n v="0.47359304885216202"/>
    <n v="5.4766865481378102E-2"/>
    <x v="515"/>
    <n v="0"/>
    <x v="0"/>
    <n v="3.05398076859562E-2"/>
    <x v="1"/>
    <x v="4"/>
    <s v="Y"/>
    <s v="0"/>
    <s v="1"/>
    <s v="0"/>
    <s v="0"/>
  </r>
  <r>
    <x v="52"/>
    <x v="1"/>
    <x v="3"/>
    <n v="251.036489045461"/>
    <n v="-460.07297809092302"/>
    <n v="0.63829747239850698"/>
    <n v="0.46634976263643302"/>
    <n v="5.1967183107808498E-2"/>
    <x v="516"/>
    <n v="0"/>
    <x v="0"/>
    <n v="6.5912917986373304E-2"/>
    <x v="1"/>
    <x v="4"/>
    <s v="Y"/>
    <s v="0"/>
    <s v="1"/>
    <s v="0"/>
    <s v="0"/>
  </r>
  <r>
    <x v="52"/>
    <x v="2"/>
    <x v="0"/>
    <n v="-433.62680136692802"/>
    <n v="909.25360273385604"/>
    <n v="0.77515236829195699"/>
    <n v="0.70332021592481198"/>
    <n v="3.4505465726197602"/>
    <x v="517"/>
    <n v="0"/>
    <x v="0"/>
    <n v="2.3210239848552802E-2"/>
    <x v="1"/>
    <x v="4"/>
    <s v="Y"/>
    <s v="0"/>
    <s v="1"/>
    <s v="0"/>
    <s v="0"/>
  </r>
  <r>
    <x v="52"/>
    <x v="2"/>
    <x v="1"/>
    <n v="-433.62680136692802"/>
    <n v="909.25360273385604"/>
    <n v="0.77515236829195699"/>
    <n v="0.70332021592481098"/>
    <n v="3.4505465726197602"/>
    <x v="517"/>
    <n v="0"/>
    <x v="0"/>
    <n v="3.5808769281119097E-2"/>
    <x v="1"/>
    <x v="4"/>
    <s v="Y"/>
    <s v="0"/>
    <s v="1"/>
    <s v="0"/>
    <s v="0"/>
  </r>
  <r>
    <x v="52"/>
    <x v="2"/>
    <x v="2"/>
    <n v="-446.37502364847899"/>
    <n v="934.75004729695797"/>
    <n v="0.73710720551203701"/>
    <n v="0.65920495697119896"/>
    <n v="3.72996239528511"/>
    <x v="518"/>
    <n v="0"/>
    <x v="0"/>
    <n v="2.1021268792399302E-2"/>
    <x v="1"/>
    <x v="4"/>
    <s v="Y"/>
    <s v="0"/>
    <s v="1"/>
    <s v="0"/>
    <s v="0"/>
  </r>
  <r>
    <x v="52"/>
    <x v="2"/>
    <x v="3"/>
    <n v="-443.016433977482"/>
    <n v="928.03286795496501"/>
    <n v="0.74806540186585302"/>
    <n v="0.64721444584173204"/>
    <n v="3.6536522775347802"/>
    <x v="519"/>
    <n v="0"/>
    <x v="0"/>
    <n v="2.8668998808550599E-2"/>
    <x v="1"/>
    <x v="4"/>
    <s v="Y"/>
    <s v="0"/>
    <s v="1"/>
    <s v="0"/>
    <s v="0"/>
  </r>
  <r>
    <x v="53"/>
    <x v="0"/>
    <x v="0"/>
    <n v="276.61701708211802"/>
    <n v="-511.23403416423503"/>
    <n v="0.65586212051253001"/>
    <n v="0.43078760710526398"/>
    <n v="4.4437898669626802E-2"/>
    <x v="520"/>
    <n v="0"/>
    <x v="0"/>
    <n v="1.9060387809560601E-2"/>
    <x v="1"/>
    <x v="5"/>
    <s v="Y"/>
    <s v="0"/>
    <s v="1"/>
    <s v="0"/>
    <s v="1"/>
  </r>
  <r>
    <x v="53"/>
    <x v="0"/>
    <x v="1"/>
    <n v="276.61701708211802"/>
    <n v="-511.23403416423503"/>
    <n v="0.65586212051252901"/>
    <n v="0.43078760710526398"/>
    <n v="4.4437898669626802E-2"/>
    <x v="520"/>
    <n v="0"/>
    <x v="0"/>
    <n v="1.3980880363226301E-2"/>
    <x v="1"/>
    <x v="5"/>
    <s v="Y"/>
    <s v="0"/>
    <s v="1"/>
    <s v="0"/>
    <s v="1"/>
  </r>
  <r>
    <x v="53"/>
    <x v="0"/>
    <x v="2"/>
    <n v="269.00594671444799"/>
    <n v="-496.01189342889597"/>
    <n v="0.62297345181711306"/>
    <n v="0.262586150530702"/>
    <n v="4.6559352935211601E-2"/>
    <x v="521"/>
    <n v="0"/>
    <x v="0"/>
    <n v="2.95245319401677E-2"/>
    <x v="1"/>
    <x v="5"/>
    <s v="Y"/>
    <s v="0"/>
    <s v="1"/>
    <s v="0"/>
    <s v="1"/>
  </r>
  <r>
    <x v="53"/>
    <x v="0"/>
    <x v="3"/>
    <n v="273.62336882144598"/>
    <n v="-505.24673764289099"/>
    <n v="0.64363270338779199"/>
    <n v="0.46162294003049797"/>
    <n v="4.5255526186162097E-2"/>
    <x v="522"/>
    <n v="0"/>
    <x v="0"/>
    <n v="3.0773115673778901E-2"/>
    <x v="1"/>
    <x v="5"/>
    <s v="Y"/>
    <s v="0"/>
    <s v="1"/>
    <s v="0"/>
    <s v="1"/>
  </r>
  <r>
    <x v="53"/>
    <x v="1"/>
    <x v="0"/>
    <n v="244.08192433558"/>
    <n v="-446.16384867116"/>
    <n v="0.60566044376261197"/>
    <n v="0.35759467761001501"/>
    <n v="5.42526700834145E-2"/>
    <x v="523"/>
    <n v="0"/>
    <x v="0"/>
    <n v="1.4543634818137099E-2"/>
    <x v="1"/>
    <x v="5"/>
    <s v="Y"/>
    <s v="0"/>
    <s v="1"/>
    <s v="0"/>
    <s v="1"/>
  </r>
  <r>
    <x v="53"/>
    <x v="1"/>
    <x v="1"/>
    <n v="244.08192433558"/>
    <n v="-446.16384867116"/>
    <n v="0.60566044376261197"/>
    <n v="0.35759467761001501"/>
    <n v="5.42526700834145E-2"/>
    <x v="524"/>
    <n v="0"/>
    <x v="0"/>
    <n v="1.47982814597814E-2"/>
    <x v="1"/>
    <x v="5"/>
    <s v="Y"/>
    <s v="0"/>
    <s v="1"/>
    <s v="0"/>
    <s v="1"/>
  </r>
  <r>
    <x v="53"/>
    <x v="1"/>
    <x v="2"/>
    <n v="239.465530469551"/>
    <n v="-436.931060939102"/>
    <n v="0.58303536061348704"/>
    <n v="0.20244769243809199"/>
    <n v="5.5806130010197998E-2"/>
    <x v="525"/>
    <n v="0"/>
    <x v="0"/>
    <n v="3.4251297259750402E-2"/>
    <x v="1"/>
    <x v="5"/>
    <s v="Y"/>
    <s v="0"/>
    <s v="1"/>
    <s v="0"/>
    <s v="1"/>
  </r>
  <r>
    <x v="53"/>
    <x v="1"/>
    <x v="3"/>
    <n v="245.35849176962799"/>
    <n v="-448.71698353925598"/>
    <n v="0.61204839084285501"/>
    <n v="0.41487864340879399"/>
    <n v="5.3818027995929697E-2"/>
    <x v="526"/>
    <n v="0"/>
    <x v="0"/>
    <n v="3.5530160673902397E-2"/>
    <x v="1"/>
    <x v="5"/>
    <s v="Y"/>
    <s v="0"/>
    <s v="1"/>
    <s v="0"/>
    <s v="1"/>
  </r>
  <r>
    <x v="53"/>
    <x v="2"/>
    <x v="0"/>
    <n v="-448.646238849513"/>
    <n v="939.29247769902702"/>
    <n v="0.72987908664122503"/>
    <n v="0.54630422260403"/>
    <n v="3.78323185757879"/>
    <x v="527"/>
    <n v="0"/>
    <x v="0"/>
    <n v="2.44415571426808E-2"/>
    <x v="1"/>
    <x v="5"/>
    <s v="Y"/>
    <s v="0"/>
    <s v="1"/>
    <s v="0"/>
    <s v="1"/>
  </r>
  <r>
    <x v="53"/>
    <x v="2"/>
    <x v="1"/>
    <n v="-448.646238849513"/>
    <n v="939.29247769902702"/>
    <n v="0.72987908664122503"/>
    <n v="0.54630422260403"/>
    <n v="3.78323185757879"/>
    <x v="527"/>
    <n v="0"/>
    <x v="0"/>
    <n v="2.48794921999042E-2"/>
    <x v="1"/>
    <x v="5"/>
    <s v="Y"/>
    <s v="0"/>
    <s v="1"/>
    <s v="0"/>
    <s v="1"/>
  </r>
  <r>
    <x v="53"/>
    <x v="2"/>
    <x v="2"/>
    <n v="-456.59520775445998"/>
    <n v="955.19041550891995"/>
    <n v="0.70234485445373995"/>
    <n v="0.396891126550041"/>
    <n v="3.9721142322548499"/>
    <x v="528"/>
    <n v="0"/>
    <x v="0"/>
    <n v="2.38528675937284E-2"/>
    <x v="1"/>
    <x v="5"/>
    <s v="Y"/>
    <s v="0"/>
    <s v="1"/>
    <s v="0"/>
    <s v="1"/>
  </r>
  <r>
    <x v="53"/>
    <x v="2"/>
    <x v="3"/>
    <n v="-454.852614915581"/>
    <n v="951.705229831162"/>
    <n v="0.70857218143591005"/>
    <n v="0.57948510704866396"/>
    <n v="3.9291517436420902"/>
    <x v="529"/>
    <n v="0"/>
    <x v="0"/>
    <n v="2.2364432922249801E-2"/>
    <x v="1"/>
    <x v="5"/>
    <s v="Y"/>
    <s v="0"/>
    <s v="1"/>
    <s v="0"/>
    <s v="1"/>
  </r>
  <r>
    <x v="54"/>
    <x v="0"/>
    <x v="0"/>
    <n v="284.01650259762403"/>
    <n v="-526.03300519524805"/>
    <n v="0.68559891904396897"/>
    <n v="0.52374809112774801"/>
    <n v="4.2462112911630497E-2"/>
    <x v="530"/>
    <n v="0"/>
    <x v="0"/>
    <n v="2.6767521213331601E-2"/>
    <x v="1"/>
    <x v="6"/>
    <s v="Y"/>
    <s v="0"/>
    <s v="1"/>
    <s v="1"/>
    <s v="0"/>
  </r>
  <r>
    <x v="54"/>
    <x v="0"/>
    <x v="1"/>
    <n v="284.01650259762403"/>
    <n v="-526.03300519524805"/>
    <n v="0.68559891904396897"/>
    <n v="0.52374809112774801"/>
    <n v="4.2462112911630497E-2"/>
    <x v="530"/>
    <n v="0"/>
    <x v="0"/>
    <n v="1.8701814785209801E-2"/>
    <x v="1"/>
    <x v="6"/>
    <s v="Y"/>
    <s v="0"/>
    <s v="1"/>
    <s v="1"/>
    <s v="0"/>
  </r>
  <r>
    <x v="54"/>
    <x v="0"/>
    <x v="2"/>
    <n v="270.74454573621699"/>
    <n v="-499.48909147243302"/>
    <n v="0.63058222893230498"/>
    <n v="0.44783631040580202"/>
    <n v="4.6058814240677003E-2"/>
    <x v="531"/>
    <n v="0"/>
    <x v="0"/>
    <n v="9.7771854197496094E-2"/>
    <x v="1"/>
    <x v="6"/>
    <s v="Y"/>
    <s v="0"/>
    <s v="1"/>
    <s v="1"/>
    <s v="0"/>
  </r>
  <r>
    <x v="54"/>
    <x v="0"/>
    <x v="3"/>
    <n v="271.87064373642801"/>
    <n v="-501.74128747285602"/>
    <n v="0.63567303876032799"/>
    <n v="0.46883605227123198"/>
    <n v="4.5742295664060101E-2"/>
    <x v="532"/>
    <n v="0"/>
    <x v="0"/>
    <n v="2.5017012771992E-2"/>
    <x v="1"/>
    <x v="6"/>
    <s v="Y"/>
    <s v="0"/>
    <s v="1"/>
    <s v="1"/>
    <s v="0"/>
  </r>
  <r>
    <x v="54"/>
    <x v="1"/>
    <x v="0"/>
    <n v="249.76219387587801"/>
    <n v="-457.52438775175699"/>
    <n v="0.63213920503865095"/>
    <n v="0.48220295486760201"/>
    <n v="5.2377847260956498E-2"/>
    <x v="533"/>
    <n v="0"/>
    <x v="0"/>
    <n v="2.0203298206026399E-2"/>
    <x v="1"/>
    <x v="6"/>
    <s v="Y"/>
    <s v="0"/>
    <s v="1"/>
    <s v="1"/>
    <s v="0"/>
  </r>
  <r>
    <x v="54"/>
    <x v="1"/>
    <x v="1"/>
    <n v="249.76219387587801"/>
    <n v="-457.52438775175699"/>
    <n v="0.63213920503865095"/>
    <n v="0.48220295486760201"/>
    <n v="5.2377847260956498E-2"/>
    <x v="533"/>
    <n v="0"/>
    <x v="0"/>
    <n v="1.8332749197593201E-2"/>
    <x v="1"/>
    <x v="6"/>
    <s v="Y"/>
    <s v="0"/>
    <s v="1"/>
    <s v="1"/>
    <s v="0"/>
  </r>
  <r>
    <x v="54"/>
    <x v="1"/>
    <x v="2"/>
    <n v="241.24220531700101"/>
    <n v="-440.48441063400298"/>
    <n v="0.59188605032421804"/>
    <n v="0.39564051715624698"/>
    <n v="5.5190406239219898E-2"/>
    <x v="534"/>
    <n v="0"/>
    <x v="0"/>
    <n v="8.9954811584243899E-2"/>
    <x v="1"/>
    <x v="6"/>
    <s v="Y"/>
    <s v="0"/>
    <s v="1"/>
    <s v="1"/>
    <s v="0"/>
  </r>
  <r>
    <x v="54"/>
    <x v="1"/>
    <x v="3"/>
    <n v="244.36666493588299"/>
    <n v="-446.73332987176701"/>
    <n v="0.60701618763865495"/>
    <n v="0.436500804778092"/>
    <n v="5.4145207164706902E-2"/>
    <x v="535"/>
    <n v="0"/>
    <x v="0"/>
    <n v="2.4528354569135501E-2"/>
    <x v="1"/>
    <x v="6"/>
    <s v="Y"/>
    <s v="0"/>
    <s v="1"/>
    <s v="1"/>
    <s v="0"/>
  </r>
  <r>
    <x v="54"/>
    <x v="2"/>
    <x v="0"/>
    <n v="-441.38805953337197"/>
    <n v="924.77611906674395"/>
    <n v="0.75267332187095304"/>
    <n v="0.56760766129816798"/>
    <n v="3.61823973635643"/>
    <x v="536"/>
    <n v="0"/>
    <x v="0"/>
    <n v="2.7349736531097499E-2"/>
    <x v="1"/>
    <x v="6"/>
    <s v="Y"/>
    <s v="0"/>
    <s v="1"/>
    <s v="1"/>
    <s v="0"/>
  </r>
  <r>
    <x v="54"/>
    <x v="2"/>
    <x v="1"/>
    <n v="-441.38805953337197"/>
    <n v="924.77611906674395"/>
    <n v="0.75267332187095304"/>
    <n v="0.56760766129816798"/>
    <n v="3.61823973635643"/>
    <x v="537"/>
    <n v="0"/>
    <x v="0"/>
    <n v="1.91437357565277E-2"/>
    <x v="1"/>
    <x v="6"/>
    <s v="Y"/>
    <s v="0"/>
    <s v="1"/>
    <s v="1"/>
    <s v="0"/>
  </r>
  <r>
    <x v="54"/>
    <x v="2"/>
    <x v="2"/>
    <n v="-456.67660220353298"/>
    <n v="955.35320440706698"/>
    <n v="0.70189791191003603"/>
    <n v="0.57046255938517598"/>
    <n v="3.97368214062887"/>
    <x v="538"/>
    <n v="0"/>
    <x v="0"/>
    <n v="0.113957464265459"/>
    <x v="1"/>
    <x v="6"/>
    <s v="Y"/>
    <s v="0"/>
    <s v="1"/>
    <s v="1"/>
    <s v="0"/>
  </r>
  <r>
    <x v="54"/>
    <x v="2"/>
    <x v="3"/>
    <n v="-461.316346318966"/>
    <n v="964.63269263793097"/>
    <n v="0.68319682789820402"/>
    <n v="0.491336108752506"/>
    <n v="4.0906082439071199"/>
    <x v="539"/>
    <n v="0"/>
    <x v="0"/>
    <n v="3.0944019188160001E-2"/>
    <x v="1"/>
    <x v="6"/>
    <s v="Y"/>
    <s v="0"/>
    <s v="1"/>
    <s v="1"/>
    <s v="0"/>
  </r>
  <r>
    <x v="55"/>
    <x v="0"/>
    <x v="0"/>
    <n v="274.64157006358198"/>
    <n v="-507.28314012716402"/>
    <n v="0.64747932078336401"/>
    <n v="0.45866202084638202"/>
    <n v="4.4974075371755899E-2"/>
    <x v="540"/>
    <n v="0"/>
    <x v="0"/>
    <n v="1.8566023432994599E-2"/>
    <x v="1"/>
    <x v="7"/>
    <s v="Y"/>
    <s v="0"/>
    <s v="1"/>
    <s v="1"/>
    <s v="1"/>
  </r>
  <r>
    <x v="55"/>
    <x v="0"/>
    <x v="1"/>
    <n v="274.64157006358198"/>
    <n v="-507.28314012716402"/>
    <n v="0.64747932078336401"/>
    <n v="0.45866202084638302"/>
    <n v="4.4974075371755899E-2"/>
    <x v="540"/>
    <n v="0"/>
    <x v="0"/>
    <n v="1.4366841531094099E-2"/>
    <x v="1"/>
    <x v="7"/>
    <s v="Y"/>
    <s v="0"/>
    <s v="1"/>
    <s v="1"/>
    <s v="1"/>
  </r>
  <r>
    <x v="55"/>
    <x v="0"/>
    <x v="2"/>
    <n v="261.39384707901598"/>
    <n v="-480.787694158031"/>
    <n v="0.58432819371815603"/>
    <n v="0.36440884376193899"/>
    <n v="4.8812712509189199E-2"/>
    <x v="541"/>
    <n v="0"/>
    <x v="0"/>
    <n v="1.0062581618063501E-2"/>
    <x v="1"/>
    <x v="7"/>
    <s v="Y"/>
    <s v="0"/>
    <s v="1"/>
    <s v="1"/>
    <s v="1"/>
  </r>
  <r>
    <x v="55"/>
    <x v="0"/>
    <x v="3"/>
    <n v="273.72089026706902"/>
    <n v="-505.44178053413799"/>
    <n v="0.64399596316550101"/>
    <n v="0.49306529841247299"/>
    <n v="4.5221626038254602E-2"/>
    <x v="542"/>
    <n v="0"/>
    <x v="0"/>
    <n v="1.0363358514245099E-2"/>
    <x v="1"/>
    <x v="7"/>
    <s v="Y"/>
    <s v="0"/>
    <s v="1"/>
    <s v="1"/>
    <s v="1"/>
  </r>
  <r>
    <x v="55"/>
    <x v="1"/>
    <x v="0"/>
    <n v="243.243775496045"/>
    <n v="-444.48755099209097"/>
    <n v="0.60163886978110503"/>
    <n v="0.416765778904295"/>
    <n v="5.4519882903491898E-2"/>
    <x v="543"/>
    <n v="0"/>
    <x v="0"/>
    <n v="1.29865993229786E-2"/>
    <x v="1"/>
    <x v="7"/>
    <s v="Y"/>
    <s v="0"/>
    <s v="1"/>
    <s v="1"/>
    <s v="1"/>
  </r>
  <r>
    <x v="55"/>
    <x v="1"/>
    <x v="1"/>
    <n v="243.243775496045"/>
    <n v="-444.48755099209097"/>
    <n v="0.60163886978110503"/>
    <n v="0.416765778904295"/>
    <n v="5.4519882903491898E-2"/>
    <x v="543"/>
    <n v="0"/>
    <x v="0"/>
    <n v="1.3228790990454001E-2"/>
    <x v="1"/>
    <x v="7"/>
    <s v="Y"/>
    <s v="0"/>
    <s v="1"/>
    <s v="1"/>
    <s v="1"/>
  </r>
  <r>
    <x v="55"/>
    <x v="1"/>
    <x v="2"/>
    <n v="233.69342679280101"/>
    <n v="-425.38685358560201"/>
    <n v="0.55134746873296303"/>
    <n v="0.32290688592552202"/>
    <n v="5.7841321625344201E-2"/>
    <x v="544"/>
    <n v="0"/>
    <x v="0"/>
    <n v="1.47578909864245E-2"/>
    <x v="1"/>
    <x v="7"/>
    <s v="Y"/>
    <s v="0"/>
    <s v="1"/>
    <s v="1"/>
    <s v="1"/>
  </r>
  <r>
    <x v="55"/>
    <x v="1"/>
    <x v="3"/>
    <n v="245.85683501276199"/>
    <n v="-449.713670025525"/>
    <n v="0.61430760847888599"/>
    <n v="0.46549049866252601"/>
    <n v="5.3644253702453397E-2"/>
    <x v="545"/>
    <n v="0"/>
    <x v="0"/>
    <n v="1.10257213479448E-2"/>
    <x v="1"/>
    <x v="7"/>
    <s v="Y"/>
    <s v="0"/>
    <s v="1"/>
    <s v="1"/>
    <s v="1"/>
  </r>
  <r>
    <x v="55"/>
    <x v="2"/>
    <x v="0"/>
    <n v="-449.04832701438301"/>
    <n v="940.09665402876499"/>
    <n v="0.72828311968911097"/>
    <n v="0.60430083007961799"/>
    <n v="3.7922520715727299"/>
    <x v="546"/>
    <n v="0"/>
    <x v="0"/>
    <n v="1.38118172398684E-2"/>
    <x v="1"/>
    <x v="7"/>
    <s v="Y"/>
    <s v="0"/>
    <s v="1"/>
    <s v="1"/>
    <s v="1"/>
  </r>
  <r>
    <x v="55"/>
    <x v="2"/>
    <x v="1"/>
    <n v="-449.04832701438301"/>
    <n v="940.09665402876499"/>
    <n v="0.72828311968911097"/>
    <n v="0.60430083007961799"/>
    <n v="3.7922520715727299"/>
    <x v="546"/>
    <n v="0"/>
    <x v="0"/>
    <n v="1.11019804718846E-2"/>
    <x v="1"/>
    <x v="7"/>
    <s v="Y"/>
    <s v="0"/>
    <s v="1"/>
    <s v="1"/>
    <s v="1"/>
  </r>
  <r>
    <x v="55"/>
    <x v="2"/>
    <x v="2"/>
    <n v="-472.034442608718"/>
    <n v="986.06888521743701"/>
    <n v="0.63946650547242101"/>
    <n v="0.46788373736045002"/>
    <n v="4.3672336330067401"/>
    <x v="547"/>
    <n v="0"/>
    <x v="0"/>
    <n v="4.8093081628386002E-3"/>
    <x v="1"/>
    <x v="7"/>
    <s v="Y"/>
    <s v="0"/>
    <s v="1"/>
    <s v="1"/>
    <s v="1"/>
  </r>
  <r>
    <x v="55"/>
    <x v="2"/>
    <x v="3"/>
    <n v="-451.197947941699"/>
    <n v="944.395895883398"/>
    <n v="0.72097355351841397"/>
    <n v="0.60506161521435897"/>
    <n v="3.8420205194443602"/>
    <x v="548"/>
    <n v="0"/>
    <x v="0"/>
    <n v="8.3152797245087604E-3"/>
    <x v="1"/>
    <x v="7"/>
    <s v="Y"/>
    <s v="0"/>
    <s v="1"/>
    <s v="1"/>
    <s v="1"/>
  </r>
  <r>
    <x v="56"/>
    <x v="0"/>
    <x v="0"/>
    <n v="286.96231607828003"/>
    <n v="-531.92463215656005"/>
    <n v="0.69655156178086297"/>
    <n v="0.53587550166626297"/>
    <n v="4.17078056647191E-2"/>
    <x v="549"/>
    <n v="0"/>
    <x v="0"/>
    <n v="9.87386959532424E-3"/>
    <x v="1"/>
    <x v="8"/>
    <s v="Y"/>
    <s v="1"/>
    <s v="0"/>
    <s v="0"/>
    <s v="0"/>
  </r>
  <r>
    <x v="56"/>
    <x v="0"/>
    <x v="1"/>
    <n v="286.96231607828003"/>
    <n v="-531.92463215656005"/>
    <n v="0.69655156178086197"/>
    <n v="0.53587550166626297"/>
    <n v="4.17078056647191E-2"/>
    <x v="549"/>
    <n v="0"/>
    <x v="0"/>
    <n v="8.0548210928749406E-3"/>
    <x v="1"/>
    <x v="8"/>
    <s v="Y"/>
    <s v="1"/>
    <s v="0"/>
    <s v="0"/>
    <s v="0"/>
  </r>
  <r>
    <x v="56"/>
    <x v="0"/>
    <x v="2"/>
    <n v="254.779806696707"/>
    <n v="-467.55961339341502"/>
    <n v="0.55074255699162"/>
    <n v="0.35840077668848502"/>
    <n v="5.0801432503387998E-2"/>
    <x v="550"/>
    <n v="0"/>
    <x v="0"/>
    <n v="8.0998742486441899E-2"/>
    <x v="1"/>
    <x v="8"/>
    <s v="Y"/>
    <s v="1"/>
    <s v="0"/>
    <s v="0"/>
    <s v="0"/>
  </r>
  <r>
    <x v="56"/>
    <x v="0"/>
    <x v="3"/>
    <n v="276.72002404498699"/>
    <n v="-511.44004808997499"/>
    <n v="0.65672003947563495"/>
    <n v="0.52249809156592897"/>
    <n v="4.4402993065437699E-2"/>
    <x v="551"/>
    <n v="0"/>
    <x v="0"/>
    <n v="1.4227646102570501E-2"/>
    <x v="1"/>
    <x v="8"/>
    <s v="Y"/>
    <s v="1"/>
    <s v="0"/>
    <s v="0"/>
    <s v="0"/>
  </r>
  <r>
    <x v="56"/>
    <x v="1"/>
    <x v="0"/>
    <n v="251.898977271212"/>
    <n v="-461.79795454242401"/>
    <n v="0.64134054539476204"/>
    <n v="0.48174248954834098"/>
    <n v="5.1713485761340203E-2"/>
    <x v="552"/>
    <n v="0"/>
    <x v="0"/>
    <n v="1.26915818325583E-2"/>
    <x v="1"/>
    <x v="8"/>
    <s v="Y"/>
    <s v="1"/>
    <s v="0"/>
    <s v="0"/>
    <s v="0"/>
  </r>
  <r>
    <x v="56"/>
    <x v="1"/>
    <x v="1"/>
    <n v="251.898977271212"/>
    <n v="-461.79795454242401"/>
    <n v="0.64134054539476204"/>
    <n v="0.48174248954834098"/>
    <n v="5.1713485761340203E-2"/>
    <x v="552"/>
    <n v="0"/>
    <x v="0"/>
    <n v="1.00924998927859E-2"/>
    <x v="1"/>
    <x v="8"/>
    <s v="Y"/>
    <s v="1"/>
    <s v="0"/>
    <s v="0"/>
    <s v="0"/>
  </r>
  <r>
    <x v="56"/>
    <x v="1"/>
    <x v="2"/>
    <n v="226.47361927750401"/>
    <n v="-410.94723855500803"/>
    <n v="0.51069676368240302"/>
    <n v="0.31653068006132801"/>
    <n v="6.04416087857041E-2"/>
    <x v="553"/>
    <n v="0"/>
    <x v="0"/>
    <n v="8.1015086755076904E-2"/>
    <x v="1"/>
    <x v="8"/>
    <s v="Y"/>
    <s v="1"/>
    <s v="0"/>
    <s v="0"/>
    <s v="0"/>
  </r>
  <r>
    <x v="56"/>
    <x v="1"/>
    <x v="3"/>
    <n v="245.65058470103801"/>
    <n v="-449.30116940207603"/>
    <n v="0.61314718733481399"/>
    <n v="0.46431959692122499"/>
    <n v="5.3724747628179498E-2"/>
    <x v="554"/>
    <n v="0"/>
    <x v="0"/>
    <n v="1.42377976821995E-2"/>
    <x v="1"/>
    <x v="8"/>
    <s v="Y"/>
    <s v="1"/>
    <s v="0"/>
    <s v="0"/>
    <s v="0"/>
  </r>
  <r>
    <x v="56"/>
    <x v="2"/>
    <x v="0"/>
    <n v="-439.07621703962701"/>
    <n v="920.15243407925504"/>
    <n v="0.75958713315170501"/>
    <n v="0.65581117496871999"/>
    <n v="3.5683694712751"/>
    <x v="555"/>
    <n v="0"/>
    <x v="0"/>
    <n v="1.0715566231410499E-2"/>
    <x v="1"/>
    <x v="8"/>
    <s v="Y"/>
    <s v="1"/>
    <s v="0"/>
    <s v="0"/>
    <s v="0"/>
  </r>
  <r>
    <x v="56"/>
    <x v="2"/>
    <x v="1"/>
    <n v="-439.07621703962701"/>
    <n v="920.15243407925504"/>
    <n v="0.75958713315170501"/>
    <n v="0.65581117496871999"/>
    <n v="3.5683694712751"/>
    <x v="555"/>
    <n v="0"/>
    <x v="0"/>
    <n v="8.9729591864025106E-3"/>
    <x v="1"/>
    <x v="8"/>
    <s v="Y"/>
    <s v="1"/>
    <s v="0"/>
    <s v="0"/>
    <s v="0"/>
  </r>
  <r>
    <x v="56"/>
    <x v="2"/>
    <x v="2"/>
    <n v="-483.63436534577897"/>
    <n v="1009.26873069156"/>
    <n v="0.584801797343661"/>
    <n v="0.43324338874113599"/>
    <n v="4.6890130818321696"/>
    <x v="556"/>
    <n v="0"/>
    <x v="0"/>
    <n v="6.5200258649793494E-2"/>
    <x v="1"/>
    <x v="8"/>
    <s v="Y"/>
    <s v="1"/>
    <s v="0"/>
    <s v="0"/>
    <s v="0"/>
  </r>
  <r>
    <x v="56"/>
    <x v="2"/>
    <x v="3"/>
    <n v="-450.01410751706999"/>
    <n v="942.02821503413895"/>
    <n v="0.72541484586991301"/>
    <n v="0.62076189899434597"/>
    <n v="3.8151836642471402"/>
    <x v="557"/>
    <n v="0"/>
    <x v="0"/>
    <n v="1.49108074624509E-2"/>
    <x v="1"/>
    <x v="8"/>
    <s v="Y"/>
    <s v="1"/>
    <s v="0"/>
    <s v="0"/>
    <s v="0"/>
  </r>
  <r>
    <x v="57"/>
    <x v="0"/>
    <x v="0"/>
    <n v="278.76231708634401"/>
    <n v="-515.524634172687"/>
    <n v="0.66455235801365098"/>
    <n v="0.47963023175432301"/>
    <n v="4.3859414849695799E-2"/>
    <x v="558"/>
    <n v="0"/>
    <x v="0"/>
    <n v="1.8334259018636698E-2"/>
    <x v="1"/>
    <x v="9"/>
    <s v="Y"/>
    <s v="1"/>
    <s v="0"/>
    <s v="0"/>
    <s v="1"/>
  </r>
  <r>
    <x v="57"/>
    <x v="0"/>
    <x v="1"/>
    <n v="278.76231708634401"/>
    <n v="-515.524634172687"/>
    <n v="0.66455235801365098"/>
    <n v="0.47963023175432301"/>
    <n v="4.3859414849695799E-2"/>
    <x v="558"/>
    <n v="0"/>
    <x v="0"/>
    <n v="1.7625622477334402E-2"/>
    <x v="1"/>
    <x v="9"/>
    <s v="Y"/>
    <s v="1"/>
    <s v="0"/>
    <s v="0"/>
    <s v="1"/>
  </r>
  <r>
    <x v="57"/>
    <x v="0"/>
    <x v="2"/>
    <n v="272.41933198571297"/>
    <n v="-502.83866397142498"/>
    <n v="0.63771948173066895"/>
    <n v="0.36820485881157"/>
    <n v="4.5613300572114497E-2"/>
    <x v="559"/>
    <n v="0"/>
    <x v="0"/>
    <n v="7.9083393682532199E-2"/>
    <x v="1"/>
    <x v="9"/>
    <s v="Y"/>
    <s v="1"/>
    <s v="0"/>
    <s v="0"/>
    <s v="1"/>
  </r>
  <r>
    <x v="57"/>
    <x v="0"/>
    <x v="3"/>
    <n v="275.12459421501097"/>
    <n v="-508.249188430022"/>
    <n v="0.64931650428652599"/>
    <n v="0.42984781126291299"/>
    <n v="4.4862406824653402E-2"/>
    <x v="560"/>
    <n v="0"/>
    <x v="0"/>
    <n v="3.8467814873209799E-2"/>
    <x v="1"/>
    <x v="9"/>
    <s v="Y"/>
    <s v="1"/>
    <s v="0"/>
    <s v="0"/>
    <s v="1"/>
  </r>
  <r>
    <x v="57"/>
    <x v="1"/>
    <x v="0"/>
    <n v="246.10209884954401"/>
    <n v="-450.20419769908801"/>
    <n v="0.61484613103570895"/>
    <n v="0.44302222217749099"/>
    <n v="5.3586651103756898E-2"/>
    <x v="561"/>
    <n v="0"/>
    <x v="0"/>
    <n v="1.47531351412678E-2"/>
    <x v="1"/>
    <x v="9"/>
    <s v="Y"/>
    <s v="1"/>
    <s v="0"/>
    <s v="0"/>
    <s v="1"/>
  </r>
  <r>
    <x v="57"/>
    <x v="1"/>
    <x v="1"/>
    <n v="246.10209884954401"/>
    <n v="-450.20419769908801"/>
    <n v="0.61484613103570895"/>
    <n v="0.44302222217749099"/>
    <n v="5.3586651103756898E-2"/>
    <x v="562"/>
    <n v="0"/>
    <x v="0"/>
    <n v="1.4648711862919699E-2"/>
    <x v="1"/>
    <x v="9"/>
    <s v="Y"/>
    <s v="1"/>
    <s v="0"/>
    <s v="0"/>
    <s v="1"/>
  </r>
  <r>
    <x v="57"/>
    <x v="1"/>
    <x v="2"/>
    <n v="244.371096252163"/>
    <n v="-446.742192504326"/>
    <n v="0.60638668322901401"/>
    <n v="0.34327333432985602"/>
    <n v="5.41704014224502E-2"/>
    <x v="563"/>
    <n v="0"/>
    <x v="0"/>
    <n v="7.4196342466312307E-2"/>
    <x v="1"/>
    <x v="9"/>
    <s v="Y"/>
    <s v="1"/>
    <s v="0"/>
    <s v="0"/>
    <s v="1"/>
  </r>
  <r>
    <x v="57"/>
    <x v="1"/>
    <x v="3"/>
    <n v="247.26791699564501"/>
    <n v="-452.53583399129002"/>
    <n v="0.62006578278438595"/>
    <n v="0.394732245193194"/>
    <n v="5.3212825720884302E-2"/>
    <x v="564"/>
    <n v="0"/>
    <x v="0"/>
    <n v="4.3297517651320103E-2"/>
    <x v="1"/>
    <x v="9"/>
    <s v="Y"/>
    <s v="1"/>
    <s v="0"/>
    <s v="0"/>
    <s v="1"/>
  </r>
  <r>
    <x v="57"/>
    <x v="2"/>
    <x v="0"/>
    <n v="-445.40333362375401"/>
    <n v="932.80666724750802"/>
    <n v="0.73944579204314598"/>
    <n v="0.60729816384840396"/>
    <n v="3.7108081572554399"/>
    <x v="565"/>
    <n v="0"/>
    <x v="0"/>
    <n v="2.2642285561378699E-2"/>
    <x v="1"/>
    <x v="9"/>
    <s v="Y"/>
    <s v="1"/>
    <s v="0"/>
    <s v="0"/>
    <s v="1"/>
  </r>
  <r>
    <x v="57"/>
    <x v="2"/>
    <x v="1"/>
    <n v="-445.40333362375401"/>
    <n v="932.80666724750802"/>
    <n v="0.73944579204314598"/>
    <n v="0.60729816384840396"/>
    <n v="3.7108081572554399"/>
    <x v="565"/>
    <n v="0"/>
    <x v="0"/>
    <n v="1.9807718727969499E-2"/>
    <x v="1"/>
    <x v="9"/>
    <s v="Y"/>
    <s v="1"/>
    <s v="0"/>
    <s v="0"/>
    <s v="1"/>
  </r>
  <r>
    <x v="57"/>
    <x v="2"/>
    <x v="2"/>
    <n v="-455.689766831084"/>
    <n v="953.37953366216698"/>
    <n v="0.70372120018715301"/>
    <n v="0.48341207113833301"/>
    <n v="3.9541586059930798"/>
    <x v="566"/>
    <n v="0"/>
    <x v="0"/>
    <n v="5.9208905073502897E-2"/>
    <x v="1"/>
    <x v="9"/>
    <s v="Y"/>
    <s v="1"/>
    <s v="0"/>
    <s v="0"/>
    <s v="1"/>
  </r>
  <r>
    <x v="57"/>
    <x v="2"/>
    <x v="3"/>
    <n v="-454.44918747789001"/>
    <n v="950.89837495578104"/>
    <n v="0.70758603319640401"/>
    <n v="0.487550335167029"/>
    <n v="3.92645975510227"/>
    <x v="567"/>
    <n v="0"/>
    <x v="0"/>
    <n v="2.31227906725378E-2"/>
    <x v="1"/>
    <x v="9"/>
    <s v="Y"/>
    <s v="1"/>
    <s v="0"/>
    <s v="0"/>
    <s v="1"/>
  </r>
  <r>
    <x v="58"/>
    <x v="0"/>
    <x v="0"/>
    <n v="282.25048513626899"/>
    <n v="-522.50097027253901"/>
    <n v="0.67876918254371399"/>
    <n v="0.50684579953390596"/>
    <n v="4.2929034214125403E-2"/>
    <x v="568"/>
    <n v="0"/>
    <x v="0"/>
    <n v="2.73822924987644E-2"/>
    <x v="1"/>
    <x v="10"/>
    <s v="Y"/>
    <s v="1"/>
    <s v="0"/>
    <s v="1"/>
    <s v="0"/>
  </r>
  <r>
    <x v="58"/>
    <x v="0"/>
    <x v="1"/>
    <n v="282.25048513626899"/>
    <n v="-522.50097027253901"/>
    <n v="0.67876918254371299"/>
    <n v="0.50684579953390596"/>
    <n v="4.2929034214125403E-2"/>
    <x v="569"/>
    <n v="0"/>
    <x v="0"/>
    <n v="2.7154502990925301E-2"/>
    <x v="1"/>
    <x v="10"/>
    <s v="Y"/>
    <s v="1"/>
    <s v="0"/>
    <s v="1"/>
    <s v="0"/>
  </r>
  <r>
    <x v="58"/>
    <x v="0"/>
    <x v="2"/>
    <n v="283.95668798098097"/>
    <n v="-525.91337596196104"/>
    <n v="0.68503332439386699"/>
    <n v="0.57013062621162802"/>
    <n v="4.2496719133027397E-2"/>
    <x v="570"/>
    <n v="0"/>
    <x v="0"/>
    <n v="3.6626532672014198E-2"/>
    <x v="1"/>
    <x v="10"/>
    <s v="Y"/>
    <s v="1"/>
    <s v="0"/>
    <s v="1"/>
    <s v="0"/>
  </r>
  <r>
    <x v="58"/>
    <x v="0"/>
    <x v="3"/>
    <n v="274.634796318962"/>
    <n v="-507.26959263792497"/>
    <n v="0.64736700724987395"/>
    <n v="0.49825671097269397"/>
    <n v="4.4984917399735903E-2"/>
    <x v="571"/>
    <n v="0"/>
    <x v="0"/>
    <n v="1.1905989720875001E-2"/>
    <x v="1"/>
    <x v="10"/>
    <s v="Y"/>
    <s v="1"/>
    <s v="0"/>
    <s v="1"/>
    <s v="0"/>
  </r>
  <r>
    <x v="58"/>
    <x v="1"/>
    <x v="0"/>
    <n v="247.11986758736501"/>
    <n v="-452.23973517472899"/>
    <n v="0.61998242229913902"/>
    <n v="0.42998821180242602"/>
    <n v="5.32503667271855E-2"/>
    <x v="572"/>
    <n v="0"/>
    <x v="0"/>
    <n v="2.42530604862886E-2"/>
    <x v="1"/>
    <x v="10"/>
    <s v="Y"/>
    <s v="1"/>
    <s v="0"/>
    <s v="1"/>
    <s v="0"/>
  </r>
  <r>
    <x v="58"/>
    <x v="1"/>
    <x v="1"/>
    <n v="247.11986758736501"/>
    <n v="-452.23973517472899"/>
    <n v="0.61998242229913902"/>
    <n v="0.42998821180242602"/>
    <n v="5.32503667271855E-2"/>
    <x v="572"/>
    <n v="0"/>
    <x v="0"/>
    <n v="2.7146087709995301E-2"/>
    <x v="1"/>
    <x v="10"/>
    <s v="Y"/>
    <s v="1"/>
    <s v="0"/>
    <s v="1"/>
    <s v="0"/>
  </r>
  <r>
    <x v="58"/>
    <x v="1"/>
    <x v="2"/>
    <n v="250.02629075294101"/>
    <n v="-458.05258150588099"/>
    <n v="0.63268359244251104"/>
    <n v="0.48879623380068898"/>
    <n v="5.2323627957218302E-2"/>
    <x v="573"/>
    <n v="0"/>
    <x v="0"/>
    <n v="3.85690627380939E-2"/>
    <x v="1"/>
    <x v="10"/>
    <s v="Y"/>
    <s v="1"/>
    <s v="0"/>
    <s v="1"/>
    <s v="0"/>
  </r>
  <r>
    <x v="58"/>
    <x v="1"/>
    <x v="3"/>
    <n v="244.19084033722899"/>
    <n v="-446.38168067445901"/>
    <n v="0.60566483834871898"/>
    <n v="0.43426351614715802"/>
    <n v="5.4223409689120303E-2"/>
    <x v="574"/>
    <n v="0"/>
    <x v="0"/>
    <n v="1.31857244829652E-2"/>
    <x v="1"/>
    <x v="10"/>
    <s v="Y"/>
    <s v="1"/>
    <s v="0"/>
    <s v="1"/>
    <s v="0"/>
  </r>
  <r>
    <x v="58"/>
    <x v="2"/>
    <x v="0"/>
    <n v="-440.16695084251899"/>
    <n v="922.33390168503797"/>
    <n v="0.75611121777202706"/>
    <n v="0.62879715371230804"/>
    <n v="3.5923312880412599"/>
    <x v="575"/>
    <n v="0"/>
    <x v="0"/>
    <n v="2.5310332289170501E-2"/>
    <x v="1"/>
    <x v="10"/>
    <s v="Y"/>
    <s v="1"/>
    <s v="0"/>
    <s v="1"/>
    <s v="0"/>
  </r>
  <r>
    <x v="58"/>
    <x v="2"/>
    <x v="1"/>
    <n v="-440.16695084251899"/>
    <n v="922.33390168503797"/>
    <n v="0.75611121777202805"/>
    <n v="0.62879715371230804"/>
    <n v="3.5923312880412599"/>
    <x v="575"/>
    <n v="0"/>
    <x v="0"/>
    <n v="2.8335006868892398E-2"/>
    <x v="1"/>
    <x v="10"/>
    <s v="Y"/>
    <s v="1"/>
    <s v="0"/>
    <s v="1"/>
    <s v="0"/>
  </r>
  <r>
    <x v="58"/>
    <x v="2"/>
    <x v="2"/>
    <n v="-444.64464181623498"/>
    <n v="931.28928363246996"/>
    <n v="0.74185380214894103"/>
    <n v="0.65725240138892105"/>
    <n v="3.6932968328900899"/>
    <x v="576"/>
    <n v="0"/>
    <x v="0"/>
    <n v="2.96388307100191E-2"/>
    <x v="1"/>
    <x v="10"/>
    <s v="Y"/>
    <s v="1"/>
    <s v="0"/>
    <s v="1"/>
    <s v="0"/>
  </r>
  <r>
    <x v="58"/>
    <x v="2"/>
    <x v="3"/>
    <n v="-451.000114245818"/>
    <n v="944.00022849163497"/>
    <n v="0.720552693878728"/>
    <n v="0.60342889472900696"/>
    <n v="3.84191204313198"/>
    <x v="577"/>
    <n v="0"/>
    <x v="0"/>
    <n v="8.6710772045753403E-3"/>
    <x v="1"/>
    <x v="10"/>
    <s v="Y"/>
    <s v="1"/>
    <s v="0"/>
    <s v="1"/>
    <s v="0"/>
  </r>
  <r>
    <x v="59"/>
    <x v="0"/>
    <x v="0"/>
    <n v="279.11107410344999"/>
    <n v="-516.22214820689999"/>
    <n v="0.66651339072272997"/>
    <n v="0.49398010131356002"/>
    <n v="4.3752374928713797E-2"/>
    <x v="578"/>
    <n v="0"/>
    <x v="0"/>
    <n v="1.5794672269893499E-2"/>
    <x v="1"/>
    <x v="11"/>
    <s v="Y"/>
    <s v="1"/>
    <s v="0"/>
    <s v="1"/>
    <s v="1"/>
  </r>
  <r>
    <x v="59"/>
    <x v="0"/>
    <x v="1"/>
    <n v="279.11107410344999"/>
    <n v="-516.22214820689999"/>
    <n v="0.66651339072273097"/>
    <n v="0.49398010131356002"/>
    <n v="4.3752374928713797E-2"/>
    <x v="578"/>
    <n v="0"/>
    <x v="0"/>
    <n v="1.7115217234483001E-2"/>
    <x v="1"/>
    <x v="11"/>
    <s v="Y"/>
    <s v="1"/>
    <s v="0"/>
    <s v="1"/>
    <s v="1"/>
  </r>
  <r>
    <x v="59"/>
    <x v="0"/>
    <x v="2"/>
    <n v="267.53062740375498"/>
    <n v="-493.06125480751001"/>
    <n v="0.61643148521125901"/>
    <n v="0.42786903592228998"/>
    <n v="4.6973800020021099E-2"/>
    <x v="579"/>
    <n v="0"/>
    <x v="0"/>
    <n v="3.1985893386413E-2"/>
    <x v="1"/>
    <x v="11"/>
    <s v="Y"/>
    <s v="1"/>
    <s v="0"/>
    <s v="1"/>
    <s v="1"/>
  </r>
  <r>
    <x v="59"/>
    <x v="0"/>
    <x v="3"/>
    <n v="278.53872354038498"/>
    <n v="-515.07744708076996"/>
    <n v="0.66452764787237395"/>
    <n v="0.54365994257526096"/>
    <n v="4.3905495170091201E-2"/>
    <x v="580"/>
    <n v="0"/>
    <x v="0"/>
    <n v="2.2544988516222698E-2"/>
    <x v="1"/>
    <x v="11"/>
    <s v="Y"/>
    <s v="1"/>
    <s v="0"/>
    <s v="1"/>
    <s v="1"/>
  </r>
  <r>
    <x v="59"/>
    <x v="1"/>
    <x v="0"/>
    <n v="245.820847472102"/>
    <n v="-449.64169494420503"/>
    <n v="0.61418499214167799"/>
    <n v="0.43525437189891603"/>
    <n v="5.3656505022898697E-2"/>
    <x v="581"/>
    <n v="0"/>
    <x v="0"/>
    <n v="1.4049068271526501E-2"/>
    <x v="1"/>
    <x v="11"/>
    <s v="Y"/>
    <s v="1"/>
    <s v="0"/>
    <s v="1"/>
    <s v="1"/>
  </r>
  <r>
    <x v="59"/>
    <x v="1"/>
    <x v="1"/>
    <n v="245.820847472102"/>
    <n v="-449.64169494420503"/>
    <n v="0.61418499214167799"/>
    <n v="0.43525437189891603"/>
    <n v="5.3656505022898697E-2"/>
    <x v="581"/>
    <n v="0"/>
    <x v="0"/>
    <n v="1.80556873860413E-2"/>
    <x v="1"/>
    <x v="11"/>
    <s v="Y"/>
    <s v="1"/>
    <s v="0"/>
    <s v="1"/>
    <s v="1"/>
  </r>
  <r>
    <x v="59"/>
    <x v="1"/>
    <x v="2"/>
    <n v="238.25961930314699"/>
    <n v="-434.51923860629398"/>
    <n v="0.57712565401048399"/>
    <n v="0.36200505810641997"/>
    <n v="5.6205389848511103E-2"/>
    <x v="582"/>
    <n v="0"/>
    <x v="0"/>
    <n v="4.1639421786862398E-2"/>
    <x v="1"/>
    <x v="11"/>
    <s v="Y"/>
    <s v="1"/>
    <s v="0"/>
    <s v="1"/>
    <s v="1"/>
  </r>
  <r>
    <x v="59"/>
    <x v="1"/>
    <x v="3"/>
    <n v="249.015359163656"/>
    <n v="-456.030718327312"/>
    <n v="0.62873549303191001"/>
    <n v="0.49725781845070499"/>
    <n v="5.2618148375848099E-2"/>
    <x v="583"/>
    <n v="0"/>
    <x v="0"/>
    <n v="2.7818442899124201E-2"/>
    <x v="1"/>
    <x v="11"/>
    <s v="Y"/>
    <s v="1"/>
    <s v="0"/>
    <s v="1"/>
    <s v="1"/>
  </r>
  <r>
    <x v="59"/>
    <x v="2"/>
    <x v="0"/>
    <n v="-443.61001195975001"/>
    <n v="929.22002391950105"/>
    <n v="0.74595879150609701"/>
    <n v="0.61047005372421803"/>
    <n v="3.6678615545411701"/>
    <x v="584"/>
    <n v="0"/>
    <x v="0"/>
    <n v="1.26108738121107E-2"/>
    <x v="1"/>
    <x v="11"/>
    <s v="Y"/>
    <s v="1"/>
    <s v="0"/>
    <s v="1"/>
    <s v="1"/>
  </r>
  <r>
    <x v="59"/>
    <x v="2"/>
    <x v="1"/>
    <n v="-443.61001195975001"/>
    <n v="929.22002391950105"/>
    <n v="0.74595879150609701"/>
    <n v="0.61047005372421803"/>
    <n v="3.6678615545411701"/>
    <x v="584"/>
    <n v="0"/>
    <x v="0"/>
    <n v="1.5767344206382299E-2"/>
    <x v="1"/>
    <x v="11"/>
    <s v="Y"/>
    <s v="1"/>
    <s v="0"/>
    <s v="1"/>
    <s v="1"/>
  </r>
  <r>
    <x v="59"/>
    <x v="2"/>
    <x v="2"/>
    <n v="-461.68953086067501"/>
    <n v="965.37906172134899"/>
    <n v="0.68339667068547605"/>
    <n v="0.57248964802336499"/>
    <n v="4.0980001635189103"/>
    <x v="585"/>
    <n v="0"/>
    <x v="0"/>
    <n v="2.4039371546646499E-2"/>
    <x v="1"/>
    <x v="11"/>
    <s v="Y"/>
    <s v="1"/>
    <s v="0"/>
    <s v="1"/>
    <s v="1"/>
  </r>
  <r>
    <x v="59"/>
    <x v="2"/>
    <x v="3"/>
    <n v="-445.90659526280302"/>
    <n v="933.81319052560605"/>
    <n v="0.73892540468385703"/>
    <n v="0.64990379365822004"/>
    <n v="3.71911225095565"/>
    <x v="586"/>
    <n v="0"/>
    <x v="0"/>
    <n v="1.43118975717748E-2"/>
    <x v="1"/>
    <x v="11"/>
    <s v="Y"/>
    <s v="1"/>
    <s v="0"/>
    <s v="1"/>
    <s v="1"/>
  </r>
  <r>
    <x v="60"/>
    <x v="0"/>
    <x v="0"/>
    <n v="279.818213576235"/>
    <n v="-517.63642715246999"/>
    <n v="0.66880316874545598"/>
    <n v="0.52184499249040595"/>
    <n v="4.3574963897923702E-2"/>
    <x v="587"/>
    <n v="0"/>
    <x v="0"/>
    <n v="1.5287805896031501E-2"/>
    <x v="1"/>
    <x v="12"/>
    <s v="Y"/>
    <s v="1"/>
    <s v="1"/>
    <s v="0"/>
    <s v="0"/>
  </r>
  <r>
    <x v="60"/>
    <x v="0"/>
    <x v="1"/>
    <n v="279.818213576235"/>
    <n v="-517.63642715246999"/>
    <n v="0.66880316874545598"/>
    <n v="0.52184499249040595"/>
    <n v="4.3574963897923702E-2"/>
    <x v="587"/>
    <n v="0"/>
    <x v="0"/>
    <n v="1.21568456477005E-2"/>
    <x v="1"/>
    <x v="12"/>
    <s v="Y"/>
    <s v="1"/>
    <s v="1"/>
    <s v="0"/>
    <s v="0"/>
  </r>
  <r>
    <x v="60"/>
    <x v="0"/>
    <x v="2"/>
    <n v="275.36088635740703"/>
    <n v="-508.72177271481303"/>
    <n v="0.65102152490794796"/>
    <n v="0.55997498799640499"/>
    <n v="4.4773258725421997E-2"/>
    <x v="588"/>
    <n v="0"/>
    <x v="0"/>
    <n v="3.67371180722144E-2"/>
    <x v="1"/>
    <x v="12"/>
    <s v="Y"/>
    <s v="1"/>
    <s v="1"/>
    <s v="0"/>
    <s v="0"/>
  </r>
  <r>
    <x v="60"/>
    <x v="0"/>
    <x v="3"/>
    <n v="274.10050929018001"/>
    <n v="-506.20101858036003"/>
    <n v="0.64550072822917504"/>
    <n v="0.46097685325881199"/>
    <n v="4.5119696607508697E-2"/>
    <x v="589"/>
    <n v="0"/>
    <x v="0"/>
    <n v="9.1109412851597509E-3"/>
    <x v="1"/>
    <x v="12"/>
    <s v="Y"/>
    <s v="1"/>
    <s v="1"/>
    <s v="0"/>
    <s v="0"/>
  </r>
  <r>
    <x v="60"/>
    <x v="1"/>
    <x v="0"/>
    <n v="246.503155050971"/>
    <n v="-451.00631010194098"/>
    <n v="0.61703946946792998"/>
    <n v="0.467035139331967"/>
    <n v="5.3441375775373501E-2"/>
    <x v="590"/>
    <n v="0"/>
    <x v="0"/>
    <n v="1.5026017016163899E-2"/>
    <x v="1"/>
    <x v="12"/>
    <s v="Y"/>
    <s v="1"/>
    <s v="1"/>
    <s v="0"/>
    <s v="0"/>
  </r>
  <r>
    <x v="60"/>
    <x v="1"/>
    <x v="1"/>
    <n v="246.503155050971"/>
    <n v="-451.00631010194098"/>
    <n v="0.61703946946792998"/>
    <n v="0.467035139331967"/>
    <n v="5.3441375775373501E-2"/>
    <x v="590"/>
    <n v="0"/>
    <x v="0"/>
    <n v="1.6239400055529599E-2"/>
    <x v="1"/>
    <x v="12"/>
    <s v="Y"/>
    <s v="1"/>
    <s v="1"/>
    <s v="0"/>
    <s v="0"/>
  </r>
  <r>
    <x v="60"/>
    <x v="1"/>
    <x v="2"/>
    <n v="246.51968805634999"/>
    <n v="-451.03937611269998"/>
    <n v="0.61759622539953896"/>
    <n v="0.535450377927841"/>
    <n v="5.3433534163848197E-2"/>
    <x v="591"/>
    <n v="0"/>
    <x v="0"/>
    <n v="4.8357651374215702E-2"/>
    <x v="1"/>
    <x v="12"/>
    <s v="Y"/>
    <s v="1"/>
    <s v="1"/>
    <s v="0"/>
    <s v="0"/>
  </r>
  <r>
    <x v="60"/>
    <x v="1"/>
    <x v="3"/>
    <n v="244.72755549717601"/>
    <n v="-447.45511099435203"/>
    <n v="0.60881092375005996"/>
    <n v="0.43225860775486902"/>
    <n v="5.4021922813475801E-2"/>
    <x v="592"/>
    <n v="0"/>
    <x v="0"/>
    <n v="1.0244598719363099E-2"/>
    <x v="1"/>
    <x v="12"/>
    <s v="Y"/>
    <s v="1"/>
    <s v="1"/>
    <s v="0"/>
    <s v="0"/>
  </r>
  <r>
    <x v="60"/>
    <x v="2"/>
    <x v="0"/>
    <n v="-444.19018401184502"/>
    <n v="930.38036802369095"/>
    <n v="0.74363393252184196"/>
    <n v="0.62867325518265804"/>
    <n v="3.6816642028467599"/>
    <x v="593"/>
    <n v="0"/>
    <x v="0"/>
    <n v="1.4945074919237E-2"/>
    <x v="1"/>
    <x v="12"/>
    <s v="Y"/>
    <s v="1"/>
    <s v="1"/>
    <s v="0"/>
    <s v="0"/>
  </r>
  <r>
    <x v="60"/>
    <x v="2"/>
    <x v="1"/>
    <n v="-444.19018401184502"/>
    <n v="930.38036802369004"/>
    <n v="0.74363393252184096"/>
    <n v="0.62867325518265804"/>
    <n v="3.6816642028467599"/>
    <x v="593"/>
    <n v="0"/>
    <x v="0"/>
    <n v="1.7030898223577701E-2"/>
    <x v="1"/>
    <x v="12"/>
    <s v="Y"/>
    <s v="1"/>
    <s v="1"/>
    <s v="0"/>
    <s v="0"/>
  </r>
  <r>
    <x v="60"/>
    <x v="2"/>
    <x v="2"/>
    <n v="-449.68049247454502"/>
    <n v="941.36098494909004"/>
    <n v="0.72617626679831204"/>
    <n v="0.647465236640001"/>
    <n v="3.80734619327577"/>
    <x v="594"/>
    <n v="0"/>
    <x v="0"/>
    <n v="2.2844735541414699E-2"/>
    <x v="1"/>
    <x v="12"/>
    <s v="Y"/>
    <s v="1"/>
    <s v="1"/>
    <s v="0"/>
    <s v="0"/>
  </r>
  <r>
    <x v="60"/>
    <x v="2"/>
    <x v="3"/>
    <n v="-453.04886014586202"/>
    <n v="948.09772029172495"/>
    <n v="0.714629217866526"/>
    <n v="0.55737730787958195"/>
    <n v="3.88603756580746"/>
    <x v="595"/>
    <n v="0"/>
    <x v="0"/>
    <n v="5.7480106110939797E-3"/>
    <x v="1"/>
    <x v="12"/>
    <s v="Y"/>
    <s v="1"/>
    <s v="1"/>
    <s v="0"/>
    <s v="0"/>
  </r>
  <r>
    <x v="61"/>
    <x v="0"/>
    <x v="0"/>
    <n v="284.78445007482901"/>
    <n v="-527.56890014965802"/>
    <n v="0.68830445044319"/>
    <n v="0.52812712462039502"/>
    <n v="4.2268666553214297E-2"/>
    <x v="596"/>
    <n v="0"/>
    <x v="0"/>
    <n v="2.0092962068284901E-2"/>
    <x v="1"/>
    <x v="13"/>
    <s v="Y"/>
    <s v="1"/>
    <s v="1"/>
    <s v="0"/>
    <s v="1"/>
  </r>
  <r>
    <x v="61"/>
    <x v="0"/>
    <x v="1"/>
    <n v="284.78445007482901"/>
    <n v="-527.56890014965802"/>
    <n v="0.68830445044319"/>
    <n v="0.52812712462039502"/>
    <n v="4.2268666553214297E-2"/>
    <x v="596"/>
    <n v="0"/>
    <x v="0"/>
    <n v="1.5973909963565899E-2"/>
    <x v="1"/>
    <x v="13"/>
    <s v="Y"/>
    <s v="1"/>
    <s v="1"/>
    <s v="0"/>
    <s v="1"/>
  </r>
  <r>
    <x v="61"/>
    <x v="0"/>
    <x v="2"/>
    <n v="280.21822784258597"/>
    <n v="-518.43645568517297"/>
    <n v="0.67100087700817401"/>
    <n v="0.38190655664580497"/>
    <n v="4.3470359797574597E-2"/>
    <x v="597"/>
    <n v="0"/>
    <x v="0"/>
    <n v="2.4626566431863599E-2"/>
    <x v="1"/>
    <x v="13"/>
    <s v="Y"/>
    <s v="1"/>
    <s v="1"/>
    <s v="0"/>
    <s v="1"/>
  </r>
  <r>
    <x v="61"/>
    <x v="0"/>
    <x v="3"/>
    <n v="280.73317685031498"/>
    <n v="-519.46635370062904"/>
    <n v="0.67303837144412404"/>
    <n v="0.39524807766882403"/>
    <n v="4.3327717832875298E-2"/>
    <x v="598"/>
    <n v="0"/>
    <x v="0"/>
    <n v="1.13781104377535E-2"/>
    <x v="1"/>
    <x v="13"/>
    <s v="Y"/>
    <s v="1"/>
    <s v="1"/>
    <s v="0"/>
    <s v="1"/>
  </r>
  <r>
    <x v="61"/>
    <x v="1"/>
    <x v="0"/>
    <n v="253.56614667180301"/>
    <n v="-465.13229334360602"/>
    <n v="0.64862266187180695"/>
    <n v="0.49248808479865003"/>
    <n v="5.1184051292893197E-2"/>
    <x v="599"/>
    <n v="0"/>
    <x v="0"/>
    <n v="1.7113286761274299E-2"/>
    <x v="1"/>
    <x v="13"/>
    <s v="Y"/>
    <s v="1"/>
    <s v="1"/>
    <s v="0"/>
    <s v="1"/>
  </r>
  <r>
    <x v="61"/>
    <x v="1"/>
    <x v="1"/>
    <n v="253.56614667180301"/>
    <n v="-465.13229334360602"/>
    <n v="0.64862266187180695"/>
    <n v="0.49248808479865003"/>
    <n v="5.1184051292893197E-2"/>
    <x v="599"/>
    <n v="0"/>
    <x v="0"/>
    <n v="1.6838788352465099E-2"/>
    <x v="1"/>
    <x v="13"/>
    <s v="Y"/>
    <s v="1"/>
    <s v="1"/>
    <s v="0"/>
    <s v="1"/>
  </r>
  <r>
    <x v="61"/>
    <x v="1"/>
    <x v="2"/>
    <n v="250.74746071579901"/>
    <n v="-459.49492143159699"/>
    <n v="0.63638556384331602"/>
    <n v="0.35080408520610201"/>
    <n v="5.2090249825397998E-2"/>
    <x v="600"/>
    <n v="0"/>
    <x v="0"/>
    <n v="2.67002866450935E-2"/>
    <x v="1"/>
    <x v="13"/>
    <s v="Y"/>
    <s v="1"/>
    <s v="1"/>
    <s v="0"/>
    <s v="1"/>
  </r>
  <r>
    <x v="61"/>
    <x v="1"/>
    <x v="3"/>
    <n v="252.93871290656301"/>
    <n v="-463.87742581312602"/>
    <n v="0.64583678319252402"/>
    <n v="0.36605247797811602"/>
    <n v="5.1385553013804E-2"/>
    <x v="601"/>
    <n v="0"/>
    <x v="0"/>
    <n v="1.1545800159937201E-2"/>
    <x v="1"/>
    <x v="13"/>
    <s v="Y"/>
    <s v="1"/>
    <s v="1"/>
    <s v="0"/>
    <s v="1"/>
  </r>
  <r>
    <x v="61"/>
    <x v="2"/>
    <x v="0"/>
    <n v="-439.27194483692"/>
    <n v="920.54388967383898"/>
    <n v="0.75898900674895997"/>
    <n v="0.66345222659476699"/>
    <n v="3.5719822803449399"/>
    <x v="602"/>
    <n v="0"/>
    <x v="0"/>
    <n v="2.9913562136700801E-2"/>
    <x v="1"/>
    <x v="13"/>
    <s v="Y"/>
    <s v="1"/>
    <s v="1"/>
    <s v="0"/>
    <s v="1"/>
  </r>
  <r>
    <x v="61"/>
    <x v="2"/>
    <x v="1"/>
    <n v="-439.27194483692"/>
    <n v="920.54388967383898"/>
    <n v="0.75898900674895997"/>
    <n v="0.66345222659476699"/>
    <n v="3.5719822803449399"/>
    <x v="602"/>
    <n v="0"/>
    <x v="0"/>
    <n v="2.6289150274186799E-2"/>
    <x v="1"/>
    <x v="13"/>
    <s v="Y"/>
    <s v="1"/>
    <s v="1"/>
    <s v="0"/>
    <s v="1"/>
  </r>
  <r>
    <x v="61"/>
    <x v="2"/>
    <x v="2"/>
    <n v="-451.310427016853"/>
    <n v="944.620854033706"/>
    <n v="0.720830610741239"/>
    <n v="0.50821384543774595"/>
    <n v="3.8467914538078198"/>
    <x v="603"/>
    <n v="0"/>
    <x v="0"/>
    <n v="1.8543362020962201E-2"/>
    <x v="1"/>
    <x v="13"/>
    <s v="Y"/>
    <s v="1"/>
    <s v="1"/>
    <s v="0"/>
    <s v="1"/>
  </r>
  <r>
    <x v="61"/>
    <x v="2"/>
    <x v="3"/>
    <n v="-449.88496951161102"/>
    <n v="941.76993902322101"/>
    <n v="0.72556555575607196"/>
    <n v="0.52121802255522498"/>
    <n v="3.8132648346340599"/>
    <x v="604"/>
    <n v="0"/>
    <x v="0"/>
    <n v="6.7038995000757301E-3"/>
    <x v="1"/>
    <x v="13"/>
    <s v="Y"/>
    <s v="1"/>
    <s v="1"/>
    <s v="0"/>
    <s v="1"/>
  </r>
  <r>
    <x v="62"/>
    <x v="0"/>
    <x v="0"/>
    <n v="277.09679919355602"/>
    <n v="-512.19359838711102"/>
    <n v="0.66231956977496398"/>
    <n v="0.53970204228783702"/>
    <n v="4.3962459041812202E-2"/>
    <x v="605"/>
    <n v="0"/>
    <x v="0"/>
    <n v="3.0700140499418101E-2"/>
    <x v="1"/>
    <x v="14"/>
    <s v="Y"/>
    <s v="1"/>
    <s v="1"/>
    <s v="1"/>
    <s v="0"/>
  </r>
  <r>
    <x v="62"/>
    <x v="0"/>
    <x v="1"/>
    <n v="277.09679919355602"/>
    <n v="-512.19359838711102"/>
    <n v="0.66231956977496398"/>
    <n v="0.53970204228783702"/>
    <n v="4.3962459041812202E-2"/>
    <x v="605"/>
    <n v="0"/>
    <x v="0"/>
    <n v="2.1921409476872201E-2"/>
    <x v="1"/>
    <x v="14"/>
    <s v="Y"/>
    <s v="1"/>
    <s v="1"/>
    <s v="1"/>
    <s v="0"/>
  </r>
  <r>
    <x v="62"/>
    <x v="0"/>
    <x v="2"/>
    <n v="274.37762823836499"/>
    <n v="-506.75525647672902"/>
    <n v="0.65235030557721496"/>
    <n v="0.56158148615525305"/>
    <n v="4.4672795246097401E-2"/>
    <x v="606"/>
    <n v="0"/>
    <x v="0"/>
    <n v="3.7811250127047003E-2"/>
    <x v="1"/>
    <x v="14"/>
    <s v="Y"/>
    <s v="1"/>
    <s v="1"/>
    <s v="1"/>
    <s v="0"/>
  </r>
  <r>
    <x v="62"/>
    <x v="0"/>
    <x v="3"/>
    <n v="272.09123296365999"/>
    <n v="-502.18246592731998"/>
    <n v="0.64230199174316405"/>
    <n v="0.53984136086512802"/>
    <n v="4.5303389067111399E-2"/>
    <x v="607"/>
    <n v="0"/>
    <x v="0"/>
    <n v="3.40137354861728E-2"/>
    <x v="1"/>
    <x v="14"/>
    <s v="Y"/>
    <s v="1"/>
    <s v="1"/>
    <s v="1"/>
    <s v="0"/>
  </r>
  <r>
    <x v="62"/>
    <x v="1"/>
    <x v="0"/>
    <n v="245.27147023567301"/>
    <n v="-448.54294047134499"/>
    <n v="0.616672191742755"/>
    <n v="0.52080905550080803"/>
    <n v="5.3487333863106799E-2"/>
    <x v="608"/>
    <n v="0"/>
    <x v="0"/>
    <n v="2.33815401837302E-2"/>
    <x v="1"/>
    <x v="14"/>
    <s v="Y"/>
    <s v="1"/>
    <s v="1"/>
    <s v="1"/>
    <s v="0"/>
  </r>
  <r>
    <x v="62"/>
    <x v="1"/>
    <x v="1"/>
    <n v="245.27147023567301"/>
    <n v="-448.54294047134499"/>
    <n v="0.616672191742755"/>
    <n v="0.52080905550080803"/>
    <n v="5.3487333863106799E-2"/>
    <x v="609"/>
    <n v="0"/>
    <x v="0"/>
    <n v="2.21828513651709E-2"/>
    <x v="1"/>
    <x v="14"/>
    <s v="Y"/>
    <s v="1"/>
    <s v="1"/>
    <s v="1"/>
    <s v="0"/>
  </r>
  <r>
    <x v="62"/>
    <x v="1"/>
    <x v="2"/>
    <n v="246.916347727691"/>
    <n v="-451.83269545538099"/>
    <n v="0.625493306422085"/>
    <n v="0.54095245307526996"/>
    <n v="5.2912326231217499E-2"/>
    <x v="610"/>
    <n v="0"/>
    <x v="0"/>
    <n v="5.1263547596953597E-2"/>
    <x v="1"/>
    <x v="14"/>
    <s v="Y"/>
    <s v="1"/>
    <s v="1"/>
    <s v="1"/>
    <s v="0"/>
  </r>
  <r>
    <x v="62"/>
    <x v="1"/>
    <x v="3"/>
    <n v="244.76795664006201"/>
    <n v="-447.53591328012402"/>
    <n v="0.61540187643757904"/>
    <n v="0.51601965285959905"/>
    <n v="5.3609525768747203E-2"/>
    <x v="611"/>
    <n v="0"/>
    <x v="0"/>
    <n v="3.9278297744748301E-2"/>
    <x v="1"/>
    <x v="14"/>
    <s v="Y"/>
    <s v="1"/>
    <s v="1"/>
    <s v="1"/>
    <s v="0"/>
  </r>
  <r>
    <x v="62"/>
    <x v="2"/>
    <x v="0"/>
    <n v="-444.44167138879698"/>
    <n v="930.88334277759395"/>
    <n v="0.73593021130407998"/>
    <n v="0.61288135512766495"/>
    <n v="3.7393177701451501"/>
    <x v="612"/>
    <n v="0"/>
    <x v="0"/>
    <n v="3.2295672161349001E-2"/>
    <x v="1"/>
    <x v="14"/>
    <s v="Y"/>
    <s v="1"/>
    <s v="1"/>
    <s v="1"/>
    <s v="0"/>
  </r>
  <r>
    <x v="62"/>
    <x v="2"/>
    <x v="1"/>
    <n v="-444.44167138879698"/>
    <n v="930.88334277759395"/>
    <n v="0.73593021130407998"/>
    <n v="0.61288135512766495"/>
    <n v="3.7393177701451501"/>
    <x v="612"/>
    <n v="0"/>
    <x v="0"/>
    <n v="2.8798075830118001E-2"/>
    <x v="1"/>
    <x v="14"/>
    <s v="Y"/>
    <s v="1"/>
    <s v="1"/>
    <s v="1"/>
    <s v="0"/>
  </r>
  <r>
    <x v="62"/>
    <x v="2"/>
    <x v="2"/>
    <n v="-449.315047893582"/>
    <n v="940.63009578716401"/>
    <n v="0.72123964770903604"/>
    <n v="0.62051947990947698"/>
    <n v="3.8500075953056601"/>
    <x v="613"/>
    <n v="0"/>
    <x v="0"/>
    <n v="3.6171687273582699E-2"/>
    <x v="1"/>
    <x v="14"/>
    <s v="Y"/>
    <s v="1"/>
    <s v="1"/>
    <s v="1"/>
    <s v="0"/>
  </r>
  <r>
    <x v="62"/>
    <x v="2"/>
    <x v="3"/>
    <n v="-458.03904706928398"/>
    <n v="958.07809413856705"/>
    <n v="0.68806666111144099"/>
    <n v="0.554302251830746"/>
    <n v="4.0649806682681797"/>
    <x v="614"/>
    <n v="0"/>
    <x v="0"/>
    <n v="3.5346999119642702E-2"/>
    <x v="1"/>
    <x v="14"/>
    <s v="Y"/>
    <s v="1"/>
    <s v="1"/>
    <s v="1"/>
    <s v="0"/>
  </r>
  <r>
    <x v="63"/>
    <x v="0"/>
    <x v="0"/>
    <n v="262.91896814736702"/>
    <n v="-483.83793629473399"/>
    <n v="0.59271922952299905"/>
    <n v="0.393966842827568"/>
    <n v="4.8325280374788303E-2"/>
    <x v="615"/>
    <n v="0"/>
    <x v="0"/>
    <n v="4.4855847882647001E-2"/>
    <x v="1"/>
    <x v="15"/>
    <s v="Y"/>
    <s v="1"/>
    <s v="1"/>
    <s v="1"/>
    <s v="1"/>
  </r>
  <r>
    <x v="63"/>
    <x v="0"/>
    <x v="1"/>
    <n v="262.91896814736702"/>
    <n v="-483.83793629473399"/>
    <n v="0.59271922952299905"/>
    <n v="0.393966842827568"/>
    <n v="4.8325280374788303E-2"/>
    <x v="615"/>
    <n v="0"/>
    <x v="0"/>
    <n v="2.64363846187337E-2"/>
    <x v="1"/>
    <x v="15"/>
    <s v="Y"/>
    <s v="1"/>
    <s v="1"/>
    <s v="1"/>
    <s v="1"/>
  </r>
  <r>
    <x v="63"/>
    <x v="0"/>
    <x v="2"/>
    <n v="255.63348815339401"/>
    <n v="-469.26697630678802"/>
    <n v="0.55538504413108702"/>
    <n v="0.36032350832911397"/>
    <n v="5.0533764900677298E-2"/>
    <x v="616"/>
    <n v="0"/>
    <x v="0"/>
    <n v="3.4987651425329697E-2"/>
    <x v="1"/>
    <x v="15"/>
    <s v="Y"/>
    <s v="1"/>
    <s v="1"/>
    <s v="1"/>
    <s v="1"/>
  </r>
  <r>
    <x v="63"/>
    <x v="0"/>
    <x v="3"/>
    <n v="262.19782179225302"/>
    <n v="-482.39564358450502"/>
    <n v="0.58987399522925699"/>
    <n v="0.447389887896321"/>
    <n v="4.8535718042118203E-2"/>
    <x v="617"/>
    <n v="0"/>
    <x v="0"/>
    <n v="1.5715790015204199E-2"/>
    <x v="1"/>
    <x v="15"/>
    <s v="Y"/>
    <s v="1"/>
    <s v="1"/>
    <s v="1"/>
    <s v="1"/>
  </r>
  <r>
    <x v="63"/>
    <x v="1"/>
    <x v="0"/>
    <n v="233.33010604912201"/>
    <n v="-424.66021209824299"/>
    <n v="0.54958979126783603"/>
    <n v="0.35535161752203898"/>
    <n v="5.7942635070709E-2"/>
    <x v="618"/>
    <n v="0"/>
    <x v="0"/>
    <n v="3.9563606639217097E-2"/>
    <x v="1"/>
    <x v="15"/>
    <s v="Y"/>
    <s v="1"/>
    <s v="1"/>
    <s v="1"/>
    <s v="1"/>
  </r>
  <r>
    <x v="63"/>
    <x v="1"/>
    <x v="1"/>
    <n v="233.33010604912201"/>
    <n v="-424.66021209824299"/>
    <n v="0.54958979126783603"/>
    <n v="0.35535161752203898"/>
    <n v="5.7942635070708903E-2"/>
    <x v="618"/>
    <n v="0"/>
    <x v="0"/>
    <n v="3.5086097601536803E-2"/>
    <x v="1"/>
    <x v="15"/>
    <s v="Y"/>
    <s v="1"/>
    <s v="1"/>
    <s v="1"/>
    <s v="1"/>
  </r>
  <r>
    <x v="63"/>
    <x v="1"/>
    <x v="2"/>
    <n v="228.55782452451601"/>
    <n v="-415.11564904903099"/>
    <n v="0.52332340525710896"/>
    <n v="0.34674120840325701"/>
    <n v="5.9657064343680101E-2"/>
    <x v="619"/>
    <n v="0"/>
    <x v="0"/>
    <n v="4.0551207466429699E-2"/>
    <x v="1"/>
    <x v="15"/>
    <s v="Y"/>
    <s v="1"/>
    <s v="1"/>
    <s v="1"/>
    <s v="1"/>
  </r>
  <r>
    <x v="63"/>
    <x v="1"/>
    <x v="3"/>
    <n v="236.04447053615601"/>
    <n v="-430.08894107231202"/>
    <n v="0.564922850459605"/>
    <n v="0.41544458740507101"/>
    <n v="5.6983976361194399E-2"/>
    <x v="620"/>
    <n v="0"/>
    <x v="0"/>
    <n v="1.94970292876133E-2"/>
    <x v="1"/>
    <x v="15"/>
    <s v="Y"/>
    <s v="1"/>
    <s v="1"/>
    <s v="1"/>
    <s v="1"/>
  </r>
  <r>
    <x v="63"/>
    <x v="2"/>
    <x v="0"/>
    <n v="-464.07269912602197"/>
    <n v="970.14539825204497"/>
    <n v="0.67331733879914102"/>
    <n v="0.47636178239997601"/>
    <n v="4.1580463513304098"/>
    <x v="621"/>
    <n v="0"/>
    <x v="0"/>
    <n v="3.5835758515839103E-2"/>
    <x v="1"/>
    <x v="15"/>
    <s v="Y"/>
    <s v="1"/>
    <s v="1"/>
    <s v="1"/>
    <s v="1"/>
  </r>
  <r>
    <x v="63"/>
    <x v="2"/>
    <x v="1"/>
    <n v="-464.07269912602197"/>
    <n v="970.14539825204497"/>
    <n v="0.67331733879914102"/>
    <n v="0.47636178239997601"/>
    <n v="4.1580463513304098"/>
    <x v="621"/>
    <n v="0"/>
    <x v="0"/>
    <n v="2.3563520491480801E-2"/>
    <x v="1"/>
    <x v="15"/>
    <s v="Y"/>
    <s v="1"/>
    <s v="1"/>
    <s v="1"/>
    <s v="1"/>
  </r>
  <r>
    <x v="63"/>
    <x v="2"/>
    <x v="2"/>
    <n v="-474.19683555295001"/>
    <n v="990.39367110589899"/>
    <n v="0.63073288026635199"/>
    <n v="0.430995434321506"/>
    <n v="4.4238125914411599"/>
    <x v="622"/>
    <n v="0"/>
    <x v="0"/>
    <n v="2.5220819917757299E-2"/>
    <x v="1"/>
    <x v="15"/>
    <s v="Y"/>
    <s v="1"/>
    <s v="1"/>
    <s v="1"/>
    <s v="1"/>
  </r>
  <r>
    <x v="63"/>
    <x v="2"/>
    <x v="3"/>
    <n v="-466.48797310810897"/>
    <n v="974.97594621621795"/>
    <n v="0.66395002206931197"/>
    <n v="0.517673214081254"/>
    <n v="4.2196755794260099"/>
    <x v="623"/>
    <n v="0"/>
    <x v="0"/>
    <n v="8.8379713363970092E-3"/>
    <x v="1"/>
    <x v="15"/>
    <s v="Y"/>
    <s v="1"/>
    <s v="1"/>
    <s v="1"/>
    <s v="1"/>
  </r>
  <r>
    <x v="64"/>
    <x v="3"/>
    <x v="0"/>
    <n v="-127.669374791178"/>
    <n v="287.33874958235702"/>
    <n v="0.47074210995389598"/>
    <n v="0.40420609166101301"/>
    <n v="0"/>
    <x v="624"/>
    <n v="0.82383133658507002"/>
    <x v="1"/>
    <n v="0"/>
    <x v="0"/>
    <x v="0"/>
    <s v="N"/>
    <s v="0"/>
    <s v="0"/>
    <s v="0"/>
    <s v="0"/>
  </r>
  <r>
    <x v="64"/>
    <x v="3"/>
    <x v="1"/>
    <n v="-127.669374791178"/>
    <n v="287.33874958235702"/>
    <n v="0.47074210995389598"/>
    <n v="0.40420609166101201"/>
    <n v="0"/>
    <x v="624"/>
    <n v="0.82383133658507002"/>
    <x v="1"/>
    <n v="0"/>
    <x v="0"/>
    <x v="0"/>
    <s v="N"/>
    <s v="0"/>
    <s v="0"/>
    <s v="0"/>
    <s v="0"/>
  </r>
  <r>
    <x v="64"/>
    <x v="3"/>
    <x v="2"/>
    <n v="-124.51495407415599"/>
    <n v="281.02990814831298"/>
    <n v="0.47971138147912101"/>
    <n v="0.41379261330931499"/>
    <n v="0"/>
    <x v="624"/>
    <n v="0.81078806453837804"/>
    <x v="2"/>
    <n v="0"/>
    <x v="0"/>
    <x v="0"/>
    <s v="N"/>
    <s v="0"/>
    <s v="0"/>
    <s v="0"/>
    <s v="0"/>
  </r>
  <r>
    <x v="64"/>
    <x v="3"/>
    <x v="3"/>
    <n v="-125.77978281625499"/>
    <n v="283.55956563250999"/>
    <n v="0.47870819133384701"/>
    <n v="0.39689921905713599"/>
    <n v="0"/>
    <x v="624"/>
    <n v="0.82128373448563297"/>
    <x v="3"/>
    <n v="0"/>
    <x v="0"/>
    <x v="0"/>
    <s v="N"/>
    <s v="0"/>
    <s v="0"/>
    <s v="0"/>
    <s v="0"/>
  </r>
  <r>
    <x v="65"/>
    <x v="3"/>
    <x v="0"/>
    <n v="-123.339171636188"/>
    <n v="288.67834327237603"/>
    <n v="0.489635689427179"/>
    <n v="0.35102320550579802"/>
    <n v="0"/>
    <x v="624"/>
    <n v="0.82386646754753901"/>
    <x v="4"/>
    <n v="1.5382309023436E-2"/>
    <x v="0"/>
    <x v="1"/>
    <s v="N"/>
    <s v="0"/>
    <s v="0"/>
    <s v="0"/>
    <s v="1"/>
  </r>
  <r>
    <x v="65"/>
    <x v="3"/>
    <x v="1"/>
    <n v="-123.339171636188"/>
    <n v="288.67834327237699"/>
    <n v="0.489635689427174"/>
    <n v="0.35102320550576199"/>
    <n v="0"/>
    <x v="624"/>
    <n v="0.82386646754753901"/>
    <x v="4"/>
    <n v="2.2779290674514299E-2"/>
    <x v="0"/>
    <x v="1"/>
    <s v="N"/>
    <s v="0"/>
    <s v="0"/>
    <s v="0"/>
    <s v="1"/>
  </r>
  <r>
    <x v="65"/>
    <x v="3"/>
    <x v="2"/>
    <n v="-127.755414502799"/>
    <n v="297.51082900559902"/>
    <n v="0.46530215255429602"/>
    <n v="0.33011342404280702"/>
    <n v="0"/>
    <x v="624"/>
    <n v="0.810837732629476"/>
    <x v="5"/>
    <n v="3.1136601355089399E-2"/>
    <x v="0"/>
    <x v="1"/>
    <s v="N"/>
    <s v="0"/>
    <s v="0"/>
    <s v="0"/>
    <s v="1"/>
  </r>
  <r>
    <x v="65"/>
    <x v="3"/>
    <x v="3"/>
    <n v="-128.62987332784201"/>
    <n v="299.25974665568401"/>
    <n v="0.45926104077230101"/>
    <n v="0.343396493108236"/>
    <n v="0"/>
    <x v="624"/>
    <n v="0.80886180432604704"/>
    <x v="6"/>
    <n v="1.6439346378809099E-2"/>
    <x v="0"/>
    <x v="1"/>
    <s v="N"/>
    <s v="0"/>
    <s v="0"/>
    <s v="0"/>
    <s v="1"/>
  </r>
  <r>
    <x v="66"/>
    <x v="3"/>
    <x v="0"/>
    <n v="-102.492349537075"/>
    <n v="246.98469907415"/>
    <n v="0.59599859784827602"/>
    <n v="0.44371101295765902"/>
    <n v="0"/>
    <x v="624"/>
    <n v="0.86385698429677105"/>
    <x v="7"/>
    <n v="6.5657798306440696E-2"/>
    <x v="0"/>
    <x v="2"/>
    <s v="N"/>
    <s v="0"/>
    <s v="0"/>
    <s v="1"/>
    <s v="0"/>
  </r>
  <r>
    <x v="66"/>
    <x v="3"/>
    <x v="1"/>
    <n v="-102.492349537076"/>
    <n v="246.98469907415199"/>
    <n v="0.59599859784827103"/>
    <n v="0.44371101295766302"/>
    <n v="0"/>
    <x v="624"/>
    <n v="0.86385698429677105"/>
    <x v="7"/>
    <n v="7.42744141250479E-2"/>
    <x v="0"/>
    <x v="2"/>
    <s v="N"/>
    <s v="0"/>
    <s v="0"/>
    <s v="1"/>
    <s v="0"/>
  </r>
  <r>
    <x v="66"/>
    <x v="3"/>
    <x v="2"/>
    <n v="-115.293450394248"/>
    <n v="272.586900788496"/>
    <n v="0.54776984757559799"/>
    <n v="0.41263879106669699"/>
    <n v="0"/>
    <x v="624"/>
    <n v="0.861274291908253"/>
    <x v="8"/>
    <n v="1.20219473283919E-2"/>
    <x v="0"/>
    <x v="2"/>
    <s v="N"/>
    <s v="0"/>
    <s v="0"/>
    <s v="1"/>
    <s v="0"/>
  </r>
  <r>
    <x v="66"/>
    <x v="3"/>
    <x v="3"/>
    <n v="-117.44448002988401"/>
    <n v="276.88896005976801"/>
    <n v="0.52671671607969395"/>
    <n v="0.38923849614073103"/>
    <n v="0"/>
    <x v="624"/>
    <n v="0.84548163895942496"/>
    <x v="9"/>
    <n v="2.38981442768318E-2"/>
    <x v="0"/>
    <x v="2"/>
    <s v="N"/>
    <s v="0"/>
    <s v="0"/>
    <s v="1"/>
    <s v="0"/>
  </r>
  <r>
    <x v="67"/>
    <x v="3"/>
    <x v="0"/>
    <n v="-93.789349201644796"/>
    <n v="229.57869840328999"/>
    <n v="0.63429242799600305"/>
    <n v="0.45666518465539202"/>
    <n v="0"/>
    <x v="624"/>
    <n v="0.87484410400498702"/>
    <x v="10"/>
    <n v="0.10065220645063599"/>
    <x v="0"/>
    <x v="3"/>
    <s v="N"/>
    <s v="0"/>
    <s v="0"/>
    <s v="1"/>
    <s v="1"/>
  </r>
  <r>
    <x v="67"/>
    <x v="3"/>
    <x v="1"/>
    <n v="-93.789349201644796"/>
    <n v="229.57869840328999"/>
    <n v="0.63429242799600205"/>
    <n v="0.45666518465539302"/>
    <n v="0"/>
    <x v="624"/>
    <n v="0.87484410400498702"/>
    <x v="10"/>
    <n v="2.8876913353067701E-2"/>
    <x v="0"/>
    <x v="3"/>
    <s v="N"/>
    <s v="0"/>
    <s v="0"/>
    <s v="1"/>
    <s v="1"/>
  </r>
  <r>
    <x v="67"/>
    <x v="3"/>
    <x v="2"/>
    <n v="-109.14432750114401"/>
    <n v="260.28865500228699"/>
    <n v="0.560470294979178"/>
    <n v="0.41399821082707899"/>
    <n v="0"/>
    <x v="624"/>
    <n v="0.84743520016066598"/>
    <x v="11"/>
    <n v="7.9133792742952496E-3"/>
    <x v="0"/>
    <x v="3"/>
    <s v="N"/>
    <s v="0"/>
    <s v="0"/>
    <s v="1"/>
    <s v="1"/>
  </r>
  <r>
    <x v="67"/>
    <x v="3"/>
    <x v="3"/>
    <n v="-107.252706853354"/>
    <n v="256.50541370670697"/>
    <n v="0.56538094439059094"/>
    <n v="0.408809805400213"/>
    <n v="0"/>
    <x v="624"/>
    <n v="0.84030381796303399"/>
    <x v="12"/>
    <n v="7.8058660166036003E-3"/>
    <x v="0"/>
    <x v="3"/>
    <s v="N"/>
    <s v="0"/>
    <s v="0"/>
    <s v="1"/>
    <s v="1"/>
  </r>
  <r>
    <x v="68"/>
    <x v="3"/>
    <x v="0"/>
    <n v="-133.81866375543399"/>
    <n v="309.637327510869"/>
    <n v="0.44582984216781302"/>
    <n v="0.3136334296521"/>
    <n v="0"/>
    <x v="624"/>
    <n v="0.81077204939261205"/>
    <x v="13"/>
    <n v="4.7219862325962203E-2"/>
    <x v="0"/>
    <x v="4"/>
    <s v="N"/>
    <s v="0"/>
    <s v="1"/>
    <s v="0"/>
    <s v="0"/>
  </r>
  <r>
    <x v="68"/>
    <x v="3"/>
    <x v="1"/>
    <n v="-133.81866375543399"/>
    <n v="309.637327510869"/>
    <n v="0.44582984216781102"/>
    <n v="0.3136334296521"/>
    <n v="0"/>
    <x v="624"/>
    <n v="0.81077204939261205"/>
    <x v="13"/>
    <n v="1.1531170024146799E-2"/>
    <x v="0"/>
    <x v="4"/>
    <s v="N"/>
    <s v="0"/>
    <s v="1"/>
    <s v="0"/>
    <s v="0"/>
  </r>
  <r>
    <x v="68"/>
    <x v="3"/>
    <x v="2"/>
    <n v="-136.60825413818901"/>
    <n v="315.21650827637802"/>
    <n v="0.43470236172850102"/>
    <n v="0.28776863959731303"/>
    <n v="0"/>
    <x v="624"/>
    <n v="0.800455838257631"/>
    <x v="14"/>
    <n v="1.5842388428786301E-2"/>
    <x v="0"/>
    <x v="4"/>
    <s v="N"/>
    <s v="0"/>
    <s v="1"/>
    <s v="0"/>
    <s v="0"/>
  </r>
  <r>
    <x v="68"/>
    <x v="3"/>
    <x v="3"/>
    <n v="-138.046113316918"/>
    <n v="318.09222663383599"/>
    <n v="0.42600025626312099"/>
    <n v="0.28287686246961302"/>
    <n v="0"/>
    <x v="624"/>
    <n v="0.80036582346948804"/>
    <x v="15"/>
    <n v="3.4189226415857199E-2"/>
    <x v="0"/>
    <x v="4"/>
    <s v="N"/>
    <s v="0"/>
    <s v="1"/>
    <s v="0"/>
    <s v="0"/>
  </r>
  <r>
    <x v="69"/>
    <x v="3"/>
    <x v="0"/>
    <n v="-110.48404352062001"/>
    <n v="262.96808704123902"/>
    <n v="0.55790108053624099"/>
    <n v="0.37971445849976798"/>
    <n v="0"/>
    <x v="624"/>
    <n v="0.84405142927313204"/>
    <x v="16"/>
    <n v="0.11143325769652999"/>
    <x v="0"/>
    <x v="5"/>
    <s v="N"/>
    <s v="0"/>
    <s v="1"/>
    <s v="0"/>
    <s v="1"/>
  </r>
  <r>
    <x v="69"/>
    <x v="3"/>
    <x v="1"/>
    <n v="-110.484043520619"/>
    <n v="262.96808704123902"/>
    <n v="0.55790108053624099"/>
    <n v="0.37971445849976798"/>
    <n v="0"/>
    <x v="624"/>
    <n v="0.84405142927313204"/>
    <x v="16"/>
    <n v="2.5856392935624101E-2"/>
    <x v="0"/>
    <x v="5"/>
    <s v="N"/>
    <s v="0"/>
    <s v="1"/>
    <s v="0"/>
    <s v="1"/>
  </r>
  <r>
    <x v="69"/>
    <x v="3"/>
    <x v="2"/>
    <n v="-124.104462223699"/>
    <n v="290.20892444739701"/>
    <n v="0.49019988906794398"/>
    <n v="0.32076875874044702"/>
    <n v="0"/>
    <x v="624"/>
    <n v="0.83440347329170494"/>
    <x v="17"/>
    <n v="2.2334771672871599E-2"/>
    <x v="0"/>
    <x v="5"/>
    <s v="N"/>
    <s v="0"/>
    <s v="1"/>
    <s v="0"/>
    <s v="1"/>
  </r>
  <r>
    <x v="69"/>
    <x v="3"/>
    <x v="3"/>
    <n v="-124.15157302223"/>
    <n v="290.30314604445999"/>
    <n v="0.48566551637986799"/>
    <n v="0.32033958603770402"/>
    <n v="0"/>
    <x v="624"/>
    <n v="0.82789141216097295"/>
    <x v="18"/>
    <n v="2.2299103637524902E-2"/>
    <x v="0"/>
    <x v="5"/>
    <s v="N"/>
    <s v="0"/>
    <s v="1"/>
    <s v="0"/>
    <s v="1"/>
  </r>
  <r>
    <x v="70"/>
    <x v="3"/>
    <x v="0"/>
    <n v="-122.327413900571"/>
    <n v="286.65482780114303"/>
    <n v="0.49864133771130398"/>
    <n v="0.38402955208463502"/>
    <n v="0"/>
    <x v="624"/>
    <n v="0.82260248170325001"/>
    <x v="19"/>
    <n v="6.2298375977408497E-2"/>
    <x v="0"/>
    <x v="6"/>
    <s v="N"/>
    <s v="0"/>
    <s v="1"/>
    <s v="1"/>
    <s v="0"/>
  </r>
  <r>
    <x v="70"/>
    <x v="3"/>
    <x v="1"/>
    <n v="-122.327413900571"/>
    <n v="286.65482780114303"/>
    <n v="0.49864133771130398"/>
    <n v="0.38402955208463502"/>
    <n v="0"/>
    <x v="624"/>
    <n v="0.82260248170325001"/>
    <x v="19"/>
    <n v="1.7453801845831101E-2"/>
    <x v="0"/>
    <x v="6"/>
    <s v="N"/>
    <s v="0"/>
    <s v="1"/>
    <s v="1"/>
    <s v="0"/>
  </r>
  <r>
    <x v="70"/>
    <x v="3"/>
    <x v="2"/>
    <n v="-125.427610629593"/>
    <n v="292.85522125918698"/>
    <n v="0.50462933172385704"/>
    <n v="0.399175879877392"/>
    <n v="0"/>
    <x v="624"/>
    <n v="0.84153424153463896"/>
    <x v="20"/>
    <n v="2.7394230687519699E-2"/>
    <x v="0"/>
    <x v="6"/>
    <s v="N"/>
    <s v="0"/>
    <s v="1"/>
    <s v="1"/>
    <s v="0"/>
  </r>
  <r>
    <x v="70"/>
    <x v="3"/>
    <x v="3"/>
    <n v="-126.84715198634299"/>
    <n v="295.69430397268701"/>
    <n v="0.484150978083904"/>
    <n v="0.38792301938986001"/>
    <n v="0"/>
    <x v="624"/>
    <n v="0.827878966028884"/>
    <x v="21"/>
    <n v="1.5834566524448999E-2"/>
    <x v="0"/>
    <x v="6"/>
    <s v="N"/>
    <s v="0"/>
    <s v="1"/>
    <s v="1"/>
    <s v="0"/>
  </r>
  <r>
    <x v="71"/>
    <x v="3"/>
    <x v="0"/>
    <n v="-120.105325088181"/>
    <n v="282.210650176363"/>
    <n v="0.51358038641437598"/>
    <n v="0.40202356222059099"/>
    <n v="0"/>
    <x v="624"/>
    <n v="0.83504511638646195"/>
    <x v="22"/>
    <n v="0.105686763492167"/>
    <x v="0"/>
    <x v="7"/>
    <s v="N"/>
    <s v="0"/>
    <s v="1"/>
    <s v="1"/>
    <s v="1"/>
  </r>
  <r>
    <x v="71"/>
    <x v="3"/>
    <x v="1"/>
    <n v="-120.105325088181"/>
    <n v="282.210650176363"/>
    <n v="0.51358038641437598"/>
    <n v="0.40202356222059099"/>
    <n v="0"/>
    <x v="624"/>
    <n v="0.83504511638646195"/>
    <x v="22"/>
    <n v="4.3379941295172898E-2"/>
    <x v="0"/>
    <x v="7"/>
    <s v="N"/>
    <s v="0"/>
    <s v="1"/>
    <s v="1"/>
    <s v="1"/>
  </r>
  <r>
    <x v="71"/>
    <x v="3"/>
    <x v="2"/>
    <n v="-129.07930447774501"/>
    <n v="300.15860895549002"/>
    <n v="0.48723436343116699"/>
    <n v="0.35639702073514201"/>
    <n v="0"/>
    <x v="624"/>
    <n v="0.82849704549356296"/>
    <x v="23"/>
    <n v="5.0765907084142102E-2"/>
    <x v="0"/>
    <x v="7"/>
    <s v="N"/>
    <s v="0"/>
    <s v="1"/>
    <s v="1"/>
    <s v="1"/>
  </r>
  <r>
    <x v="71"/>
    <x v="3"/>
    <x v="3"/>
    <n v="-128.86505129304101"/>
    <n v="299.73010258608099"/>
    <n v="0.488937610445839"/>
    <n v="0.37217403560812101"/>
    <n v="0"/>
    <x v="624"/>
    <n v="0.83118836236968396"/>
    <x v="24"/>
    <n v="4.83890514490685E-2"/>
    <x v="0"/>
    <x v="7"/>
    <s v="N"/>
    <s v="0"/>
    <s v="1"/>
    <s v="1"/>
    <s v="1"/>
  </r>
  <r>
    <x v="72"/>
    <x v="3"/>
    <x v="0"/>
    <n v="-137.356538875643"/>
    <n v="316.71307775128503"/>
    <n v="0.42695407511154598"/>
    <n v="0.28555346937738002"/>
    <n v="0"/>
    <x v="624"/>
    <n v="0.79276794638956505"/>
    <x v="25"/>
    <n v="5.4384932064572497E-2"/>
    <x v="0"/>
    <x v="8"/>
    <s v="N"/>
    <s v="1"/>
    <s v="0"/>
    <s v="0"/>
    <s v="0"/>
  </r>
  <r>
    <x v="72"/>
    <x v="3"/>
    <x v="1"/>
    <n v="-137.356538875643"/>
    <n v="316.71307775128702"/>
    <n v="0.42695407511153799"/>
    <n v="0.28555346937739201"/>
    <n v="0"/>
    <x v="624"/>
    <n v="0.79276794638956505"/>
    <x v="25"/>
    <n v="1.0696521950872701E-2"/>
    <x v="0"/>
    <x v="8"/>
    <s v="N"/>
    <s v="1"/>
    <s v="0"/>
    <s v="0"/>
    <s v="0"/>
  </r>
  <r>
    <x v="72"/>
    <x v="3"/>
    <x v="2"/>
    <n v="-146.203494876468"/>
    <n v="334.40698975293498"/>
    <n v="0.38450548716685301"/>
    <n v="0.22873395746578401"/>
    <n v="0"/>
    <x v="624"/>
    <n v="0.78238460921053099"/>
    <x v="26"/>
    <n v="6.8984910166501198E-2"/>
    <x v="0"/>
    <x v="8"/>
    <s v="N"/>
    <s v="1"/>
    <s v="0"/>
    <s v="0"/>
    <s v="0"/>
  </r>
  <r>
    <x v="72"/>
    <x v="3"/>
    <x v="3"/>
    <n v="-148.359223883477"/>
    <n v="338.71844776695298"/>
    <n v="0.37108884024461603"/>
    <n v="0.226223594176617"/>
    <n v="0"/>
    <x v="624"/>
    <n v="0.77254645587946702"/>
    <x v="27"/>
    <n v="1.1137329094543199E-2"/>
    <x v="0"/>
    <x v="8"/>
    <s v="N"/>
    <s v="1"/>
    <s v="0"/>
    <s v="0"/>
    <s v="0"/>
  </r>
  <r>
    <x v="73"/>
    <x v="3"/>
    <x v="0"/>
    <n v="-117.44759152121701"/>
    <n v="276.89518304243302"/>
    <n v="0.52240628633395103"/>
    <n v="0.36400423634410101"/>
    <n v="0"/>
    <x v="624"/>
    <n v="0.83671432040587201"/>
    <x v="28"/>
    <n v="0.12768454369975199"/>
    <x v="0"/>
    <x v="9"/>
    <s v="N"/>
    <s v="1"/>
    <s v="0"/>
    <s v="0"/>
    <s v="1"/>
  </r>
  <r>
    <x v="73"/>
    <x v="3"/>
    <x v="1"/>
    <n v="-117.44759152121701"/>
    <n v="276.89518304243302"/>
    <n v="0.52240628633395103"/>
    <n v="0.36400423634410201"/>
    <n v="0"/>
    <x v="624"/>
    <n v="0.83671432040587201"/>
    <x v="28"/>
    <n v="6.49750214963729E-3"/>
    <x v="0"/>
    <x v="9"/>
    <s v="N"/>
    <s v="1"/>
    <s v="0"/>
    <s v="0"/>
    <s v="1"/>
  </r>
  <r>
    <x v="73"/>
    <x v="3"/>
    <x v="2"/>
    <n v="-130.873661120252"/>
    <n v="303.74732224050399"/>
    <n v="0.45271268360455003"/>
    <n v="0.31754676582191899"/>
    <n v="0"/>
    <x v="624"/>
    <n v="0.803078918003586"/>
    <x v="29"/>
    <n v="2.1833343114146499E-2"/>
    <x v="0"/>
    <x v="9"/>
    <s v="N"/>
    <s v="1"/>
    <s v="0"/>
    <s v="0"/>
    <s v="1"/>
  </r>
  <r>
    <x v="73"/>
    <x v="3"/>
    <x v="3"/>
    <n v="-131.64343647424701"/>
    <n v="305.28687294849499"/>
    <n v="0.44741432918928198"/>
    <n v="0.30507189619355701"/>
    <n v="0"/>
    <x v="624"/>
    <n v="0.80306666810566796"/>
    <x v="30"/>
    <n v="2.18014653586103E-2"/>
    <x v="0"/>
    <x v="9"/>
    <s v="N"/>
    <s v="1"/>
    <s v="0"/>
    <s v="0"/>
    <s v="1"/>
  </r>
  <r>
    <x v="74"/>
    <x v="3"/>
    <x v="0"/>
    <n v="-110.29620936529901"/>
    <n v="262.59241873059699"/>
    <n v="0.55724544824309197"/>
    <n v="0.39218384211059298"/>
    <n v="0"/>
    <x v="624"/>
    <n v="0.83959744685328197"/>
    <x v="31"/>
    <n v="7.9849965677652596E-2"/>
    <x v="0"/>
    <x v="10"/>
    <s v="N"/>
    <s v="1"/>
    <s v="0"/>
    <s v="1"/>
    <s v="0"/>
  </r>
  <r>
    <x v="74"/>
    <x v="3"/>
    <x v="1"/>
    <n v="-110.29620936529901"/>
    <n v="262.59241873059699"/>
    <n v="0.55724544824309197"/>
    <n v="0.39218384211059298"/>
    <n v="0"/>
    <x v="624"/>
    <n v="0.83959744685328197"/>
    <x v="31"/>
    <n v="1.01580100618278E-2"/>
    <x v="0"/>
    <x v="10"/>
    <s v="N"/>
    <s v="1"/>
    <s v="0"/>
    <s v="1"/>
    <s v="0"/>
  </r>
  <r>
    <x v="74"/>
    <x v="3"/>
    <x v="2"/>
    <n v="-115.325592665443"/>
    <n v="272.65118533088599"/>
    <n v="0.54119943030180595"/>
    <n v="0.39957170796669"/>
    <n v="0"/>
    <x v="624"/>
    <n v="0.84369222531827803"/>
    <x v="32"/>
    <n v="5.2442418694907803E-2"/>
    <x v="0"/>
    <x v="10"/>
    <s v="N"/>
    <s v="1"/>
    <s v="0"/>
    <s v="1"/>
    <s v="0"/>
  </r>
  <r>
    <x v="74"/>
    <x v="3"/>
    <x v="3"/>
    <n v="-113.02159448867801"/>
    <n v="268.04318897735499"/>
    <n v="0.54993161310164895"/>
    <n v="0.40729431561106699"/>
    <n v="0"/>
    <x v="624"/>
    <n v="0.85402650936438596"/>
    <x v="33"/>
    <n v="2.7927836726922201E-2"/>
    <x v="0"/>
    <x v="10"/>
    <s v="N"/>
    <s v="1"/>
    <s v="0"/>
    <s v="1"/>
    <s v="0"/>
  </r>
  <r>
    <x v="75"/>
    <x v="3"/>
    <x v="0"/>
    <n v="-111.02447072767001"/>
    <n v="264.04894145534001"/>
    <n v="0.55387116980061402"/>
    <n v="0.40177840823233602"/>
    <n v="0"/>
    <x v="624"/>
    <n v="0.85062686409253196"/>
    <x v="34"/>
    <n v="7.7113515055667395E-2"/>
    <x v="0"/>
    <x v="11"/>
    <s v="N"/>
    <s v="1"/>
    <s v="0"/>
    <s v="1"/>
    <s v="1"/>
  </r>
  <r>
    <x v="75"/>
    <x v="3"/>
    <x v="1"/>
    <n v="-111.02447072767001"/>
    <n v="264.04894145534001"/>
    <n v="0.55387116980061502"/>
    <n v="0.40177840823233602"/>
    <n v="0"/>
    <x v="624"/>
    <n v="0.85062686409253196"/>
    <x v="34"/>
    <n v="3.7926967910052303E-2"/>
    <x v="0"/>
    <x v="11"/>
    <s v="N"/>
    <s v="1"/>
    <s v="0"/>
    <s v="1"/>
    <s v="1"/>
  </r>
  <r>
    <x v="75"/>
    <x v="3"/>
    <x v="2"/>
    <n v="-120.43692258963"/>
    <n v="282.87384517926"/>
    <n v="0.50914211183087299"/>
    <n v="0.35314146208945302"/>
    <n v="0"/>
    <x v="624"/>
    <n v="0.83111891308167196"/>
    <x v="35"/>
    <n v="1.1857500834580099E-2"/>
    <x v="0"/>
    <x v="11"/>
    <s v="N"/>
    <s v="1"/>
    <s v="0"/>
    <s v="1"/>
    <s v="1"/>
  </r>
  <r>
    <x v="75"/>
    <x v="3"/>
    <x v="3"/>
    <n v="-118.70941751659601"/>
    <n v="279.41883503319201"/>
    <n v="0.507021526919607"/>
    <n v="0.337796106146737"/>
    <n v="0"/>
    <x v="624"/>
    <n v="0.82655636817091105"/>
    <x v="36"/>
    <n v="1.81728285587122E-2"/>
    <x v="0"/>
    <x v="11"/>
    <s v="N"/>
    <s v="1"/>
    <s v="0"/>
    <s v="1"/>
    <s v="1"/>
  </r>
  <r>
    <x v="76"/>
    <x v="3"/>
    <x v="0"/>
    <n v="-138.08629450369901"/>
    <n v="318.17258900739898"/>
    <n v="0.41170418035961098"/>
    <n v="0.28310194292609098"/>
    <n v="0"/>
    <x v="624"/>
    <n v="0.78014908757155799"/>
    <x v="37"/>
    <n v="5.1933546368498999E-2"/>
    <x v="0"/>
    <x v="12"/>
    <s v="N"/>
    <s v="1"/>
    <s v="1"/>
    <s v="0"/>
    <s v="0"/>
  </r>
  <r>
    <x v="76"/>
    <x v="3"/>
    <x v="1"/>
    <n v="-138.08629450369901"/>
    <n v="318.17258900739898"/>
    <n v="0.41170418035961098"/>
    <n v="0.28310194292609098"/>
    <n v="0"/>
    <x v="624"/>
    <n v="0.78014908757155799"/>
    <x v="37"/>
    <n v="1.24964593473877E-2"/>
    <x v="0"/>
    <x v="12"/>
    <s v="N"/>
    <s v="1"/>
    <s v="1"/>
    <s v="0"/>
    <s v="0"/>
  </r>
  <r>
    <x v="76"/>
    <x v="3"/>
    <x v="2"/>
    <n v="-141.225592176334"/>
    <n v="324.45118435266801"/>
    <n v="0.395068781812147"/>
    <n v="0.30240629034035499"/>
    <n v="0"/>
    <x v="624"/>
    <n v="0.77444082259189695"/>
    <x v="38"/>
    <n v="3.5710182777164597E-2"/>
    <x v="0"/>
    <x v="12"/>
    <s v="N"/>
    <s v="1"/>
    <s v="1"/>
    <s v="0"/>
    <s v="0"/>
  </r>
  <r>
    <x v="76"/>
    <x v="3"/>
    <x v="3"/>
    <n v="-140.54913561739201"/>
    <n v="323.09827123478402"/>
    <n v="0.39873924285338402"/>
    <n v="0.29207096674649502"/>
    <n v="0"/>
    <x v="624"/>
    <n v="0.78026777795676905"/>
    <x v="39"/>
    <n v="3.05933782644821E-2"/>
    <x v="0"/>
    <x v="12"/>
    <s v="N"/>
    <s v="1"/>
    <s v="1"/>
    <s v="0"/>
    <s v="0"/>
  </r>
  <r>
    <x v="77"/>
    <x v="3"/>
    <x v="0"/>
    <n v="-125.962675698669"/>
    <n v="293.925351397339"/>
    <n v="0.47034828085768698"/>
    <n v="0.35818343377175499"/>
    <n v="0"/>
    <x v="624"/>
    <n v="0.80498724342708705"/>
    <x v="40"/>
    <n v="2.9416259975131E-2"/>
    <x v="0"/>
    <x v="13"/>
    <s v="N"/>
    <s v="1"/>
    <s v="1"/>
    <s v="0"/>
    <s v="1"/>
  </r>
  <r>
    <x v="77"/>
    <x v="3"/>
    <x v="1"/>
    <n v="-125.962675698669"/>
    <n v="293.925351397339"/>
    <n v="0.47034828085768698"/>
    <n v="0.35818343377175499"/>
    <n v="0"/>
    <x v="624"/>
    <n v="0.80498724342708705"/>
    <x v="40"/>
    <n v="1.0699049062437601E-2"/>
    <x v="0"/>
    <x v="13"/>
    <s v="N"/>
    <s v="1"/>
    <s v="1"/>
    <s v="0"/>
    <s v="1"/>
  </r>
  <r>
    <x v="77"/>
    <x v="3"/>
    <x v="2"/>
    <n v="-129.84062989596799"/>
    <n v="301.68125979193599"/>
    <n v="0.45039566036425699"/>
    <n v="0.32749642002878299"/>
    <n v="0"/>
    <x v="624"/>
    <n v="0.807518521409059"/>
    <x v="41"/>
    <n v="1.2486765940005E-2"/>
    <x v="0"/>
    <x v="13"/>
    <s v="N"/>
    <s v="1"/>
    <s v="1"/>
    <s v="0"/>
    <s v="1"/>
  </r>
  <r>
    <x v="77"/>
    <x v="3"/>
    <x v="3"/>
    <n v="-127.908013594541"/>
    <n v="297.81602718908101"/>
    <n v="0.46081722563181099"/>
    <n v="0.33211399295696398"/>
    <n v="0"/>
    <x v="624"/>
    <n v="0.80952415756336005"/>
    <x v="42"/>
    <n v="1.3918228390730401E-2"/>
    <x v="0"/>
    <x v="13"/>
    <s v="N"/>
    <s v="1"/>
    <s v="1"/>
    <s v="0"/>
    <s v="1"/>
  </r>
  <r>
    <x v="78"/>
    <x v="3"/>
    <x v="0"/>
    <n v="-160.357259532743"/>
    <n v="362.71451906548498"/>
    <n v="0.28697536328520501"/>
    <n v="0.17622771152123601"/>
    <n v="0"/>
    <x v="624"/>
    <n v="0.72862023582261504"/>
    <x v="43"/>
    <n v="0.16498196714881599"/>
    <x v="0"/>
    <x v="14"/>
    <s v="N"/>
    <s v="1"/>
    <s v="1"/>
    <s v="1"/>
    <s v="0"/>
  </r>
  <r>
    <x v="78"/>
    <x v="3"/>
    <x v="1"/>
    <n v="-160.357259532743"/>
    <n v="362.71451906548498"/>
    <n v="0.28697536328520501"/>
    <n v="0.17622771152123601"/>
    <n v="0"/>
    <x v="624"/>
    <n v="0.72862023582261504"/>
    <x v="43"/>
    <n v="3.4747359796555501E-2"/>
    <x v="0"/>
    <x v="14"/>
    <s v="N"/>
    <s v="1"/>
    <s v="1"/>
    <s v="1"/>
    <s v="0"/>
  </r>
  <r>
    <x v="78"/>
    <x v="3"/>
    <x v="2"/>
    <n v="-183.381435867535"/>
    <n v="408.76287173507001"/>
    <n v="0.16001642947119801"/>
    <n v="8.0756503366835805E-2"/>
    <n v="0"/>
    <x v="624"/>
    <n v="0.66094172073644897"/>
    <x v="44"/>
    <n v="1.33158634330809E-2"/>
    <x v="0"/>
    <x v="14"/>
    <s v="N"/>
    <s v="1"/>
    <s v="1"/>
    <s v="1"/>
    <s v="0"/>
  </r>
  <r>
    <x v="78"/>
    <x v="3"/>
    <x v="3"/>
    <n v="-177.10807976418999"/>
    <n v="396.21615952837902"/>
    <n v="0.207391301364864"/>
    <n v="0.115524045280509"/>
    <n v="0"/>
    <x v="624"/>
    <n v="0.69808496293660705"/>
    <x v="45"/>
    <n v="4.88870686927926E-2"/>
    <x v="0"/>
    <x v="14"/>
    <s v="N"/>
    <s v="1"/>
    <s v="1"/>
    <s v="1"/>
    <s v="0"/>
  </r>
  <r>
    <x v="79"/>
    <x v="3"/>
    <x v="0"/>
    <n v="-141.56449837018101"/>
    <n v="325.128996740361"/>
    <n v="0.40970928951283703"/>
    <n v="0.27259219801766399"/>
    <n v="0"/>
    <x v="624"/>
    <n v="0.80255434756218502"/>
    <x v="46"/>
    <n v="0.103189945951788"/>
    <x v="0"/>
    <x v="15"/>
    <s v="N"/>
    <s v="1"/>
    <s v="1"/>
    <s v="1"/>
    <s v="1"/>
  </r>
  <r>
    <x v="79"/>
    <x v="3"/>
    <x v="1"/>
    <n v="-141.56449837018101"/>
    <n v="325.128996740361"/>
    <n v="0.40970928951283703"/>
    <n v="0.27259219801766399"/>
    <n v="0"/>
    <x v="624"/>
    <n v="0.80255434756218502"/>
    <x v="46"/>
    <n v="7.7307744755763894E-2"/>
    <x v="0"/>
    <x v="15"/>
    <s v="N"/>
    <s v="1"/>
    <s v="1"/>
    <s v="1"/>
    <s v="1"/>
  </r>
  <r>
    <x v="79"/>
    <x v="3"/>
    <x v="2"/>
    <n v="-152.77583701563799"/>
    <n v="347.55167403127598"/>
    <n v="0.34665591293902498"/>
    <n v="0.246470541416521"/>
    <n v="0"/>
    <x v="624"/>
    <n v="0.76418519244707495"/>
    <x v="47"/>
    <n v="2.9779151052242901E-2"/>
    <x v="0"/>
    <x v="15"/>
    <s v="N"/>
    <s v="1"/>
    <s v="1"/>
    <s v="1"/>
    <s v="1"/>
  </r>
  <r>
    <x v="79"/>
    <x v="3"/>
    <x v="3"/>
    <n v="-153.078894157245"/>
    <n v="348.15778831449001"/>
    <n v="0.348450762526469"/>
    <n v="0.241575014982394"/>
    <n v="0"/>
    <x v="624"/>
    <n v="0.76628901138835104"/>
    <x v="48"/>
    <n v="3.9099601158406598E-2"/>
    <x v="0"/>
    <x v="15"/>
    <s v="N"/>
    <s v="1"/>
    <s v="1"/>
    <s v="1"/>
    <s v="1"/>
  </r>
  <r>
    <x v="80"/>
    <x v="3"/>
    <x v="0"/>
    <n v="-153.54731378309299"/>
    <n v="349.094627566187"/>
    <n v="0.33975984870350101"/>
    <n v="0.204389394711947"/>
    <n v="0"/>
    <x v="624"/>
    <n v="0.75274168799830699"/>
    <x v="49"/>
    <n v="8.8334357044205197E-2"/>
    <x v="0"/>
    <x v="0"/>
    <s v="Y"/>
    <s v="0"/>
    <s v="0"/>
    <s v="0"/>
    <s v="0"/>
  </r>
  <r>
    <x v="80"/>
    <x v="3"/>
    <x v="1"/>
    <n v="-153.54731378309299"/>
    <n v="349.094627566187"/>
    <n v="0.33975984870350101"/>
    <n v="0.204389394711946"/>
    <n v="0"/>
    <x v="624"/>
    <n v="0.75274168799830699"/>
    <x v="49"/>
    <n v="6.5692511087813807E-2"/>
    <x v="0"/>
    <x v="0"/>
    <s v="Y"/>
    <s v="0"/>
    <s v="0"/>
    <s v="0"/>
    <s v="0"/>
  </r>
  <r>
    <x v="80"/>
    <x v="3"/>
    <x v="2"/>
    <n v="-164.825338419058"/>
    <n v="371.650676838116"/>
    <n v="0.27863970264033699"/>
    <n v="0.127444615041095"/>
    <n v="0"/>
    <x v="624"/>
    <n v="0.72329683715708804"/>
    <x v="50"/>
    <n v="2.2130006765823398E-2"/>
    <x v="0"/>
    <x v="0"/>
    <s v="Y"/>
    <s v="0"/>
    <s v="0"/>
    <s v="0"/>
    <s v="0"/>
  </r>
  <r>
    <x v="80"/>
    <x v="3"/>
    <x v="3"/>
    <n v="-165.20191576613701"/>
    <n v="372.40383153227498"/>
    <n v="0.29026624341599699"/>
    <n v="0.17474135072164201"/>
    <n v="0"/>
    <x v="624"/>
    <n v="0.74112473050606398"/>
    <x v="51"/>
    <n v="3.43683781689764E-2"/>
    <x v="0"/>
    <x v="0"/>
    <s v="Y"/>
    <s v="0"/>
    <s v="0"/>
    <s v="0"/>
    <s v="0"/>
  </r>
  <r>
    <x v="81"/>
    <x v="3"/>
    <x v="0"/>
    <n v="-150.48138886541301"/>
    <n v="342.96277773082699"/>
    <n v="0.35368065165857698"/>
    <n v="0.20438346998988299"/>
    <n v="0"/>
    <x v="624"/>
    <n v="0.76240657188952998"/>
    <x v="52"/>
    <n v="7.9368163618709506E-2"/>
    <x v="0"/>
    <x v="1"/>
    <s v="Y"/>
    <s v="0"/>
    <s v="0"/>
    <s v="0"/>
    <s v="1"/>
  </r>
  <r>
    <x v="81"/>
    <x v="3"/>
    <x v="1"/>
    <n v="-150.48138886541301"/>
    <n v="342.96277773082699"/>
    <n v="0.35368065165857698"/>
    <n v="0.20438346998988299"/>
    <n v="0"/>
    <x v="624"/>
    <n v="0.76240657188952998"/>
    <x v="52"/>
    <n v="4.5759312551329999E-2"/>
    <x v="0"/>
    <x v="1"/>
    <s v="Y"/>
    <s v="0"/>
    <s v="0"/>
    <s v="0"/>
    <s v="1"/>
  </r>
  <r>
    <x v="81"/>
    <x v="3"/>
    <x v="2"/>
    <n v="-147.66491034692501"/>
    <n v="337.32982069385002"/>
    <n v="0.38414728640812101"/>
    <n v="0.257295405740954"/>
    <n v="0"/>
    <x v="624"/>
    <n v="0.77401005979314497"/>
    <x v="53"/>
    <n v="1.9674779291375701E-2"/>
    <x v="0"/>
    <x v="1"/>
    <s v="Y"/>
    <s v="0"/>
    <s v="0"/>
    <s v="0"/>
    <s v="1"/>
  </r>
  <r>
    <x v="81"/>
    <x v="3"/>
    <x v="3"/>
    <n v="-159.17245069531299"/>
    <n v="360.344901390627"/>
    <n v="0.31710876797997101"/>
    <n v="0.17822252149246201"/>
    <n v="0"/>
    <x v="624"/>
    <n v="0.74807308652341398"/>
    <x v="54"/>
    <n v="3.6113500687710597E-2"/>
    <x v="0"/>
    <x v="1"/>
    <s v="Y"/>
    <s v="0"/>
    <s v="0"/>
    <s v="0"/>
    <s v="1"/>
  </r>
  <r>
    <x v="82"/>
    <x v="3"/>
    <x v="0"/>
    <n v="-147.75083416075401"/>
    <n v="337.50166832150899"/>
    <n v="0.37202369411629499"/>
    <n v="0.260168235280891"/>
    <n v="0"/>
    <x v="624"/>
    <n v="0.76034606427456697"/>
    <x v="55"/>
    <n v="2.5940389639414502E-2"/>
    <x v="0"/>
    <x v="2"/>
    <s v="Y"/>
    <s v="0"/>
    <s v="0"/>
    <s v="1"/>
    <s v="0"/>
  </r>
  <r>
    <x v="82"/>
    <x v="3"/>
    <x v="1"/>
    <n v="-147.75083416075401"/>
    <n v="337.50166832150899"/>
    <n v="0.37202369411629499"/>
    <n v="0.260168235280891"/>
    <n v="0"/>
    <x v="624"/>
    <n v="0.76034606427456697"/>
    <x v="55"/>
    <n v="1.9429686653902802E-2"/>
    <x v="0"/>
    <x v="2"/>
    <s v="Y"/>
    <s v="0"/>
    <s v="0"/>
    <s v="1"/>
    <s v="0"/>
  </r>
  <r>
    <x v="82"/>
    <x v="3"/>
    <x v="2"/>
    <n v="-144.712492824528"/>
    <n v="331.42498564905497"/>
    <n v="0.38530272926519299"/>
    <n v="0.25522297560104801"/>
    <n v="0"/>
    <x v="624"/>
    <n v="0.77713514437297604"/>
    <x v="56"/>
    <n v="2.8844484369463502E-2"/>
    <x v="0"/>
    <x v="2"/>
    <s v="Y"/>
    <s v="0"/>
    <s v="0"/>
    <s v="1"/>
    <s v="0"/>
  </r>
  <r>
    <x v="82"/>
    <x v="3"/>
    <x v="3"/>
    <n v="-149.73762696335399"/>
    <n v="341.475253926709"/>
    <n v="0.36120715702172901"/>
    <n v="0.22740125362518701"/>
    <n v="0"/>
    <x v="624"/>
    <n v="0.77526373766970502"/>
    <x v="57"/>
    <n v="1.40788491573592E-2"/>
    <x v="0"/>
    <x v="2"/>
    <s v="Y"/>
    <s v="0"/>
    <s v="0"/>
    <s v="1"/>
    <s v="0"/>
  </r>
  <r>
    <x v="83"/>
    <x v="3"/>
    <x v="0"/>
    <n v="-132.378223156302"/>
    <n v="306.756446312604"/>
    <n v="0.45763480214331198"/>
    <n v="0.31777353256205698"/>
    <n v="0"/>
    <x v="624"/>
    <n v="0.81169868188786798"/>
    <x v="58"/>
    <n v="7.5720611099690999E-2"/>
    <x v="0"/>
    <x v="3"/>
    <s v="Y"/>
    <s v="0"/>
    <s v="0"/>
    <s v="1"/>
    <s v="1"/>
  </r>
  <r>
    <x v="83"/>
    <x v="3"/>
    <x v="1"/>
    <n v="-132.378223156302"/>
    <n v="306.756446312604"/>
    <n v="0.45763480214331198"/>
    <n v="0.31777353256205698"/>
    <n v="0"/>
    <x v="624"/>
    <n v="0.81169868188786798"/>
    <x v="58"/>
    <n v="6.7317630631308994E-2"/>
    <x v="0"/>
    <x v="3"/>
    <s v="Y"/>
    <s v="0"/>
    <s v="0"/>
    <s v="1"/>
    <s v="1"/>
  </r>
  <r>
    <x v="83"/>
    <x v="3"/>
    <x v="2"/>
    <n v="-156.77972377312301"/>
    <n v="355.559447546245"/>
    <n v="0.33602637094856602"/>
    <n v="0.230306545465605"/>
    <n v="0"/>
    <x v="624"/>
    <n v="0.76362636013207597"/>
    <x v="59"/>
    <n v="3.0944124590765499E-2"/>
    <x v="0"/>
    <x v="3"/>
    <s v="Y"/>
    <s v="0"/>
    <s v="0"/>
    <s v="1"/>
    <s v="1"/>
  </r>
  <r>
    <x v="83"/>
    <x v="3"/>
    <x v="3"/>
    <n v="-137.179768341525"/>
    <n v="316.35953668305001"/>
    <n v="0.42767561983397301"/>
    <n v="0.30826434226888799"/>
    <n v="0"/>
    <x v="624"/>
    <n v="0.78571703983591701"/>
    <x v="60"/>
    <n v="3.8803181816644397E-2"/>
    <x v="0"/>
    <x v="3"/>
    <s v="Y"/>
    <s v="0"/>
    <s v="0"/>
    <s v="1"/>
    <s v="1"/>
  </r>
  <r>
    <x v="84"/>
    <x v="3"/>
    <x v="0"/>
    <n v="-150.73493363703199"/>
    <n v="343.46986727406301"/>
    <n v="0.34693949668333202"/>
    <n v="0.25588791276771"/>
    <n v="0"/>
    <x v="624"/>
    <n v="0.75429758608147202"/>
    <x v="61"/>
    <n v="1.29145842837084E-2"/>
    <x v="0"/>
    <x v="4"/>
    <s v="Y"/>
    <s v="0"/>
    <s v="1"/>
    <s v="0"/>
    <s v="0"/>
  </r>
  <r>
    <x v="84"/>
    <x v="3"/>
    <x v="1"/>
    <n v="-150.73493363703199"/>
    <n v="343.46986727406301"/>
    <n v="0.34693949668333202"/>
    <n v="0.25588791276771"/>
    <n v="0"/>
    <x v="624"/>
    <n v="0.75429758608147202"/>
    <x v="61"/>
    <n v="1.3360619525003101E-2"/>
    <x v="0"/>
    <x v="4"/>
    <s v="Y"/>
    <s v="0"/>
    <s v="1"/>
    <s v="0"/>
    <s v="0"/>
  </r>
  <r>
    <x v="84"/>
    <x v="3"/>
    <x v="2"/>
    <n v="-148.278600688903"/>
    <n v="338.55720137780702"/>
    <n v="0.36452431464833202"/>
    <n v="0.24234128021885501"/>
    <n v="0"/>
    <x v="624"/>
    <n v="0.77381512129992402"/>
    <x v="62"/>
    <n v="1.7069076752293601E-2"/>
    <x v="0"/>
    <x v="4"/>
    <s v="Y"/>
    <s v="0"/>
    <s v="1"/>
    <s v="0"/>
    <s v="0"/>
  </r>
  <r>
    <x v="84"/>
    <x v="3"/>
    <x v="3"/>
    <n v="-151.11929972597301"/>
    <n v="344.23859945194499"/>
    <n v="0.34542480840142997"/>
    <n v="0.232363655080467"/>
    <n v="0"/>
    <x v="624"/>
    <n v="0.74927169740895005"/>
    <x v="63"/>
    <n v="1.5357893789964799E-2"/>
    <x v="0"/>
    <x v="4"/>
    <s v="Y"/>
    <s v="0"/>
    <s v="1"/>
    <s v="0"/>
    <s v="0"/>
  </r>
  <r>
    <x v="85"/>
    <x v="3"/>
    <x v="0"/>
    <n v="-142.85714225777599"/>
    <n v="327.71428451555198"/>
    <n v="0.41859215291191598"/>
    <n v="0.32091252063930398"/>
    <n v="0"/>
    <x v="624"/>
    <n v="0.80011995100492395"/>
    <x v="64"/>
    <n v="4.35301607411454E-2"/>
    <x v="0"/>
    <x v="5"/>
    <s v="Y"/>
    <s v="0"/>
    <s v="1"/>
    <s v="0"/>
    <s v="1"/>
  </r>
  <r>
    <x v="85"/>
    <x v="3"/>
    <x v="1"/>
    <n v="-142.85714225777599"/>
    <n v="327.71428451555198"/>
    <n v="0.41859215291191598"/>
    <n v="0.32091252063930298"/>
    <n v="0"/>
    <x v="624"/>
    <n v="0.80011995100492395"/>
    <x v="64"/>
    <n v="4.2470776101747501E-2"/>
    <x v="0"/>
    <x v="5"/>
    <s v="Y"/>
    <s v="0"/>
    <s v="1"/>
    <s v="0"/>
    <s v="1"/>
  </r>
  <r>
    <x v="85"/>
    <x v="3"/>
    <x v="2"/>
    <n v="-157.371475862929"/>
    <n v="356.74295172585897"/>
    <n v="0.333599958303056"/>
    <n v="0.23492734112896599"/>
    <n v="0"/>
    <x v="624"/>
    <n v="0.75693332015381098"/>
    <x v="65"/>
    <n v="1.40869558006642E-2"/>
    <x v="0"/>
    <x v="5"/>
    <s v="Y"/>
    <s v="0"/>
    <s v="1"/>
    <s v="0"/>
    <s v="1"/>
  </r>
  <r>
    <x v="85"/>
    <x v="3"/>
    <x v="3"/>
    <n v="-155.35388121037499"/>
    <n v="352.70776242074999"/>
    <n v="0.34256755403120698"/>
    <n v="0.19739108912263501"/>
    <n v="0"/>
    <x v="624"/>
    <n v="0.76027655038813502"/>
    <x v="66"/>
    <n v="1.4065322407843301E-2"/>
    <x v="0"/>
    <x v="5"/>
    <s v="Y"/>
    <s v="0"/>
    <s v="1"/>
    <s v="0"/>
    <s v="1"/>
  </r>
  <r>
    <x v="86"/>
    <x v="3"/>
    <x v="0"/>
    <n v="-156.57603265150601"/>
    <n v="355.15206530301202"/>
    <n v="0.312686933789938"/>
    <n v="0.173677224119617"/>
    <n v="0"/>
    <x v="624"/>
    <n v="0.74158919721903205"/>
    <x v="67"/>
    <n v="3.5616155803377299E-2"/>
    <x v="0"/>
    <x v="6"/>
    <s v="Y"/>
    <s v="0"/>
    <s v="1"/>
    <s v="1"/>
    <s v="0"/>
  </r>
  <r>
    <x v="86"/>
    <x v="3"/>
    <x v="1"/>
    <n v="-156.57603265150601"/>
    <n v="355.15206530301202"/>
    <n v="0.312686933789939"/>
    <n v="0.173677224119616"/>
    <n v="0"/>
    <x v="624"/>
    <n v="0.74158919721903205"/>
    <x v="67"/>
    <n v="1.44691808898725E-2"/>
    <x v="0"/>
    <x v="6"/>
    <s v="Y"/>
    <s v="0"/>
    <s v="1"/>
    <s v="1"/>
    <s v="0"/>
  </r>
  <r>
    <x v="86"/>
    <x v="3"/>
    <x v="2"/>
    <n v="-139.721072527232"/>
    <n v="321.44214505446303"/>
    <n v="0.41807921840690698"/>
    <n v="0.28191727393813099"/>
    <n v="0"/>
    <x v="624"/>
    <n v="0.80255058826488102"/>
    <x v="68"/>
    <n v="7.0465989481764101E-3"/>
    <x v="0"/>
    <x v="6"/>
    <s v="Y"/>
    <s v="0"/>
    <s v="1"/>
    <s v="1"/>
    <s v="0"/>
  </r>
  <r>
    <x v="86"/>
    <x v="3"/>
    <x v="3"/>
    <n v="-172.266982582895"/>
    <n v="386.53396516578999"/>
    <n v="0.24491706114942699"/>
    <n v="9.9185905142851499E-2"/>
    <n v="0"/>
    <x v="624"/>
    <n v="0.71357212801666603"/>
    <x v="69"/>
    <n v="1.7810036243689001E-2"/>
    <x v="0"/>
    <x v="6"/>
    <s v="Y"/>
    <s v="0"/>
    <s v="1"/>
    <s v="1"/>
    <s v="0"/>
  </r>
  <r>
    <x v="87"/>
    <x v="3"/>
    <x v="0"/>
    <n v="-154.27712069287301"/>
    <n v="350.55424138574602"/>
    <n v="0.33697818532780299"/>
    <n v="0.20816799529690999"/>
    <n v="0"/>
    <x v="624"/>
    <n v="0.76368835328295404"/>
    <x v="70"/>
    <n v="3.5675755600951098E-2"/>
    <x v="0"/>
    <x v="7"/>
    <s v="Y"/>
    <s v="0"/>
    <s v="1"/>
    <s v="1"/>
    <s v="1"/>
  </r>
  <r>
    <x v="87"/>
    <x v="3"/>
    <x v="1"/>
    <n v="-154.27712069287301"/>
    <n v="350.55424138574602"/>
    <n v="0.33697818532780299"/>
    <n v="0.20816799529690999"/>
    <n v="0"/>
    <x v="624"/>
    <n v="0.76368835328295404"/>
    <x v="70"/>
    <n v="1.2710947071958601E-2"/>
    <x v="0"/>
    <x v="7"/>
    <s v="Y"/>
    <s v="0"/>
    <s v="1"/>
    <s v="1"/>
    <s v="1"/>
  </r>
  <r>
    <x v="87"/>
    <x v="3"/>
    <x v="2"/>
    <n v="-148.38653398390301"/>
    <n v="338.77306796780698"/>
    <n v="0.36859677622055798"/>
    <n v="0.22310405482451501"/>
    <n v="0"/>
    <x v="624"/>
    <n v="0.77007004589368699"/>
    <x v="71"/>
    <n v="2.5157792535837199E-2"/>
    <x v="0"/>
    <x v="7"/>
    <s v="Y"/>
    <s v="0"/>
    <s v="1"/>
    <s v="1"/>
    <s v="1"/>
  </r>
  <r>
    <x v="87"/>
    <x v="3"/>
    <x v="3"/>
    <n v="-158.81278608269699"/>
    <n v="359.62557216539398"/>
    <n v="0.321311936081142"/>
    <n v="0.19349915963459299"/>
    <n v="0"/>
    <x v="624"/>
    <n v="0.75526376856678001"/>
    <x v="72"/>
    <n v="2.49020752090841E-2"/>
    <x v="0"/>
    <x v="7"/>
    <s v="Y"/>
    <s v="0"/>
    <s v="1"/>
    <s v="1"/>
    <s v="1"/>
  </r>
  <r>
    <x v="88"/>
    <x v="3"/>
    <x v="0"/>
    <n v="-153.81386469745701"/>
    <n v="349.62772939491299"/>
    <n v="0.32523570773661198"/>
    <n v="0.237614303985445"/>
    <n v="0"/>
    <x v="624"/>
    <n v="0.73899879291480697"/>
    <x v="73"/>
    <n v="6.6428210354737102E-2"/>
    <x v="0"/>
    <x v="8"/>
    <s v="Y"/>
    <s v="1"/>
    <s v="0"/>
    <s v="0"/>
    <s v="0"/>
  </r>
  <r>
    <x v="88"/>
    <x v="3"/>
    <x v="1"/>
    <n v="-153.81386469745701"/>
    <n v="349.62772939491299"/>
    <n v="0.32523570773661198"/>
    <n v="0.237614303985445"/>
    <n v="0"/>
    <x v="624"/>
    <n v="0.73899879291480697"/>
    <x v="73"/>
    <n v="2.9152966485194099E-2"/>
    <x v="0"/>
    <x v="8"/>
    <s v="Y"/>
    <s v="1"/>
    <s v="0"/>
    <s v="0"/>
    <s v="0"/>
  </r>
  <r>
    <x v="88"/>
    <x v="3"/>
    <x v="2"/>
    <n v="-152.25371953175599"/>
    <n v="346.50743906351101"/>
    <n v="0.34211859829667202"/>
    <n v="0.23146271212910899"/>
    <n v="0"/>
    <x v="624"/>
    <n v="0.76024293858631697"/>
    <x v="74"/>
    <n v="3.5053068483124603E-2"/>
    <x v="0"/>
    <x v="8"/>
    <s v="Y"/>
    <s v="1"/>
    <s v="0"/>
    <s v="0"/>
    <s v="0"/>
  </r>
  <r>
    <x v="88"/>
    <x v="3"/>
    <x v="3"/>
    <n v="-148.733850088389"/>
    <n v="339.46770017677699"/>
    <n v="0.36367793981790297"/>
    <n v="0.26777464664210898"/>
    <n v="0"/>
    <x v="624"/>
    <n v="0.77268290934306505"/>
    <x v="75"/>
    <n v="2.60191655370706E-2"/>
    <x v="0"/>
    <x v="8"/>
    <s v="Y"/>
    <s v="1"/>
    <s v="0"/>
    <s v="0"/>
    <s v="0"/>
  </r>
  <r>
    <x v="89"/>
    <x v="3"/>
    <x v="0"/>
    <n v="-145.17618301514801"/>
    <n v="332.35236603029699"/>
    <n v="0.380446050322782"/>
    <n v="0.294153549752591"/>
    <n v="0"/>
    <x v="624"/>
    <n v="0.77667084714424695"/>
    <x v="76"/>
    <n v="6.1292131625125403E-2"/>
    <x v="0"/>
    <x v="9"/>
    <s v="Y"/>
    <s v="1"/>
    <s v="0"/>
    <s v="0"/>
    <s v="1"/>
  </r>
  <r>
    <x v="89"/>
    <x v="3"/>
    <x v="1"/>
    <n v="-145.17618301514801"/>
    <n v="332.35236603029699"/>
    <n v="0.380446050322782"/>
    <n v="0.294153549752591"/>
    <n v="0"/>
    <x v="624"/>
    <n v="0.77667084714424695"/>
    <x v="76"/>
    <n v="3.41982210309493E-2"/>
    <x v="0"/>
    <x v="9"/>
    <s v="Y"/>
    <s v="1"/>
    <s v="0"/>
    <s v="0"/>
    <s v="1"/>
  </r>
  <r>
    <x v="89"/>
    <x v="3"/>
    <x v="2"/>
    <n v="-159.26781154986401"/>
    <n v="360.53562309972801"/>
    <n v="0.305721911090656"/>
    <n v="0.20758599541728301"/>
    <n v="0"/>
    <x v="624"/>
    <n v="0.73972399096699004"/>
    <x v="77"/>
    <n v="6.0235932234493798E-2"/>
    <x v="0"/>
    <x v="9"/>
    <s v="Y"/>
    <s v="1"/>
    <s v="0"/>
    <s v="0"/>
    <s v="1"/>
  </r>
  <r>
    <x v="89"/>
    <x v="3"/>
    <x v="3"/>
    <n v="-164.31359751434701"/>
    <n v="370.627195028693"/>
    <n v="0.29220799410772103"/>
    <n v="0.186212332715747"/>
    <n v="0"/>
    <x v="624"/>
    <n v="0.74295794969096995"/>
    <x v="78"/>
    <n v="2.0619051862954599E-2"/>
    <x v="0"/>
    <x v="9"/>
    <s v="Y"/>
    <s v="1"/>
    <s v="0"/>
    <s v="0"/>
    <s v="1"/>
  </r>
  <r>
    <x v="90"/>
    <x v="3"/>
    <x v="0"/>
    <n v="-140.989468185155"/>
    <n v="323.97893637030899"/>
    <n v="0.41499446932169798"/>
    <n v="0.29998675164850802"/>
    <n v="0"/>
    <x v="624"/>
    <n v="0.792326804338635"/>
    <x v="79"/>
    <n v="3.3801577883553501E-2"/>
    <x v="0"/>
    <x v="10"/>
    <s v="Y"/>
    <s v="1"/>
    <s v="0"/>
    <s v="1"/>
    <s v="0"/>
  </r>
  <r>
    <x v="90"/>
    <x v="3"/>
    <x v="1"/>
    <n v="-140.989468185155"/>
    <n v="323.97893637030899"/>
    <n v="0.41499446932169798"/>
    <n v="0.29998675164850802"/>
    <n v="0"/>
    <x v="624"/>
    <n v="0.792326804338635"/>
    <x v="79"/>
    <n v="5.0099601556136901E-2"/>
    <x v="0"/>
    <x v="10"/>
    <s v="Y"/>
    <s v="1"/>
    <s v="0"/>
    <s v="1"/>
    <s v="0"/>
  </r>
  <r>
    <x v="90"/>
    <x v="3"/>
    <x v="2"/>
    <n v="-133.47097489498501"/>
    <n v="308.94194978997098"/>
    <n v="0.452583433036854"/>
    <n v="0.31662807348947902"/>
    <n v="0"/>
    <x v="624"/>
    <n v="0.81230846366318599"/>
    <x v="80"/>
    <n v="3.8405326023126199E-2"/>
    <x v="0"/>
    <x v="10"/>
    <s v="Y"/>
    <s v="1"/>
    <s v="0"/>
    <s v="1"/>
    <s v="0"/>
  </r>
  <r>
    <x v="90"/>
    <x v="3"/>
    <x v="3"/>
    <n v="-139.81474303920399"/>
    <n v="321.62948607840798"/>
    <n v="0.42293852878030702"/>
    <n v="0.298355251948346"/>
    <n v="0"/>
    <x v="624"/>
    <n v="0.80961673944764001"/>
    <x v="81"/>
    <n v="1.10215108098809E-2"/>
    <x v="0"/>
    <x v="10"/>
    <s v="Y"/>
    <s v="1"/>
    <s v="0"/>
    <s v="1"/>
    <s v="0"/>
  </r>
  <r>
    <x v="91"/>
    <x v="3"/>
    <x v="0"/>
    <n v="-135.92662174577899"/>
    <n v="313.85324349155701"/>
    <n v="0.42555740594957597"/>
    <n v="0.33528473614590998"/>
    <n v="0"/>
    <x v="624"/>
    <n v="0.79227415530526102"/>
    <x v="82"/>
    <n v="3.4001609118992297E-2"/>
    <x v="0"/>
    <x v="11"/>
    <s v="Y"/>
    <s v="1"/>
    <s v="0"/>
    <s v="1"/>
    <s v="1"/>
  </r>
  <r>
    <x v="91"/>
    <x v="3"/>
    <x v="1"/>
    <n v="-135.92662174577899"/>
    <n v="313.85324349155701"/>
    <n v="0.42555740594957597"/>
    <n v="0.33528473614590998"/>
    <n v="0"/>
    <x v="624"/>
    <n v="0.79227415530526102"/>
    <x v="82"/>
    <n v="4.51927490038651E-2"/>
    <x v="0"/>
    <x v="11"/>
    <s v="Y"/>
    <s v="1"/>
    <s v="0"/>
    <s v="1"/>
    <s v="1"/>
  </r>
  <r>
    <x v="91"/>
    <x v="3"/>
    <x v="2"/>
    <n v="-147.984432308782"/>
    <n v="337.96886461756401"/>
    <n v="0.37373619138509601"/>
    <n v="0.25641347359889599"/>
    <n v="0"/>
    <x v="624"/>
    <n v="0.77269515595693194"/>
    <x v="83"/>
    <n v="1.90622939212245E-2"/>
    <x v="0"/>
    <x v="11"/>
    <s v="Y"/>
    <s v="1"/>
    <s v="0"/>
    <s v="1"/>
    <s v="1"/>
  </r>
  <r>
    <x v="91"/>
    <x v="3"/>
    <x v="3"/>
    <n v="-144.56908588377499"/>
    <n v="331.13817176754901"/>
    <n v="0.39164390800328103"/>
    <n v="0.26818724271045702"/>
    <n v="0"/>
    <x v="624"/>
    <n v="0.77899673135077996"/>
    <x v="84"/>
    <n v="1.06145503665358E-2"/>
    <x v="0"/>
    <x v="11"/>
    <s v="Y"/>
    <s v="1"/>
    <s v="0"/>
    <s v="1"/>
    <s v="1"/>
  </r>
  <r>
    <x v="92"/>
    <x v="3"/>
    <x v="0"/>
    <n v="-143.09405649816901"/>
    <n v="328.18811299633802"/>
    <n v="0.408937953649126"/>
    <n v="0.28777947324036801"/>
    <n v="0"/>
    <x v="624"/>
    <n v="0.79874964954758898"/>
    <x v="85"/>
    <n v="3.4119956064124102E-2"/>
    <x v="0"/>
    <x v="12"/>
    <s v="Y"/>
    <s v="1"/>
    <s v="1"/>
    <s v="0"/>
    <s v="0"/>
  </r>
  <r>
    <x v="92"/>
    <x v="3"/>
    <x v="1"/>
    <n v="-143.09405649816901"/>
    <n v="328.18811299633802"/>
    <n v="0.408937953649126"/>
    <n v="0.28777947324036901"/>
    <n v="0"/>
    <x v="624"/>
    <n v="0.79874964954758898"/>
    <x v="85"/>
    <n v="2.7726375746311999E-2"/>
    <x v="0"/>
    <x v="12"/>
    <s v="Y"/>
    <s v="1"/>
    <s v="1"/>
    <s v="0"/>
    <s v="0"/>
  </r>
  <r>
    <x v="92"/>
    <x v="3"/>
    <x v="2"/>
    <n v="-142.20919068065299"/>
    <n v="326.41838136130599"/>
    <n v="0.39596835569136601"/>
    <n v="0.27948723260425601"/>
    <n v="0"/>
    <x v="624"/>
    <n v="0.77450548163487498"/>
    <x v="86"/>
    <n v="1.0259519139222999E-2"/>
    <x v="0"/>
    <x v="12"/>
    <s v="Y"/>
    <s v="1"/>
    <s v="1"/>
    <s v="0"/>
    <s v="0"/>
  </r>
  <r>
    <x v="92"/>
    <x v="3"/>
    <x v="3"/>
    <n v="-152.165737460804"/>
    <n v="346.33147492160799"/>
    <n v="0.35344506177500801"/>
    <n v="0.25378506311765198"/>
    <n v="0"/>
    <x v="624"/>
    <n v="0.77921957118598195"/>
    <x v="87"/>
    <n v="8.2498340587048493E-3"/>
    <x v="0"/>
    <x v="12"/>
    <s v="Y"/>
    <s v="1"/>
    <s v="1"/>
    <s v="0"/>
    <s v="0"/>
  </r>
  <r>
    <x v="93"/>
    <x v="3"/>
    <x v="0"/>
    <n v="-136.20609962656499"/>
    <n v="314.41219925313101"/>
    <n v="0.42479441648160499"/>
    <n v="0.29087577484962102"/>
    <n v="0"/>
    <x v="624"/>
    <n v="0.78245838227054298"/>
    <x v="88"/>
    <n v="5.6731806990070202E-2"/>
    <x v="0"/>
    <x v="13"/>
    <s v="Y"/>
    <s v="1"/>
    <s v="1"/>
    <s v="0"/>
    <s v="1"/>
  </r>
  <r>
    <x v="93"/>
    <x v="3"/>
    <x v="1"/>
    <n v="-136.20609962656499"/>
    <n v="314.41219925313101"/>
    <n v="0.42479441648160499"/>
    <n v="0.29087577484962002"/>
    <n v="0"/>
    <x v="624"/>
    <n v="0.78245838227054298"/>
    <x v="88"/>
    <n v="3.5007687283889199E-2"/>
    <x v="0"/>
    <x v="13"/>
    <s v="Y"/>
    <s v="1"/>
    <s v="1"/>
    <s v="0"/>
    <s v="1"/>
  </r>
  <r>
    <x v="93"/>
    <x v="3"/>
    <x v="2"/>
    <n v="-149.46774308348699"/>
    <n v="340.93548616697302"/>
    <n v="0.35275715968746202"/>
    <n v="0.23396411956594501"/>
    <n v="0"/>
    <x v="624"/>
    <n v="0.73822079125802698"/>
    <x v="89"/>
    <n v="1.00734246407482E-2"/>
    <x v="0"/>
    <x v="13"/>
    <s v="Y"/>
    <s v="1"/>
    <s v="1"/>
    <s v="0"/>
    <s v="1"/>
  </r>
  <r>
    <x v="93"/>
    <x v="3"/>
    <x v="3"/>
    <n v="-145.017475895487"/>
    <n v="332.03495179097399"/>
    <n v="0.37733238658193702"/>
    <n v="0.24690498535198699"/>
    <n v="0"/>
    <x v="624"/>
    <n v="0.764209789978326"/>
    <x v="90"/>
    <n v="6.8489524809348902E-3"/>
    <x v="0"/>
    <x v="13"/>
    <s v="Y"/>
    <s v="1"/>
    <s v="1"/>
    <s v="0"/>
    <s v="1"/>
  </r>
  <r>
    <x v="94"/>
    <x v="3"/>
    <x v="0"/>
    <n v="-147.53217994101001"/>
    <n v="337.06435988202099"/>
    <n v="0.36055961732957698"/>
    <n v="0.28224544407706598"/>
    <n v="0"/>
    <x v="624"/>
    <n v="0.78102986826799303"/>
    <x v="91"/>
    <n v="2.60206939391203E-2"/>
    <x v="0"/>
    <x v="14"/>
    <s v="Y"/>
    <s v="1"/>
    <s v="1"/>
    <s v="1"/>
    <s v="0"/>
  </r>
  <r>
    <x v="94"/>
    <x v="3"/>
    <x v="1"/>
    <n v="-147.53217994101001"/>
    <n v="337.06435988202099"/>
    <n v="0.36055961732957698"/>
    <n v="0.28224544407706598"/>
    <n v="0"/>
    <x v="624"/>
    <n v="0.78102986826799303"/>
    <x v="91"/>
    <n v="1.27621932083095E-2"/>
    <x v="0"/>
    <x v="14"/>
    <s v="Y"/>
    <s v="1"/>
    <s v="1"/>
    <s v="1"/>
    <s v="0"/>
  </r>
  <r>
    <x v="94"/>
    <x v="3"/>
    <x v="2"/>
    <n v="-153.90575167864799"/>
    <n v="349.811503357297"/>
    <n v="0.33070497683886102"/>
    <n v="0.224105449434678"/>
    <n v="0"/>
    <x v="624"/>
    <n v="0.76325289687181797"/>
    <x v="92"/>
    <n v="5.68271392915113E-2"/>
    <x v="0"/>
    <x v="14"/>
    <s v="Y"/>
    <s v="1"/>
    <s v="1"/>
    <s v="1"/>
    <s v="0"/>
  </r>
  <r>
    <x v="94"/>
    <x v="3"/>
    <x v="3"/>
    <n v="-161.605909140596"/>
    <n v="365.211818281192"/>
    <n v="0.28788534162407498"/>
    <n v="0.20103696560369899"/>
    <n v="0"/>
    <x v="624"/>
    <n v="0.74088887246229296"/>
    <x v="93"/>
    <n v="1.3405437028194E-2"/>
    <x v="0"/>
    <x v="14"/>
    <s v="Y"/>
    <s v="1"/>
    <s v="1"/>
    <s v="1"/>
    <s v="0"/>
  </r>
  <r>
    <x v="95"/>
    <x v="3"/>
    <x v="0"/>
    <n v="-155.578137670351"/>
    <n v="353.15627534070302"/>
    <n v="0.33567766571923102"/>
    <n v="0.21022943029160199"/>
    <n v="0"/>
    <x v="624"/>
    <n v="0.76868461826140899"/>
    <x v="94"/>
    <n v="8.6072793976700895E-2"/>
    <x v="0"/>
    <x v="15"/>
    <s v="Y"/>
    <s v="1"/>
    <s v="1"/>
    <s v="1"/>
    <s v="1"/>
  </r>
  <r>
    <x v="95"/>
    <x v="3"/>
    <x v="1"/>
    <n v="-155.578137670351"/>
    <n v="353.15627534070302"/>
    <n v="0.33567766571923102"/>
    <n v="0.21022943029160199"/>
    <n v="0"/>
    <x v="624"/>
    <n v="0.76868461826140899"/>
    <x v="94"/>
    <n v="7.9964516085812801E-2"/>
    <x v="0"/>
    <x v="15"/>
    <s v="Y"/>
    <s v="1"/>
    <s v="1"/>
    <s v="1"/>
    <s v="1"/>
  </r>
  <r>
    <x v="95"/>
    <x v="3"/>
    <x v="2"/>
    <n v="-169.09639447894699"/>
    <n v="380.19278895789398"/>
    <n v="0.26154335410316798"/>
    <n v="0.14378142060436899"/>
    <n v="0"/>
    <x v="624"/>
    <n v="0.73047326479838603"/>
    <x v="95"/>
    <n v="5.2150719947655702E-2"/>
    <x v="0"/>
    <x v="15"/>
    <s v="Y"/>
    <s v="1"/>
    <s v="1"/>
    <s v="1"/>
    <s v="1"/>
  </r>
  <r>
    <x v="95"/>
    <x v="3"/>
    <x v="3"/>
    <n v="-168.884076539494"/>
    <n v="379.76815307898897"/>
    <n v="0.26399587500732602"/>
    <n v="0.13797243080161201"/>
    <n v="0"/>
    <x v="624"/>
    <n v="0.73557757533475499"/>
    <x v="96"/>
    <n v="2.1846350985419202E-2"/>
    <x v="0"/>
    <x v="15"/>
    <s v="Y"/>
    <s v="1"/>
    <s v="1"/>
    <s v="1"/>
    <s v="1"/>
  </r>
  <r>
    <x v="96"/>
    <x v="3"/>
    <x v="0"/>
    <n v="-136.195579715311"/>
    <n v="304.391159430622"/>
    <n v="0.43735434759207098"/>
    <n v="0.34553361550373501"/>
    <n v="0"/>
    <x v="624"/>
    <n v="0.80063784646031499"/>
    <x v="97"/>
    <n v="0"/>
    <x v="1"/>
    <x v="0"/>
    <s v="N"/>
    <s v="0"/>
    <s v="0"/>
    <s v="0"/>
    <s v="0"/>
  </r>
  <r>
    <x v="96"/>
    <x v="3"/>
    <x v="1"/>
    <n v="-136.195579715311"/>
    <n v="304.391159430622"/>
    <n v="0.43735434759207098"/>
    <n v="0.34553361550373501"/>
    <n v="0"/>
    <x v="624"/>
    <n v="0.80063784646031499"/>
    <x v="97"/>
    <n v="0"/>
    <x v="1"/>
    <x v="0"/>
    <s v="N"/>
    <s v="0"/>
    <s v="0"/>
    <s v="0"/>
    <s v="0"/>
  </r>
  <r>
    <x v="96"/>
    <x v="3"/>
    <x v="2"/>
    <n v="-131.82612026220701"/>
    <n v="295.65224052441499"/>
    <n v="0.476207627490779"/>
    <n v="0.39424963246589501"/>
    <n v="0"/>
    <x v="624"/>
    <n v="0.81751371014436802"/>
    <x v="98"/>
    <n v="0"/>
    <x v="1"/>
    <x v="0"/>
    <s v="N"/>
    <s v="0"/>
    <s v="0"/>
    <s v="0"/>
    <s v="0"/>
  </r>
  <r>
    <x v="96"/>
    <x v="3"/>
    <x v="3"/>
    <n v="-130.875224466699"/>
    <n v="293.75044893339702"/>
    <n v="0.45503950710482099"/>
    <n v="0.340990243110326"/>
    <n v="0"/>
    <x v="624"/>
    <n v="0.80380088243946901"/>
    <x v="99"/>
    <n v="0"/>
    <x v="1"/>
    <x v="0"/>
    <s v="N"/>
    <s v="0"/>
    <s v="0"/>
    <s v="0"/>
    <s v="0"/>
  </r>
  <r>
    <x v="97"/>
    <x v="3"/>
    <x v="0"/>
    <n v="-118.631959596673"/>
    <n v="279.263919193346"/>
    <n v="0.51058751675573"/>
    <n v="0.41816976686754198"/>
    <n v="0"/>
    <x v="624"/>
    <n v="0.83127429559577304"/>
    <x v="100"/>
    <n v="2.48945538554751E-2"/>
    <x v="1"/>
    <x v="1"/>
    <s v="N"/>
    <s v="0"/>
    <s v="0"/>
    <s v="0"/>
    <s v="1"/>
  </r>
  <r>
    <x v="97"/>
    <x v="3"/>
    <x v="1"/>
    <n v="-118.631959596673"/>
    <n v="279.263919193346"/>
    <n v="0.51058751675574199"/>
    <n v="0.41816976686754698"/>
    <n v="0"/>
    <x v="624"/>
    <n v="0.83127429559577304"/>
    <x v="100"/>
    <n v="2.8937895312435701E-2"/>
    <x v="1"/>
    <x v="1"/>
    <s v="N"/>
    <s v="0"/>
    <s v="0"/>
    <s v="0"/>
    <s v="1"/>
  </r>
  <r>
    <x v="97"/>
    <x v="3"/>
    <x v="2"/>
    <n v="-115.74787125662699"/>
    <n v="273.49574251325402"/>
    <n v="0.52359263631333997"/>
    <n v="0.39737831023847298"/>
    <n v="0"/>
    <x v="624"/>
    <n v="0.83251387507867203"/>
    <x v="101"/>
    <n v="3.9401625458227299E-2"/>
    <x v="1"/>
    <x v="1"/>
    <s v="N"/>
    <s v="0"/>
    <s v="0"/>
    <s v="0"/>
    <s v="1"/>
  </r>
  <r>
    <x v="97"/>
    <x v="3"/>
    <x v="3"/>
    <n v="-116.53432320195699"/>
    <n v="275.06864640391501"/>
    <n v="0.51641404173538696"/>
    <n v="0.40144308721787098"/>
    <n v="0"/>
    <x v="624"/>
    <n v="0.82676069966432297"/>
    <x v="102"/>
    <n v="3.3620420510034603E-2"/>
    <x v="1"/>
    <x v="1"/>
    <s v="N"/>
    <s v="0"/>
    <s v="0"/>
    <s v="0"/>
    <s v="1"/>
  </r>
  <r>
    <x v="98"/>
    <x v="3"/>
    <x v="0"/>
    <n v="-118.32151928672999"/>
    <n v="278.64303857345999"/>
    <n v="0.52845345366385799"/>
    <n v="0.405671344285573"/>
    <n v="0"/>
    <x v="624"/>
    <n v="0.85469579352108604"/>
    <x v="103"/>
    <n v="5.5803963311629401E-2"/>
    <x v="1"/>
    <x v="2"/>
    <s v="N"/>
    <s v="0"/>
    <s v="0"/>
    <s v="1"/>
    <s v="0"/>
  </r>
  <r>
    <x v="98"/>
    <x v="3"/>
    <x v="1"/>
    <n v="-118.32151928672801"/>
    <n v="278.64303857345698"/>
    <n v="0.52845345366386698"/>
    <n v="0.40567134428558699"/>
    <n v="0"/>
    <x v="624"/>
    <n v="0.85469579352108604"/>
    <x v="103"/>
    <n v="2.9103273511315499E-2"/>
    <x v="1"/>
    <x v="2"/>
    <s v="N"/>
    <s v="0"/>
    <s v="0"/>
    <s v="1"/>
    <s v="0"/>
  </r>
  <r>
    <x v="98"/>
    <x v="3"/>
    <x v="2"/>
    <n v="-118.137130648935"/>
    <n v="278.27426129787"/>
    <n v="0.53065113956938004"/>
    <n v="0.38120582434989297"/>
    <n v="0"/>
    <x v="624"/>
    <n v="0.84944238893352098"/>
    <x v="104"/>
    <n v="1.5906782269245998E-2"/>
    <x v="1"/>
    <x v="2"/>
    <s v="N"/>
    <s v="0"/>
    <s v="0"/>
    <s v="1"/>
    <s v="0"/>
  </r>
  <r>
    <x v="98"/>
    <x v="3"/>
    <x v="3"/>
    <n v="-117.85911196832301"/>
    <n v="277.71822393664701"/>
    <n v="0.531706516620297"/>
    <n v="0.39685393841105299"/>
    <n v="0"/>
    <x v="624"/>
    <n v="0.84742830294592497"/>
    <x v="105"/>
    <n v="8.6605134311181307E-3"/>
    <x v="1"/>
    <x v="2"/>
    <s v="N"/>
    <s v="0"/>
    <s v="0"/>
    <s v="1"/>
    <s v="0"/>
  </r>
  <r>
    <x v="99"/>
    <x v="3"/>
    <x v="0"/>
    <n v="-110.000253513326"/>
    <n v="262.00050702665197"/>
    <n v="0.55998609064373694"/>
    <n v="0.40208274270286498"/>
    <n v="0"/>
    <x v="624"/>
    <n v="0.85890370557249696"/>
    <x v="106"/>
    <n v="4.0827225662157803E-2"/>
    <x v="1"/>
    <x v="3"/>
    <s v="N"/>
    <s v="0"/>
    <s v="0"/>
    <s v="1"/>
    <s v="1"/>
  </r>
  <r>
    <x v="99"/>
    <x v="3"/>
    <x v="1"/>
    <n v="-110.000253513326"/>
    <n v="262.00050702665197"/>
    <n v="0.55998609064373694"/>
    <n v="0.40208274270286498"/>
    <n v="0"/>
    <x v="624"/>
    <n v="0.85890370557249696"/>
    <x v="106"/>
    <n v="2.2486565735496799E-2"/>
    <x v="1"/>
    <x v="3"/>
    <s v="N"/>
    <s v="0"/>
    <s v="0"/>
    <s v="1"/>
    <s v="1"/>
  </r>
  <r>
    <x v="99"/>
    <x v="3"/>
    <x v="2"/>
    <n v="-120.53582030828299"/>
    <n v="283.07164061656499"/>
    <n v="0.51001236878766798"/>
    <n v="0.36832122901608799"/>
    <n v="0"/>
    <x v="624"/>
    <n v="0.83346034526809198"/>
    <x v="107"/>
    <n v="6.8784785327169499E-3"/>
    <x v="1"/>
    <x v="3"/>
    <s v="N"/>
    <s v="0"/>
    <s v="0"/>
    <s v="1"/>
    <s v="1"/>
  </r>
  <r>
    <x v="99"/>
    <x v="3"/>
    <x v="3"/>
    <n v="-119.01544746160199"/>
    <n v="280.03089492320299"/>
    <n v="0.51084455125694395"/>
    <n v="0.35372878441164102"/>
    <n v="0"/>
    <x v="624"/>
    <n v="0.83415486122987803"/>
    <x v="108"/>
    <n v="1.24709420698698E-2"/>
    <x v="1"/>
    <x v="3"/>
    <s v="N"/>
    <s v="0"/>
    <s v="0"/>
    <s v="1"/>
    <s v="1"/>
  </r>
  <r>
    <x v="100"/>
    <x v="3"/>
    <x v="0"/>
    <n v="-128.78675004200099"/>
    <n v="299.57350008400101"/>
    <n v="0.464211695520653"/>
    <n v="0.35440655140809701"/>
    <n v="0"/>
    <x v="624"/>
    <n v="0.80855887738747401"/>
    <x v="109"/>
    <n v="2.59510337373083E-2"/>
    <x v="1"/>
    <x v="4"/>
    <s v="N"/>
    <s v="0"/>
    <s v="1"/>
    <s v="0"/>
    <s v="0"/>
  </r>
  <r>
    <x v="100"/>
    <x v="3"/>
    <x v="1"/>
    <n v="-128.78675004200099"/>
    <n v="299.57350008400101"/>
    <n v="0.464211695520652"/>
    <n v="0.35440655140809302"/>
    <n v="0"/>
    <x v="624"/>
    <n v="0.80855887738747401"/>
    <x v="109"/>
    <n v="4.4090043315723002E-3"/>
    <x v="1"/>
    <x v="4"/>
    <s v="N"/>
    <s v="0"/>
    <s v="1"/>
    <s v="0"/>
    <s v="0"/>
  </r>
  <r>
    <x v="100"/>
    <x v="3"/>
    <x v="2"/>
    <n v="-130.96178371613399"/>
    <n v="303.92356743226799"/>
    <n v="0.45765308323578802"/>
    <n v="0.35334353534275897"/>
    <n v="0"/>
    <x v="624"/>
    <n v="0.81891370525822305"/>
    <x v="110"/>
    <n v="7.5585342496270903E-3"/>
    <x v="1"/>
    <x v="4"/>
    <s v="N"/>
    <s v="0"/>
    <s v="1"/>
    <s v="0"/>
    <s v="0"/>
  </r>
  <r>
    <x v="100"/>
    <x v="3"/>
    <x v="3"/>
    <n v="-129.76948184295799"/>
    <n v="301.53896368591597"/>
    <n v="0.462689292698719"/>
    <n v="0.336307177611116"/>
    <n v="0"/>
    <x v="624"/>
    <n v="0.81886697142959697"/>
    <x v="111"/>
    <n v="1.8643641801425401E-2"/>
    <x v="1"/>
    <x v="4"/>
    <s v="N"/>
    <s v="0"/>
    <s v="1"/>
    <s v="0"/>
    <s v="0"/>
  </r>
  <r>
    <x v="101"/>
    <x v="3"/>
    <x v="0"/>
    <n v="-110.922418936456"/>
    <n v="263.84483787291202"/>
    <n v="0.54239324772795705"/>
    <n v="0.40150339826793502"/>
    <n v="0"/>
    <x v="624"/>
    <n v="0.84162819107657405"/>
    <x v="112"/>
    <n v="2.59608160093605E-2"/>
    <x v="1"/>
    <x v="5"/>
    <s v="N"/>
    <s v="0"/>
    <s v="1"/>
    <s v="0"/>
    <s v="1"/>
  </r>
  <r>
    <x v="101"/>
    <x v="3"/>
    <x v="1"/>
    <n v="-110.922418936456"/>
    <n v="263.84483787291202"/>
    <n v="0.54239324772795705"/>
    <n v="0.40150339826793502"/>
    <n v="0"/>
    <x v="624"/>
    <n v="0.84162819107657405"/>
    <x v="112"/>
    <n v="9.5755776771694993E-3"/>
    <x v="1"/>
    <x v="5"/>
    <s v="N"/>
    <s v="0"/>
    <s v="1"/>
    <s v="0"/>
    <s v="1"/>
  </r>
  <r>
    <x v="101"/>
    <x v="3"/>
    <x v="2"/>
    <n v="-113.79907606380699"/>
    <n v="269.59815212761498"/>
    <n v="0.53207343793914397"/>
    <n v="0.41246924843650601"/>
    <n v="0"/>
    <x v="624"/>
    <n v="0.83835926628382695"/>
    <x v="113"/>
    <n v="2.7972272948875901E-2"/>
    <x v="1"/>
    <x v="5"/>
    <s v="N"/>
    <s v="0"/>
    <s v="1"/>
    <s v="0"/>
    <s v="1"/>
  </r>
  <r>
    <x v="101"/>
    <x v="3"/>
    <x v="3"/>
    <n v="-113.183781283"/>
    <n v="268.367562566"/>
    <n v="0.53746810505554399"/>
    <n v="0.39337653493688102"/>
    <n v="0"/>
    <x v="624"/>
    <n v="0.84483977991923098"/>
    <x v="114"/>
    <n v="1.71126696320263E-2"/>
    <x v="1"/>
    <x v="5"/>
    <s v="N"/>
    <s v="0"/>
    <s v="1"/>
    <s v="0"/>
    <s v="1"/>
  </r>
  <r>
    <x v="102"/>
    <x v="3"/>
    <x v="0"/>
    <n v="-138.50488584534"/>
    <n v="319.00977169068"/>
    <n v="0.41311310627630399"/>
    <n v="0.26596097575857403"/>
    <n v="0"/>
    <x v="624"/>
    <n v="0.78695370624567396"/>
    <x v="115"/>
    <n v="4.4326455766102502E-2"/>
    <x v="1"/>
    <x v="6"/>
    <s v="N"/>
    <s v="0"/>
    <s v="1"/>
    <s v="1"/>
    <s v="0"/>
  </r>
  <r>
    <x v="102"/>
    <x v="3"/>
    <x v="1"/>
    <n v="-138.50488584534"/>
    <n v="319.00977169068"/>
    <n v="0.41311310627630399"/>
    <n v="0.26596097575857403"/>
    <n v="0"/>
    <x v="624"/>
    <n v="0.78695370624567396"/>
    <x v="115"/>
    <n v="2.70581191966923E-2"/>
    <x v="1"/>
    <x v="6"/>
    <s v="N"/>
    <s v="0"/>
    <s v="1"/>
    <s v="1"/>
    <s v="0"/>
  </r>
  <r>
    <x v="102"/>
    <x v="3"/>
    <x v="2"/>
    <n v="-143.30668326150101"/>
    <n v="328.61336652300201"/>
    <n v="0.40258630905737203"/>
    <n v="0.283468706849132"/>
    <n v="0"/>
    <x v="624"/>
    <n v="0.79675862101806005"/>
    <x v="116"/>
    <n v="3.3995802403949803E-2"/>
    <x v="1"/>
    <x v="6"/>
    <s v="N"/>
    <s v="0"/>
    <s v="1"/>
    <s v="1"/>
    <s v="0"/>
  </r>
  <r>
    <x v="102"/>
    <x v="3"/>
    <x v="3"/>
    <n v="-141.26456561845899"/>
    <n v="324.52913123691701"/>
    <n v="0.41722067032448001"/>
    <n v="0.28572208693671303"/>
    <n v="0"/>
    <x v="624"/>
    <n v="0.80519574925734805"/>
    <x v="117"/>
    <n v="2.77947878470679E-2"/>
    <x v="1"/>
    <x v="6"/>
    <s v="N"/>
    <s v="0"/>
    <s v="1"/>
    <s v="1"/>
    <s v="0"/>
  </r>
  <r>
    <x v="103"/>
    <x v="3"/>
    <x v="0"/>
    <n v="-127.248529134531"/>
    <n v="296.49705826906199"/>
    <n v="0.46842655752817602"/>
    <n v="0.33633387007234999"/>
    <n v="0"/>
    <x v="624"/>
    <n v="0.81765934019013098"/>
    <x v="118"/>
    <n v="4.2084984300654799E-2"/>
    <x v="1"/>
    <x v="7"/>
    <s v="N"/>
    <s v="0"/>
    <s v="1"/>
    <s v="1"/>
    <s v="1"/>
  </r>
  <r>
    <x v="103"/>
    <x v="3"/>
    <x v="1"/>
    <n v="-127.248529134531"/>
    <n v="296.49705826906199"/>
    <n v="0.46842655752817602"/>
    <n v="0.33633387007234899"/>
    <n v="0"/>
    <x v="624"/>
    <n v="0.81765934019013098"/>
    <x v="118"/>
    <n v="2.74038264768059E-2"/>
    <x v="1"/>
    <x v="7"/>
    <s v="N"/>
    <s v="0"/>
    <s v="1"/>
    <s v="1"/>
    <s v="1"/>
  </r>
  <r>
    <x v="103"/>
    <x v="3"/>
    <x v="2"/>
    <n v="-133.672753110146"/>
    <n v="309.34550622029201"/>
    <n v="0.44174110089930002"/>
    <n v="0.31399873902177899"/>
    <n v="0"/>
    <x v="624"/>
    <n v="0.80529584914958896"/>
    <x v="119"/>
    <n v="1.6159622797298101E-2"/>
    <x v="1"/>
    <x v="7"/>
    <s v="N"/>
    <s v="0"/>
    <s v="1"/>
    <s v="1"/>
    <s v="1"/>
  </r>
  <r>
    <x v="103"/>
    <x v="3"/>
    <x v="3"/>
    <n v="-133.66357947213501"/>
    <n v="309.32715894427099"/>
    <n v="0.44303841255349302"/>
    <n v="0.32901496556965398"/>
    <n v="0"/>
    <x v="624"/>
    <n v="0.802702850779211"/>
    <x v="120"/>
    <n v="1.10763352710387E-2"/>
    <x v="1"/>
    <x v="7"/>
    <s v="N"/>
    <s v="0"/>
    <s v="1"/>
    <s v="1"/>
    <s v="1"/>
  </r>
  <r>
    <x v="104"/>
    <x v="3"/>
    <x v="0"/>
    <n v="-139.21018819319099"/>
    <n v="320.42037638638197"/>
    <n v="0.42243169656686003"/>
    <n v="0.28352332631326599"/>
    <n v="0"/>
    <x v="624"/>
    <n v="0.80729218376336498"/>
    <x v="121"/>
    <n v="4.5643622852381299E-2"/>
    <x v="1"/>
    <x v="8"/>
    <s v="N"/>
    <s v="1"/>
    <s v="0"/>
    <s v="0"/>
    <s v="0"/>
  </r>
  <r>
    <x v="104"/>
    <x v="3"/>
    <x v="1"/>
    <n v="-139.21018819319099"/>
    <n v="320.420376386383"/>
    <n v="0.42243169656685903"/>
    <n v="0.28352332631319999"/>
    <n v="0"/>
    <x v="624"/>
    <n v="0.80729218376336498"/>
    <x v="121"/>
    <n v="2.1257847270208099E-2"/>
    <x v="1"/>
    <x v="8"/>
    <s v="N"/>
    <s v="1"/>
    <s v="0"/>
    <s v="0"/>
    <s v="0"/>
  </r>
  <r>
    <x v="104"/>
    <x v="3"/>
    <x v="2"/>
    <n v="-143.050763272192"/>
    <n v="328.10152654438298"/>
    <n v="0.39645937105267998"/>
    <n v="0.265347239953451"/>
    <n v="0"/>
    <x v="624"/>
    <n v="0.792336548313336"/>
    <x v="122"/>
    <n v="2.2692469139543699E-2"/>
    <x v="1"/>
    <x v="8"/>
    <s v="N"/>
    <s v="1"/>
    <s v="0"/>
    <s v="0"/>
    <s v="0"/>
  </r>
  <r>
    <x v="104"/>
    <x v="3"/>
    <x v="3"/>
    <n v="-143.16576525457199"/>
    <n v="328.33153050914302"/>
    <n v="0.40314192236011598"/>
    <n v="0.26588310160144502"/>
    <n v="0"/>
    <x v="624"/>
    <n v="0.79747230186867202"/>
    <x v="123"/>
    <n v="2.7930310901259001E-2"/>
    <x v="1"/>
    <x v="8"/>
    <s v="N"/>
    <s v="1"/>
    <s v="0"/>
    <s v="0"/>
    <s v="0"/>
  </r>
  <r>
    <x v="105"/>
    <x v="3"/>
    <x v="0"/>
    <n v="-120.270199011301"/>
    <n v="282.54039802260201"/>
    <n v="0.5101614320058"/>
    <n v="0.37724731093966601"/>
    <n v="0"/>
    <x v="624"/>
    <n v="0.84232742840025698"/>
    <x v="124"/>
    <n v="3.8114968624347899E-2"/>
    <x v="1"/>
    <x v="9"/>
    <s v="N"/>
    <s v="1"/>
    <s v="0"/>
    <s v="0"/>
    <s v="1"/>
  </r>
  <r>
    <x v="105"/>
    <x v="3"/>
    <x v="1"/>
    <n v="-120.270199011301"/>
    <n v="282.54039802260201"/>
    <n v="0.5101614320058"/>
    <n v="0.37724731093966701"/>
    <n v="0"/>
    <x v="624"/>
    <n v="0.84232742840025698"/>
    <x v="124"/>
    <n v="2.1301604439478199E-2"/>
    <x v="1"/>
    <x v="9"/>
    <s v="N"/>
    <s v="1"/>
    <s v="0"/>
    <s v="0"/>
    <s v="1"/>
  </r>
  <r>
    <x v="105"/>
    <x v="3"/>
    <x v="2"/>
    <n v="-117.465830092518"/>
    <n v="276.93166018503501"/>
    <n v="0.52775979375233495"/>
    <n v="0.36712545336358998"/>
    <n v="0"/>
    <x v="624"/>
    <n v="0.84881454255050004"/>
    <x v="125"/>
    <n v="4.8373799565989202E-2"/>
    <x v="1"/>
    <x v="9"/>
    <s v="N"/>
    <s v="1"/>
    <s v="0"/>
    <s v="0"/>
    <s v="1"/>
  </r>
  <r>
    <x v="105"/>
    <x v="3"/>
    <x v="3"/>
    <n v="-119.624510453878"/>
    <n v="281.24902090775697"/>
    <n v="0.52166824100838505"/>
    <n v="0.363786365459912"/>
    <n v="0"/>
    <x v="624"/>
    <n v="0.84367400842810503"/>
    <x v="126"/>
    <n v="3.8906535519845999E-2"/>
    <x v="1"/>
    <x v="9"/>
    <s v="N"/>
    <s v="1"/>
    <s v="0"/>
    <s v="0"/>
    <s v="1"/>
  </r>
  <r>
    <x v="106"/>
    <x v="3"/>
    <x v="0"/>
    <n v="-135.15936224448299"/>
    <n v="312.31872448896502"/>
    <n v="0.439238304078853"/>
    <n v="0.28913579174082898"/>
    <n v="0"/>
    <x v="624"/>
    <n v="0.812467123158368"/>
    <x v="127"/>
    <n v="2.3854939229361001E-2"/>
    <x v="1"/>
    <x v="10"/>
    <s v="N"/>
    <s v="1"/>
    <s v="0"/>
    <s v="1"/>
    <s v="0"/>
  </r>
  <r>
    <x v="106"/>
    <x v="3"/>
    <x v="1"/>
    <n v="-135.15936224448299"/>
    <n v="312.31872448896502"/>
    <n v="0.439238304078853"/>
    <n v="0.28913579174082898"/>
    <n v="0"/>
    <x v="624"/>
    <n v="0.812467123158368"/>
    <x v="127"/>
    <n v="1.9951013838235099E-2"/>
    <x v="1"/>
    <x v="10"/>
    <s v="N"/>
    <s v="1"/>
    <s v="0"/>
    <s v="1"/>
    <s v="0"/>
  </r>
  <r>
    <x v="106"/>
    <x v="3"/>
    <x v="2"/>
    <n v="-133.54914784632601"/>
    <n v="309.09829569265202"/>
    <n v="0.45921455724114202"/>
    <n v="0.35841198672556901"/>
    <n v="0"/>
    <x v="624"/>
    <n v="0.82736119082876403"/>
    <x v="128"/>
    <n v="3.1393215303569803E-2"/>
    <x v="1"/>
    <x v="10"/>
    <s v="N"/>
    <s v="1"/>
    <s v="0"/>
    <s v="1"/>
    <s v="0"/>
  </r>
  <r>
    <x v="106"/>
    <x v="3"/>
    <x v="3"/>
    <n v="-134.414802276361"/>
    <n v="310.829604552722"/>
    <n v="0.44602252418112298"/>
    <n v="0.33005755733133701"/>
    <n v="0"/>
    <x v="624"/>
    <n v="0.81769289150184798"/>
    <x v="129"/>
    <n v="2.9808549313365601E-2"/>
    <x v="1"/>
    <x v="10"/>
    <s v="N"/>
    <s v="1"/>
    <s v="0"/>
    <s v="1"/>
    <s v="0"/>
  </r>
  <r>
    <x v="107"/>
    <x v="3"/>
    <x v="0"/>
    <n v="-131.46801261095601"/>
    <n v="304.93602522191202"/>
    <n v="0.45452017917586801"/>
    <n v="0.31213506851546502"/>
    <n v="0"/>
    <x v="624"/>
    <n v="0.82294860407971304"/>
    <x v="130"/>
    <n v="2.48561099871746E-2"/>
    <x v="1"/>
    <x v="11"/>
    <s v="N"/>
    <s v="1"/>
    <s v="0"/>
    <s v="1"/>
    <s v="1"/>
  </r>
  <r>
    <x v="107"/>
    <x v="3"/>
    <x v="1"/>
    <n v="-131.46801261095601"/>
    <n v="304.93602522191202"/>
    <n v="0.45452017917586801"/>
    <n v="0.31213506851546502"/>
    <n v="0"/>
    <x v="624"/>
    <n v="0.82294860407971304"/>
    <x v="130"/>
    <n v="1.0010417335587E-2"/>
    <x v="1"/>
    <x v="11"/>
    <s v="N"/>
    <s v="1"/>
    <s v="0"/>
    <s v="1"/>
    <s v="1"/>
  </r>
  <r>
    <x v="107"/>
    <x v="3"/>
    <x v="2"/>
    <n v="-137.01188238672901"/>
    <n v="316.02376477345803"/>
    <n v="0.43889977487107501"/>
    <n v="0.31530554546054601"/>
    <n v="0"/>
    <x v="624"/>
    <n v="0.813133667877046"/>
    <x v="131"/>
    <n v="3.6091460189937599E-2"/>
    <x v="1"/>
    <x v="11"/>
    <s v="N"/>
    <s v="1"/>
    <s v="0"/>
    <s v="1"/>
    <s v="1"/>
  </r>
  <r>
    <x v="107"/>
    <x v="3"/>
    <x v="3"/>
    <n v="-135.46751470875401"/>
    <n v="312.93502941750802"/>
    <n v="0.44979670281849699"/>
    <n v="0.318031959827908"/>
    <n v="0"/>
    <x v="624"/>
    <n v="0.81644440010142005"/>
    <x v="132"/>
    <n v="3.4231331639826203E-2"/>
    <x v="1"/>
    <x v="11"/>
    <s v="N"/>
    <s v="1"/>
    <s v="0"/>
    <s v="1"/>
    <s v="1"/>
  </r>
  <r>
    <x v="108"/>
    <x v="3"/>
    <x v="0"/>
    <n v="-146.18706414347"/>
    <n v="334.37412828694102"/>
    <n v="0.376314368781206"/>
    <n v="0.26805769502764198"/>
    <n v="0"/>
    <x v="624"/>
    <n v="0.781135114376458"/>
    <x v="133"/>
    <n v="1.79334175950858E-2"/>
    <x v="1"/>
    <x v="12"/>
    <s v="N"/>
    <s v="1"/>
    <s v="1"/>
    <s v="0"/>
    <s v="0"/>
  </r>
  <r>
    <x v="108"/>
    <x v="3"/>
    <x v="1"/>
    <n v="-146.18706414347099"/>
    <n v="334.37412828694102"/>
    <n v="0.376314368781206"/>
    <n v="0.26805769502764198"/>
    <n v="0"/>
    <x v="624"/>
    <n v="0.781135114376458"/>
    <x v="133"/>
    <n v="4.1490263156266499E-2"/>
    <x v="1"/>
    <x v="12"/>
    <s v="N"/>
    <s v="1"/>
    <s v="1"/>
    <s v="0"/>
    <s v="0"/>
  </r>
  <r>
    <x v="108"/>
    <x v="3"/>
    <x v="2"/>
    <n v="-141.539442738839"/>
    <n v="325.07888547767902"/>
    <n v="0.40244387770273399"/>
    <n v="0.28926487882626301"/>
    <n v="0"/>
    <x v="624"/>
    <n v="0.78691202216939105"/>
    <x v="134"/>
    <n v="2.38344606573111E-2"/>
    <x v="1"/>
    <x v="12"/>
    <s v="N"/>
    <s v="1"/>
    <s v="1"/>
    <s v="0"/>
    <s v="0"/>
  </r>
  <r>
    <x v="108"/>
    <x v="3"/>
    <x v="3"/>
    <n v="-143.68088296138501"/>
    <n v="329.36176592277002"/>
    <n v="0.39275085494122702"/>
    <n v="0.27903481229094101"/>
    <n v="0"/>
    <x v="624"/>
    <n v="0.77974348118787495"/>
    <x v="135"/>
    <n v="4.5134909129536001E-2"/>
    <x v="1"/>
    <x v="12"/>
    <s v="N"/>
    <s v="1"/>
    <s v="1"/>
    <s v="0"/>
    <s v="0"/>
  </r>
  <r>
    <x v="109"/>
    <x v="3"/>
    <x v="0"/>
    <n v="-125.837032464495"/>
    <n v="293.67406492898999"/>
    <n v="0.47012815083521498"/>
    <n v="0.31944624856099102"/>
    <n v="0"/>
    <x v="624"/>
    <n v="0.82003718386889002"/>
    <x v="136"/>
    <n v="3.5733454077905999E-2"/>
    <x v="1"/>
    <x v="13"/>
    <s v="N"/>
    <s v="1"/>
    <s v="1"/>
    <s v="0"/>
    <s v="1"/>
  </r>
  <r>
    <x v="109"/>
    <x v="3"/>
    <x v="1"/>
    <n v="-125.837032464495"/>
    <n v="293.67406492898999"/>
    <n v="0.47012815083521498"/>
    <n v="0.31944624856099102"/>
    <n v="0"/>
    <x v="624"/>
    <n v="0.82003718386889002"/>
    <x v="136"/>
    <n v="4.0194485708925599E-3"/>
    <x v="1"/>
    <x v="13"/>
    <s v="N"/>
    <s v="1"/>
    <s v="1"/>
    <s v="0"/>
    <s v="1"/>
  </r>
  <r>
    <x v="109"/>
    <x v="3"/>
    <x v="2"/>
    <n v="-129.91949264074799"/>
    <n v="301.83898528149598"/>
    <n v="0.45833236367753899"/>
    <n v="0.32006318212010298"/>
    <n v="0"/>
    <x v="624"/>
    <n v="0.80369446152490598"/>
    <x v="137"/>
    <n v="4.9781524384426498E-2"/>
    <x v="1"/>
    <x v="13"/>
    <s v="N"/>
    <s v="1"/>
    <s v="1"/>
    <s v="0"/>
    <s v="1"/>
  </r>
  <r>
    <x v="109"/>
    <x v="3"/>
    <x v="3"/>
    <n v="-135.42336177707099"/>
    <n v="312.84672355414199"/>
    <n v="0.42257864101124798"/>
    <n v="0.278325570387426"/>
    <n v="0"/>
    <x v="624"/>
    <n v="0.78100797464037097"/>
    <x v="138"/>
    <n v="6.84952775921506E-3"/>
    <x v="1"/>
    <x v="13"/>
    <s v="N"/>
    <s v="1"/>
    <s v="1"/>
    <s v="0"/>
    <s v="1"/>
  </r>
  <r>
    <x v="110"/>
    <x v="3"/>
    <x v="0"/>
    <n v="-153.60100036473301"/>
    <n v="349.20200072946699"/>
    <n v="0.33640890185149003"/>
    <n v="0.233005473966649"/>
    <n v="0"/>
    <x v="624"/>
    <n v="0.75056869587848496"/>
    <x v="139"/>
    <n v="0.11788097272176599"/>
    <x v="1"/>
    <x v="14"/>
    <s v="N"/>
    <s v="1"/>
    <s v="1"/>
    <s v="1"/>
    <s v="0"/>
  </r>
  <r>
    <x v="110"/>
    <x v="3"/>
    <x v="1"/>
    <n v="-153.60100036473301"/>
    <n v="349.20200072946699"/>
    <n v="0.33640890185149003"/>
    <n v="0.23300547396665"/>
    <n v="0"/>
    <x v="624"/>
    <n v="0.75056869587848496"/>
    <x v="139"/>
    <n v="4.2015212166322598E-2"/>
    <x v="1"/>
    <x v="14"/>
    <s v="N"/>
    <s v="1"/>
    <s v="1"/>
    <s v="1"/>
    <s v="0"/>
  </r>
  <r>
    <x v="110"/>
    <x v="3"/>
    <x v="2"/>
    <n v="-178.53566891054001"/>
    <n v="399.071337821079"/>
    <n v="0.205938009178839"/>
    <n v="9.6609341819542296E-2"/>
    <n v="0"/>
    <x v="624"/>
    <n v="0.69179255254961203"/>
    <x v="140"/>
    <n v="3.8977204063450399E-2"/>
    <x v="1"/>
    <x v="14"/>
    <s v="N"/>
    <s v="1"/>
    <s v="1"/>
    <s v="1"/>
    <s v="0"/>
  </r>
  <r>
    <x v="110"/>
    <x v="3"/>
    <x v="3"/>
    <n v="-168.676508807137"/>
    <n v="379.35301761427399"/>
    <n v="0.26438738849905602"/>
    <n v="0.15453712496128599"/>
    <n v="0"/>
    <x v="624"/>
    <n v="0.73694043632707895"/>
    <x v="141"/>
    <n v="5.4968119742508502E-2"/>
    <x v="1"/>
    <x v="14"/>
    <s v="N"/>
    <s v="1"/>
    <s v="1"/>
    <s v="1"/>
    <s v="0"/>
  </r>
  <r>
    <x v="111"/>
    <x v="3"/>
    <x v="0"/>
    <n v="-135.64909852565799"/>
    <n v="313.298197051317"/>
    <n v="0.43211328344195499"/>
    <n v="0.30772450947722002"/>
    <n v="0"/>
    <x v="624"/>
    <n v="0.80772759837071695"/>
    <x v="142"/>
    <n v="0.120086545968989"/>
    <x v="1"/>
    <x v="15"/>
    <s v="N"/>
    <s v="1"/>
    <s v="1"/>
    <s v="1"/>
    <s v="1"/>
  </r>
  <r>
    <x v="111"/>
    <x v="3"/>
    <x v="1"/>
    <n v="-135.64909852565799"/>
    <n v="313.298197051317"/>
    <n v="0.43211328344195499"/>
    <n v="0.30772450947722002"/>
    <n v="0"/>
    <x v="624"/>
    <n v="0.80772759837071695"/>
    <x v="142"/>
    <n v="0.103417837215355"/>
    <x v="1"/>
    <x v="15"/>
    <s v="N"/>
    <s v="1"/>
    <s v="1"/>
    <s v="1"/>
    <s v="1"/>
  </r>
  <r>
    <x v="111"/>
    <x v="3"/>
    <x v="2"/>
    <n v="-157.139677344533"/>
    <n v="356.279354689066"/>
    <n v="0.32669698084707699"/>
    <n v="0.20829032808789399"/>
    <n v="0"/>
    <x v="624"/>
    <n v="0.75700259500607503"/>
    <x v="143"/>
    <n v="2.1190635106878099E-2"/>
    <x v="1"/>
    <x v="15"/>
    <s v="N"/>
    <s v="1"/>
    <s v="1"/>
    <s v="1"/>
    <s v="1"/>
  </r>
  <r>
    <x v="111"/>
    <x v="3"/>
    <x v="3"/>
    <n v="-155.85018233792101"/>
    <n v="353.70036467584202"/>
    <n v="0.33262870807499301"/>
    <n v="0.22065807082782901"/>
    <n v="0"/>
    <x v="624"/>
    <n v="0.74982323502764203"/>
    <x v="144"/>
    <n v="1.9119525899833401E-2"/>
    <x v="1"/>
    <x v="15"/>
    <s v="N"/>
    <s v="1"/>
    <s v="1"/>
    <s v="1"/>
    <s v="1"/>
  </r>
  <r>
    <x v="112"/>
    <x v="3"/>
    <x v="0"/>
    <n v="-141.45844622351601"/>
    <n v="324.91689244703201"/>
    <n v="0.38971101820946602"/>
    <n v="0.23174815696457499"/>
    <n v="0"/>
    <x v="624"/>
    <n v="0.77667690728934902"/>
    <x v="145"/>
    <n v="7.7641209472592398E-2"/>
    <x v="1"/>
    <x v="0"/>
    <s v="Y"/>
    <s v="0"/>
    <s v="0"/>
    <s v="0"/>
    <s v="0"/>
  </r>
  <r>
    <x v="112"/>
    <x v="3"/>
    <x v="1"/>
    <n v="-141.45844622351601"/>
    <n v="324.91689244703201"/>
    <n v="0.38971101820946602"/>
    <n v="0.23174815696457499"/>
    <n v="0"/>
    <x v="624"/>
    <n v="0.77667690728934902"/>
    <x v="145"/>
    <n v="2.8754736696887499E-2"/>
    <x v="1"/>
    <x v="0"/>
    <s v="Y"/>
    <s v="0"/>
    <s v="0"/>
    <s v="0"/>
    <s v="0"/>
  </r>
  <r>
    <x v="112"/>
    <x v="3"/>
    <x v="2"/>
    <n v="-153.24465688945401"/>
    <n v="348.48931377890801"/>
    <n v="0.34278933610941997"/>
    <n v="0.211186457277039"/>
    <n v="0"/>
    <x v="624"/>
    <n v="0.75973942692143803"/>
    <x v="146"/>
    <n v="4.6579244171537602E-2"/>
    <x v="1"/>
    <x v="0"/>
    <s v="Y"/>
    <s v="0"/>
    <s v="0"/>
    <s v="0"/>
    <s v="0"/>
  </r>
  <r>
    <x v="112"/>
    <x v="3"/>
    <x v="3"/>
    <n v="-153.34616182874601"/>
    <n v="348.69232365749201"/>
    <n v="0.33476428388903301"/>
    <n v="0.21907734887982899"/>
    <n v="0"/>
    <x v="624"/>
    <n v="0.75002300209506001"/>
    <x v="147"/>
    <n v="3.0442258111149301E-2"/>
    <x v="1"/>
    <x v="0"/>
    <s v="Y"/>
    <s v="0"/>
    <s v="0"/>
    <s v="0"/>
    <s v="0"/>
  </r>
  <r>
    <x v="113"/>
    <x v="3"/>
    <x v="0"/>
    <n v="-146.928800837084"/>
    <n v="335.857601674168"/>
    <n v="0.3684923667883"/>
    <n v="0.23987394658344399"/>
    <n v="0"/>
    <x v="624"/>
    <n v="0.76567314867047098"/>
    <x v="148"/>
    <n v="5.0231040976024002E-2"/>
    <x v="1"/>
    <x v="1"/>
    <s v="Y"/>
    <s v="0"/>
    <s v="0"/>
    <s v="0"/>
    <s v="1"/>
  </r>
  <r>
    <x v="113"/>
    <x v="3"/>
    <x v="1"/>
    <n v="-146.928800837084"/>
    <n v="335.857601674168"/>
    <n v="0.3684923667883"/>
    <n v="0.23987394658344399"/>
    <n v="0"/>
    <x v="624"/>
    <n v="0.76567314867047098"/>
    <x v="148"/>
    <n v="2.7478096251310698E-2"/>
    <x v="1"/>
    <x v="1"/>
    <s v="Y"/>
    <s v="0"/>
    <s v="0"/>
    <s v="0"/>
    <s v="1"/>
  </r>
  <r>
    <x v="113"/>
    <x v="3"/>
    <x v="2"/>
    <n v="-155.373153751393"/>
    <n v="352.74630750278601"/>
    <n v="0.32100265895960201"/>
    <n v="0.196240976381854"/>
    <n v="0"/>
    <x v="624"/>
    <n v="0.74847681430979596"/>
    <x v="149"/>
    <n v="5.4906619729932098E-2"/>
    <x v="1"/>
    <x v="1"/>
    <s v="Y"/>
    <s v="0"/>
    <s v="0"/>
    <s v="0"/>
    <s v="1"/>
  </r>
  <r>
    <x v="113"/>
    <x v="3"/>
    <x v="3"/>
    <n v="-157.01405300945001"/>
    <n v="356.02810601890002"/>
    <n v="0.31850501769810402"/>
    <n v="0.227201004544515"/>
    <n v="0"/>
    <x v="624"/>
    <n v="0.74534776386393298"/>
    <x v="150"/>
    <n v="3.4501565621322401E-2"/>
    <x v="1"/>
    <x v="1"/>
    <s v="Y"/>
    <s v="0"/>
    <s v="0"/>
    <s v="0"/>
    <s v="1"/>
  </r>
  <r>
    <x v="114"/>
    <x v="3"/>
    <x v="0"/>
    <n v="-145.391937115281"/>
    <n v="332.78387423056301"/>
    <n v="0.381733573296969"/>
    <n v="0.22730414688984599"/>
    <n v="0"/>
    <x v="624"/>
    <n v="0.77802416044762202"/>
    <x v="151"/>
    <n v="7.5394412753049894E-2"/>
    <x v="1"/>
    <x v="2"/>
    <s v="Y"/>
    <s v="0"/>
    <s v="0"/>
    <s v="1"/>
    <s v="0"/>
  </r>
  <r>
    <x v="114"/>
    <x v="3"/>
    <x v="1"/>
    <n v="-145.391937115281"/>
    <n v="332.78387423056301"/>
    <n v="0.381733573296969"/>
    <n v="0.22730414688984599"/>
    <n v="0"/>
    <x v="624"/>
    <n v="0.77802416044762202"/>
    <x v="151"/>
    <n v="3.5450512345998803E-2"/>
    <x v="1"/>
    <x v="2"/>
    <s v="Y"/>
    <s v="0"/>
    <s v="0"/>
    <s v="1"/>
    <s v="0"/>
  </r>
  <r>
    <x v="114"/>
    <x v="3"/>
    <x v="2"/>
    <n v="-155.328219728921"/>
    <n v="352.656439457842"/>
    <n v="0.32849818141211801"/>
    <n v="0.18354447183294201"/>
    <n v="0"/>
    <x v="624"/>
    <n v="0.75444643266856604"/>
    <x v="152"/>
    <n v="3.02376761816157E-2"/>
    <x v="1"/>
    <x v="2"/>
    <s v="Y"/>
    <s v="0"/>
    <s v="0"/>
    <s v="1"/>
    <s v="0"/>
  </r>
  <r>
    <x v="114"/>
    <x v="3"/>
    <x v="3"/>
    <n v="-157.70953434073999"/>
    <n v="357.41906868147902"/>
    <n v="0.31907347446288298"/>
    <n v="0.18264776079540901"/>
    <n v="0"/>
    <x v="624"/>
    <n v="0.74804083784338804"/>
    <x v="153"/>
    <n v="1.8621108765078699E-2"/>
    <x v="1"/>
    <x v="2"/>
    <s v="Y"/>
    <s v="0"/>
    <s v="0"/>
    <s v="1"/>
    <s v="0"/>
  </r>
  <r>
    <x v="115"/>
    <x v="3"/>
    <x v="0"/>
    <n v="-149.146582922031"/>
    <n v="340.29316584406098"/>
    <n v="0.359134084000997"/>
    <n v="0.24467448788068799"/>
    <n v="0"/>
    <x v="624"/>
    <n v="0.77281734435385296"/>
    <x v="154"/>
    <n v="8.5057409702052097E-2"/>
    <x v="1"/>
    <x v="3"/>
    <s v="Y"/>
    <s v="0"/>
    <s v="0"/>
    <s v="1"/>
    <s v="1"/>
  </r>
  <r>
    <x v="115"/>
    <x v="3"/>
    <x v="1"/>
    <n v="-149.146582922031"/>
    <n v="340.29316584406098"/>
    <n v="0.359134084000997"/>
    <n v="0.24467448788068799"/>
    <n v="0"/>
    <x v="624"/>
    <n v="0.77281734435385296"/>
    <x v="154"/>
    <n v="4.0707780801634903E-2"/>
    <x v="1"/>
    <x v="3"/>
    <s v="Y"/>
    <s v="0"/>
    <s v="0"/>
    <s v="1"/>
    <s v="1"/>
  </r>
  <r>
    <x v="115"/>
    <x v="3"/>
    <x v="2"/>
    <n v="-168.58942249036099"/>
    <n v="379.17884498072101"/>
    <n v="0.26521441768812398"/>
    <n v="0.13341374012280899"/>
    <n v="0"/>
    <x v="624"/>
    <n v="0.74059555636455399"/>
    <x v="155"/>
    <n v="4.0632917435488601E-2"/>
    <x v="1"/>
    <x v="3"/>
    <s v="Y"/>
    <s v="0"/>
    <s v="0"/>
    <s v="1"/>
    <s v="1"/>
  </r>
  <r>
    <x v="115"/>
    <x v="3"/>
    <x v="3"/>
    <n v="-167.52595457941101"/>
    <n v="377.05190915882099"/>
    <n v="0.27122231680540498"/>
    <n v="0.14013526193638401"/>
    <n v="0"/>
    <x v="624"/>
    <n v="0.73810086638047101"/>
    <x v="156"/>
    <n v="1.11934595244941E-2"/>
    <x v="1"/>
    <x v="3"/>
    <s v="Y"/>
    <s v="0"/>
    <s v="0"/>
    <s v="1"/>
    <s v="1"/>
  </r>
  <r>
    <x v="116"/>
    <x v="3"/>
    <x v="0"/>
    <n v="-151.60339053535199"/>
    <n v="345.20678107070501"/>
    <n v="0.35489906387342202"/>
    <n v="0.19963468351545199"/>
    <n v="0"/>
    <x v="624"/>
    <n v="0.76962473640365703"/>
    <x v="157"/>
    <n v="6.7589492673844301E-2"/>
    <x v="1"/>
    <x v="4"/>
    <s v="Y"/>
    <s v="0"/>
    <s v="1"/>
    <s v="0"/>
    <s v="0"/>
  </r>
  <r>
    <x v="116"/>
    <x v="3"/>
    <x v="1"/>
    <n v="-151.60339053535199"/>
    <n v="345.20678107070501"/>
    <n v="0.35489906387342202"/>
    <n v="0.19963468351545199"/>
    <n v="0"/>
    <x v="624"/>
    <n v="0.76962473640365703"/>
    <x v="157"/>
    <n v="6.8151651130277199E-2"/>
    <x v="1"/>
    <x v="4"/>
    <s v="Y"/>
    <s v="0"/>
    <s v="1"/>
    <s v="0"/>
    <s v="0"/>
  </r>
  <r>
    <x v="116"/>
    <x v="3"/>
    <x v="2"/>
    <n v="-160.53222511875501"/>
    <n v="363.06445023750899"/>
    <n v="0.293946648605315"/>
    <n v="0.16120132121387501"/>
    <n v="0"/>
    <x v="624"/>
    <n v="0.73176041237149603"/>
    <x v="158"/>
    <n v="1.6619713569894799E-2"/>
    <x v="1"/>
    <x v="4"/>
    <s v="Y"/>
    <s v="0"/>
    <s v="1"/>
    <s v="0"/>
    <s v="0"/>
  </r>
  <r>
    <x v="116"/>
    <x v="3"/>
    <x v="3"/>
    <n v="-155.92294938934"/>
    <n v="353.84589877868098"/>
    <n v="0.32934344374655999"/>
    <n v="0.20673455962270301"/>
    <n v="0"/>
    <x v="624"/>
    <n v="0.75133843986756499"/>
    <x v="159"/>
    <n v="4.1145448091067197E-2"/>
    <x v="1"/>
    <x v="4"/>
    <s v="Y"/>
    <s v="0"/>
    <s v="1"/>
    <s v="0"/>
    <s v="0"/>
  </r>
  <r>
    <x v="117"/>
    <x v="3"/>
    <x v="0"/>
    <n v="-152.68924832887001"/>
    <n v="347.37849665774002"/>
    <n v="0.34534342671372498"/>
    <n v="0.228397975822865"/>
    <n v="0"/>
    <x v="624"/>
    <n v="0.76869050223889401"/>
    <x v="160"/>
    <n v="7.1776163983404306E-2"/>
    <x v="1"/>
    <x v="5"/>
    <s v="Y"/>
    <s v="0"/>
    <s v="1"/>
    <s v="0"/>
    <s v="1"/>
  </r>
  <r>
    <x v="117"/>
    <x v="3"/>
    <x v="1"/>
    <n v="-152.68924832887001"/>
    <n v="347.37849665774002"/>
    <n v="0.34534342671372498"/>
    <n v="0.228397975822866"/>
    <n v="0"/>
    <x v="624"/>
    <n v="0.76869050223889401"/>
    <x v="160"/>
    <n v="6.1805424802954902E-2"/>
    <x v="1"/>
    <x v="5"/>
    <s v="Y"/>
    <s v="0"/>
    <s v="1"/>
    <s v="0"/>
    <s v="1"/>
  </r>
  <r>
    <x v="117"/>
    <x v="3"/>
    <x v="2"/>
    <n v="-167.592833459052"/>
    <n v="377.18566691810503"/>
    <n v="0.26945576243582298"/>
    <n v="0.16948094147331499"/>
    <n v="0"/>
    <x v="624"/>
    <n v="0.71919739543352101"/>
    <x v="161"/>
    <n v="8.6384486716508894E-3"/>
    <x v="1"/>
    <x v="5"/>
    <s v="Y"/>
    <s v="0"/>
    <s v="1"/>
    <s v="0"/>
    <s v="1"/>
  </r>
  <r>
    <x v="117"/>
    <x v="3"/>
    <x v="3"/>
    <n v="-161.70997792328501"/>
    <n v="365.41995584657099"/>
    <n v="0.30429898717394999"/>
    <n v="0.20448093044063401"/>
    <n v="0"/>
    <x v="624"/>
    <n v="0.75001298908218805"/>
    <x v="162"/>
    <n v="1.65968221765707E-2"/>
    <x v="1"/>
    <x v="5"/>
    <s v="Y"/>
    <s v="0"/>
    <s v="1"/>
    <s v="0"/>
    <s v="1"/>
  </r>
  <r>
    <x v="118"/>
    <x v="3"/>
    <x v="0"/>
    <n v="-157.4706025079"/>
    <n v="356.94120501579999"/>
    <n v="0.32573017855598502"/>
    <n v="0.20599640212416201"/>
    <n v="0"/>
    <x v="624"/>
    <n v="0.77526562666551202"/>
    <x v="163"/>
    <n v="3.3092721165767003E-2"/>
    <x v="1"/>
    <x v="6"/>
    <s v="Y"/>
    <s v="0"/>
    <s v="1"/>
    <s v="1"/>
    <s v="0"/>
  </r>
  <r>
    <x v="118"/>
    <x v="3"/>
    <x v="1"/>
    <n v="-157.4706025079"/>
    <n v="356.94120501579999"/>
    <n v="0.32573017855598502"/>
    <n v="0.20599640212416201"/>
    <n v="0"/>
    <x v="624"/>
    <n v="0.77526562666551202"/>
    <x v="163"/>
    <n v="3.0269489547228801E-2"/>
    <x v="1"/>
    <x v="6"/>
    <s v="Y"/>
    <s v="0"/>
    <s v="1"/>
    <s v="1"/>
    <s v="0"/>
  </r>
  <r>
    <x v="118"/>
    <x v="3"/>
    <x v="2"/>
    <n v="-156.060371889702"/>
    <n v="354.12074377940303"/>
    <n v="0.33114811445832798"/>
    <n v="0.20095635447332399"/>
    <n v="0"/>
    <x v="624"/>
    <n v="0.76104143631552801"/>
    <x v="164"/>
    <n v="2.8420632216152601E-2"/>
    <x v="1"/>
    <x v="6"/>
    <s v="Y"/>
    <s v="0"/>
    <s v="1"/>
    <s v="1"/>
    <s v="0"/>
  </r>
  <r>
    <x v="118"/>
    <x v="3"/>
    <x v="3"/>
    <n v="-163.787067793142"/>
    <n v="369.574135586284"/>
    <n v="0.28963519935870502"/>
    <n v="0.16211566537101699"/>
    <n v="0"/>
    <x v="624"/>
    <n v="0.733002927882344"/>
    <x v="165"/>
    <n v="5.0047591842218696E-3"/>
    <x v="1"/>
    <x v="6"/>
    <s v="Y"/>
    <s v="0"/>
    <s v="1"/>
    <s v="1"/>
    <s v="0"/>
  </r>
  <r>
    <x v="119"/>
    <x v="3"/>
    <x v="0"/>
    <n v="-148.84278618146701"/>
    <n v="339.68557236293401"/>
    <n v="0.356965914453237"/>
    <n v="0.23831838485797399"/>
    <n v="0"/>
    <x v="624"/>
    <n v="0.76235639186760595"/>
    <x v="166"/>
    <n v="7.9162009307159997E-2"/>
    <x v="1"/>
    <x v="7"/>
    <s v="Y"/>
    <s v="0"/>
    <s v="1"/>
    <s v="1"/>
    <s v="1"/>
  </r>
  <r>
    <x v="119"/>
    <x v="3"/>
    <x v="1"/>
    <n v="-148.84278618146701"/>
    <n v="339.68557236293401"/>
    <n v="0.356965914453237"/>
    <n v="0.23831838485797499"/>
    <n v="0"/>
    <x v="624"/>
    <n v="0.76235639186760595"/>
    <x v="166"/>
    <n v="6.4702560130859302E-2"/>
    <x v="1"/>
    <x v="7"/>
    <s v="Y"/>
    <s v="0"/>
    <s v="1"/>
    <s v="1"/>
    <s v="1"/>
  </r>
  <r>
    <x v="119"/>
    <x v="3"/>
    <x v="2"/>
    <n v="-167.825146869397"/>
    <n v="377.65029373879401"/>
    <n v="0.26204524003417401"/>
    <n v="0.177833019260147"/>
    <n v="0"/>
    <x v="624"/>
    <n v="0.72306732783841099"/>
    <x v="167"/>
    <n v="1.9732903226185899E-2"/>
    <x v="1"/>
    <x v="7"/>
    <s v="Y"/>
    <s v="0"/>
    <s v="1"/>
    <s v="1"/>
    <s v="1"/>
  </r>
  <r>
    <x v="119"/>
    <x v="3"/>
    <x v="3"/>
    <n v="-162.15326004833699"/>
    <n v="366.30652009667398"/>
    <n v="0.29082901815946999"/>
    <n v="0.19575275887657001"/>
    <n v="0"/>
    <x v="624"/>
    <n v="0.72317797961919605"/>
    <x v="168"/>
    <n v="3.6945056704423003E-2"/>
    <x v="1"/>
    <x v="7"/>
    <s v="Y"/>
    <s v="0"/>
    <s v="1"/>
    <s v="1"/>
    <s v="1"/>
  </r>
  <r>
    <x v="120"/>
    <x v="3"/>
    <x v="0"/>
    <n v="-144.581026003598"/>
    <n v="331.16205200719497"/>
    <n v="0.38213200481151099"/>
    <n v="0.221555651863443"/>
    <n v="0"/>
    <x v="624"/>
    <n v="0.78123823617249699"/>
    <x v="169"/>
    <n v="9.1671354890405204E-2"/>
    <x v="1"/>
    <x v="8"/>
    <s v="Y"/>
    <s v="1"/>
    <s v="0"/>
    <s v="0"/>
    <s v="0"/>
  </r>
  <r>
    <x v="120"/>
    <x v="3"/>
    <x v="1"/>
    <n v="-144.581026003598"/>
    <n v="331.16205200719497"/>
    <n v="0.38213200481151099"/>
    <n v="0.221555651863443"/>
    <n v="0"/>
    <x v="624"/>
    <n v="0.78123823617249699"/>
    <x v="169"/>
    <n v="5.9364989691463303E-2"/>
    <x v="1"/>
    <x v="8"/>
    <s v="Y"/>
    <s v="1"/>
    <s v="0"/>
    <s v="0"/>
    <s v="0"/>
  </r>
  <r>
    <x v="120"/>
    <x v="3"/>
    <x v="2"/>
    <n v="-163.44095649366901"/>
    <n v="368.88191298733898"/>
    <n v="0.28760160943630397"/>
    <n v="0.137152933763352"/>
    <n v="0"/>
    <x v="624"/>
    <n v="0.74030205104649704"/>
    <x v="170"/>
    <n v="8.7823347102842508E-3"/>
    <x v="1"/>
    <x v="8"/>
    <s v="Y"/>
    <s v="1"/>
    <s v="0"/>
    <s v="0"/>
    <s v="0"/>
  </r>
  <r>
    <x v="120"/>
    <x v="3"/>
    <x v="3"/>
    <n v="-162.53805351246601"/>
    <n v="367.07610702493201"/>
    <n v="0.29071438195295601"/>
    <n v="0.15024369061520901"/>
    <n v="0"/>
    <x v="624"/>
    <n v="0.74169707282475505"/>
    <x v="171"/>
    <n v="9.2463522900375003E-3"/>
    <x v="1"/>
    <x v="8"/>
    <s v="Y"/>
    <s v="1"/>
    <s v="0"/>
    <s v="0"/>
    <s v="0"/>
  </r>
  <r>
    <x v="121"/>
    <x v="3"/>
    <x v="0"/>
    <n v="-137.88922666972201"/>
    <n v="317.77845333944401"/>
    <n v="0.41586425869424298"/>
    <n v="0.28688792928031898"/>
    <n v="0"/>
    <x v="624"/>
    <n v="0.78767880352056896"/>
    <x v="172"/>
    <n v="8.26833063276326E-2"/>
    <x v="1"/>
    <x v="9"/>
    <s v="Y"/>
    <s v="1"/>
    <s v="0"/>
    <s v="0"/>
    <s v="1"/>
  </r>
  <r>
    <x v="121"/>
    <x v="3"/>
    <x v="1"/>
    <n v="-137.88922666972201"/>
    <n v="317.77845333944401"/>
    <n v="0.41586425869424298"/>
    <n v="0.28688792928031898"/>
    <n v="0"/>
    <x v="624"/>
    <n v="0.78767880352056896"/>
    <x v="172"/>
    <n v="6.3329382387168301E-2"/>
    <x v="1"/>
    <x v="9"/>
    <s v="Y"/>
    <s v="1"/>
    <s v="0"/>
    <s v="0"/>
    <s v="1"/>
  </r>
  <r>
    <x v="121"/>
    <x v="3"/>
    <x v="2"/>
    <n v="-147.586270375211"/>
    <n v="337.172540750422"/>
    <n v="0.38105170480092398"/>
    <n v="0.27425479484926202"/>
    <n v="0"/>
    <x v="624"/>
    <n v="0.78444828560705404"/>
    <x v="173"/>
    <n v="6.2597068348715201E-2"/>
    <x v="1"/>
    <x v="9"/>
    <s v="Y"/>
    <s v="1"/>
    <s v="0"/>
    <s v="0"/>
    <s v="1"/>
  </r>
  <r>
    <x v="121"/>
    <x v="3"/>
    <x v="3"/>
    <n v="-151.779299050482"/>
    <n v="345.55859810096302"/>
    <n v="0.35186357216091801"/>
    <n v="0.23005542029766399"/>
    <n v="0"/>
    <x v="624"/>
    <n v="0.76405176151744203"/>
    <x v="174"/>
    <n v="4.6201673138079602E-2"/>
    <x v="1"/>
    <x v="9"/>
    <s v="Y"/>
    <s v="1"/>
    <s v="0"/>
    <s v="0"/>
    <s v="1"/>
  </r>
  <r>
    <x v="122"/>
    <x v="3"/>
    <x v="0"/>
    <n v="-143.18126905667501"/>
    <n v="328.36253811335001"/>
    <n v="0.394562574867585"/>
    <n v="0.28210291471633803"/>
    <n v="0"/>
    <x v="624"/>
    <n v="0.78378814060981095"/>
    <x v="175"/>
    <n v="7.1432256111594206E-2"/>
    <x v="1"/>
    <x v="10"/>
    <s v="Y"/>
    <s v="1"/>
    <s v="0"/>
    <s v="1"/>
    <s v="0"/>
  </r>
  <r>
    <x v="122"/>
    <x v="3"/>
    <x v="1"/>
    <n v="-143.18126905667501"/>
    <n v="328.36253811335001"/>
    <n v="0.394562574867585"/>
    <n v="0.28210291471633803"/>
    <n v="0"/>
    <x v="624"/>
    <n v="0.78378814060981095"/>
    <x v="175"/>
    <n v="6.7035651604835406E-2"/>
    <x v="1"/>
    <x v="10"/>
    <s v="Y"/>
    <s v="1"/>
    <s v="0"/>
    <s v="1"/>
    <s v="0"/>
  </r>
  <r>
    <x v="122"/>
    <x v="3"/>
    <x v="2"/>
    <n v="-157.38246395045499"/>
    <n v="356.76492790090902"/>
    <n v="0.32223744284258499"/>
    <n v="0.218733610025418"/>
    <n v="0"/>
    <x v="624"/>
    <n v="0.75637069089447195"/>
    <x v="176"/>
    <n v="5.2358227717237901E-2"/>
    <x v="1"/>
    <x v="10"/>
    <s v="Y"/>
    <s v="1"/>
    <s v="0"/>
    <s v="1"/>
    <s v="0"/>
  </r>
  <r>
    <x v="122"/>
    <x v="3"/>
    <x v="3"/>
    <n v="-157.506566647715"/>
    <n v="357.01313329542899"/>
    <n v="0.31171005695612602"/>
    <n v="0.225222914801844"/>
    <n v="0"/>
    <x v="624"/>
    <n v="0.73870192533054302"/>
    <x v="177"/>
    <n v="1.46312954377008E-2"/>
    <x v="1"/>
    <x v="10"/>
    <s v="Y"/>
    <s v="1"/>
    <s v="0"/>
    <s v="1"/>
    <s v="0"/>
  </r>
  <r>
    <x v="123"/>
    <x v="3"/>
    <x v="0"/>
    <n v="-149.85875537176301"/>
    <n v="341.71751074352699"/>
    <n v="0.35824935664538299"/>
    <n v="0.23099259388048299"/>
    <n v="0"/>
    <x v="624"/>
    <n v="0.77536188093147196"/>
    <x v="178"/>
    <n v="5.2642404076989301E-2"/>
    <x v="1"/>
    <x v="11"/>
    <s v="Y"/>
    <s v="1"/>
    <s v="0"/>
    <s v="1"/>
    <s v="1"/>
  </r>
  <r>
    <x v="123"/>
    <x v="3"/>
    <x v="1"/>
    <n v="-149.85875537176301"/>
    <n v="341.71751074352699"/>
    <n v="0.35824935664538299"/>
    <n v="0.23099259388048299"/>
    <n v="0"/>
    <x v="624"/>
    <n v="0.77536188093147196"/>
    <x v="178"/>
    <n v="3.4182146730384402E-2"/>
    <x v="1"/>
    <x v="11"/>
    <s v="Y"/>
    <s v="1"/>
    <s v="0"/>
    <s v="1"/>
    <s v="1"/>
  </r>
  <r>
    <x v="123"/>
    <x v="3"/>
    <x v="2"/>
    <n v="-160.81131487182901"/>
    <n v="363.622629743657"/>
    <n v="0.30883370088422601"/>
    <n v="0.20161248850595601"/>
    <n v="0"/>
    <x v="624"/>
    <n v="0.74770739449955104"/>
    <x v="179"/>
    <n v="2.81409108240613E-2"/>
    <x v="1"/>
    <x v="11"/>
    <s v="Y"/>
    <s v="1"/>
    <s v="0"/>
    <s v="1"/>
    <s v="1"/>
  </r>
  <r>
    <x v="123"/>
    <x v="3"/>
    <x v="3"/>
    <n v="-161.84288951104099"/>
    <n v="365.68577902208199"/>
    <n v="0.29885090444796503"/>
    <n v="0.18260659580806901"/>
    <n v="0"/>
    <x v="624"/>
    <n v="0.75228829958694898"/>
    <x v="180"/>
    <n v="2.07671826043773E-2"/>
    <x v="1"/>
    <x v="11"/>
    <s v="Y"/>
    <s v="1"/>
    <s v="0"/>
    <s v="1"/>
    <s v="1"/>
  </r>
  <r>
    <x v="124"/>
    <x v="3"/>
    <x v="0"/>
    <n v="-146.653653497829"/>
    <n v="335.307306995658"/>
    <n v="0.39259850433242"/>
    <n v="0.27732487428208302"/>
    <n v="0"/>
    <x v="624"/>
    <n v="0.80662727185383798"/>
    <x v="181"/>
    <n v="8.1451480410885596E-2"/>
    <x v="1"/>
    <x v="12"/>
    <s v="Y"/>
    <s v="1"/>
    <s v="1"/>
    <s v="0"/>
    <s v="0"/>
  </r>
  <r>
    <x v="124"/>
    <x v="3"/>
    <x v="1"/>
    <n v="-146.653653497829"/>
    <n v="335.307306995658"/>
    <n v="0.39259850433242"/>
    <n v="0.27732487428208402"/>
    <n v="0"/>
    <x v="624"/>
    <n v="0.80662727185383798"/>
    <x v="181"/>
    <n v="8.4628990334533194E-2"/>
    <x v="1"/>
    <x v="12"/>
    <s v="Y"/>
    <s v="1"/>
    <s v="1"/>
    <s v="0"/>
    <s v="0"/>
  </r>
  <r>
    <x v="124"/>
    <x v="3"/>
    <x v="2"/>
    <n v="-157.20377915360999"/>
    <n v="356.40755830721997"/>
    <n v="0.32420106832936901"/>
    <n v="0.21577695947660799"/>
    <n v="0"/>
    <x v="624"/>
    <n v="0.75473995002127303"/>
    <x v="182"/>
    <n v="1.51437142925004E-2"/>
    <x v="1"/>
    <x v="12"/>
    <s v="Y"/>
    <s v="1"/>
    <s v="1"/>
    <s v="0"/>
    <s v="0"/>
  </r>
  <r>
    <x v="124"/>
    <x v="3"/>
    <x v="3"/>
    <n v="-160.027375484321"/>
    <n v="362.054750968642"/>
    <n v="0.31962188324388502"/>
    <n v="0.22203590268884399"/>
    <n v="0"/>
    <x v="624"/>
    <n v="0.75654391479817595"/>
    <x v="183"/>
    <n v="2.08455485939604E-2"/>
    <x v="1"/>
    <x v="12"/>
    <s v="Y"/>
    <s v="1"/>
    <s v="1"/>
    <s v="0"/>
    <s v="0"/>
  </r>
  <r>
    <x v="125"/>
    <x v="3"/>
    <x v="0"/>
    <n v="-146.744760984256"/>
    <n v="335.48952196851099"/>
    <n v="0.373068233795879"/>
    <n v="0.25710926724032201"/>
    <n v="0"/>
    <x v="624"/>
    <n v="0.773944247341946"/>
    <x v="184"/>
    <n v="5.3020637277450697E-2"/>
    <x v="1"/>
    <x v="13"/>
    <s v="Y"/>
    <s v="1"/>
    <s v="1"/>
    <s v="0"/>
    <s v="1"/>
  </r>
  <r>
    <x v="125"/>
    <x v="3"/>
    <x v="1"/>
    <n v="-146.744760984256"/>
    <n v="335.48952196851099"/>
    <n v="0.373068233795879"/>
    <n v="0.25710926724032201"/>
    <n v="0"/>
    <x v="624"/>
    <n v="0.773944247341946"/>
    <x v="184"/>
    <n v="4.4883417510227001E-2"/>
    <x v="1"/>
    <x v="13"/>
    <s v="Y"/>
    <s v="1"/>
    <s v="1"/>
    <s v="0"/>
    <s v="1"/>
  </r>
  <r>
    <x v="125"/>
    <x v="3"/>
    <x v="2"/>
    <n v="-162.86951844852999"/>
    <n v="367.73903689705901"/>
    <n v="0.29541772849404702"/>
    <n v="0.20389524344567"/>
    <n v="0"/>
    <x v="624"/>
    <n v="0.74073336014340796"/>
    <x v="185"/>
    <n v="9.0337209764897397E-2"/>
    <x v="1"/>
    <x v="13"/>
    <s v="Y"/>
    <s v="1"/>
    <s v="1"/>
    <s v="0"/>
    <s v="1"/>
  </r>
  <r>
    <x v="125"/>
    <x v="3"/>
    <x v="3"/>
    <n v="-157.66795283571801"/>
    <n v="357.33590567143699"/>
    <n v="0.32140545686258598"/>
    <n v="0.23901144948761099"/>
    <n v="0"/>
    <x v="624"/>
    <n v="0.75051092481777004"/>
    <x v="186"/>
    <n v="3.5250690287625203E-2"/>
    <x v="1"/>
    <x v="13"/>
    <s v="Y"/>
    <s v="1"/>
    <s v="1"/>
    <s v="0"/>
    <s v="1"/>
  </r>
  <r>
    <x v="126"/>
    <x v="3"/>
    <x v="0"/>
    <n v="-150.74416156998601"/>
    <n v="343.48832313997201"/>
    <n v="0.36473014286588401"/>
    <n v="0.26031550302121598"/>
    <n v="0"/>
    <x v="624"/>
    <n v="0.77097980568562297"/>
    <x v="187"/>
    <n v="6.8305116802049301E-2"/>
    <x v="1"/>
    <x v="14"/>
    <s v="Y"/>
    <s v="1"/>
    <s v="1"/>
    <s v="1"/>
    <s v="0"/>
  </r>
  <r>
    <x v="126"/>
    <x v="3"/>
    <x v="1"/>
    <n v="-150.74416156998601"/>
    <n v="343.48832313997201"/>
    <n v="0.36473014286588401"/>
    <n v="0.26031550302121598"/>
    <n v="0"/>
    <x v="624"/>
    <n v="0.77097980568562297"/>
    <x v="187"/>
    <n v="7.2502842367055204E-2"/>
    <x v="1"/>
    <x v="14"/>
    <s v="Y"/>
    <s v="1"/>
    <s v="1"/>
    <s v="1"/>
    <s v="0"/>
  </r>
  <r>
    <x v="126"/>
    <x v="3"/>
    <x v="2"/>
    <n v="-159.88585226007501"/>
    <n v="361.77170452015099"/>
    <n v="0.30951137764011599"/>
    <n v="0.22177317361542701"/>
    <n v="0"/>
    <x v="624"/>
    <n v="0.75866779996738098"/>
    <x v="188"/>
    <n v="4.8376136811549002E-2"/>
    <x v="1"/>
    <x v="14"/>
    <s v="Y"/>
    <s v="1"/>
    <s v="1"/>
    <s v="1"/>
    <s v="0"/>
  </r>
  <r>
    <x v="126"/>
    <x v="3"/>
    <x v="3"/>
    <n v="-158.81089634140301"/>
    <n v="359.62179268280698"/>
    <n v="0.31738959110526999"/>
    <n v="0.21985169139142099"/>
    <n v="0"/>
    <x v="624"/>
    <n v="0.77027005811224702"/>
    <x v="189"/>
    <n v="1.2669334045219799E-2"/>
    <x v="1"/>
    <x v="14"/>
    <s v="Y"/>
    <s v="1"/>
    <s v="1"/>
    <s v="1"/>
    <s v="0"/>
  </r>
  <r>
    <x v="127"/>
    <x v="3"/>
    <x v="0"/>
    <n v="-148.099014546794"/>
    <n v="338.19802909358702"/>
    <n v="0.365475258245962"/>
    <n v="0.247218570590373"/>
    <n v="0"/>
    <x v="624"/>
    <n v="0.77461297008943997"/>
    <x v="190"/>
    <n v="9.5704166205568195E-2"/>
    <x v="1"/>
    <x v="15"/>
    <s v="Y"/>
    <s v="1"/>
    <s v="1"/>
    <s v="1"/>
    <s v="1"/>
  </r>
  <r>
    <x v="127"/>
    <x v="3"/>
    <x v="1"/>
    <n v="-148.099014546794"/>
    <n v="338.19802909358702"/>
    <n v="0.365475258245962"/>
    <n v="0.247218570590373"/>
    <n v="0"/>
    <x v="624"/>
    <n v="0.77461297008943997"/>
    <x v="190"/>
    <n v="8.2272833814671195E-2"/>
    <x v="1"/>
    <x v="15"/>
    <s v="Y"/>
    <s v="1"/>
    <s v="1"/>
    <s v="1"/>
    <s v="1"/>
  </r>
  <r>
    <x v="127"/>
    <x v="3"/>
    <x v="2"/>
    <n v="-168.42090118527199"/>
    <n v="378.84180237054397"/>
    <n v="0.265628837451864"/>
    <n v="0.151625422515277"/>
    <n v="0"/>
    <x v="624"/>
    <n v="0.72593199892378901"/>
    <x v="191"/>
    <n v="4.08933718618699E-2"/>
    <x v="1"/>
    <x v="15"/>
    <s v="Y"/>
    <s v="1"/>
    <s v="1"/>
    <s v="1"/>
    <s v="1"/>
  </r>
  <r>
    <x v="127"/>
    <x v="3"/>
    <x v="3"/>
    <n v="-169.14051124454701"/>
    <n v="380.28102248909403"/>
    <n v="0.26844742907415697"/>
    <n v="0.174134826318213"/>
    <n v="0"/>
    <x v="624"/>
    <n v="0.72271835230121995"/>
    <x v="192"/>
    <n v="4.7243240942274299E-2"/>
    <x v="1"/>
    <x v="15"/>
    <s v="Y"/>
    <s v="1"/>
    <s v="1"/>
    <s v="1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01606-648B-EC49-85B0-2505DB61B09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69" firstHeaderRow="1" firstDataRow="2" firstDataCol="1" rowPageCount="1" colPageCount="1"/>
  <pivotFields count="19">
    <pivotField axis="axisRow" showAll="0" sortType="descending">
      <items count="129">
        <item x="0"/>
        <item x="16"/>
        <item x="1"/>
        <item x="17"/>
        <item x="2"/>
        <item x="18"/>
        <item x="3"/>
        <item x="19"/>
        <item x="4"/>
        <item x="20"/>
        <item x="5"/>
        <item x="21"/>
        <item x="6"/>
        <item x="22"/>
        <item x="7"/>
        <item x="23"/>
        <item x="8"/>
        <item x="24"/>
        <item x="9"/>
        <item x="25"/>
        <item x="10"/>
        <item x="26"/>
        <item x="11"/>
        <item x="27"/>
        <item x="12"/>
        <item x="28"/>
        <item x="13"/>
        <item x="29"/>
        <item x="14"/>
        <item x="30"/>
        <item x="15"/>
        <item x="31"/>
        <item x="32"/>
        <item x="48"/>
        <item x="33"/>
        <item x="49"/>
        <item x="34"/>
        <item x="50"/>
        <item x="35"/>
        <item x="51"/>
        <item x="36"/>
        <item x="52"/>
        <item x="37"/>
        <item x="53"/>
        <item x="38"/>
        <item x="54"/>
        <item x="39"/>
        <item x="55"/>
        <item x="40"/>
        <item x="56"/>
        <item x="41"/>
        <item x="57"/>
        <item x="42"/>
        <item x="58"/>
        <item x="43"/>
        <item x="59"/>
        <item x="44"/>
        <item x="60"/>
        <item x="45"/>
        <item x="61"/>
        <item x="46"/>
        <item x="62"/>
        <item x="47"/>
        <item x="63"/>
        <item x="64"/>
        <item x="80"/>
        <item x="65"/>
        <item x="81"/>
        <item x="66"/>
        <item x="82"/>
        <item x="67"/>
        <item x="83"/>
        <item x="68"/>
        <item x="84"/>
        <item x="69"/>
        <item x="85"/>
        <item x="70"/>
        <item x="86"/>
        <item x="71"/>
        <item x="87"/>
        <item x="72"/>
        <item x="88"/>
        <item x="73"/>
        <item x="89"/>
        <item x="74"/>
        <item x="90"/>
        <item x="75"/>
        <item x="91"/>
        <item x="76"/>
        <item x="92"/>
        <item x="77"/>
        <item x="93"/>
        <item x="78"/>
        <item x="94"/>
        <item x="79"/>
        <item x="95"/>
        <item x="96"/>
        <item x="112"/>
        <item x="97"/>
        <item x="113"/>
        <item x="98"/>
        <item x="114"/>
        <item x="99"/>
        <item x="115"/>
        <item x="100"/>
        <item x="116"/>
        <item x="101"/>
        <item x="117"/>
        <item x="102"/>
        <item x="118"/>
        <item x="103"/>
        <item x="119"/>
        <item x="104"/>
        <item x="120"/>
        <item x="105"/>
        <item x="121"/>
        <item x="106"/>
        <item x="122"/>
        <item x="107"/>
        <item x="123"/>
        <item x="108"/>
        <item x="124"/>
        <item x="109"/>
        <item x="125"/>
        <item x="110"/>
        <item x="126"/>
        <item x="111"/>
        <item x="12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autoSortScope>
    </pivotField>
    <pivotField axis="axisPage" multipleItemSelectionAllowed="1" showAll="0">
      <items count="5">
        <item h="1" x="0"/>
        <item h="1" x="1"/>
        <item x="3"/>
        <item h="1"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numFmtId="164" showAll="0"/>
    <pivotField numFmtId="164" showAll="0"/>
    <pivotField numFmtId="165" showAll="0"/>
    <pivotField numFmtId="165" showAll="0"/>
    <pivotField numFmtId="165" showAll="0"/>
    <pivotField numFmtId="165" showAll="0">
      <items count="626">
        <item x="624"/>
        <item x="9"/>
        <item x="10"/>
        <item x="0"/>
        <item x="2"/>
        <item x="22"/>
        <item x="21"/>
        <item x="1"/>
        <item x="3"/>
        <item x="118"/>
        <item x="99"/>
        <item x="98"/>
        <item x="12"/>
        <item x="5"/>
        <item x="23"/>
        <item x="13"/>
        <item x="14"/>
        <item x="67"/>
        <item x="45"/>
        <item x="46"/>
        <item x="11"/>
        <item x="24"/>
        <item x="108"/>
        <item x="33"/>
        <item x="34"/>
        <item x="48"/>
        <item x="57"/>
        <item x="165"/>
        <item x="47"/>
        <item x="321"/>
        <item x="320"/>
        <item x="102"/>
        <item x="323"/>
        <item x="88"/>
        <item x="344"/>
        <item x="365"/>
        <item x="312"/>
        <item x="311"/>
        <item x="313"/>
        <item x="89"/>
        <item x="4"/>
        <item x="332"/>
        <item x="333"/>
        <item x="192"/>
        <item x="406"/>
        <item x="334"/>
        <item x="335"/>
        <item x="121"/>
        <item x="425"/>
        <item x="70"/>
        <item x="183"/>
        <item x="174"/>
        <item x="396"/>
        <item x="415"/>
        <item x="356"/>
        <item x="355"/>
        <item x="397"/>
        <item x="49"/>
        <item x="50"/>
        <item x="25"/>
        <item x="26"/>
        <item x="322"/>
        <item x="395"/>
        <item x="394"/>
        <item x="60"/>
        <item x="61"/>
        <item x="16"/>
        <item x="120"/>
        <item x="109"/>
        <item x="87"/>
        <item x="86"/>
        <item x="384"/>
        <item x="110"/>
        <item x="15"/>
        <item x="247"/>
        <item x="210"/>
        <item x="353"/>
        <item x="354"/>
        <item x="168"/>
        <item x="52"/>
        <item x="128"/>
        <item x="127"/>
        <item x="27"/>
        <item x="119"/>
        <item x="462"/>
        <item x="434"/>
        <item x="28"/>
        <item x="444"/>
        <item x="201"/>
        <item x="265"/>
        <item x="177"/>
        <item x="274"/>
        <item x="302"/>
        <item x="36"/>
        <item x="327"/>
        <item x="435"/>
        <item x="37"/>
        <item x="38"/>
        <item x="51"/>
        <item x="374"/>
        <item x="275"/>
        <item x="130"/>
        <item x="91"/>
        <item x="90"/>
        <item x="325"/>
        <item x="324"/>
        <item x="195"/>
        <item x="35"/>
        <item x="147"/>
        <item x="292"/>
        <item x="129"/>
        <item x="453"/>
        <item x="368"/>
        <item x="186"/>
        <item x="436"/>
        <item x="256"/>
        <item x="417"/>
        <item x="347"/>
        <item x="315"/>
        <item x="316"/>
        <item x="314"/>
        <item x="493"/>
        <item x="220"/>
        <item x="409"/>
        <item x="77"/>
        <item x="250"/>
        <item x="416"/>
        <item x="68"/>
        <item x="229"/>
        <item x="428"/>
        <item x="92"/>
        <item x="266"/>
        <item x="339"/>
        <item x="238"/>
        <item x="511"/>
        <item x="338"/>
        <item x="123"/>
        <item x="336"/>
        <item x="337"/>
        <item x="596"/>
        <item x="472"/>
        <item x="400"/>
        <item x="418"/>
        <item x="213"/>
        <item x="214"/>
        <item x="326"/>
        <item x="93"/>
        <item x="502"/>
        <item x="401"/>
        <item x="359"/>
        <item x="156"/>
        <item x="580"/>
        <item x="346"/>
        <item x="549"/>
        <item x="268"/>
        <item x="69"/>
        <item x="113"/>
        <item x="588"/>
        <item x="283"/>
        <item x="137"/>
        <item x="360"/>
        <item x="345"/>
        <item x="513"/>
        <item x="112"/>
        <item x="111"/>
        <item x="570"/>
        <item x="231"/>
        <item x="455"/>
        <item x="606"/>
        <item x="399"/>
        <item x="398"/>
        <item x="239"/>
        <item x="530"/>
        <item x="492"/>
        <item x="503"/>
        <item x="78"/>
        <item x="578"/>
        <item x="114"/>
        <item x="276"/>
        <item x="605"/>
        <item x="167"/>
        <item x="426"/>
        <item x="240"/>
        <item x="166"/>
        <item x="569"/>
        <item x="568"/>
        <item x="357"/>
        <item x="358"/>
        <item x="185"/>
        <item x="474"/>
        <item x="267"/>
        <item x="222"/>
        <item x="551"/>
        <item x="387"/>
        <item x="607"/>
        <item x="258"/>
        <item x="122"/>
        <item x="131"/>
        <item x="512"/>
        <item x="465"/>
        <item x="466"/>
        <item x="427"/>
        <item x="522"/>
        <item x="494"/>
        <item x="257"/>
        <item x="504"/>
        <item x="305"/>
        <item x="438"/>
        <item x="376"/>
        <item x="587"/>
        <item x="203"/>
        <item x="558"/>
        <item x="481"/>
        <item x="482"/>
        <item x="375"/>
        <item x="542"/>
        <item x="447"/>
        <item x="204"/>
        <item x="202"/>
        <item x="294"/>
        <item x="437"/>
        <item x="100"/>
        <item x="540"/>
        <item x="58"/>
        <item x="230"/>
        <item x="193"/>
        <item x="532"/>
        <item x="221"/>
        <item x="473"/>
        <item x="571"/>
        <item x="138"/>
        <item x="79"/>
        <item x="439"/>
        <item x="101"/>
        <item x="40"/>
        <item x="277"/>
        <item x="157"/>
        <item x="598"/>
        <item x="184"/>
        <item x="420"/>
        <item x="133"/>
        <item x="212"/>
        <item x="59"/>
        <item x="617"/>
        <item x="589"/>
        <item x="132"/>
        <item x="232"/>
        <item x="408"/>
        <item x="520"/>
        <item x="259"/>
        <item x="454"/>
        <item x="463"/>
        <item x="531"/>
        <item x="293"/>
        <item x="176"/>
        <item x="377"/>
        <item x="285"/>
        <item x="367"/>
        <item x="139"/>
        <item x="407"/>
        <item x="278"/>
        <item x="419"/>
        <item x="223"/>
        <item x="295"/>
        <item x="445"/>
        <item x="211"/>
        <item x="194"/>
        <item x="496"/>
        <item x="150"/>
        <item x="456"/>
        <item x="148"/>
        <item x="149"/>
        <item x="304"/>
        <item x="158"/>
        <item x="579"/>
        <item x="475"/>
        <item x="599"/>
        <item x="591"/>
        <item x="464"/>
        <item x="366"/>
        <item x="446"/>
        <item x="269"/>
        <item x="286"/>
        <item x="514"/>
        <item x="71"/>
        <item x="616"/>
        <item x="303"/>
        <item x="541"/>
        <item x="241"/>
        <item x="615"/>
        <item x="80"/>
        <item x="610"/>
        <item x="248"/>
        <item x="583"/>
        <item x="284"/>
        <item x="505"/>
        <item x="249"/>
        <item x="159"/>
        <item x="506"/>
        <item x="349"/>
        <item x="609"/>
        <item x="608"/>
        <item x="552"/>
        <item x="458"/>
        <item x="188"/>
        <item x="484"/>
        <item x="516"/>
        <item x="611"/>
        <item x="234"/>
        <item x="533"/>
        <item x="348"/>
        <item x="225"/>
        <item x="486"/>
        <item x="485"/>
        <item x="169"/>
        <item x="140"/>
        <item x="545"/>
        <item x="81"/>
        <item x="429"/>
        <item x="385"/>
        <item x="507"/>
        <item x="170"/>
        <item x="72"/>
        <item x="581"/>
        <item x="270"/>
        <item x="279"/>
        <item x="495"/>
        <item x="261"/>
        <item x="206"/>
        <item x="260"/>
        <item x="477"/>
        <item x="554"/>
        <item x="526"/>
        <item x="386"/>
        <item x="242"/>
        <item x="430"/>
        <item x="573"/>
        <item x="562"/>
        <item x="561"/>
        <item x="224"/>
        <item x="515"/>
        <item x="535"/>
        <item x="590"/>
        <item x="560"/>
        <item x="187"/>
        <item x="543"/>
        <item x="233"/>
        <item x="378"/>
        <item x="205"/>
        <item x="497"/>
        <item x="592"/>
        <item x="572"/>
        <item x="620"/>
        <item x="243"/>
        <item x="379"/>
        <item x="411"/>
        <item x="141"/>
        <item x="467"/>
        <item x="103"/>
        <item x="601"/>
        <item x="62"/>
        <item x="104"/>
        <item x="476"/>
        <item x="82"/>
        <item x="196"/>
        <item x="297"/>
        <item x="410"/>
        <item x="574"/>
        <item x="39"/>
        <item x="468"/>
        <item x="448"/>
        <item x="597"/>
        <item x="457"/>
        <item x="142"/>
        <item x="534"/>
        <item x="160"/>
        <item x="370"/>
        <item x="619"/>
        <item x="216"/>
        <item x="559"/>
        <item x="179"/>
        <item x="296"/>
        <item x="197"/>
        <item x="550"/>
        <item x="63"/>
        <item x="288"/>
        <item x="152"/>
        <item x="449"/>
        <item x="161"/>
        <item x="524"/>
        <item x="523"/>
        <item x="369"/>
        <item x="307"/>
        <item x="488"/>
        <item x="215"/>
        <item x="151"/>
        <item x="544"/>
        <item x="618"/>
        <item x="287"/>
        <item x="306"/>
        <item x="252"/>
        <item x="251"/>
        <item x="564"/>
        <item x="582"/>
        <item x="388"/>
        <item x="389"/>
        <item x="175"/>
        <item x="521"/>
        <item x="563"/>
        <item x="553"/>
        <item x="600"/>
        <item x="178"/>
        <item x="525"/>
        <item x="483"/>
        <item x="487"/>
        <item x="18"/>
        <item x="17"/>
        <item x="6"/>
        <item x="8"/>
        <item x="29"/>
        <item x="30"/>
        <item x="105"/>
        <item x="124"/>
        <item x="20"/>
        <item x="115"/>
        <item x="7"/>
        <item x="31"/>
        <item x="74"/>
        <item x="73"/>
        <item x="19"/>
        <item x="64"/>
        <item x="32"/>
        <item x="41"/>
        <item x="42"/>
        <item x="329"/>
        <item x="328"/>
        <item x="371"/>
        <item x="317"/>
        <item x="53"/>
        <item x="54"/>
        <item x="350"/>
        <item x="319"/>
        <item x="318"/>
        <item x="412"/>
        <item x="171"/>
        <item x="331"/>
        <item x="56"/>
        <item x="431"/>
        <item x="340"/>
        <item x="341"/>
        <item x="343"/>
        <item x="342"/>
        <item x="55"/>
        <item x="180"/>
        <item x="330"/>
        <item x="422"/>
        <item x="421"/>
        <item x="390"/>
        <item x="391"/>
        <item x="189"/>
        <item x="116"/>
        <item x="363"/>
        <item x="117"/>
        <item x="126"/>
        <item x="217"/>
        <item x="96"/>
        <item x="198"/>
        <item x="469"/>
        <item x="207"/>
        <item x="364"/>
        <item x="450"/>
        <item x="125"/>
        <item x="134"/>
        <item x="280"/>
        <item x="97"/>
        <item x="403"/>
        <item x="402"/>
        <item x="253"/>
        <item x="404"/>
        <item x="95"/>
        <item x="94"/>
        <item x="405"/>
        <item x="442"/>
        <item x="381"/>
        <item x="380"/>
        <item x="44"/>
        <item x="43"/>
        <item x="281"/>
        <item x="441"/>
        <item x="440"/>
        <item x="361"/>
        <item x="362"/>
        <item x="262"/>
        <item x="517"/>
        <item x="136"/>
        <item x="423"/>
        <item x="83"/>
        <item x="424"/>
        <item x="135"/>
        <item x="500"/>
        <item x="226"/>
        <item x="308"/>
        <item x="443"/>
        <item x="478"/>
        <item x="498"/>
        <item x="499"/>
        <item x="271"/>
        <item x="602"/>
        <item x="555"/>
        <item x="459"/>
        <item x="508"/>
        <item x="352"/>
        <item x="162"/>
        <item x="235"/>
        <item x="298"/>
        <item x="299"/>
        <item x="519"/>
        <item x="351"/>
        <item x="586"/>
        <item x="244"/>
        <item x="594"/>
        <item x="282"/>
        <item x="144"/>
        <item x="143"/>
        <item x="84"/>
        <item x="518"/>
        <item x="173"/>
        <item x="172"/>
        <item x="191"/>
        <item x="289"/>
        <item x="576"/>
        <item x="432"/>
        <item x="575"/>
        <item x="433"/>
        <item x="264"/>
        <item x="272"/>
        <item x="584"/>
        <item x="480"/>
        <item x="509"/>
        <item x="75"/>
        <item x="565"/>
        <item x="613"/>
        <item x="612"/>
        <item x="546"/>
        <item x="557"/>
        <item x="237"/>
        <item x="593"/>
        <item x="228"/>
        <item x="548"/>
        <item x="246"/>
        <item x="501"/>
        <item x="65"/>
        <item x="106"/>
        <item x="208"/>
        <item x="489"/>
        <item x="245"/>
        <item x="85"/>
        <item x="145"/>
        <item x="107"/>
        <item x="263"/>
        <item x="470"/>
        <item x="577"/>
        <item x="227"/>
        <item x="510"/>
        <item x="529"/>
        <item x="66"/>
        <item x="479"/>
        <item x="273"/>
        <item x="209"/>
        <item x="153"/>
        <item x="190"/>
        <item x="414"/>
        <item x="585"/>
        <item x="536"/>
        <item x="537"/>
        <item x="236"/>
        <item x="538"/>
        <item x="413"/>
        <item x="199"/>
        <item x="373"/>
        <item x="471"/>
        <item x="614"/>
        <item x="146"/>
        <item x="461"/>
        <item x="76"/>
        <item x="451"/>
        <item x="527"/>
        <item x="604"/>
        <item x="383"/>
        <item x="382"/>
        <item x="372"/>
        <item x="595"/>
        <item x="452"/>
        <item x="163"/>
        <item x="182"/>
        <item x="164"/>
        <item x="291"/>
        <item x="218"/>
        <item x="301"/>
        <item x="623"/>
        <item x="200"/>
        <item x="310"/>
        <item x="290"/>
        <item x="219"/>
        <item x="300"/>
        <item x="539"/>
        <item x="460"/>
        <item x="392"/>
        <item x="547"/>
        <item x="393"/>
        <item x="603"/>
        <item x="309"/>
        <item x="621"/>
        <item x="491"/>
        <item x="254"/>
        <item x="255"/>
        <item x="622"/>
        <item x="155"/>
        <item x="154"/>
        <item x="566"/>
        <item x="556"/>
        <item x="567"/>
        <item x="181"/>
        <item x="528"/>
        <item x="490"/>
        <item t="default"/>
      </items>
    </pivotField>
    <pivotField numFmtId="165" showAll="0"/>
    <pivotField dataField="1" numFmtId="165" showAll="0">
      <items count="194">
        <item x="0"/>
        <item x="140"/>
        <item x="44"/>
        <item x="45"/>
        <item x="155"/>
        <item x="158"/>
        <item x="50"/>
        <item x="170"/>
        <item x="69"/>
        <item x="96"/>
        <item x="165"/>
        <item x="77"/>
        <item x="191"/>
        <item x="141"/>
        <item x="95"/>
        <item x="156"/>
        <item x="43"/>
        <item x="167"/>
        <item x="153"/>
        <item x="168"/>
        <item x="161"/>
        <item x="78"/>
        <item x="192"/>
        <item x="149"/>
        <item x="89"/>
        <item x="152"/>
        <item x="182"/>
        <item x="171"/>
        <item x="49"/>
        <item x="157"/>
        <item x="67"/>
        <item x="73"/>
        <item x="27"/>
        <item x="59"/>
        <item x="145"/>
        <item x="186"/>
        <item x="94"/>
        <item x="139"/>
        <item x="163"/>
        <item x="146"/>
        <item x="90"/>
        <item x="147"/>
        <item x="52"/>
        <item x="54"/>
        <item x="164"/>
        <item x="154"/>
        <item x="176"/>
        <item x="183"/>
        <item x="179"/>
        <item x="26"/>
        <item x="144"/>
        <item x="51"/>
        <item x="159"/>
        <item x="86"/>
        <item x="180"/>
        <item x="143"/>
        <item x="93"/>
        <item x="138"/>
        <item x="150"/>
        <item x="177"/>
        <item x="74"/>
        <item x="72"/>
        <item x="166"/>
        <item x="66"/>
        <item x="53"/>
        <item x="148"/>
        <item x="83"/>
        <item x="151"/>
        <item x="185"/>
        <item x="169"/>
        <item x="61"/>
        <item x="56"/>
        <item x="92"/>
        <item x="84"/>
        <item x="162"/>
        <item x="184"/>
        <item x="178"/>
        <item x="55"/>
        <item x="75"/>
        <item x="39"/>
        <item x="65"/>
        <item x="62"/>
        <item x="115"/>
        <item x="25"/>
        <item x="175"/>
        <item x="190"/>
        <item x="122"/>
        <item x="160"/>
        <item x="85"/>
        <item x="30"/>
        <item x="63"/>
        <item x="135"/>
        <item x="174"/>
        <item x="71"/>
        <item x="14"/>
        <item x="87"/>
        <item x="134"/>
        <item x="37"/>
        <item x="15"/>
        <item x="189"/>
        <item x="82"/>
        <item x="38"/>
        <item x="48"/>
        <item x="47"/>
        <item x="88"/>
        <item x="70"/>
        <item x="172"/>
        <item x="133"/>
        <item x="57"/>
        <item x="60"/>
        <item x="173"/>
        <item x="188"/>
        <item x="58"/>
        <item x="137"/>
        <item x="13"/>
        <item x="187"/>
        <item x="17"/>
        <item x="123"/>
        <item x="116"/>
        <item x="29"/>
        <item x="97"/>
        <item x="111"/>
        <item x="79"/>
        <item x="41"/>
        <item x="127"/>
        <item x="76"/>
        <item x="46"/>
        <item x="131"/>
        <item x="64"/>
        <item x="119"/>
        <item x="68"/>
        <item x="120"/>
        <item x="117"/>
        <item x="142"/>
        <item x="99"/>
        <item x="136"/>
        <item x="18"/>
        <item x="181"/>
        <item x="42"/>
        <item x="109"/>
        <item x="6"/>
        <item x="40"/>
        <item x="121"/>
        <item x="81"/>
        <item x="91"/>
        <item x="118"/>
        <item x="5"/>
        <item x="35"/>
        <item x="16"/>
        <item x="130"/>
        <item x="132"/>
        <item x="28"/>
        <item x="80"/>
        <item x="36"/>
        <item x="110"/>
        <item x="4"/>
        <item x="108"/>
        <item x="107"/>
        <item x="112"/>
        <item x="114"/>
        <item x="2"/>
        <item x="126"/>
        <item x="129"/>
        <item x="12"/>
        <item x="19"/>
        <item x="98"/>
        <item x="125"/>
        <item x="128"/>
        <item x="21"/>
        <item x="23"/>
        <item x="104"/>
        <item x="102"/>
        <item x="24"/>
        <item x="3"/>
        <item x="124"/>
        <item x="32"/>
        <item x="9"/>
        <item x="22"/>
        <item x="31"/>
        <item x="113"/>
        <item x="33"/>
        <item x="11"/>
        <item x="101"/>
        <item x="34"/>
        <item x="10"/>
        <item x="20"/>
        <item x="1"/>
        <item x="7"/>
        <item x="106"/>
        <item x="105"/>
        <item x="103"/>
        <item x="8"/>
        <item x="100"/>
        <item t="default"/>
      </items>
    </pivotField>
    <pivotField numFmtId="165" showAll="0"/>
    <pivotField showAll="0">
      <items count="3">
        <item x="1"/>
        <item x="0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5">
    <i>
      <x v="98"/>
    </i>
    <i>
      <x v="100"/>
    </i>
    <i>
      <x v="102"/>
    </i>
    <i>
      <x v="68"/>
    </i>
    <i>
      <x v="64"/>
    </i>
    <i>
      <x v="70"/>
    </i>
    <i>
      <x v="86"/>
    </i>
    <i>
      <x v="84"/>
    </i>
    <i>
      <x v="78"/>
    </i>
    <i>
      <x v="114"/>
    </i>
    <i>
      <x v="76"/>
    </i>
    <i>
      <x v="106"/>
    </i>
    <i>
      <x v="66"/>
    </i>
    <i>
      <x v="82"/>
    </i>
    <i>
      <x v="118"/>
    </i>
    <i>
      <x v="74"/>
    </i>
    <i>
      <x v="110"/>
    </i>
    <i>
      <x v="93"/>
    </i>
    <i>
      <x v="112"/>
    </i>
    <i>
      <x v="90"/>
    </i>
    <i>
      <x v="104"/>
    </i>
    <i>
      <x v="121"/>
    </i>
    <i>
      <x v="122"/>
    </i>
    <i>
      <x v="126"/>
    </i>
    <i>
      <x v="75"/>
    </i>
    <i>
      <x v="94"/>
    </i>
    <i>
      <x v="83"/>
    </i>
    <i>
      <x v="116"/>
    </i>
    <i>
      <x v="85"/>
    </i>
    <i>
      <x v="96"/>
    </i>
    <i>
      <x v="125"/>
    </i>
    <i>
      <x v="72"/>
    </i>
    <i>
      <x v="71"/>
    </i>
    <i>
      <x v="120"/>
    </i>
    <i>
      <x v="115"/>
    </i>
    <i>
      <x v="79"/>
    </i>
    <i>
      <x v="91"/>
    </i>
    <i>
      <x v="87"/>
    </i>
    <i>
      <x v="88"/>
    </i>
    <i>
      <x v="89"/>
    </i>
    <i>
      <x v="107"/>
    </i>
    <i>
      <x v="127"/>
    </i>
    <i>
      <x v="117"/>
    </i>
    <i>
      <x v="80"/>
    </i>
    <i>
      <x v="108"/>
    </i>
    <i>
      <x v="69"/>
    </i>
    <i>
      <x v="119"/>
    </i>
    <i>
      <x v="123"/>
    </i>
    <i>
      <x v="73"/>
    </i>
    <i>
      <x v="113"/>
    </i>
    <i>
      <x v="101"/>
    </i>
    <i>
      <x v="99"/>
    </i>
    <i>
      <x v="111"/>
    </i>
    <i>
      <x v="103"/>
    </i>
    <i>
      <x v="67"/>
    </i>
    <i>
      <x v="109"/>
    </i>
    <i>
      <x v="124"/>
    </i>
    <i>
      <x v="95"/>
    </i>
    <i>
      <x v="97"/>
    </i>
    <i>
      <x v="81"/>
    </i>
    <i>
      <x v="77"/>
    </i>
    <i>
      <x v="105"/>
    </i>
    <i>
      <x v="65"/>
    </i>
    <i>
      <x v="9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TestAccurac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5774-4D68-AB42-A189-B526A59248F8}">
  <dimension ref="A1:AO1026"/>
  <sheetViews>
    <sheetView tabSelected="1" zoomScale="90" zoomScaleNormal="90" workbookViewId="0">
      <selection activeCell="G11" sqref="G11"/>
    </sheetView>
  </sheetViews>
  <sheetFormatPr baseColWidth="10" defaultColWidth="11" defaultRowHeight="16" x14ac:dyDescent="0.2"/>
  <cols>
    <col min="1" max="1" width="13.5" bestFit="1" customWidth="1"/>
    <col min="4" max="5" width="10.83203125" style="1"/>
    <col min="6" max="13" width="10.83203125" style="2"/>
    <col min="14" max="15" width="11" style="2"/>
    <col min="22" max="23" width="11" style="10"/>
    <col min="27" max="28" width="11" style="10"/>
    <col min="32" max="33" width="11" style="13"/>
    <col min="37" max="38" width="11" style="2"/>
  </cols>
  <sheetData>
    <row r="1" spans="1:41" x14ac:dyDescent="0.2">
      <c r="V1" s="11" t="s">
        <v>1</v>
      </c>
      <c r="AA1" s="11" t="s">
        <v>4</v>
      </c>
      <c r="AF1" s="12" t="s">
        <v>5</v>
      </c>
      <c r="AK1" s="5" t="s">
        <v>170</v>
      </c>
    </row>
    <row r="2" spans="1:41" x14ac:dyDescent="0.2">
      <c r="A2" s="9" t="s">
        <v>134</v>
      </c>
      <c r="B2" s="3" t="s">
        <v>135</v>
      </c>
      <c r="C2" s="3" t="s">
        <v>152</v>
      </c>
      <c r="D2" s="4" t="s">
        <v>136</v>
      </c>
      <c r="E2" s="4" t="s">
        <v>137</v>
      </c>
      <c r="F2" s="5" t="s">
        <v>138</v>
      </c>
      <c r="G2" s="5" t="s">
        <v>139</v>
      </c>
      <c r="H2" s="5" t="s">
        <v>140</v>
      </c>
      <c r="I2" s="5" t="s">
        <v>141</v>
      </c>
      <c r="J2" s="5" t="s">
        <v>142</v>
      </c>
      <c r="K2" s="5" t="s">
        <v>143</v>
      </c>
      <c r="L2" s="5" t="s">
        <v>144</v>
      </c>
      <c r="M2" s="5" t="s">
        <v>151</v>
      </c>
      <c r="N2" s="5" t="s">
        <v>159</v>
      </c>
      <c r="O2" s="5" t="s">
        <v>160</v>
      </c>
      <c r="P2" s="5" t="s">
        <v>145</v>
      </c>
      <c r="Q2" s="5" t="s">
        <v>146</v>
      </c>
      <c r="R2" s="5" t="s">
        <v>147</v>
      </c>
      <c r="S2" s="5" t="s">
        <v>148</v>
      </c>
      <c r="T2" s="5" t="s">
        <v>149</v>
      </c>
      <c r="U2" s="5" t="s">
        <v>150</v>
      </c>
      <c r="V2" s="11" t="s">
        <v>167</v>
      </c>
      <c r="W2" s="11" t="s">
        <v>164</v>
      </c>
      <c r="X2" s="5" t="s">
        <v>162</v>
      </c>
      <c r="Y2" s="5" t="s">
        <v>161</v>
      </c>
      <c r="Z2" s="5" t="s">
        <v>163</v>
      </c>
      <c r="AA2" s="11" t="s">
        <v>168</v>
      </c>
      <c r="AB2" s="11" t="s">
        <v>165</v>
      </c>
      <c r="AC2" s="5" t="s">
        <v>162</v>
      </c>
      <c r="AD2" s="5" t="s">
        <v>161</v>
      </c>
      <c r="AE2" s="5" t="s">
        <v>163</v>
      </c>
      <c r="AF2" s="12" t="s">
        <v>169</v>
      </c>
      <c r="AG2" s="12" t="s">
        <v>166</v>
      </c>
      <c r="AH2" s="5" t="s">
        <v>162</v>
      </c>
      <c r="AI2" s="5" t="s">
        <v>161</v>
      </c>
      <c r="AJ2" s="5" t="s">
        <v>163</v>
      </c>
      <c r="AK2" s="5" t="s">
        <v>171</v>
      </c>
      <c r="AL2" s="5" t="s">
        <v>172</v>
      </c>
      <c r="AM2" s="5" t="s">
        <v>173</v>
      </c>
      <c r="AN2" s="5" t="s">
        <v>174</v>
      </c>
      <c r="AO2" s="5" t="s">
        <v>163</v>
      </c>
    </row>
    <row r="3" spans="1:41" x14ac:dyDescent="0.2">
      <c r="A3" t="s">
        <v>0</v>
      </c>
      <c r="B3" t="s">
        <v>1</v>
      </c>
      <c r="C3" t="s">
        <v>2</v>
      </c>
      <c r="D3" s="1">
        <v>580.31048480716902</v>
      </c>
      <c r="E3" s="1">
        <v>-1128.6209696143401</v>
      </c>
      <c r="F3" s="2">
        <v>0.99165796474405898</v>
      </c>
      <c r="G3" s="2">
        <v>0.98666713651704996</v>
      </c>
      <c r="H3" s="2">
        <v>6.9169311511382203E-3</v>
      </c>
      <c r="I3" s="2">
        <v>9.1240478660146E-3</v>
      </c>
      <c r="J3" s="2">
        <v>0</v>
      </c>
      <c r="K3" s="2">
        <v>0</v>
      </c>
      <c r="L3" s="2">
        <v>0</v>
      </c>
      <c r="M3" s="2" t="str">
        <f t="shared" ref="M3:M66" si="0">IF(MID(A3,3,1)="1","PAD","LTN")</f>
        <v>PAD</v>
      </c>
      <c r="N3" s="2" t="str">
        <f>MID(C3,1,3)</f>
        <v>PCA</v>
      </c>
      <c r="O3" s="2" t="str">
        <f>RIGHT(C3,1)</f>
        <v>U</v>
      </c>
      <c r="P3" t="str">
        <f t="shared" ref="P3:P66" si="1">MID(A3,8,4)</f>
        <v>0000</v>
      </c>
      <c r="Q3" t="str">
        <f t="shared" ref="Q3:Q66" si="2">IF(RIGHT(A3,1)="C","Y","N")</f>
        <v>N</v>
      </c>
      <c r="R3" t="str">
        <f t="shared" ref="R3:R66" si="3">MID(P3,1,1)</f>
        <v>0</v>
      </c>
      <c r="S3" t="str">
        <f t="shared" ref="S3:S66" si="4">MID(P3,2,1)</f>
        <v>0</v>
      </c>
      <c r="T3" t="str">
        <f t="shared" ref="T3:T66" si="5">MID(P3,3,1)</f>
        <v>0</v>
      </c>
      <c r="U3" t="str">
        <f t="shared" ref="U3:U66" si="6">MID(P3,4,1)</f>
        <v>0</v>
      </c>
      <c r="V3" s="10">
        <f>IF($B3="JHtov",$I3,"")</f>
        <v>9.1240478660146E-3</v>
      </c>
      <c r="W3" s="10">
        <f>IF($B3="JHtov",$I3-$H3,"")</f>
        <v>2.2071167148763797E-3</v>
      </c>
      <c r="X3">
        <f>IF(V3&lt;&gt;"",RANK(V3,V$3:V$770,TRUE),"")</f>
        <v>3</v>
      </c>
      <c r="Y3">
        <f>IF(W3&lt;&gt;"",RANK(W3,W$3:W$770,TRUE),"")</f>
        <v>3</v>
      </c>
      <c r="Z3">
        <f>IF(AND(Y3&lt;&gt;"",X3&lt;&gt;""),Y3-X3,"")</f>
        <v>0</v>
      </c>
      <c r="AA3" s="10" t="str">
        <f>IF($B3="JHwd",$I3,"")</f>
        <v/>
      </c>
      <c r="AB3" s="10" t="str">
        <f>IF($B3="JHwd",$I3-$H3,"")</f>
        <v/>
      </c>
      <c r="AC3" t="str">
        <f>IF(AA3&lt;&gt;"",RANK(AA3,AA$3:AA$770,TRUE),"")</f>
        <v/>
      </c>
      <c r="AD3" t="str">
        <f>IF(AB3&lt;&gt;"",RANK(AB3,AB$3:AB$770,TRUE),"")</f>
        <v/>
      </c>
      <c r="AE3" t="str">
        <f>IF(AND(AD3&lt;&gt;"",AC3&lt;&gt;""),AD3-AC3,"")</f>
        <v/>
      </c>
      <c r="AF3" s="13" t="str">
        <f>IF($B3="PP",$I3,"")</f>
        <v/>
      </c>
      <c r="AG3" s="13" t="str">
        <f>IF($B3="PP",$I3-$H3,"")</f>
        <v/>
      </c>
      <c r="AH3" t="str">
        <f>IF(AF3&lt;&gt;"",RANK(AF3,AF$3:AF$770,TRUE),"")</f>
        <v/>
      </c>
      <c r="AI3" t="str">
        <f>IF(AG3&lt;&gt;"",RANK(AG3,AG$3:AG$770,TRUE),"")</f>
        <v/>
      </c>
      <c r="AJ3" t="str">
        <f>IF(AND(AI3&lt;&gt;"",AH3&lt;&gt;""),AI3-AH3,"")</f>
        <v/>
      </c>
      <c r="AK3" s="2" t="str">
        <f>IF($B3="jumpType",$K3,"")</f>
        <v/>
      </c>
      <c r="AL3" s="2" t="str">
        <f>IF($B3="jumpType",$J3-$K3,"")</f>
        <v/>
      </c>
      <c r="AM3" t="str">
        <f t="shared" ref="AM3:AM66" si="7">IF(AK3&lt;&gt;"",RANK(AK3,AK$3:AK$1026,FALSE),"")</f>
        <v/>
      </c>
      <c r="AN3" t="str">
        <f t="shared" ref="AN3:AN66" si="8">IF(AL3&lt;&gt;"",RANK(AL3,AL$3:AL$1026,TRUE),"")</f>
        <v/>
      </c>
      <c r="AO3" t="str">
        <f>IF(AND(AM3&lt;&gt;"",AN3&lt;&gt;""),AN3-AM3,"")</f>
        <v/>
      </c>
    </row>
    <row r="4" spans="1:41" x14ac:dyDescent="0.2">
      <c r="A4" t="s">
        <v>0</v>
      </c>
      <c r="B4" t="s">
        <v>1</v>
      </c>
      <c r="C4" t="s">
        <v>153</v>
      </c>
      <c r="D4" s="1">
        <v>580.31048480716902</v>
      </c>
      <c r="E4" s="1">
        <v>-1128.6209696143401</v>
      </c>
      <c r="F4" s="2">
        <v>0.99165796474405898</v>
      </c>
      <c r="G4" s="2">
        <v>0.98666713651704996</v>
      </c>
      <c r="H4" s="2">
        <v>6.9169311511382203E-3</v>
      </c>
      <c r="I4" s="2">
        <v>9.1240478660146E-3</v>
      </c>
      <c r="J4" s="2">
        <v>0</v>
      </c>
      <c r="K4" s="2">
        <v>0</v>
      </c>
      <c r="L4" s="2">
        <v>0</v>
      </c>
      <c r="M4" s="2" t="str">
        <f t="shared" si="0"/>
        <v>PAD</v>
      </c>
      <c r="N4" s="2" t="str">
        <f t="shared" ref="N4:N67" si="9">MID(C4,1,3)</f>
        <v>PCA</v>
      </c>
      <c r="O4" s="2" t="str">
        <f t="shared" ref="O4:O67" si="10">RIGHT(C4,1)</f>
        <v>V</v>
      </c>
      <c r="P4" t="str">
        <f t="shared" si="1"/>
        <v>0000</v>
      </c>
      <c r="Q4" t="str">
        <f t="shared" si="2"/>
        <v>N</v>
      </c>
      <c r="R4" t="str">
        <f t="shared" si="3"/>
        <v>0</v>
      </c>
      <c r="S4" t="str">
        <f t="shared" si="4"/>
        <v>0</v>
      </c>
      <c r="T4" t="str">
        <f t="shared" si="5"/>
        <v>0</v>
      </c>
      <c r="U4" t="str">
        <f t="shared" si="6"/>
        <v>0</v>
      </c>
      <c r="V4" s="10">
        <f t="shared" ref="V4:V67" si="11">IF($B4="JHtov",$I4,"")</f>
        <v>9.1240478660146E-3</v>
      </c>
      <c r="W4" s="10">
        <f t="shared" ref="W4:W67" si="12">IF($B4="JHtov",$I4-$H4,"")</f>
        <v>2.2071167148763797E-3</v>
      </c>
      <c r="X4">
        <f t="shared" ref="X4:X67" si="13">IF(V4&lt;&gt;"",RANK(V4,V$3:V$770,TRUE),"")</f>
        <v>3</v>
      </c>
      <c r="Y4">
        <f t="shared" ref="Y4:Y67" si="14">IF(W4&lt;&gt;"",RANK(W4,W$3:W$770,TRUE),"")</f>
        <v>3</v>
      </c>
      <c r="Z4">
        <f t="shared" ref="Z4:Z67" si="15">IF(AND(Y4&lt;&gt;"",X4&lt;&gt;""),Y4-X4,"")</f>
        <v>0</v>
      </c>
      <c r="AA4" s="10" t="str">
        <f t="shared" ref="AA4:AA67" si="16">IF($B4="JHwd",$I4,"")</f>
        <v/>
      </c>
      <c r="AB4" s="10" t="str">
        <f t="shared" ref="AB4:AB67" si="17">IF($B4="JHwd",$I4-$H4,"")</f>
        <v/>
      </c>
      <c r="AC4" t="str">
        <f t="shared" ref="AC4:AD67" si="18">IF(AA4&lt;&gt;"",RANK(AA4,AA$3:AA$770,TRUE),"")</f>
        <v/>
      </c>
      <c r="AD4" t="str">
        <f t="shared" si="18"/>
        <v/>
      </c>
      <c r="AE4" t="str">
        <f t="shared" ref="AE4:AE67" si="19">IF(AND(AD4&lt;&gt;"",AC4&lt;&gt;""),AD4-AC4,"")</f>
        <v/>
      </c>
      <c r="AF4" s="13" t="str">
        <f t="shared" ref="AF4:AF67" si="20">IF($B4="PP",$I4,"")</f>
        <v/>
      </c>
      <c r="AG4" s="13" t="str">
        <f t="shared" ref="AG4:AG67" si="21">IF($B4="PP",$I4-$H4,"")</f>
        <v/>
      </c>
      <c r="AH4" t="str">
        <f t="shared" ref="AH4:AH67" si="22">IF(AF4&lt;&gt;"",RANK(AF4,AF$3:AF$770,TRUE),"")</f>
        <v/>
      </c>
      <c r="AI4" t="str">
        <f t="shared" ref="AI4:AI67" si="23">IF(AG4&lt;&gt;"",RANK(AG4,AG$3:AG$770,TRUE),"")</f>
        <v/>
      </c>
      <c r="AJ4" t="str">
        <f t="shared" ref="AJ4:AJ67" si="24">IF(AND(AI4&lt;&gt;"",AH4&lt;&gt;""),AI4-AH4,"")</f>
        <v/>
      </c>
      <c r="AK4" s="2" t="str">
        <f t="shared" ref="AK4:AK67" si="25">IF($B4="jumpType",$K4,"")</f>
        <v/>
      </c>
      <c r="AL4" s="2" t="str">
        <f t="shared" ref="AL4:AL67" si="26">IF($B4="jumpType",$J4-$K4,"")</f>
        <v/>
      </c>
      <c r="AM4" t="str">
        <f t="shared" si="7"/>
        <v/>
      </c>
      <c r="AN4" t="str">
        <f t="shared" si="8"/>
        <v/>
      </c>
      <c r="AO4" t="str">
        <f t="shared" ref="AO4:AO67" si="27">IF(AND(AM4&lt;&gt;"",AN4&lt;&gt;""),AN4-AM4,"")</f>
        <v/>
      </c>
    </row>
    <row r="5" spans="1:41" x14ac:dyDescent="0.2">
      <c r="A5" t="s">
        <v>0</v>
      </c>
      <c r="B5" t="s">
        <v>1</v>
      </c>
      <c r="C5" t="s">
        <v>154</v>
      </c>
      <c r="D5" s="1">
        <v>416.00047990539798</v>
      </c>
      <c r="E5" s="1">
        <v>-800.00095981079596</v>
      </c>
      <c r="F5" s="2">
        <v>0.93759514138709998</v>
      </c>
      <c r="G5" s="2">
        <v>0.91885598812749103</v>
      </c>
      <c r="H5" s="2">
        <v>1.8940004080255798E-2</v>
      </c>
      <c r="I5" s="2">
        <v>2.3425903416958702E-2</v>
      </c>
      <c r="J5" s="2">
        <v>0</v>
      </c>
      <c r="K5" s="2">
        <v>0</v>
      </c>
      <c r="L5" s="2">
        <v>0</v>
      </c>
      <c r="M5" s="2" t="str">
        <f t="shared" si="0"/>
        <v>PAD</v>
      </c>
      <c r="N5" s="2" t="str">
        <f t="shared" si="9"/>
        <v>ACP</v>
      </c>
      <c r="O5" s="2" t="str">
        <f t="shared" si="10"/>
        <v>U</v>
      </c>
      <c r="P5" t="str">
        <f t="shared" si="1"/>
        <v>0000</v>
      </c>
      <c r="Q5" t="str">
        <f t="shared" si="2"/>
        <v>N</v>
      </c>
      <c r="R5" t="str">
        <f t="shared" si="3"/>
        <v>0</v>
      </c>
      <c r="S5" t="str">
        <f t="shared" si="4"/>
        <v>0</v>
      </c>
      <c r="T5" t="str">
        <f t="shared" si="5"/>
        <v>0</v>
      </c>
      <c r="U5" t="str">
        <f t="shared" si="6"/>
        <v>0</v>
      </c>
      <c r="V5" s="10">
        <f t="shared" si="11"/>
        <v>2.3425903416958702E-2</v>
      </c>
      <c r="W5" s="10">
        <f t="shared" si="12"/>
        <v>4.4858993367029032E-3</v>
      </c>
      <c r="X5">
        <f t="shared" si="13"/>
        <v>8</v>
      </c>
      <c r="Y5">
        <f t="shared" si="14"/>
        <v>6</v>
      </c>
      <c r="Z5">
        <f t="shared" si="15"/>
        <v>-2</v>
      </c>
      <c r="AA5" s="10" t="str">
        <f t="shared" si="16"/>
        <v/>
      </c>
      <c r="AB5" s="10" t="str">
        <f t="shared" si="17"/>
        <v/>
      </c>
      <c r="AC5" t="str">
        <f t="shared" si="18"/>
        <v/>
      </c>
      <c r="AD5" t="str">
        <f t="shared" si="18"/>
        <v/>
      </c>
      <c r="AE5" t="str">
        <f t="shared" si="19"/>
        <v/>
      </c>
      <c r="AF5" s="13" t="str">
        <f t="shared" si="20"/>
        <v/>
      </c>
      <c r="AG5" s="13" t="str">
        <f t="shared" si="21"/>
        <v/>
      </c>
      <c r="AH5" t="str">
        <f t="shared" si="22"/>
        <v/>
      </c>
      <c r="AI5" t="str">
        <f t="shared" si="23"/>
        <v/>
      </c>
      <c r="AJ5" t="str">
        <f t="shared" si="24"/>
        <v/>
      </c>
      <c r="AK5" s="2" t="str">
        <f t="shared" si="25"/>
        <v/>
      </c>
      <c r="AL5" s="2" t="str">
        <f t="shared" si="26"/>
        <v/>
      </c>
      <c r="AM5" t="str">
        <f t="shared" si="7"/>
        <v/>
      </c>
      <c r="AN5" t="str">
        <f t="shared" si="8"/>
        <v/>
      </c>
      <c r="AO5" t="str">
        <f t="shared" si="27"/>
        <v/>
      </c>
    </row>
    <row r="6" spans="1:41" x14ac:dyDescent="0.2">
      <c r="A6" t="s">
        <v>0</v>
      </c>
      <c r="B6" t="s">
        <v>1</v>
      </c>
      <c r="C6" t="s">
        <v>3</v>
      </c>
      <c r="D6" s="1">
        <v>562.35803185537702</v>
      </c>
      <c r="E6" s="1">
        <v>-1092.7160637107499</v>
      </c>
      <c r="F6" s="2">
        <v>0.989554189594963</v>
      </c>
      <c r="G6" s="2">
        <v>0.98253187410629095</v>
      </c>
      <c r="H6" s="2">
        <v>7.7285361326369104E-3</v>
      </c>
      <c r="I6" s="2">
        <v>1.0241777579581E-2</v>
      </c>
      <c r="J6" s="2">
        <v>0</v>
      </c>
      <c r="K6" s="2">
        <v>0</v>
      </c>
      <c r="L6" s="2">
        <v>0</v>
      </c>
      <c r="M6" s="2" t="str">
        <f t="shared" si="0"/>
        <v>PAD</v>
      </c>
      <c r="N6" s="2" t="str">
        <f t="shared" si="9"/>
        <v>ACP</v>
      </c>
      <c r="O6" s="2" t="str">
        <f t="shared" si="10"/>
        <v>V</v>
      </c>
      <c r="P6" t="str">
        <f t="shared" si="1"/>
        <v>0000</v>
      </c>
      <c r="Q6" t="str">
        <f t="shared" si="2"/>
        <v>N</v>
      </c>
      <c r="R6" t="str">
        <f t="shared" si="3"/>
        <v>0</v>
      </c>
      <c r="S6" t="str">
        <f t="shared" si="4"/>
        <v>0</v>
      </c>
      <c r="T6" t="str">
        <f t="shared" si="5"/>
        <v>0</v>
      </c>
      <c r="U6" t="str">
        <f t="shared" si="6"/>
        <v>0</v>
      </c>
      <c r="V6" s="10">
        <f t="shared" si="11"/>
        <v>1.0241777579581E-2</v>
      </c>
      <c r="W6" s="10">
        <f t="shared" si="12"/>
        <v>2.5132414469440896E-3</v>
      </c>
      <c r="X6">
        <f t="shared" si="13"/>
        <v>5</v>
      </c>
      <c r="Y6">
        <f t="shared" si="14"/>
        <v>5</v>
      </c>
      <c r="Z6">
        <f t="shared" si="15"/>
        <v>0</v>
      </c>
      <c r="AA6" s="10" t="str">
        <f t="shared" si="16"/>
        <v/>
      </c>
      <c r="AB6" s="10" t="str">
        <f t="shared" si="17"/>
        <v/>
      </c>
      <c r="AC6" t="str">
        <f t="shared" si="18"/>
        <v/>
      </c>
      <c r="AD6" t="str">
        <f t="shared" si="18"/>
        <v/>
      </c>
      <c r="AE6" t="str">
        <f t="shared" si="19"/>
        <v/>
      </c>
      <c r="AF6" s="13" t="str">
        <f t="shared" si="20"/>
        <v/>
      </c>
      <c r="AG6" s="13" t="str">
        <f t="shared" si="21"/>
        <v/>
      </c>
      <c r="AH6" t="str">
        <f t="shared" si="22"/>
        <v/>
      </c>
      <c r="AI6" t="str">
        <f t="shared" si="23"/>
        <v/>
      </c>
      <c r="AJ6" t="str">
        <f t="shared" si="24"/>
        <v/>
      </c>
      <c r="AK6" s="2" t="str">
        <f t="shared" si="25"/>
        <v/>
      </c>
      <c r="AL6" s="2" t="str">
        <f t="shared" si="26"/>
        <v/>
      </c>
      <c r="AM6" t="str">
        <f t="shared" si="7"/>
        <v/>
      </c>
      <c r="AN6" t="str">
        <f t="shared" si="8"/>
        <v/>
      </c>
      <c r="AO6" t="str">
        <f t="shared" si="27"/>
        <v/>
      </c>
    </row>
    <row r="7" spans="1:41" x14ac:dyDescent="0.2">
      <c r="A7" t="s">
        <v>0</v>
      </c>
      <c r="B7" t="s">
        <v>4</v>
      </c>
      <c r="C7" t="s">
        <v>2</v>
      </c>
      <c r="D7" s="1">
        <v>394.704201545373</v>
      </c>
      <c r="E7" s="1">
        <v>-757.40840309074497</v>
      </c>
      <c r="F7" s="2">
        <v>0.93751239125477004</v>
      </c>
      <c r="G7" s="2">
        <v>0.91743554084296297</v>
      </c>
      <c r="H7" s="2">
        <v>2.1576554051607601E-2</v>
      </c>
      <c r="I7" s="2">
        <v>2.4460451970603401E-2</v>
      </c>
      <c r="J7" s="2">
        <v>0</v>
      </c>
      <c r="K7" s="2">
        <v>0</v>
      </c>
      <c r="L7" s="2">
        <v>0</v>
      </c>
      <c r="M7" s="2" t="str">
        <f t="shared" si="0"/>
        <v>PAD</v>
      </c>
      <c r="N7" s="2" t="str">
        <f t="shared" si="9"/>
        <v>PCA</v>
      </c>
      <c r="O7" s="2" t="str">
        <f t="shared" si="10"/>
        <v>U</v>
      </c>
      <c r="P7" t="str">
        <f t="shared" si="1"/>
        <v>0000</v>
      </c>
      <c r="Q7" t="str">
        <f t="shared" si="2"/>
        <v>N</v>
      </c>
      <c r="R7" t="str">
        <f t="shared" si="3"/>
        <v>0</v>
      </c>
      <c r="S7" t="str">
        <f t="shared" si="4"/>
        <v>0</v>
      </c>
      <c r="T7" t="str">
        <f t="shared" si="5"/>
        <v>0</v>
      </c>
      <c r="U7" t="str">
        <f t="shared" si="6"/>
        <v>0</v>
      </c>
      <c r="V7" s="10" t="str">
        <f t="shared" si="11"/>
        <v/>
      </c>
      <c r="W7" s="10" t="str">
        <f t="shared" si="12"/>
        <v/>
      </c>
      <c r="X7" t="str">
        <f t="shared" si="13"/>
        <v/>
      </c>
      <c r="Y7" t="str">
        <f t="shared" si="14"/>
        <v/>
      </c>
      <c r="Z7" t="str">
        <f t="shared" si="15"/>
        <v/>
      </c>
      <c r="AA7" s="10">
        <f t="shared" si="16"/>
        <v>2.4460451970603401E-2</v>
      </c>
      <c r="AB7" s="10">
        <f t="shared" si="17"/>
        <v>2.8838979189957994E-3</v>
      </c>
      <c r="AC7">
        <f t="shared" si="18"/>
        <v>1</v>
      </c>
      <c r="AD7">
        <f t="shared" si="18"/>
        <v>1</v>
      </c>
      <c r="AE7">
        <f t="shared" si="19"/>
        <v>0</v>
      </c>
      <c r="AF7" s="13" t="str">
        <f t="shared" si="20"/>
        <v/>
      </c>
      <c r="AG7" s="13" t="str">
        <f t="shared" si="21"/>
        <v/>
      </c>
      <c r="AH7" t="str">
        <f t="shared" si="22"/>
        <v/>
      </c>
      <c r="AI7" t="str">
        <f t="shared" si="23"/>
        <v/>
      </c>
      <c r="AJ7" t="str">
        <f t="shared" si="24"/>
        <v/>
      </c>
      <c r="AK7" s="2" t="str">
        <f t="shared" si="25"/>
        <v/>
      </c>
      <c r="AL7" s="2" t="str">
        <f t="shared" si="26"/>
        <v/>
      </c>
      <c r="AM7" t="str">
        <f t="shared" si="7"/>
        <v/>
      </c>
      <c r="AN7" t="str">
        <f t="shared" si="8"/>
        <v/>
      </c>
      <c r="AO7" t="str">
        <f t="shared" si="27"/>
        <v/>
      </c>
    </row>
    <row r="8" spans="1:41" x14ac:dyDescent="0.2">
      <c r="A8" t="s">
        <v>0</v>
      </c>
      <c r="B8" t="s">
        <v>4</v>
      </c>
      <c r="C8" t="s">
        <v>153</v>
      </c>
      <c r="D8" s="1">
        <v>394.70420154537197</v>
      </c>
      <c r="E8" s="1">
        <v>-757.40840309074497</v>
      </c>
      <c r="F8" s="2">
        <v>0.93751239125477004</v>
      </c>
      <c r="G8" s="2">
        <v>0.91743554084296297</v>
      </c>
      <c r="H8" s="2">
        <v>2.1576554051607601E-2</v>
      </c>
      <c r="I8" s="2">
        <v>2.4460451970603401E-2</v>
      </c>
      <c r="J8" s="2">
        <v>0</v>
      </c>
      <c r="K8" s="2">
        <v>0</v>
      </c>
      <c r="L8" s="2">
        <v>0</v>
      </c>
      <c r="M8" s="2" t="str">
        <f t="shared" si="0"/>
        <v>PAD</v>
      </c>
      <c r="N8" s="2" t="str">
        <f t="shared" si="9"/>
        <v>PCA</v>
      </c>
      <c r="O8" s="2" t="str">
        <f t="shared" si="10"/>
        <v>V</v>
      </c>
      <c r="P8" t="str">
        <f t="shared" si="1"/>
        <v>0000</v>
      </c>
      <c r="Q8" t="str">
        <f t="shared" si="2"/>
        <v>N</v>
      </c>
      <c r="R8" t="str">
        <f t="shared" si="3"/>
        <v>0</v>
      </c>
      <c r="S8" t="str">
        <f t="shared" si="4"/>
        <v>0</v>
      </c>
      <c r="T8" t="str">
        <f t="shared" si="5"/>
        <v>0</v>
      </c>
      <c r="U8" t="str">
        <f t="shared" si="6"/>
        <v>0</v>
      </c>
      <c r="V8" s="10" t="str">
        <f t="shared" si="11"/>
        <v/>
      </c>
      <c r="W8" s="10" t="str">
        <f t="shared" si="12"/>
        <v/>
      </c>
      <c r="X8" t="str">
        <f t="shared" si="13"/>
        <v/>
      </c>
      <c r="Y8" t="str">
        <f t="shared" si="14"/>
        <v/>
      </c>
      <c r="Z8" t="str">
        <f t="shared" si="15"/>
        <v/>
      </c>
      <c r="AA8" s="10">
        <f t="shared" si="16"/>
        <v>2.4460451970603401E-2</v>
      </c>
      <c r="AB8" s="10">
        <f t="shared" si="17"/>
        <v>2.8838979189957994E-3</v>
      </c>
      <c r="AC8">
        <f t="shared" si="18"/>
        <v>1</v>
      </c>
      <c r="AD8">
        <f t="shared" si="18"/>
        <v>1</v>
      </c>
      <c r="AE8">
        <f t="shared" si="19"/>
        <v>0</v>
      </c>
      <c r="AF8" s="13" t="str">
        <f t="shared" si="20"/>
        <v/>
      </c>
      <c r="AG8" s="13" t="str">
        <f t="shared" si="21"/>
        <v/>
      </c>
      <c r="AH8" t="str">
        <f t="shared" si="22"/>
        <v/>
      </c>
      <c r="AI8" t="str">
        <f t="shared" si="23"/>
        <v/>
      </c>
      <c r="AJ8" t="str">
        <f t="shared" si="24"/>
        <v/>
      </c>
      <c r="AK8" s="2" t="str">
        <f t="shared" si="25"/>
        <v/>
      </c>
      <c r="AL8" s="2" t="str">
        <f t="shared" si="26"/>
        <v/>
      </c>
      <c r="AM8" t="str">
        <f t="shared" si="7"/>
        <v/>
      </c>
      <c r="AN8" t="str">
        <f t="shared" si="8"/>
        <v/>
      </c>
      <c r="AO8" t="str">
        <f t="shared" si="27"/>
        <v/>
      </c>
    </row>
    <row r="9" spans="1:41" x14ac:dyDescent="0.2">
      <c r="A9" t="s">
        <v>0</v>
      </c>
      <c r="B9" t="s">
        <v>4</v>
      </c>
      <c r="C9" t="s">
        <v>154</v>
      </c>
      <c r="D9" s="1">
        <v>334.067723019455</v>
      </c>
      <c r="E9" s="1">
        <v>-636.13544603891</v>
      </c>
      <c r="F9" s="2">
        <v>0.86872974487814603</v>
      </c>
      <c r="G9" s="2">
        <v>0.817087589889678</v>
      </c>
      <c r="H9" s="2">
        <v>3.1297879165998299E-2</v>
      </c>
      <c r="I9" s="2">
        <v>3.7759864841227099E-2</v>
      </c>
      <c r="J9" s="2">
        <v>0</v>
      </c>
      <c r="K9" s="2">
        <v>0</v>
      </c>
      <c r="L9" s="2">
        <v>0</v>
      </c>
      <c r="M9" s="2" t="str">
        <f t="shared" si="0"/>
        <v>PAD</v>
      </c>
      <c r="N9" s="2" t="str">
        <f t="shared" si="9"/>
        <v>ACP</v>
      </c>
      <c r="O9" s="2" t="str">
        <f t="shared" si="10"/>
        <v>U</v>
      </c>
      <c r="P9" t="str">
        <f t="shared" si="1"/>
        <v>0000</v>
      </c>
      <c r="Q9" t="str">
        <f t="shared" si="2"/>
        <v>N</v>
      </c>
      <c r="R9" t="str">
        <f t="shared" si="3"/>
        <v>0</v>
      </c>
      <c r="S9" t="str">
        <f t="shared" si="4"/>
        <v>0</v>
      </c>
      <c r="T9" t="str">
        <f t="shared" si="5"/>
        <v>0</v>
      </c>
      <c r="U9" t="str">
        <f t="shared" si="6"/>
        <v>0</v>
      </c>
      <c r="V9" s="10" t="str">
        <f t="shared" si="11"/>
        <v/>
      </c>
      <c r="W9" s="10" t="str">
        <f t="shared" si="12"/>
        <v/>
      </c>
      <c r="X9" t="str">
        <f t="shared" si="13"/>
        <v/>
      </c>
      <c r="Y9" t="str">
        <f t="shared" si="14"/>
        <v/>
      </c>
      <c r="Z9" t="str">
        <f t="shared" si="15"/>
        <v/>
      </c>
      <c r="AA9" s="10">
        <f t="shared" si="16"/>
        <v>3.7759864841227099E-2</v>
      </c>
      <c r="AB9" s="10">
        <f t="shared" si="17"/>
        <v>6.4619856752287999E-3</v>
      </c>
      <c r="AC9">
        <f t="shared" si="18"/>
        <v>8</v>
      </c>
      <c r="AD9">
        <f t="shared" si="18"/>
        <v>6</v>
      </c>
      <c r="AE9">
        <f t="shared" si="19"/>
        <v>-2</v>
      </c>
      <c r="AF9" s="13" t="str">
        <f t="shared" si="20"/>
        <v/>
      </c>
      <c r="AG9" s="13" t="str">
        <f t="shared" si="21"/>
        <v/>
      </c>
      <c r="AH9" t="str">
        <f t="shared" si="22"/>
        <v/>
      </c>
      <c r="AI9" t="str">
        <f t="shared" si="23"/>
        <v/>
      </c>
      <c r="AJ9" t="str">
        <f t="shared" si="24"/>
        <v/>
      </c>
      <c r="AK9" s="2" t="str">
        <f t="shared" si="25"/>
        <v/>
      </c>
      <c r="AL9" s="2" t="str">
        <f t="shared" si="26"/>
        <v/>
      </c>
      <c r="AM9" t="str">
        <f t="shared" si="7"/>
        <v/>
      </c>
      <c r="AN9" t="str">
        <f t="shared" si="8"/>
        <v/>
      </c>
      <c r="AO9" t="str">
        <f t="shared" si="27"/>
        <v/>
      </c>
    </row>
    <row r="10" spans="1:41" x14ac:dyDescent="0.2">
      <c r="A10" t="s">
        <v>0</v>
      </c>
      <c r="B10" t="s">
        <v>4</v>
      </c>
      <c r="C10" t="s">
        <v>3</v>
      </c>
      <c r="D10" s="1">
        <v>392.515126589283</v>
      </c>
      <c r="E10" s="1">
        <v>-753.030253178566</v>
      </c>
      <c r="F10" s="2">
        <v>0.93574878503254699</v>
      </c>
      <c r="G10" s="2">
        <v>0.90962514695802599</v>
      </c>
      <c r="H10" s="2">
        <v>2.1861608087972498E-2</v>
      </c>
      <c r="I10" s="2">
        <v>2.5388658746054601E-2</v>
      </c>
      <c r="J10" s="2">
        <v>0</v>
      </c>
      <c r="K10" s="2">
        <v>0</v>
      </c>
      <c r="L10" s="2">
        <v>0</v>
      </c>
      <c r="M10" s="2" t="str">
        <f t="shared" si="0"/>
        <v>PAD</v>
      </c>
      <c r="N10" s="2" t="str">
        <f t="shared" si="9"/>
        <v>ACP</v>
      </c>
      <c r="O10" s="2" t="str">
        <f t="shared" si="10"/>
        <v>V</v>
      </c>
      <c r="P10" t="str">
        <f t="shared" si="1"/>
        <v>0000</v>
      </c>
      <c r="Q10" t="str">
        <f t="shared" si="2"/>
        <v>N</v>
      </c>
      <c r="R10" t="str">
        <f t="shared" si="3"/>
        <v>0</v>
      </c>
      <c r="S10" t="str">
        <f t="shared" si="4"/>
        <v>0</v>
      </c>
      <c r="T10" t="str">
        <f t="shared" si="5"/>
        <v>0</v>
      </c>
      <c r="U10" t="str">
        <f t="shared" si="6"/>
        <v>0</v>
      </c>
      <c r="V10" s="10" t="str">
        <f t="shared" si="11"/>
        <v/>
      </c>
      <c r="W10" s="10" t="str">
        <f t="shared" si="12"/>
        <v/>
      </c>
      <c r="X10" t="str">
        <f t="shared" si="13"/>
        <v/>
      </c>
      <c r="Y10" t="str">
        <f t="shared" si="14"/>
        <v/>
      </c>
      <c r="Z10" t="str">
        <f t="shared" si="15"/>
        <v/>
      </c>
      <c r="AA10" s="10">
        <f t="shared" si="16"/>
        <v>2.5388658746054601E-2</v>
      </c>
      <c r="AB10" s="10">
        <f t="shared" si="17"/>
        <v>3.527050658082103E-3</v>
      </c>
      <c r="AC10">
        <f t="shared" si="18"/>
        <v>3</v>
      </c>
      <c r="AD10">
        <f t="shared" si="18"/>
        <v>3</v>
      </c>
      <c r="AE10">
        <f t="shared" si="19"/>
        <v>0</v>
      </c>
      <c r="AF10" s="13" t="str">
        <f t="shared" si="20"/>
        <v/>
      </c>
      <c r="AG10" s="13" t="str">
        <f t="shared" si="21"/>
        <v/>
      </c>
      <c r="AH10" t="str">
        <f t="shared" si="22"/>
        <v/>
      </c>
      <c r="AI10" t="str">
        <f t="shared" si="23"/>
        <v/>
      </c>
      <c r="AJ10" t="str">
        <f t="shared" si="24"/>
        <v/>
      </c>
      <c r="AK10" s="2" t="str">
        <f t="shared" si="25"/>
        <v/>
      </c>
      <c r="AL10" s="2" t="str">
        <f t="shared" si="26"/>
        <v/>
      </c>
      <c r="AM10" t="str">
        <f t="shared" si="7"/>
        <v/>
      </c>
      <c r="AN10" t="str">
        <f t="shared" si="8"/>
        <v/>
      </c>
      <c r="AO10" t="str">
        <f t="shared" si="27"/>
        <v/>
      </c>
    </row>
    <row r="11" spans="1:41" x14ac:dyDescent="0.2">
      <c r="A11" t="s">
        <v>0</v>
      </c>
      <c r="B11" t="s">
        <v>5</v>
      </c>
      <c r="C11" t="s">
        <v>2</v>
      </c>
      <c r="D11" s="1">
        <v>-191.02951736977499</v>
      </c>
      <c r="E11" s="1">
        <v>414.05903473955101</v>
      </c>
      <c r="F11" s="2">
        <v>0.98848503752113703</v>
      </c>
      <c r="G11" s="2">
        <v>0.98197158609858404</v>
      </c>
      <c r="H11" s="2">
        <v>0.78020204700406104</v>
      </c>
      <c r="I11" s="2">
        <v>1.0509280130098</v>
      </c>
      <c r="J11" s="2">
        <v>0</v>
      </c>
      <c r="K11" s="2">
        <v>0</v>
      </c>
      <c r="L11" s="2">
        <v>0</v>
      </c>
      <c r="M11" s="2" t="str">
        <f t="shared" si="0"/>
        <v>PAD</v>
      </c>
      <c r="N11" s="2" t="str">
        <f t="shared" si="9"/>
        <v>PCA</v>
      </c>
      <c r="O11" s="2" t="str">
        <f t="shared" si="10"/>
        <v>U</v>
      </c>
      <c r="P11" t="str">
        <f t="shared" si="1"/>
        <v>0000</v>
      </c>
      <c r="Q11" t="str">
        <f t="shared" si="2"/>
        <v>N</v>
      </c>
      <c r="R11" t="str">
        <f t="shared" si="3"/>
        <v>0</v>
      </c>
      <c r="S11" t="str">
        <f t="shared" si="4"/>
        <v>0</v>
      </c>
      <c r="T11" t="str">
        <f t="shared" si="5"/>
        <v>0</v>
      </c>
      <c r="U11" t="str">
        <f t="shared" si="6"/>
        <v>0</v>
      </c>
      <c r="V11" s="10" t="str">
        <f t="shared" si="11"/>
        <v/>
      </c>
      <c r="W11" s="10" t="str">
        <f t="shared" si="12"/>
        <v/>
      </c>
      <c r="X11" t="str">
        <f t="shared" si="13"/>
        <v/>
      </c>
      <c r="Y11" t="str">
        <f t="shared" si="14"/>
        <v/>
      </c>
      <c r="Z11" t="str">
        <f t="shared" si="15"/>
        <v/>
      </c>
      <c r="AA11" s="10" t="str">
        <f t="shared" si="16"/>
        <v/>
      </c>
      <c r="AB11" s="10" t="str">
        <f t="shared" si="17"/>
        <v/>
      </c>
      <c r="AC11" t="str">
        <f t="shared" si="18"/>
        <v/>
      </c>
      <c r="AD11" t="str">
        <f t="shared" si="18"/>
        <v/>
      </c>
      <c r="AE11" t="str">
        <f t="shared" si="19"/>
        <v/>
      </c>
      <c r="AF11" s="13">
        <f t="shared" si="20"/>
        <v>1.0509280130098</v>
      </c>
      <c r="AG11" s="13">
        <f t="shared" si="21"/>
        <v>0.27072596600573895</v>
      </c>
      <c r="AH11">
        <f t="shared" si="22"/>
        <v>3</v>
      </c>
      <c r="AI11">
        <f t="shared" si="23"/>
        <v>5</v>
      </c>
      <c r="AJ11">
        <f t="shared" si="24"/>
        <v>2</v>
      </c>
      <c r="AK11" s="2" t="str">
        <f t="shared" si="25"/>
        <v/>
      </c>
      <c r="AL11" s="2" t="str">
        <f t="shared" si="26"/>
        <v/>
      </c>
      <c r="AM11" t="str">
        <f t="shared" si="7"/>
        <v/>
      </c>
      <c r="AN11" t="str">
        <f t="shared" si="8"/>
        <v/>
      </c>
      <c r="AO11" t="str">
        <f t="shared" si="27"/>
        <v/>
      </c>
    </row>
    <row r="12" spans="1:41" x14ac:dyDescent="0.2">
      <c r="A12" t="s">
        <v>0</v>
      </c>
      <c r="B12" t="s">
        <v>5</v>
      </c>
      <c r="C12" t="s">
        <v>153</v>
      </c>
      <c r="D12" s="1">
        <v>-191.02951736977599</v>
      </c>
      <c r="E12" s="1">
        <v>414.05903473955101</v>
      </c>
      <c r="F12" s="2">
        <v>0.98848503752113703</v>
      </c>
      <c r="G12" s="2">
        <v>0.98197158609858404</v>
      </c>
      <c r="H12" s="2">
        <v>0.78020204700406204</v>
      </c>
      <c r="I12" s="2">
        <v>1.0509280130098</v>
      </c>
      <c r="J12" s="2">
        <v>0</v>
      </c>
      <c r="K12" s="2">
        <v>0</v>
      </c>
      <c r="L12" s="2">
        <v>0</v>
      </c>
      <c r="M12" s="2" t="str">
        <f t="shared" si="0"/>
        <v>PAD</v>
      </c>
      <c r="N12" s="2" t="str">
        <f t="shared" si="9"/>
        <v>PCA</v>
      </c>
      <c r="O12" s="2" t="str">
        <f t="shared" si="10"/>
        <v>V</v>
      </c>
      <c r="P12" t="str">
        <f t="shared" si="1"/>
        <v>0000</v>
      </c>
      <c r="Q12" t="str">
        <f t="shared" si="2"/>
        <v>N</v>
      </c>
      <c r="R12" t="str">
        <f t="shared" si="3"/>
        <v>0</v>
      </c>
      <c r="S12" t="str">
        <f t="shared" si="4"/>
        <v>0</v>
      </c>
      <c r="T12" t="str">
        <f t="shared" si="5"/>
        <v>0</v>
      </c>
      <c r="U12" t="str">
        <f t="shared" si="6"/>
        <v>0</v>
      </c>
      <c r="V12" s="10" t="str">
        <f t="shared" si="11"/>
        <v/>
      </c>
      <c r="W12" s="10" t="str">
        <f t="shared" si="12"/>
        <v/>
      </c>
      <c r="X12" t="str">
        <f t="shared" si="13"/>
        <v/>
      </c>
      <c r="Y12" t="str">
        <f t="shared" si="14"/>
        <v/>
      </c>
      <c r="Z12" t="str">
        <f t="shared" si="15"/>
        <v/>
      </c>
      <c r="AA12" s="10" t="str">
        <f t="shared" si="16"/>
        <v/>
      </c>
      <c r="AB12" s="10" t="str">
        <f t="shared" si="17"/>
        <v/>
      </c>
      <c r="AC12" t="str">
        <f t="shared" si="18"/>
        <v/>
      </c>
      <c r="AD12" t="str">
        <f t="shared" si="18"/>
        <v/>
      </c>
      <c r="AE12" t="str">
        <f t="shared" si="19"/>
        <v/>
      </c>
      <c r="AF12" s="13">
        <f t="shared" si="20"/>
        <v>1.0509280130098</v>
      </c>
      <c r="AG12" s="13">
        <f t="shared" si="21"/>
        <v>0.27072596600573795</v>
      </c>
      <c r="AH12">
        <f t="shared" si="22"/>
        <v>3</v>
      </c>
      <c r="AI12">
        <f t="shared" si="23"/>
        <v>4</v>
      </c>
      <c r="AJ12">
        <f t="shared" si="24"/>
        <v>1</v>
      </c>
      <c r="AK12" s="2" t="str">
        <f t="shared" si="25"/>
        <v/>
      </c>
      <c r="AL12" s="2" t="str">
        <f t="shared" si="26"/>
        <v/>
      </c>
      <c r="AM12" t="str">
        <f t="shared" si="7"/>
        <v/>
      </c>
      <c r="AN12" t="str">
        <f t="shared" si="8"/>
        <v/>
      </c>
      <c r="AO12" t="str">
        <f t="shared" si="27"/>
        <v/>
      </c>
    </row>
    <row r="13" spans="1:41" x14ac:dyDescent="0.2">
      <c r="A13" t="s">
        <v>0</v>
      </c>
      <c r="B13" t="s">
        <v>5</v>
      </c>
      <c r="C13" t="s">
        <v>154</v>
      </c>
      <c r="D13" s="1">
        <v>-306.610850611736</v>
      </c>
      <c r="E13" s="1">
        <v>645.22170122347302</v>
      </c>
      <c r="F13" s="2">
        <v>0.95249673295561199</v>
      </c>
      <c r="G13" s="2">
        <v>0.93833224424339601</v>
      </c>
      <c r="H13" s="2">
        <v>1.5859741831620999</v>
      </c>
      <c r="I13" s="2">
        <v>2.01015428857011</v>
      </c>
      <c r="J13" s="2">
        <v>0</v>
      </c>
      <c r="K13" s="2">
        <v>0</v>
      </c>
      <c r="L13" s="2">
        <v>0</v>
      </c>
      <c r="M13" s="2" t="str">
        <f t="shared" si="0"/>
        <v>PAD</v>
      </c>
      <c r="N13" s="2" t="str">
        <f t="shared" si="9"/>
        <v>ACP</v>
      </c>
      <c r="O13" s="2" t="str">
        <f t="shared" si="10"/>
        <v>U</v>
      </c>
      <c r="P13" t="str">
        <f t="shared" si="1"/>
        <v>0000</v>
      </c>
      <c r="Q13" t="str">
        <f t="shared" si="2"/>
        <v>N</v>
      </c>
      <c r="R13" t="str">
        <f t="shared" si="3"/>
        <v>0</v>
      </c>
      <c r="S13" t="str">
        <f t="shared" si="4"/>
        <v>0</v>
      </c>
      <c r="T13" t="str">
        <f t="shared" si="5"/>
        <v>0</v>
      </c>
      <c r="U13" t="str">
        <f t="shared" si="6"/>
        <v>0</v>
      </c>
      <c r="V13" s="10" t="str">
        <f t="shared" si="11"/>
        <v/>
      </c>
      <c r="W13" s="10" t="str">
        <f t="shared" si="12"/>
        <v/>
      </c>
      <c r="X13" t="str">
        <f t="shared" si="13"/>
        <v/>
      </c>
      <c r="Y13" t="str">
        <f t="shared" si="14"/>
        <v/>
      </c>
      <c r="Z13" t="str">
        <f t="shared" si="15"/>
        <v/>
      </c>
      <c r="AA13" s="10" t="str">
        <f t="shared" si="16"/>
        <v/>
      </c>
      <c r="AB13" s="10" t="str">
        <f t="shared" si="17"/>
        <v/>
      </c>
      <c r="AC13" t="str">
        <f t="shared" si="18"/>
        <v/>
      </c>
      <c r="AD13" t="str">
        <f t="shared" si="18"/>
        <v/>
      </c>
      <c r="AE13" t="str">
        <f t="shared" si="19"/>
        <v/>
      </c>
      <c r="AF13" s="13">
        <f t="shared" si="20"/>
        <v>2.01015428857011</v>
      </c>
      <c r="AG13" s="13">
        <f t="shared" si="21"/>
        <v>0.4241801054080101</v>
      </c>
      <c r="AH13">
        <f t="shared" si="22"/>
        <v>15</v>
      </c>
      <c r="AI13">
        <f t="shared" si="23"/>
        <v>10</v>
      </c>
      <c r="AJ13">
        <f t="shared" si="24"/>
        <v>-5</v>
      </c>
      <c r="AK13" s="2" t="str">
        <f t="shared" si="25"/>
        <v/>
      </c>
      <c r="AL13" s="2" t="str">
        <f t="shared" si="26"/>
        <v/>
      </c>
      <c r="AM13" t="str">
        <f t="shared" si="7"/>
        <v/>
      </c>
      <c r="AN13" t="str">
        <f t="shared" si="8"/>
        <v/>
      </c>
      <c r="AO13" t="str">
        <f t="shared" si="27"/>
        <v/>
      </c>
    </row>
    <row r="14" spans="1:41" x14ac:dyDescent="0.2">
      <c r="A14" t="s">
        <v>0</v>
      </c>
      <c r="B14" t="s">
        <v>5</v>
      </c>
      <c r="C14" t="s">
        <v>3</v>
      </c>
      <c r="D14" s="1">
        <v>-202.69963030022799</v>
      </c>
      <c r="E14" s="1">
        <v>437.39926060045599</v>
      </c>
      <c r="F14" s="2">
        <v>0.98664313419341698</v>
      </c>
      <c r="G14" s="2">
        <v>0.98026552985513704</v>
      </c>
      <c r="H14" s="2">
        <v>0.838927296170207</v>
      </c>
      <c r="I14" s="2">
        <v>1.07462479476456</v>
      </c>
      <c r="J14" s="2">
        <v>0</v>
      </c>
      <c r="K14" s="2">
        <v>0</v>
      </c>
      <c r="L14" s="2">
        <v>0</v>
      </c>
      <c r="M14" s="2" t="str">
        <f t="shared" si="0"/>
        <v>PAD</v>
      </c>
      <c r="N14" s="2" t="str">
        <f t="shared" si="9"/>
        <v>ACP</v>
      </c>
      <c r="O14" s="2" t="str">
        <f t="shared" si="10"/>
        <v>V</v>
      </c>
      <c r="P14" t="str">
        <f t="shared" si="1"/>
        <v>0000</v>
      </c>
      <c r="Q14" t="str">
        <f t="shared" si="2"/>
        <v>N</v>
      </c>
      <c r="R14" t="str">
        <f t="shared" si="3"/>
        <v>0</v>
      </c>
      <c r="S14" t="str">
        <f t="shared" si="4"/>
        <v>0</v>
      </c>
      <c r="T14" t="str">
        <f t="shared" si="5"/>
        <v>0</v>
      </c>
      <c r="U14" t="str">
        <f t="shared" si="6"/>
        <v>0</v>
      </c>
      <c r="V14" s="10" t="str">
        <f t="shared" si="11"/>
        <v/>
      </c>
      <c r="W14" s="10" t="str">
        <f t="shared" si="12"/>
        <v/>
      </c>
      <c r="X14" t="str">
        <f t="shared" si="13"/>
        <v/>
      </c>
      <c r="Y14" t="str">
        <f t="shared" si="14"/>
        <v/>
      </c>
      <c r="Z14" t="str">
        <f t="shared" si="15"/>
        <v/>
      </c>
      <c r="AA14" s="10" t="str">
        <f t="shared" si="16"/>
        <v/>
      </c>
      <c r="AB14" s="10" t="str">
        <f t="shared" si="17"/>
        <v/>
      </c>
      <c r="AC14" t="str">
        <f t="shared" si="18"/>
        <v/>
      </c>
      <c r="AD14" t="str">
        <f t="shared" si="18"/>
        <v/>
      </c>
      <c r="AE14" t="str">
        <f t="shared" si="19"/>
        <v/>
      </c>
      <c r="AF14" s="13">
        <f t="shared" si="20"/>
        <v>1.07462479476456</v>
      </c>
      <c r="AG14" s="13">
        <f t="shared" si="21"/>
        <v>0.23569749859435296</v>
      </c>
      <c r="AH14">
        <f t="shared" si="22"/>
        <v>5</v>
      </c>
      <c r="AI14">
        <f t="shared" si="23"/>
        <v>3</v>
      </c>
      <c r="AJ14">
        <f t="shared" si="24"/>
        <v>-2</v>
      </c>
      <c r="AK14" s="2" t="str">
        <f t="shared" si="25"/>
        <v/>
      </c>
      <c r="AL14" s="2" t="str">
        <f t="shared" si="26"/>
        <v/>
      </c>
      <c r="AM14" t="str">
        <f t="shared" si="7"/>
        <v/>
      </c>
      <c r="AN14" t="str">
        <f t="shared" si="8"/>
        <v/>
      </c>
      <c r="AO14" t="str">
        <f t="shared" si="27"/>
        <v/>
      </c>
    </row>
    <row r="15" spans="1:41" x14ac:dyDescent="0.2">
      <c r="A15" t="s">
        <v>6</v>
      </c>
      <c r="B15" t="s">
        <v>1</v>
      </c>
      <c r="C15" t="s">
        <v>2</v>
      </c>
      <c r="D15" s="1">
        <v>586.50311604726903</v>
      </c>
      <c r="E15" s="1">
        <v>-1131.0062320945401</v>
      </c>
      <c r="F15" s="2">
        <v>0.99222726445758902</v>
      </c>
      <c r="G15" s="2">
        <v>0.98844309933044705</v>
      </c>
      <c r="H15" s="2">
        <v>6.67202586752656E-3</v>
      </c>
      <c r="I15" s="2">
        <v>8.8234196438565799E-3</v>
      </c>
      <c r="J15" s="2">
        <v>0</v>
      </c>
      <c r="K15" s="2">
        <v>0</v>
      </c>
      <c r="L15" s="2">
        <v>3.17639927414912E-3</v>
      </c>
      <c r="M15" s="2" t="str">
        <f t="shared" si="0"/>
        <v>PAD</v>
      </c>
      <c r="N15" s="2" t="str">
        <f t="shared" si="9"/>
        <v>PCA</v>
      </c>
      <c r="O15" s="2" t="str">
        <f t="shared" si="10"/>
        <v>U</v>
      </c>
      <c r="P15" t="str">
        <f t="shared" si="1"/>
        <v>0001</v>
      </c>
      <c r="Q15" t="str">
        <f t="shared" si="2"/>
        <v>N</v>
      </c>
      <c r="R15" t="str">
        <f t="shared" si="3"/>
        <v>0</v>
      </c>
      <c r="S15" t="str">
        <f t="shared" si="4"/>
        <v>0</v>
      </c>
      <c r="T15" t="str">
        <f t="shared" si="5"/>
        <v>0</v>
      </c>
      <c r="U15" t="str">
        <f t="shared" si="6"/>
        <v>1</v>
      </c>
      <c r="V15" s="10">
        <f t="shared" si="11"/>
        <v>8.8234196438565799E-3</v>
      </c>
      <c r="W15" s="10">
        <f t="shared" si="12"/>
        <v>2.1513937763300199E-3</v>
      </c>
      <c r="X15">
        <f t="shared" si="13"/>
        <v>1</v>
      </c>
      <c r="Y15">
        <f t="shared" si="14"/>
        <v>1</v>
      </c>
      <c r="Z15">
        <f t="shared" si="15"/>
        <v>0</v>
      </c>
      <c r="AA15" s="10" t="str">
        <f t="shared" si="16"/>
        <v/>
      </c>
      <c r="AB15" s="10" t="str">
        <f t="shared" si="17"/>
        <v/>
      </c>
      <c r="AC15" t="str">
        <f t="shared" si="18"/>
        <v/>
      </c>
      <c r="AD15" t="str">
        <f t="shared" si="18"/>
        <v/>
      </c>
      <c r="AE15" t="str">
        <f t="shared" si="19"/>
        <v/>
      </c>
      <c r="AF15" s="13" t="str">
        <f t="shared" si="20"/>
        <v/>
      </c>
      <c r="AG15" s="13" t="str">
        <f t="shared" si="21"/>
        <v/>
      </c>
      <c r="AH15" t="str">
        <f t="shared" si="22"/>
        <v/>
      </c>
      <c r="AI15" t="str">
        <f t="shared" si="23"/>
        <v/>
      </c>
      <c r="AJ15" t="str">
        <f t="shared" si="24"/>
        <v/>
      </c>
      <c r="AK15" s="2" t="str">
        <f t="shared" si="25"/>
        <v/>
      </c>
      <c r="AL15" s="2" t="str">
        <f t="shared" si="26"/>
        <v/>
      </c>
      <c r="AM15" t="str">
        <f t="shared" si="7"/>
        <v/>
      </c>
      <c r="AN15" t="str">
        <f t="shared" si="8"/>
        <v/>
      </c>
      <c r="AO15" t="str">
        <f t="shared" si="27"/>
        <v/>
      </c>
    </row>
    <row r="16" spans="1:41" x14ac:dyDescent="0.2">
      <c r="A16" t="s">
        <v>6</v>
      </c>
      <c r="B16" t="s">
        <v>1</v>
      </c>
      <c r="C16" t="s">
        <v>153</v>
      </c>
      <c r="D16" s="1">
        <v>586.50311604726903</v>
      </c>
      <c r="E16" s="1">
        <v>-1131.0062320945401</v>
      </c>
      <c r="F16" s="2">
        <v>0.99222726445758902</v>
      </c>
      <c r="G16" s="2">
        <v>0.98844309933044705</v>
      </c>
      <c r="H16" s="2">
        <v>6.6720258675265799E-3</v>
      </c>
      <c r="I16" s="2">
        <v>8.82341964385671E-3</v>
      </c>
      <c r="J16" s="2">
        <v>0</v>
      </c>
      <c r="K16" s="2">
        <v>0</v>
      </c>
      <c r="L16" s="2">
        <v>3.6024601547382003E-4</v>
      </c>
      <c r="M16" s="2" t="str">
        <f t="shared" si="0"/>
        <v>PAD</v>
      </c>
      <c r="N16" s="2" t="str">
        <f t="shared" si="9"/>
        <v>PCA</v>
      </c>
      <c r="O16" s="2" t="str">
        <f t="shared" si="10"/>
        <v>V</v>
      </c>
      <c r="P16" t="str">
        <f t="shared" si="1"/>
        <v>0001</v>
      </c>
      <c r="Q16" t="str">
        <f t="shared" si="2"/>
        <v>N</v>
      </c>
      <c r="R16" t="str">
        <f t="shared" si="3"/>
        <v>0</v>
      </c>
      <c r="S16" t="str">
        <f t="shared" si="4"/>
        <v>0</v>
      </c>
      <c r="T16" t="str">
        <f t="shared" si="5"/>
        <v>0</v>
      </c>
      <c r="U16" t="str">
        <f t="shared" si="6"/>
        <v>1</v>
      </c>
      <c r="V16" s="10">
        <f t="shared" si="11"/>
        <v>8.82341964385671E-3</v>
      </c>
      <c r="W16" s="10">
        <f t="shared" si="12"/>
        <v>2.1513937763301301E-3</v>
      </c>
      <c r="X16">
        <f t="shared" si="13"/>
        <v>2</v>
      </c>
      <c r="Y16">
        <f t="shared" si="14"/>
        <v>2</v>
      </c>
      <c r="Z16">
        <f t="shared" si="15"/>
        <v>0</v>
      </c>
      <c r="AA16" s="10" t="str">
        <f t="shared" si="16"/>
        <v/>
      </c>
      <c r="AB16" s="10" t="str">
        <f t="shared" si="17"/>
        <v/>
      </c>
      <c r="AC16" t="str">
        <f t="shared" si="18"/>
        <v/>
      </c>
      <c r="AD16" t="str">
        <f t="shared" si="18"/>
        <v/>
      </c>
      <c r="AE16" t="str">
        <f t="shared" si="19"/>
        <v/>
      </c>
      <c r="AF16" s="13" t="str">
        <f t="shared" si="20"/>
        <v/>
      </c>
      <c r="AG16" s="13" t="str">
        <f t="shared" si="21"/>
        <v/>
      </c>
      <c r="AH16" t="str">
        <f t="shared" si="22"/>
        <v/>
      </c>
      <c r="AI16" t="str">
        <f t="shared" si="23"/>
        <v/>
      </c>
      <c r="AJ16" t="str">
        <f t="shared" si="24"/>
        <v/>
      </c>
      <c r="AK16" s="2" t="str">
        <f t="shared" si="25"/>
        <v/>
      </c>
      <c r="AL16" s="2" t="str">
        <f t="shared" si="26"/>
        <v/>
      </c>
      <c r="AM16" t="str">
        <f t="shared" si="7"/>
        <v/>
      </c>
      <c r="AN16" t="str">
        <f t="shared" si="8"/>
        <v/>
      </c>
      <c r="AO16" t="str">
        <f t="shared" si="27"/>
        <v/>
      </c>
    </row>
    <row r="17" spans="1:41" x14ac:dyDescent="0.2">
      <c r="A17" t="s">
        <v>6</v>
      </c>
      <c r="B17" t="s">
        <v>1</v>
      </c>
      <c r="C17" t="s">
        <v>154</v>
      </c>
      <c r="D17" s="1">
        <v>409.90973912107899</v>
      </c>
      <c r="E17" s="1">
        <v>-777.81947824215695</v>
      </c>
      <c r="F17" s="2">
        <v>0.93291075907891496</v>
      </c>
      <c r="G17" s="2">
        <v>0.89363664935063403</v>
      </c>
      <c r="H17" s="2">
        <v>1.9640954754899E-2</v>
      </c>
      <c r="I17" s="2">
        <v>2.71090215504011E-2</v>
      </c>
      <c r="J17" s="2">
        <v>0</v>
      </c>
      <c r="K17" s="2">
        <v>0</v>
      </c>
      <c r="L17" s="2">
        <v>5.3311390312932297E-3</v>
      </c>
      <c r="M17" s="2" t="str">
        <f t="shared" si="0"/>
        <v>PAD</v>
      </c>
      <c r="N17" s="2" t="str">
        <f t="shared" si="9"/>
        <v>ACP</v>
      </c>
      <c r="O17" s="2" t="str">
        <f t="shared" si="10"/>
        <v>U</v>
      </c>
      <c r="P17" t="str">
        <f t="shared" si="1"/>
        <v>0001</v>
      </c>
      <c r="Q17" t="str">
        <f t="shared" si="2"/>
        <v>N</v>
      </c>
      <c r="R17" t="str">
        <f t="shared" si="3"/>
        <v>0</v>
      </c>
      <c r="S17" t="str">
        <f t="shared" si="4"/>
        <v>0</v>
      </c>
      <c r="T17" t="str">
        <f t="shared" si="5"/>
        <v>0</v>
      </c>
      <c r="U17" t="str">
        <f t="shared" si="6"/>
        <v>1</v>
      </c>
      <c r="V17" s="10">
        <f t="shared" si="11"/>
        <v>2.71090215504011E-2</v>
      </c>
      <c r="W17" s="10">
        <f t="shared" si="12"/>
        <v>7.4680667955021006E-3</v>
      </c>
      <c r="X17">
        <f t="shared" si="13"/>
        <v>19</v>
      </c>
      <c r="Y17">
        <f t="shared" si="14"/>
        <v>14</v>
      </c>
      <c r="Z17">
        <f t="shared" si="15"/>
        <v>-5</v>
      </c>
      <c r="AA17" s="10" t="str">
        <f t="shared" si="16"/>
        <v/>
      </c>
      <c r="AB17" s="10" t="str">
        <f t="shared" si="17"/>
        <v/>
      </c>
      <c r="AC17" t="str">
        <f t="shared" si="18"/>
        <v/>
      </c>
      <c r="AD17" t="str">
        <f t="shared" si="18"/>
        <v/>
      </c>
      <c r="AE17" t="str">
        <f t="shared" si="19"/>
        <v/>
      </c>
      <c r="AF17" s="13" t="str">
        <f t="shared" si="20"/>
        <v/>
      </c>
      <c r="AG17" s="13" t="str">
        <f t="shared" si="21"/>
        <v/>
      </c>
      <c r="AH17" t="str">
        <f t="shared" si="22"/>
        <v/>
      </c>
      <c r="AI17" t="str">
        <f t="shared" si="23"/>
        <v/>
      </c>
      <c r="AJ17" t="str">
        <f t="shared" si="24"/>
        <v/>
      </c>
      <c r="AK17" s="2" t="str">
        <f t="shared" si="25"/>
        <v/>
      </c>
      <c r="AL17" s="2" t="str">
        <f t="shared" si="26"/>
        <v/>
      </c>
      <c r="AM17" t="str">
        <f t="shared" si="7"/>
        <v/>
      </c>
      <c r="AN17" t="str">
        <f t="shared" si="8"/>
        <v/>
      </c>
      <c r="AO17" t="str">
        <f t="shared" si="27"/>
        <v/>
      </c>
    </row>
    <row r="18" spans="1:41" x14ac:dyDescent="0.2">
      <c r="A18" t="s">
        <v>6</v>
      </c>
      <c r="B18" t="s">
        <v>1</v>
      </c>
      <c r="C18" t="s">
        <v>3</v>
      </c>
      <c r="D18" s="1">
        <v>413.21148772469598</v>
      </c>
      <c r="E18" s="1">
        <v>-784.42297544939299</v>
      </c>
      <c r="F18" s="2">
        <v>0.93541774457474802</v>
      </c>
      <c r="G18" s="2">
        <v>0.91198792184013699</v>
      </c>
      <c r="H18" s="2">
        <v>1.9274844212256202E-2</v>
      </c>
      <c r="I18" s="2">
        <v>2.5168386144082799E-2</v>
      </c>
      <c r="J18" s="2">
        <v>0</v>
      </c>
      <c r="K18" s="2">
        <v>0</v>
      </c>
      <c r="L18" s="2">
        <v>7.7303687706706597E-3</v>
      </c>
      <c r="M18" s="2" t="str">
        <f t="shared" si="0"/>
        <v>PAD</v>
      </c>
      <c r="N18" s="2" t="str">
        <f t="shared" si="9"/>
        <v>ACP</v>
      </c>
      <c r="O18" s="2" t="str">
        <f t="shared" si="10"/>
        <v>V</v>
      </c>
      <c r="P18" t="str">
        <f t="shared" si="1"/>
        <v>0001</v>
      </c>
      <c r="Q18" t="str">
        <f t="shared" si="2"/>
        <v>N</v>
      </c>
      <c r="R18" t="str">
        <f t="shared" si="3"/>
        <v>0</v>
      </c>
      <c r="S18" t="str">
        <f t="shared" si="4"/>
        <v>0</v>
      </c>
      <c r="T18" t="str">
        <f t="shared" si="5"/>
        <v>0</v>
      </c>
      <c r="U18" t="str">
        <f t="shared" si="6"/>
        <v>1</v>
      </c>
      <c r="V18" s="10">
        <f t="shared" si="11"/>
        <v>2.5168386144082799E-2</v>
      </c>
      <c r="W18" s="10">
        <f t="shared" si="12"/>
        <v>5.8935419318265972E-3</v>
      </c>
      <c r="X18">
        <f t="shared" si="13"/>
        <v>13</v>
      </c>
      <c r="Y18">
        <f t="shared" si="14"/>
        <v>7</v>
      </c>
      <c r="Z18">
        <f t="shared" si="15"/>
        <v>-6</v>
      </c>
      <c r="AA18" s="10" t="str">
        <f t="shared" si="16"/>
        <v/>
      </c>
      <c r="AB18" s="10" t="str">
        <f t="shared" si="17"/>
        <v/>
      </c>
      <c r="AC18" t="str">
        <f t="shared" si="18"/>
        <v/>
      </c>
      <c r="AD18" t="str">
        <f t="shared" si="18"/>
        <v/>
      </c>
      <c r="AE18" t="str">
        <f t="shared" si="19"/>
        <v/>
      </c>
      <c r="AF18" s="13" t="str">
        <f t="shared" si="20"/>
        <v/>
      </c>
      <c r="AG18" s="13" t="str">
        <f t="shared" si="21"/>
        <v/>
      </c>
      <c r="AH18" t="str">
        <f t="shared" si="22"/>
        <v/>
      </c>
      <c r="AI18" t="str">
        <f t="shared" si="23"/>
        <v/>
      </c>
      <c r="AJ18" t="str">
        <f t="shared" si="24"/>
        <v/>
      </c>
      <c r="AK18" s="2" t="str">
        <f t="shared" si="25"/>
        <v/>
      </c>
      <c r="AL18" s="2" t="str">
        <f t="shared" si="26"/>
        <v/>
      </c>
      <c r="AM18" t="str">
        <f t="shared" si="7"/>
        <v/>
      </c>
      <c r="AN18" t="str">
        <f t="shared" si="8"/>
        <v/>
      </c>
      <c r="AO18" t="str">
        <f t="shared" si="27"/>
        <v/>
      </c>
    </row>
    <row r="19" spans="1:41" x14ac:dyDescent="0.2">
      <c r="A19" t="s">
        <v>6</v>
      </c>
      <c r="B19" t="s">
        <v>4</v>
      </c>
      <c r="C19" t="s">
        <v>2</v>
      </c>
      <c r="D19" s="1">
        <v>400.85409994217099</v>
      </c>
      <c r="E19" s="1">
        <v>-759.70819988434096</v>
      </c>
      <c r="F19" s="2">
        <v>0.942092814409215</v>
      </c>
      <c r="G19" s="2">
        <v>0.905243826130253</v>
      </c>
      <c r="H19" s="2">
        <v>2.0786785145008101E-2</v>
      </c>
      <c r="I19" s="2">
        <v>2.61411796438323E-2</v>
      </c>
      <c r="J19" s="2">
        <v>0</v>
      </c>
      <c r="K19" s="2">
        <v>0</v>
      </c>
      <c r="L19" s="2">
        <v>3.89520561039853E-3</v>
      </c>
      <c r="M19" s="2" t="str">
        <f t="shared" si="0"/>
        <v>PAD</v>
      </c>
      <c r="N19" s="2" t="str">
        <f t="shared" si="9"/>
        <v>PCA</v>
      </c>
      <c r="O19" s="2" t="str">
        <f t="shared" si="10"/>
        <v>U</v>
      </c>
      <c r="P19" t="str">
        <f t="shared" si="1"/>
        <v>0001</v>
      </c>
      <c r="Q19" t="str">
        <f t="shared" si="2"/>
        <v>N</v>
      </c>
      <c r="R19" t="str">
        <f t="shared" si="3"/>
        <v>0</v>
      </c>
      <c r="S19" t="str">
        <f t="shared" si="4"/>
        <v>0</v>
      </c>
      <c r="T19" t="str">
        <f t="shared" si="5"/>
        <v>0</v>
      </c>
      <c r="U19" t="str">
        <f t="shared" si="6"/>
        <v>1</v>
      </c>
      <c r="V19" s="10" t="str">
        <f t="shared" si="11"/>
        <v/>
      </c>
      <c r="W19" s="10" t="str">
        <f t="shared" si="12"/>
        <v/>
      </c>
      <c r="X19" t="str">
        <f t="shared" si="13"/>
        <v/>
      </c>
      <c r="Y19" t="str">
        <f t="shared" si="14"/>
        <v/>
      </c>
      <c r="Z19" t="str">
        <f t="shared" si="15"/>
        <v/>
      </c>
      <c r="AA19" s="10">
        <f t="shared" si="16"/>
        <v>2.61411796438323E-2</v>
      </c>
      <c r="AB19" s="10">
        <f t="shared" si="17"/>
        <v>5.3543944988241991E-3</v>
      </c>
      <c r="AC19">
        <f t="shared" si="18"/>
        <v>4</v>
      </c>
      <c r="AD19">
        <f t="shared" si="18"/>
        <v>4</v>
      </c>
      <c r="AE19">
        <f t="shared" si="19"/>
        <v>0</v>
      </c>
      <c r="AF19" s="13" t="str">
        <f t="shared" si="20"/>
        <v/>
      </c>
      <c r="AG19" s="13" t="str">
        <f t="shared" si="21"/>
        <v/>
      </c>
      <c r="AH19" t="str">
        <f t="shared" si="22"/>
        <v/>
      </c>
      <c r="AI19" t="str">
        <f t="shared" si="23"/>
        <v/>
      </c>
      <c r="AJ19" t="str">
        <f t="shared" si="24"/>
        <v/>
      </c>
      <c r="AK19" s="2" t="str">
        <f t="shared" si="25"/>
        <v/>
      </c>
      <c r="AL19" s="2" t="str">
        <f t="shared" si="26"/>
        <v/>
      </c>
      <c r="AM19" t="str">
        <f t="shared" si="7"/>
        <v/>
      </c>
      <c r="AN19" t="str">
        <f t="shared" si="8"/>
        <v/>
      </c>
      <c r="AO19" t="str">
        <f t="shared" si="27"/>
        <v/>
      </c>
    </row>
    <row r="20" spans="1:41" x14ac:dyDescent="0.2">
      <c r="A20" t="s">
        <v>6</v>
      </c>
      <c r="B20" t="s">
        <v>4</v>
      </c>
      <c r="C20" t="s">
        <v>153</v>
      </c>
      <c r="D20" s="1">
        <v>400.85409994217002</v>
      </c>
      <c r="E20" s="1">
        <v>-759.70819988434096</v>
      </c>
      <c r="F20" s="2">
        <v>0.942092814409215</v>
      </c>
      <c r="G20" s="2">
        <v>0.90524382613025201</v>
      </c>
      <c r="H20" s="2">
        <v>2.0786785145008101E-2</v>
      </c>
      <c r="I20" s="2">
        <v>2.6141179643832502E-2</v>
      </c>
      <c r="J20" s="2">
        <v>0</v>
      </c>
      <c r="K20" s="2">
        <v>0</v>
      </c>
      <c r="L20" s="2">
        <v>8.2119613407876095E-4</v>
      </c>
      <c r="M20" s="2" t="str">
        <f t="shared" si="0"/>
        <v>PAD</v>
      </c>
      <c r="N20" s="2" t="str">
        <f t="shared" si="9"/>
        <v>PCA</v>
      </c>
      <c r="O20" s="2" t="str">
        <f t="shared" si="10"/>
        <v>V</v>
      </c>
      <c r="P20" t="str">
        <f t="shared" si="1"/>
        <v>0001</v>
      </c>
      <c r="Q20" t="str">
        <f t="shared" si="2"/>
        <v>N</v>
      </c>
      <c r="R20" t="str">
        <f t="shared" si="3"/>
        <v>0</v>
      </c>
      <c r="S20" t="str">
        <f t="shared" si="4"/>
        <v>0</v>
      </c>
      <c r="T20" t="str">
        <f t="shared" si="5"/>
        <v>0</v>
      </c>
      <c r="U20" t="str">
        <f t="shared" si="6"/>
        <v>1</v>
      </c>
      <c r="V20" s="10" t="str">
        <f t="shared" si="11"/>
        <v/>
      </c>
      <c r="W20" s="10" t="str">
        <f t="shared" si="12"/>
        <v/>
      </c>
      <c r="X20" t="str">
        <f t="shared" si="13"/>
        <v/>
      </c>
      <c r="Y20" t="str">
        <f t="shared" si="14"/>
        <v/>
      </c>
      <c r="Z20" t="str">
        <f t="shared" si="15"/>
        <v/>
      </c>
      <c r="AA20" s="10">
        <f t="shared" si="16"/>
        <v>2.6141179643832502E-2</v>
      </c>
      <c r="AB20" s="10">
        <f t="shared" si="17"/>
        <v>5.3543944988244004E-3</v>
      </c>
      <c r="AC20">
        <f t="shared" si="18"/>
        <v>5</v>
      </c>
      <c r="AD20">
        <f t="shared" si="18"/>
        <v>5</v>
      </c>
      <c r="AE20">
        <f t="shared" si="19"/>
        <v>0</v>
      </c>
      <c r="AF20" s="13" t="str">
        <f t="shared" si="20"/>
        <v/>
      </c>
      <c r="AG20" s="13" t="str">
        <f t="shared" si="21"/>
        <v/>
      </c>
      <c r="AH20" t="str">
        <f t="shared" si="22"/>
        <v/>
      </c>
      <c r="AI20" t="str">
        <f t="shared" si="23"/>
        <v/>
      </c>
      <c r="AJ20" t="str">
        <f t="shared" si="24"/>
        <v/>
      </c>
      <c r="AK20" s="2" t="str">
        <f t="shared" si="25"/>
        <v/>
      </c>
      <c r="AL20" s="2" t="str">
        <f t="shared" si="26"/>
        <v/>
      </c>
      <c r="AM20" t="str">
        <f t="shared" si="7"/>
        <v/>
      </c>
      <c r="AN20" t="str">
        <f t="shared" si="8"/>
        <v/>
      </c>
      <c r="AO20" t="str">
        <f t="shared" si="27"/>
        <v/>
      </c>
    </row>
    <row r="21" spans="1:41" x14ac:dyDescent="0.2">
      <c r="A21" t="s">
        <v>6</v>
      </c>
      <c r="B21" t="s">
        <v>4</v>
      </c>
      <c r="C21" t="s">
        <v>154</v>
      </c>
      <c r="D21" s="1">
        <v>330.953871185926</v>
      </c>
      <c r="E21" s="1">
        <v>-619.90774237185201</v>
      </c>
      <c r="F21" s="2">
        <v>0.86411281076787905</v>
      </c>
      <c r="G21" s="2">
        <v>0.78839161953452896</v>
      </c>
      <c r="H21" s="2">
        <v>3.1858606945957803E-2</v>
      </c>
      <c r="I21" s="2">
        <v>4.3084098126523099E-2</v>
      </c>
      <c r="J21" s="2">
        <v>0</v>
      </c>
      <c r="K21" s="2">
        <v>0</v>
      </c>
      <c r="L21" s="2">
        <v>9.0807398982067009E-3</v>
      </c>
      <c r="M21" s="2" t="str">
        <f t="shared" si="0"/>
        <v>PAD</v>
      </c>
      <c r="N21" s="2" t="str">
        <f t="shared" si="9"/>
        <v>ACP</v>
      </c>
      <c r="O21" s="2" t="str">
        <f t="shared" si="10"/>
        <v>U</v>
      </c>
      <c r="P21" t="str">
        <f t="shared" si="1"/>
        <v>0001</v>
      </c>
      <c r="Q21" t="str">
        <f t="shared" si="2"/>
        <v>N</v>
      </c>
      <c r="R21" t="str">
        <f t="shared" si="3"/>
        <v>0</v>
      </c>
      <c r="S21" t="str">
        <f t="shared" si="4"/>
        <v>0</v>
      </c>
      <c r="T21" t="str">
        <f t="shared" si="5"/>
        <v>0</v>
      </c>
      <c r="U21" t="str">
        <f t="shared" si="6"/>
        <v>1</v>
      </c>
      <c r="V21" s="10" t="str">
        <f t="shared" si="11"/>
        <v/>
      </c>
      <c r="W21" s="10" t="str">
        <f t="shared" si="12"/>
        <v/>
      </c>
      <c r="X21" t="str">
        <f t="shared" si="13"/>
        <v/>
      </c>
      <c r="Y21" t="str">
        <f t="shared" si="14"/>
        <v/>
      </c>
      <c r="Z21" t="str">
        <f t="shared" si="15"/>
        <v/>
      </c>
      <c r="AA21" s="10">
        <f t="shared" si="16"/>
        <v>4.3084098126523099E-2</v>
      </c>
      <c r="AB21" s="10">
        <f t="shared" si="17"/>
        <v>1.1225491180565296E-2</v>
      </c>
      <c r="AC21">
        <f t="shared" si="18"/>
        <v>20</v>
      </c>
      <c r="AD21">
        <f t="shared" si="18"/>
        <v>36</v>
      </c>
      <c r="AE21">
        <f t="shared" si="19"/>
        <v>16</v>
      </c>
      <c r="AF21" s="13" t="str">
        <f t="shared" si="20"/>
        <v/>
      </c>
      <c r="AG21" s="13" t="str">
        <f t="shared" si="21"/>
        <v/>
      </c>
      <c r="AH21" t="str">
        <f t="shared" si="22"/>
        <v/>
      </c>
      <c r="AI21" t="str">
        <f t="shared" si="23"/>
        <v/>
      </c>
      <c r="AJ21" t="str">
        <f t="shared" si="24"/>
        <v/>
      </c>
      <c r="AK21" s="2" t="str">
        <f t="shared" si="25"/>
        <v/>
      </c>
      <c r="AL21" s="2" t="str">
        <f t="shared" si="26"/>
        <v/>
      </c>
      <c r="AM21" t="str">
        <f t="shared" si="7"/>
        <v/>
      </c>
      <c r="AN21" t="str">
        <f t="shared" si="8"/>
        <v/>
      </c>
      <c r="AO21" t="str">
        <f t="shared" si="27"/>
        <v/>
      </c>
    </row>
    <row r="22" spans="1:41" x14ac:dyDescent="0.2">
      <c r="A22" t="s">
        <v>6</v>
      </c>
      <c r="B22" t="s">
        <v>4</v>
      </c>
      <c r="C22" t="s">
        <v>3</v>
      </c>
      <c r="D22" s="1">
        <v>326.14804367357698</v>
      </c>
      <c r="E22" s="1">
        <v>-610.29608734715396</v>
      </c>
      <c r="F22" s="2">
        <v>0.85573253873561805</v>
      </c>
      <c r="G22" s="2">
        <v>0.800986552018908</v>
      </c>
      <c r="H22" s="2">
        <v>3.2829316918551198E-2</v>
      </c>
      <c r="I22" s="2">
        <v>4.1743653656179901E-2</v>
      </c>
      <c r="J22" s="2">
        <v>0</v>
      </c>
      <c r="K22" s="2">
        <v>0</v>
      </c>
      <c r="L22" s="2">
        <v>1.22219918153428E-2</v>
      </c>
      <c r="M22" s="2" t="str">
        <f t="shared" si="0"/>
        <v>PAD</v>
      </c>
      <c r="N22" s="2" t="str">
        <f t="shared" si="9"/>
        <v>ACP</v>
      </c>
      <c r="O22" s="2" t="str">
        <f t="shared" si="10"/>
        <v>V</v>
      </c>
      <c r="P22" t="str">
        <f t="shared" si="1"/>
        <v>0001</v>
      </c>
      <c r="Q22" t="str">
        <f t="shared" si="2"/>
        <v>N</v>
      </c>
      <c r="R22" t="str">
        <f t="shared" si="3"/>
        <v>0</v>
      </c>
      <c r="S22" t="str">
        <f t="shared" si="4"/>
        <v>0</v>
      </c>
      <c r="T22" t="str">
        <f t="shared" si="5"/>
        <v>0</v>
      </c>
      <c r="U22" t="str">
        <f t="shared" si="6"/>
        <v>1</v>
      </c>
      <c r="V22" s="10" t="str">
        <f t="shared" si="11"/>
        <v/>
      </c>
      <c r="W22" s="10" t="str">
        <f t="shared" si="12"/>
        <v/>
      </c>
      <c r="X22" t="str">
        <f t="shared" si="13"/>
        <v/>
      </c>
      <c r="Y22" t="str">
        <f t="shared" si="14"/>
        <v/>
      </c>
      <c r="Z22" t="str">
        <f t="shared" si="15"/>
        <v/>
      </c>
      <c r="AA22" s="10">
        <f t="shared" si="16"/>
        <v>4.1743653656179901E-2</v>
      </c>
      <c r="AB22" s="10">
        <f t="shared" si="17"/>
        <v>8.914336737628703E-3</v>
      </c>
      <c r="AC22">
        <f t="shared" si="18"/>
        <v>19</v>
      </c>
      <c r="AD22">
        <f t="shared" si="18"/>
        <v>9</v>
      </c>
      <c r="AE22">
        <f t="shared" si="19"/>
        <v>-10</v>
      </c>
      <c r="AF22" s="13" t="str">
        <f t="shared" si="20"/>
        <v/>
      </c>
      <c r="AG22" s="13" t="str">
        <f t="shared" si="21"/>
        <v/>
      </c>
      <c r="AH22" t="str">
        <f t="shared" si="22"/>
        <v/>
      </c>
      <c r="AI22" t="str">
        <f t="shared" si="23"/>
        <v/>
      </c>
      <c r="AJ22" t="str">
        <f t="shared" si="24"/>
        <v/>
      </c>
      <c r="AK22" s="2" t="str">
        <f t="shared" si="25"/>
        <v/>
      </c>
      <c r="AL22" s="2" t="str">
        <f t="shared" si="26"/>
        <v/>
      </c>
      <c r="AM22" t="str">
        <f t="shared" si="7"/>
        <v/>
      </c>
      <c r="AN22" t="str">
        <f t="shared" si="8"/>
        <v/>
      </c>
      <c r="AO22" t="str">
        <f t="shared" si="27"/>
        <v/>
      </c>
    </row>
    <row r="23" spans="1:41" x14ac:dyDescent="0.2">
      <c r="A23" t="s">
        <v>6</v>
      </c>
      <c r="B23" t="s">
        <v>5</v>
      </c>
      <c r="C23" t="s">
        <v>2</v>
      </c>
      <c r="D23" s="1">
        <v>-155.53480284281</v>
      </c>
      <c r="E23" s="1">
        <v>353.06960568561999</v>
      </c>
      <c r="F23" s="2">
        <v>0.99255801407065103</v>
      </c>
      <c r="G23" s="2">
        <v>0.98936178552098297</v>
      </c>
      <c r="H23" s="2">
        <v>0.62827371907871199</v>
      </c>
      <c r="I23" s="2">
        <v>0.78511446584533695</v>
      </c>
      <c r="J23" s="2">
        <v>0</v>
      </c>
      <c r="K23" s="2">
        <v>0</v>
      </c>
      <c r="L23" s="2">
        <v>1.2022103991797201E-3</v>
      </c>
      <c r="M23" s="2" t="str">
        <f t="shared" si="0"/>
        <v>PAD</v>
      </c>
      <c r="N23" s="2" t="str">
        <f t="shared" si="9"/>
        <v>PCA</v>
      </c>
      <c r="O23" s="2" t="str">
        <f t="shared" si="10"/>
        <v>U</v>
      </c>
      <c r="P23" t="str">
        <f t="shared" si="1"/>
        <v>0001</v>
      </c>
      <c r="Q23" t="str">
        <f t="shared" si="2"/>
        <v>N</v>
      </c>
      <c r="R23" t="str">
        <f t="shared" si="3"/>
        <v>0</v>
      </c>
      <c r="S23" t="str">
        <f t="shared" si="4"/>
        <v>0</v>
      </c>
      <c r="T23" t="str">
        <f t="shared" si="5"/>
        <v>0</v>
      </c>
      <c r="U23" t="str">
        <f t="shared" si="6"/>
        <v>1</v>
      </c>
      <c r="V23" s="10" t="str">
        <f t="shared" si="11"/>
        <v/>
      </c>
      <c r="W23" s="10" t="str">
        <f t="shared" si="12"/>
        <v/>
      </c>
      <c r="X23" t="str">
        <f t="shared" si="13"/>
        <v/>
      </c>
      <c r="Y23" t="str">
        <f t="shared" si="14"/>
        <v/>
      </c>
      <c r="Z23" t="str">
        <f t="shared" si="15"/>
        <v/>
      </c>
      <c r="AA23" s="10" t="str">
        <f t="shared" si="16"/>
        <v/>
      </c>
      <c r="AB23" s="10" t="str">
        <f t="shared" si="17"/>
        <v/>
      </c>
      <c r="AC23" t="str">
        <f t="shared" si="18"/>
        <v/>
      </c>
      <c r="AD23" t="str">
        <f t="shared" si="18"/>
        <v/>
      </c>
      <c r="AE23" t="str">
        <f t="shared" si="19"/>
        <v/>
      </c>
      <c r="AF23" s="13">
        <f t="shared" si="20"/>
        <v>0.78511446584533695</v>
      </c>
      <c r="AG23" s="13">
        <f t="shared" si="21"/>
        <v>0.15684074676662496</v>
      </c>
      <c r="AH23">
        <f t="shared" si="22"/>
        <v>2</v>
      </c>
      <c r="AI23">
        <f t="shared" si="23"/>
        <v>2</v>
      </c>
      <c r="AJ23">
        <f t="shared" si="24"/>
        <v>0</v>
      </c>
      <c r="AK23" s="2" t="str">
        <f t="shared" si="25"/>
        <v/>
      </c>
      <c r="AL23" s="2" t="str">
        <f t="shared" si="26"/>
        <v/>
      </c>
      <c r="AM23" t="str">
        <f t="shared" si="7"/>
        <v/>
      </c>
      <c r="AN23" t="str">
        <f t="shared" si="8"/>
        <v/>
      </c>
      <c r="AO23" t="str">
        <f t="shared" si="27"/>
        <v/>
      </c>
    </row>
    <row r="24" spans="1:41" x14ac:dyDescent="0.2">
      <c r="A24" t="s">
        <v>6</v>
      </c>
      <c r="B24" t="s">
        <v>5</v>
      </c>
      <c r="C24" t="s">
        <v>153</v>
      </c>
      <c r="D24" s="1">
        <v>-155.53480284281</v>
      </c>
      <c r="E24" s="1">
        <v>353.06960568561999</v>
      </c>
      <c r="F24" s="2">
        <v>0.99255801407065103</v>
      </c>
      <c r="G24" s="2">
        <v>0.98936178552098297</v>
      </c>
      <c r="H24" s="2">
        <v>0.62827371907871199</v>
      </c>
      <c r="I24" s="2">
        <v>0.78511446584532596</v>
      </c>
      <c r="J24" s="2">
        <v>0</v>
      </c>
      <c r="K24" s="2">
        <v>0</v>
      </c>
      <c r="L24" s="2">
        <v>3.1590586339997901E-4</v>
      </c>
      <c r="M24" s="2" t="str">
        <f t="shared" si="0"/>
        <v>PAD</v>
      </c>
      <c r="N24" s="2" t="str">
        <f t="shared" si="9"/>
        <v>PCA</v>
      </c>
      <c r="O24" s="2" t="str">
        <f t="shared" si="10"/>
        <v>V</v>
      </c>
      <c r="P24" t="str">
        <f t="shared" si="1"/>
        <v>0001</v>
      </c>
      <c r="Q24" t="str">
        <f t="shared" si="2"/>
        <v>N</v>
      </c>
      <c r="R24" t="str">
        <f t="shared" si="3"/>
        <v>0</v>
      </c>
      <c r="S24" t="str">
        <f t="shared" si="4"/>
        <v>0</v>
      </c>
      <c r="T24" t="str">
        <f t="shared" si="5"/>
        <v>0</v>
      </c>
      <c r="U24" t="str">
        <f t="shared" si="6"/>
        <v>1</v>
      </c>
      <c r="V24" s="10" t="str">
        <f t="shared" si="11"/>
        <v/>
      </c>
      <c r="W24" s="10" t="str">
        <f t="shared" si="12"/>
        <v/>
      </c>
      <c r="X24" t="str">
        <f t="shared" si="13"/>
        <v/>
      </c>
      <c r="Y24" t="str">
        <f t="shared" si="14"/>
        <v/>
      </c>
      <c r="Z24" t="str">
        <f t="shared" si="15"/>
        <v/>
      </c>
      <c r="AA24" s="10" t="str">
        <f t="shared" si="16"/>
        <v/>
      </c>
      <c r="AB24" s="10" t="str">
        <f t="shared" si="17"/>
        <v/>
      </c>
      <c r="AC24" t="str">
        <f t="shared" si="18"/>
        <v/>
      </c>
      <c r="AD24" t="str">
        <f t="shared" si="18"/>
        <v/>
      </c>
      <c r="AE24" t="str">
        <f t="shared" si="19"/>
        <v/>
      </c>
      <c r="AF24" s="13">
        <f t="shared" si="20"/>
        <v>0.78511446584532596</v>
      </c>
      <c r="AG24" s="13">
        <f t="shared" si="21"/>
        <v>0.15684074676661397</v>
      </c>
      <c r="AH24">
        <f t="shared" si="22"/>
        <v>1</v>
      </c>
      <c r="AI24">
        <f t="shared" si="23"/>
        <v>1</v>
      </c>
      <c r="AJ24">
        <f t="shared" si="24"/>
        <v>0</v>
      </c>
      <c r="AK24" s="2" t="str">
        <f t="shared" si="25"/>
        <v/>
      </c>
      <c r="AL24" s="2" t="str">
        <f t="shared" si="26"/>
        <v/>
      </c>
      <c r="AM24" t="str">
        <f t="shared" si="7"/>
        <v/>
      </c>
      <c r="AN24" t="str">
        <f t="shared" si="8"/>
        <v/>
      </c>
      <c r="AO24" t="str">
        <f t="shared" si="27"/>
        <v/>
      </c>
    </row>
    <row r="25" spans="1:41" x14ac:dyDescent="0.2">
      <c r="A25" t="s">
        <v>6</v>
      </c>
      <c r="B25" t="s">
        <v>5</v>
      </c>
      <c r="C25" t="s">
        <v>154</v>
      </c>
      <c r="D25" s="1">
        <v>-306.72963746507003</v>
      </c>
      <c r="E25" s="1">
        <v>655.45927493014005</v>
      </c>
      <c r="F25" s="2">
        <v>0.95249477175986297</v>
      </c>
      <c r="G25" s="2">
        <v>0.924156702404625</v>
      </c>
      <c r="H25" s="2">
        <v>1.5857175097012</v>
      </c>
      <c r="I25" s="2">
        <v>2.1601701866574401</v>
      </c>
      <c r="J25" s="2">
        <v>0</v>
      </c>
      <c r="K25" s="2">
        <v>0</v>
      </c>
      <c r="L25" s="2">
        <v>2.2248965810886599E-3</v>
      </c>
      <c r="M25" s="2" t="str">
        <f t="shared" si="0"/>
        <v>PAD</v>
      </c>
      <c r="N25" s="2" t="str">
        <f t="shared" si="9"/>
        <v>ACP</v>
      </c>
      <c r="O25" s="2" t="str">
        <f t="shared" si="10"/>
        <v>U</v>
      </c>
      <c r="P25" t="str">
        <f t="shared" si="1"/>
        <v>0001</v>
      </c>
      <c r="Q25" t="str">
        <f t="shared" si="2"/>
        <v>N</v>
      </c>
      <c r="R25" t="str">
        <f t="shared" si="3"/>
        <v>0</v>
      </c>
      <c r="S25" t="str">
        <f t="shared" si="4"/>
        <v>0</v>
      </c>
      <c r="T25" t="str">
        <f t="shared" si="5"/>
        <v>0</v>
      </c>
      <c r="U25" t="str">
        <f>MID(P25,4,1)</f>
        <v>1</v>
      </c>
      <c r="V25" s="10" t="str">
        <f t="shared" si="11"/>
        <v/>
      </c>
      <c r="W25" s="10" t="str">
        <f t="shared" si="12"/>
        <v/>
      </c>
      <c r="X25" t="str">
        <f t="shared" si="13"/>
        <v/>
      </c>
      <c r="Y25" t="str">
        <f t="shared" si="14"/>
        <v/>
      </c>
      <c r="Z25" t="str">
        <f t="shared" si="15"/>
        <v/>
      </c>
      <c r="AA25" s="10" t="str">
        <f t="shared" si="16"/>
        <v/>
      </c>
      <c r="AB25" s="10" t="str">
        <f t="shared" si="17"/>
        <v/>
      </c>
      <c r="AC25" t="str">
        <f t="shared" si="18"/>
        <v/>
      </c>
      <c r="AD25" t="str">
        <f t="shared" si="18"/>
        <v/>
      </c>
      <c r="AE25" t="str">
        <f t="shared" si="19"/>
        <v/>
      </c>
      <c r="AF25" s="13">
        <f t="shared" si="20"/>
        <v>2.1601701866574401</v>
      </c>
      <c r="AG25" s="13">
        <f t="shared" si="21"/>
        <v>0.57445267695624014</v>
      </c>
      <c r="AH25">
        <f t="shared" si="22"/>
        <v>19</v>
      </c>
      <c r="AI25">
        <f t="shared" si="23"/>
        <v>19</v>
      </c>
      <c r="AJ25">
        <f t="shared" si="24"/>
        <v>0</v>
      </c>
      <c r="AK25" s="2" t="str">
        <f t="shared" si="25"/>
        <v/>
      </c>
      <c r="AL25" s="2" t="str">
        <f t="shared" si="26"/>
        <v/>
      </c>
      <c r="AM25" t="str">
        <f t="shared" si="7"/>
        <v/>
      </c>
      <c r="AN25" t="str">
        <f t="shared" si="8"/>
        <v/>
      </c>
      <c r="AO25" t="str">
        <f t="shared" si="27"/>
        <v/>
      </c>
    </row>
    <row r="26" spans="1:41" x14ac:dyDescent="0.2">
      <c r="A26" t="s">
        <v>6</v>
      </c>
      <c r="B26" t="s">
        <v>5</v>
      </c>
      <c r="C26" t="s">
        <v>3</v>
      </c>
      <c r="D26" s="1">
        <v>-294.917413347099</v>
      </c>
      <c r="E26" s="1">
        <v>631.83482669419902</v>
      </c>
      <c r="F26" s="2">
        <v>0.95865148632664998</v>
      </c>
      <c r="G26" s="2">
        <v>0.943209109484478</v>
      </c>
      <c r="H26" s="2">
        <v>1.4774316014961399</v>
      </c>
      <c r="I26" s="2">
        <v>1.93895647579798</v>
      </c>
      <c r="J26" s="2">
        <v>0</v>
      </c>
      <c r="K26" s="2">
        <v>0</v>
      </c>
      <c r="L26" s="2">
        <v>2.8827950602072299E-3</v>
      </c>
      <c r="M26" s="2" t="str">
        <f t="shared" si="0"/>
        <v>PAD</v>
      </c>
      <c r="N26" s="2" t="str">
        <f t="shared" si="9"/>
        <v>ACP</v>
      </c>
      <c r="O26" s="2" t="str">
        <f t="shared" si="10"/>
        <v>V</v>
      </c>
      <c r="P26" t="str">
        <f t="shared" si="1"/>
        <v>0001</v>
      </c>
      <c r="Q26" t="str">
        <f t="shared" si="2"/>
        <v>N</v>
      </c>
      <c r="R26" t="str">
        <f t="shared" si="3"/>
        <v>0</v>
      </c>
      <c r="S26" t="str">
        <f t="shared" si="4"/>
        <v>0</v>
      </c>
      <c r="T26" t="str">
        <f t="shared" si="5"/>
        <v>0</v>
      </c>
      <c r="U26" t="str">
        <f t="shared" si="6"/>
        <v>1</v>
      </c>
      <c r="V26" s="10" t="str">
        <f t="shared" si="11"/>
        <v/>
      </c>
      <c r="W26" s="10" t="str">
        <f t="shared" si="12"/>
        <v/>
      </c>
      <c r="X26" t="str">
        <f t="shared" si="13"/>
        <v/>
      </c>
      <c r="Y26" t="str">
        <f t="shared" si="14"/>
        <v/>
      </c>
      <c r="Z26" t="str">
        <f t="shared" si="15"/>
        <v/>
      </c>
      <c r="AA26" s="10" t="str">
        <f t="shared" si="16"/>
        <v/>
      </c>
      <c r="AB26" s="10" t="str">
        <f t="shared" si="17"/>
        <v/>
      </c>
      <c r="AC26" t="str">
        <f t="shared" si="18"/>
        <v/>
      </c>
      <c r="AD26" t="str">
        <f t="shared" si="18"/>
        <v/>
      </c>
      <c r="AE26" t="str">
        <f t="shared" si="19"/>
        <v/>
      </c>
      <c r="AF26" s="13">
        <f t="shared" si="20"/>
        <v>1.93895647579798</v>
      </c>
      <c r="AG26" s="13">
        <f t="shared" si="21"/>
        <v>0.46152487430184008</v>
      </c>
      <c r="AH26">
        <f t="shared" si="22"/>
        <v>12</v>
      </c>
      <c r="AI26">
        <f t="shared" si="23"/>
        <v>13</v>
      </c>
      <c r="AJ26">
        <f t="shared" si="24"/>
        <v>1</v>
      </c>
      <c r="AK26" s="2" t="str">
        <f t="shared" si="25"/>
        <v/>
      </c>
      <c r="AL26" s="2" t="str">
        <f t="shared" si="26"/>
        <v/>
      </c>
      <c r="AM26" t="str">
        <f t="shared" si="7"/>
        <v/>
      </c>
      <c r="AN26" t="str">
        <f t="shared" si="8"/>
        <v/>
      </c>
      <c r="AO26" t="str">
        <f t="shared" si="27"/>
        <v/>
      </c>
    </row>
    <row r="27" spans="1:41" x14ac:dyDescent="0.2">
      <c r="A27" t="s">
        <v>7</v>
      </c>
      <c r="B27" t="s">
        <v>1</v>
      </c>
      <c r="C27" t="s">
        <v>2</v>
      </c>
      <c r="D27" s="1">
        <v>507.22469005951803</v>
      </c>
      <c r="E27" s="1">
        <v>-972.44938011903503</v>
      </c>
      <c r="F27" s="2">
        <v>0.97957908600725196</v>
      </c>
      <c r="G27" s="2">
        <v>0.95507519864459001</v>
      </c>
      <c r="H27" s="2">
        <v>1.08258093524531E-2</v>
      </c>
      <c r="I27" s="2">
        <v>1.75025487837875E-2</v>
      </c>
      <c r="J27" s="2">
        <v>0</v>
      </c>
      <c r="K27" s="2">
        <v>0</v>
      </c>
      <c r="L27" s="2">
        <v>5.0485781307107796E-3</v>
      </c>
      <c r="M27" s="2" t="str">
        <f t="shared" si="0"/>
        <v>PAD</v>
      </c>
      <c r="N27" s="2" t="str">
        <f t="shared" si="9"/>
        <v>PCA</v>
      </c>
      <c r="O27" s="2" t="str">
        <f t="shared" si="10"/>
        <v>U</v>
      </c>
      <c r="P27" t="str">
        <f t="shared" si="1"/>
        <v>0010</v>
      </c>
      <c r="Q27" t="str">
        <f t="shared" si="2"/>
        <v>N</v>
      </c>
      <c r="R27" t="str">
        <f t="shared" si="3"/>
        <v>0</v>
      </c>
      <c r="S27" t="str">
        <f t="shared" si="4"/>
        <v>0</v>
      </c>
      <c r="T27" t="str">
        <f t="shared" si="5"/>
        <v>1</v>
      </c>
      <c r="U27" t="str">
        <f t="shared" si="6"/>
        <v>0</v>
      </c>
      <c r="V27" s="10">
        <f t="shared" si="11"/>
        <v>1.75025487837875E-2</v>
      </c>
      <c r="W27" s="10">
        <f t="shared" si="12"/>
        <v>6.6767394313343997E-3</v>
      </c>
      <c r="X27">
        <f t="shared" si="13"/>
        <v>7</v>
      </c>
      <c r="Y27">
        <f t="shared" si="14"/>
        <v>11</v>
      </c>
      <c r="Z27">
        <f t="shared" si="15"/>
        <v>4</v>
      </c>
      <c r="AA27" s="10" t="str">
        <f t="shared" si="16"/>
        <v/>
      </c>
      <c r="AB27" s="10" t="str">
        <f t="shared" si="17"/>
        <v/>
      </c>
      <c r="AC27" t="str">
        <f t="shared" si="18"/>
        <v/>
      </c>
      <c r="AD27" t="str">
        <f t="shared" si="18"/>
        <v/>
      </c>
      <c r="AE27" t="str">
        <f t="shared" si="19"/>
        <v/>
      </c>
      <c r="AF27" s="13" t="str">
        <f t="shared" si="20"/>
        <v/>
      </c>
      <c r="AG27" s="13" t="str">
        <f t="shared" si="21"/>
        <v/>
      </c>
      <c r="AH27" t="str">
        <f t="shared" si="22"/>
        <v/>
      </c>
      <c r="AI27" t="str">
        <f t="shared" si="23"/>
        <v/>
      </c>
      <c r="AJ27" t="str">
        <f t="shared" si="24"/>
        <v/>
      </c>
      <c r="AK27" s="2" t="str">
        <f t="shared" si="25"/>
        <v/>
      </c>
      <c r="AL27" s="2" t="str">
        <f t="shared" si="26"/>
        <v/>
      </c>
      <c r="AM27" t="str">
        <f t="shared" si="7"/>
        <v/>
      </c>
      <c r="AN27" t="str">
        <f t="shared" si="8"/>
        <v/>
      </c>
      <c r="AO27" t="str">
        <f t="shared" si="27"/>
        <v/>
      </c>
    </row>
    <row r="28" spans="1:41" x14ac:dyDescent="0.2">
      <c r="A28" t="s">
        <v>7</v>
      </c>
      <c r="B28" t="s">
        <v>1</v>
      </c>
      <c r="C28" t="s">
        <v>153</v>
      </c>
      <c r="D28" s="1">
        <v>507.22469005950899</v>
      </c>
      <c r="E28" s="1">
        <v>-972.449380119019</v>
      </c>
      <c r="F28" s="2">
        <v>0.97957908600724997</v>
      </c>
      <c r="G28" s="2">
        <v>0.95507519864460999</v>
      </c>
      <c r="H28" s="2">
        <v>1.08258093524536E-2</v>
      </c>
      <c r="I28" s="2">
        <v>1.75025487837847E-2</v>
      </c>
      <c r="J28" s="2">
        <v>0</v>
      </c>
      <c r="K28" s="2">
        <v>0</v>
      </c>
      <c r="L28" s="2">
        <v>7.4455106932785498E-3</v>
      </c>
      <c r="M28" s="2" t="str">
        <f t="shared" si="0"/>
        <v>PAD</v>
      </c>
      <c r="N28" s="2" t="str">
        <f t="shared" si="9"/>
        <v>PCA</v>
      </c>
      <c r="O28" s="2" t="str">
        <f t="shared" si="10"/>
        <v>V</v>
      </c>
      <c r="P28" t="str">
        <f t="shared" si="1"/>
        <v>0010</v>
      </c>
      <c r="Q28" t="str">
        <f t="shared" si="2"/>
        <v>N</v>
      </c>
      <c r="R28" t="str">
        <f t="shared" si="3"/>
        <v>0</v>
      </c>
      <c r="S28" t="str">
        <f t="shared" si="4"/>
        <v>0</v>
      </c>
      <c r="T28" t="str">
        <f t="shared" si="5"/>
        <v>1</v>
      </c>
      <c r="U28" t="str">
        <f t="shared" si="6"/>
        <v>0</v>
      </c>
      <c r="V28" s="10">
        <f t="shared" si="11"/>
        <v>1.75025487837847E-2</v>
      </c>
      <c r="W28" s="10">
        <f t="shared" si="12"/>
        <v>6.6767394313311003E-3</v>
      </c>
      <c r="X28">
        <f t="shared" si="13"/>
        <v>6</v>
      </c>
      <c r="Y28">
        <f t="shared" si="14"/>
        <v>10</v>
      </c>
      <c r="Z28">
        <f t="shared" si="15"/>
        <v>4</v>
      </c>
      <c r="AA28" s="10" t="str">
        <f t="shared" si="16"/>
        <v/>
      </c>
      <c r="AB28" s="10" t="str">
        <f t="shared" si="17"/>
        <v/>
      </c>
      <c r="AC28" t="str">
        <f t="shared" si="18"/>
        <v/>
      </c>
      <c r="AD28" t="str">
        <f t="shared" si="18"/>
        <v/>
      </c>
      <c r="AE28" t="str">
        <f t="shared" si="19"/>
        <v/>
      </c>
      <c r="AF28" s="13" t="str">
        <f t="shared" si="20"/>
        <v/>
      </c>
      <c r="AG28" s="13" t="str">
        <f t="shared" si="21"/>
        <v/>
      </c>
      <c r="AH28" t="str">
        <f t="shared" si="22"/>
        <v/>
      </c>
      <c r="AI28" t="str">
        <f t="shared" si="23"/>
        <v/>
      </c>
      <c r="AJ28" t="str">
        <f t="shared" si="24"/>
        <v/>
      </c>
      <c r="AK28" s="2" t="str">
        <f t="shared" si="25"/>
        <v/>
      </c>
      <c r="AL28" s="2" t="str">
        <f t="shared" si="26"/>
        <v/>
      </c>
      <c r="AM28" t="str">
        <f t="shared" si="7"/>
        <v/>
      </c>
      <c r="AN28" t="str">
        <f t="shared" si="8"/>
        <v/>
      </c>
      <c r="AO28" t="str">
        <f t="shared" si="27"/>
        <v/>
      </c>
    </row>
    <row r="29" spans="1:41" x14ac:dyDescent="0.2">
      <c r="A29" t="s">
        <v>7</v>
      </c>
      <c r="B29" t="s">
        <v>1</v>
      </c>
      <c r="C29" t="s">
        <v>154</v>
      </c>
      <c r="D29" s="1">
        <v>417.08512397447402</v>
      </c>
      <c r="E29" s="1">
        <v>-792.17024794894803</v>
      </c>
      <c r="F29" s="2">
        <v>0.93842570503742695</v>
      </c>
      <c r="G29" s="2">
        <v>0.90218183886186798</v>
      </c>
      <c r="H29" s="2">
        <v>1.8790799468567598E-2</v>
      </c>
      <c r="I29" s="2">
        <v>2.6091847417372301E-2</v>
      </c>
      <c r="J29" s="2">
        <v>0</v>
      </c>
      <c r="K29" s="2">
        <v>0</v>
      </c>
      <c r="L29" s="2">
        <v>3.4487597372889103E-2</v>
      </c>
      <c r="M29" s="2" t="str">
        <f t="shared" si="0"/>
        <v>PAD</v>
      </c>
      <c r="N29" s="2" t="str">
        <f t="shared" si="9"/>
        <v>ACP</v>
      </c>
      <c r="O29" s="2" t="str">
        <f t="shared" si="10"/>
        <v>U</v>
      </c>
      <c r="P29" t="str">
        <f t="shared" si="1"/>
        <v>0010</v>
      </c>
      <c r="Q29" t="str">
        <f t="shared" si="2"/>
        <v>N</v>
      </c>
      <c r="R29" t="str">
        <f t="shared" si="3"/>
        <v>0</v>
      </c>
      <c r="S29" t="str">
        <f t="shared" si="4"/>
        <v>0</v>
      </c>
      <c r="T29" t="str">
        <f t="shared" si="5"/>
        <v>1</v>
      </c>
      <c r="U29" t="str">
        <f t="shared" si="6"/>
        <v>0</v>
      </c>
      <c r="V29" s="10">
        <f t="shared" si="11"/>
        <v>2.6091847417372301E-2</v>
      </c>
      <c r="W29" s="10">
        <f t="shared" si="12"/>
        <v>7.301047948804703E-3</v>
      </c>
      <c r="X29">
        <f t="shared" si="13"/>
        <v>14</v>
      </c>
      <c r="Y29">
        <f t="shared" si="14"/>
        <v>13</v>
      </c>
      <c r="Z29">
        <f t="shared" si="15"/>
        <v>-1</v>
      </c>
      <c r="AA29" s="10" t="str">
        <f t="shared" si="16"/>
        <v/>
      </c>
      <c r="AB29" s="10" t="str">
        <f t="shared" si="17"/>
        <v/>
      </c>
      <c r="AC29" t="str">
        <f t="shared" si="18"/>
        <v/>
      </c>
      <c r="AD29" t="str">
        <f t="shared" si="18"/>
        <v/>
      </c>
      <c r="AE29" t="str">
        <f t="shared" si="19"/>
        <v/>
      </c>
      <c r="AF29" s="13" t="str">
        <f t="shared" si="20"/>
        <v/>
      </c>
      <c r="AG29" s="13" t="str">
        <f t="shared" si="21"/>
        <v/>
      </c>
      <c r="AH29" t="str">
        <f t="shared" si="22"/>
        <v/>
      </c>
      <c r="AI29" t="str">
        <f t="shared" si="23"/>
        <v/>
      </c>
      <c r="AJ29" t="str">
        <f t="shared" si="24"/>
        <v/>
      </c>
      <c r="AK29" s="2" t="str">
        <f t="shared" si="25"/>
        <v/>
      </c>
      <c r="AL29" s="2" t="str">
        <f t="shared" si="26"/>
        <v/>
      </c>
      <c r="AM29" t="str">
        <f t="shared" si="7"/>
        <v/>
      </c>
      <c r="AN29" t="str">
        <f t="shared" si="8"/>
        <v/>
      </c>
      <c r="AO29" t="str">
        <f t="shared" si="27"/>
        <v/>
      </c>
    </row>
    <row r="30" spans="1:41" x14ac:dyDescent="0.2">
      <c r="A30" t="s">
        <v>7</v>
      </c>
      <c r="B30" t="s">
        <v>1</v>
      </c>
      <c r="C30" t="s">
        <v>3</v>
      </c>
      <c r="D30" s="1">
        <v>434.75200008972098</v>
      </c>
      <c r="E30" s="1">
        <v>-827.50400017944298</v>
      </c>
      <c r="F30" s="2">
        <v>0.950471687519719</v>
      </c>
      <c r="G30" s="2">
        <v>0.88815861611051705</v>
      </c>
      <c r="H30" s="2">
        <v>1.6860065945618102E-2</v>
      </c>
      <c r="I30" s="2">
        <v>2.73923752582345E-2</v>
      </c>
      <c r="J30" s="2">
        <v>0</v>
      </c>
      <c r="K30" s="2">
        <v>0</v>
      </c>
      <c r="L30" s="2">
        <v>5.1212999225561402E-3</v>
      </c>
      <c r="M30" s="2" t="str">
        <f t="shared" si="0"/>
        <v>PAD</v>
      </c>
      <c r="N30" s="2" t="str">
        <f t="shared" si="9"/>
        <v>ACP</v>
      </c>
      <c r="O30" s="2" t="str">
        <f t="shared" si="10"/>
        <v>V</v>
      </c>
      <c r="P30" t="str">
        <f t="shared" si="1"/>
        <v>0010</v>
      </c>
      <c r="Q30" t="str">
        <f t="shared" si="2"/>
        <v>N</v>
      </c>
      <c r="R30" t="str">
        <f t="shared" si="3"/>
        <v>0</v>
      </c>
      <c r="S30" t="str">
        <f t="shared" si="4"/>
        <v>0</v>
      </c>
      <c r="T30" t="str">
        <f t="shared" si="5"/>
        <v>1</v>
      </c>
      <c r="U30" t="str">
        <f t="shared" si="6"/>
        <v>0</v>
      </c>
      <c r="V30" s="10">
        <f t="shared" si="11"/>
        <v>2.73923752582345E-2</v>
      </c>
      <c r="W30" s="10">
        <f t="shared" si="12"/>
        <v>1.0532309312616398E-2</v>
      </c>
      <c r="X30">
        <f t="shared" si="13"/>
        <v>20</v>
      </c>
      <c r="Y30">
        <f t="shared" si="14"/>
        <v>57</v>
      </c>
      <c r="Z30">
        <f t="shared" si="15"/>
        <v>37</v>
      </c>
      <c r="AA30" s="10" t="str">
        <f t="shared" si="16"/>
        <v/>
      </c>
      <c r="AB30" s="10" t="str">
        <f t="shared" si="17"/>
        <v/>
      </c>
      <c r="AC30" t="str">
        <f t="shared" si="18"/>
        <v/>
      </c>
      <c r="AD30" t="str">
        <f t="shared" si="18"/>
        <v/>
      </c>
      <c r="AE30" t="str">
        <f t="shared" si="19"/>
        <v/>
      </c>
      <c r="AF30" s="13" t="str">
        <f t="shared" si="20"/>
        <v/>
      </c>
      <c r="AG30" s="13" t="str">
        <f t="shared" si="21"/>
        <v/>
      </c>
      <c r="AH30" t="str">
        <f t="shared" si="22"/>
        <v/>
      </c>
      <c r="AI30" t="str">
        <f t="shared" si="23"/>
        <v/>
      </c>
      <c r="AJ30" t="str">
        <f t="shared" si="24"/>
        <v/>
      </c>
      <c r="AK30" s="2" t="str">
        <f t="shared" si="25"/>
        <v/>
      </c>
      <c r="AL30" s="2" t="str">
        <f t="shared" si="26"/>
        <v/>
      </c>
      <c r="AM30" t="str">
        <f t="shared" si="7"/>
        <v/>
      </c>
      <c r="AN30" t="str">
        <f t="shared" si="8"/>
        <v/>
      </c>
      <c r="AO30" t="str">
        <f t="shared" si="27"/>
        <v/>
      </c>
    </row>
    <row r="31" spans="1:41" x14ac:dyDescent="0.2">
      <c r="A31" t="s">
        <v>7</v>
      </c>
      <c r="B31" t="s">
        <v>4</v>
      </c>
      <c r="C31" t="s">
        <v>2</v>
      </c>
      <c r="D31" s="1">
        <v>406.47926634806203</v>
      </c>
      <c r="E31" s="1">
        <v>-770.95853269612303</v>
      </c>
      <c r="F31" s="2">
        <v>0.94605018294620202</v>
      </c>
      <c r="G31" s="2">
        <v>0.76858804272258996</v>
      </c>
      <c r="H31" s="2">
        <v>2.0060915034031901E-2</v>
      </c>
      <c r="I31" s="2">
        <v>4.0824924391572003E-2</v>
      </c>
      <c r="J31" s="2">
        <v>0</v>
      </c>
      <c r="K31" s="2">
        <v>0</v>
      </c>
      <c r="L31" s="2">
        <v>2.2744591242560099E-2</v>
      </c>
      <c r="M31" s="2" t="str">
        <f t="shared" si="0"/>
        <v>PAD</v>
      </c>
      <c r="N31" s="2" t="str">
        <f t="shared" si="9"/>
        <v>PCA</v>
      </c>
      <c r="O31" s="2" t="str">
        <f t="shared" si="10"/>
        <v>U</v>
      </c>
      <c r="P31" t="str">
        <f t="shared" si="1"/>
        <v>0010</v>
      </c>
      <c r="Q31" t="str">
        <f t="shared" si="2"/>
        <v>N</v>
      </c>
      <c r="R31" t="str">
        <f t="shared" si="3"/>
        <v>0</v>
      </c>
      <c r="S31" t="str">
        <f t="shared" si="4"/>
        <v>0</v>
      </c>
      <c r="T31" t="str">
        <f t="shared" si="5"/>
        <v>1</v>
      </c>
      <c r="U31" t="str">
        <f t="shared" si="6"/>
        <v>0</v>
      </c>
      <c r="V31" s="10" t="str">
        <f t="shared" si="11"/>
        <v/>
      </c>
      <c r="W31" s="10" t="str">
        <f t="shared" si="12"/>
        <v/>
      </c>
      <c r="X31" t="str">
        <f t="shared" si="13"/>
        <v/>
      </c>
      <c r="Y31" t="str">
        <f t="shared" si="14"/>
        <v/>
      </c>
      <c r="Z31" t="str">
        <f t="shared" si="15"/>
        <v/>
      </c>
      <c r="AA31" s="10">
        <f t="shared" si="16"/>
        <v>4.0824924391572003E-2</v>
      </c>
      <c r="AB31" s="10">
        <f t="shared" si="17"/>
        <v>2.0764009357540102E-2</v>
      </c>
      <c r="AC31">
        <f t="shared" si="18"/>
        <v>15</v>
      </c>
      <c r="AD31">
        <f t="shared" si="18"/>
        <v>222</v>
      </c>
      <c r="AE31">
        <f t="shared" si="19"/>
        <v>207</v>
      </c>
      <c r="AF31" s="13" t="str">
        <f t="shared" si="20"/>
        <v/>
      </c>
      <c r="AG31" s="13" t="str">
        <f t="shared" si="21"/>
        <v/>
      </c>
      <c r="AH31" t="str">
        <f t="shared" si="22"/>
        <v/>
      </c>
      <c r="AI31" t="str">
        <f t="shared" si="23"/>
        <v/>
      </c>
      <c r="AJ31" t="str">
        <f t="shared" si="24"/>
        <v/>
      </c>
      <c r="AK31" s="2" t="str">
        <f t="shared" si="25"/>
        <v/>
      </c>
      <c r="AL31" s="2" t="str">
        <f t="shared" si="26"/>
        <v/>
      </c>
      <c r="AM31" t="str">
        <f t="shared" si="7"/>
        <v/>
      </c>
      <c r="AN31" t="str">
        <f t="shared" si="8"/>
        <v/>
      </c>
      <c r="AO31" t="str">
        <f t="shared" si="27"/>
        <v/>
      </c>
    </row>
    <row r="32" spans="1:41" x14ac:dyDescent="0.2">
      <c r="A32" t="s">
        <v>7</v>
      </c>
      <c r="B32" t="s">
        <v>4</v>
      </c>
      <c r="C32" t="s">
        <v>153</v>
      </c>
      <c r="D32" s="1">
        <v>406.47926634805299</v>
      </c>
      <c r="E32" s="1">
        <v>-770.95853269610598</v>
      </c>
      <c r="F32" s="2">
        <v>0.94605018294619603</v>
      </c>
      <c r="G32" s="2">
        <v>0.76858804272248604</v>
      </c>
      <c r="H32" s="2">
        <v>2.0060915034033001E-2</v>
      </c>
      <c r="I32" s="2">
        <v>4.0824924391581703E-2</v>
      </c>
      <c r="J32" s="2">
        <v>0</v>
      </c>
      <c r="K32" s="2">
        <v>0</v>
      </c>
      <c r="L32" s="2">
        <v>1.30267536148775E-2</v>
      </c>
      <c r="M32" s="2" t="str">
        <f t="shared" si="0"/>
        <v>PAD</v>
      </c>
      <c r="N32" s="2" t="str">
        <f t="shared" si="9"/>
        <v>PCA</v>
      </c>
      <c r="O32" s="2" t="str">
        <f t="shared" si="10"/>
        <v>V</v>
      </c>
      <c r="P32" t="str">
        <f t="shared" si="1"/>
        <v>0010</v>
      </c>
      <c r="Q32" t="str">
        <f t="shared" si="2"/>
        <v>N</v>
      </c>
      <c r="R32" t="str">
        <f t="shared" si="3"/>
        <v>0</v>
      </c>
      <c r="S32" t="str">
        <f t="shared" si="4"/>
        <v>0</v>
      </c>
      <c r="T32" t="str">
        <f t="shared" si="5"/>
        <v>1</v>
      </c>
      <c r="U32" t="str">
        <f t="shared" si="6"/>
        <v>0</v>
      </c>
      <c r="V32" s="10" t="str">
        <f t="shared" si="11"/>
        <v/>
      </c>
      <c r="W32" s="10" t="str">
        <f t="shared" si="12"/>
        <v/>
      </c>
      <c r="X32" t="str">
        <f t="shared" si="13"/>
        <v/>
      </c>
      <c r="Y32" t="str">
        <f t="shared" si="14"/>
        <v/>
      </c>
      <c r="Z32" t="str">
        <f t="shared" si="15"/>
        <v/>
      </c>
      <c r="AA32" s="10">
        <f t="shared" si="16"/>
        <v>4.0824924391581703E-2</v>
      </c>
      <c r="AB32" s="10">
        <f t="shared" si="17"/>
        <v>2.0764009357548702E-2</v>
      </c>
      <c r="AC32">
        <f t="shared" si="18"/>
        <v>16</v>
      </c>
      <c r="AD32">
        <f t="shared" si="18"/>
        <v>223</v>
      </c>
      <c r="AE32">
        <f t="shared" si="19"/>
        <v>207</v>
      </c>
      <c r="AF32" s="13" t="str">
        <f t="shared" si="20"/>
        <v/>
      </c>
      <c r="AG32" s="13" t="str">
        <f t="shared" si="21"/>
        <v/>
      </c>
      <c r="AH32" t="str">
        <f t="shared" si="22"/>
        <v/>
      </c>
      <c r="AI32" t="str">
        <f t="shared" si="23"/>
        <v/>
      </c>
      <c r="AJ32" t="str">
        <f t="shared" si="24"/>
        <v/>
      </c>
      <c r="AK32" s="2" t="str">
        <f t="shared" si="25"/>
        <v/>
      </c>
      <c r="AL32" s="2" t="str">
        <f t="shared" si="26"/>
        <v/>
      </c>
      <c r="AM32" t="str">
        <f t="shared" si="7"/>
        <v/>
      </c>
      <c r="AN32" t="str">
        <f t="shared" si="8"/>
        <v/>
      </c>
      <c r="AO32" t="str">
        <f t="shared" si="27"/>
        <v/>
      </c>
    </row>
    <row r="33" spans="1:41" x14ac:dyDescent="0.2">
      <c r="A33" t="s">
        <v>7</v>
      </c>
      <c r="B33" t="s">
        <v>4</v>
      </c>
      <c r="C33" t="s">
        <v>154</v>
      </c>
      <c r="D33" s="1">
        <v>322.87296066519599</v>
      </c>
      <c r="E33" s="1">
        <v>-603.74592133039096</v>
      </c>
      <c r="F33" s="2">
        <v>0.84964107675240197</v>
      </c>
      <c r="G33" s="2">
        <v>0.75848572265514902</v>
      </c>
      <c r="H33" s="2">
        <v>3.34856230041123E-2</v>
      </c>
      <c r="I33" s="2">
        <v>4.5101624578412103E-2</v>
      </c>
      <c r="J33" s="2">
        <v>0</v>
      </c>
      <c r="K33" s="2">
        <v>0</v>
      </c>
      <c r="L33" s="2">
        <v>4.3421590953507699E-2</v>
      </c>
      <c r="M33" s="2" t="str">
        <f t="shared" si="0"/>
        <v>PAD</v>
      </c>
      <c r="N33" s="2" t="str">
        <f t="shared" si="9"/>
        <v>ACP</v>
      </c>
      <c r="O33" s="2" t="str">
        <f t="shared" si="10"/>
        <v>U</v>
      </c>
      <c r="P33" t="str">
        <f t="shared" si="1"/>
        <v>0010</v>
      </c>
      <c r="Q33" t="str">
        <f t="shared" si="2"/>
        <v>N</v>
      </c>
      <c r="R33" t="str">
        <f t="shared" si="3"/>
        <v>0</v>
      </c>
      <c r="S33" t="str">
        <f t="shared" si="4"/>
        <v>0</v>
      </c>
      <c r="T33" t="str">
        <f t="shared" si="5"/>
        <v>1</v>
      </c>
      <c r="U33" t="str">
        <f t="shared" si="6"/>
        <v>0</v>
      </c>
      <c r="V33" s="10" t="str">
        <f t="shared" si="11"/>
        <v/>
      </c>
      <c r="W33" s="10" t="str">
        <f t="shared" si="12"/>
        <v/>
      </c>
      <c r="X33" t="str">
        <f t="shared" si="13"/>
        <v/>
      </c>
      <c r="Y33" t="str">
        <f t="shared" si="14"/>
        <v/>
      </c>
      <c r="Z33" t="str">
        <f t="shared" si="15"/>
        <v/>
      </c>
      <c r="AA33" s="10">
        <f t="shared" si="16"/>
        <v>4.5101624578412103E-2</v>
      </c>
      <c r="AB33" s="10">
        <f t="shared" si="17"/>
        <v>1.1616001574299803E-2</v>
      </c>
      <c r="AC33">
        <f t="shared" si="18"/>
        <v>24</v>
      </c>
      <c r="AD33">
        <f t="shared" si="18"/>
        <v>37</v>
      </c>
      <c r="AE33">
        <f t="shared" si="19"/>
        <v>13</v>
      </c>
      <c r="AF33" s="13" t="str">
        <f t="shared" si="20"/>
        <v/>
      </c>
      <c r="AG33" s="13" t="str">
        <f t="shared" si="21"/>
        <v/>
      </c>
      <c r="AH33" t="str">
        <f t="shared" si="22"/>
        <v/>
      </c>
      <c r="AI33" t="str">
        <f t="shared" si="23"/>
        <v/>
      </c>
      <c r="AJ33" t="str">
        <f t="shared" si="24"/>
        <v/>
      </c>
      <c r="AK33" s="2" t="str">
        <f t="shared" si="25"/>
        <v/>
      </c>
      <c r="AL33" s="2" t="str">
        <f t="shared" si="26"/>
        <v/>
      </c>
      <c r="AM33" t="str">
        <f t="shared" si="7"/>
        <v/>
      </c>
      <c r="AN33" t="str">
        <f t="shared" si="8"/>
        <v/>
      </c>
      <c r="AO33" t="str">
        <f t="shared" si="27"/>
        <v/>
      </c>
    </row>
    <row r="34" spans="1:41" x14ac:dyDescent="0.2">
      <c r="A34" t="s">
        <v>7</v>
      </c>
      <c r="B34" t="s">
        <v>4</v>
      </c>
      <c r="C34" t="s">
        <v>3</v>
      </c>
      <c r="D34" s="1">
        <v>327.92107509595002</v>
      </c>
      <c r="E34" s="1">
        <v>-613.84215019190003</v>
      </c>
      <c r="F34" s="2">
        <v>0.858817938156337</v>
      </c>
      <c r="G34" s="2">
        <v>0.73145172797095903</v>
      </c>
      <c r="H34" s="2">
        <v>3.2461672254199402E-2</v>
      </c>
      <c r="I34" s="2">
        <v>4.6185095665698603E-2</v>
      </c>
      <c r="J34" s="2">
        <v>0</v>
      </c>
      <c r="K34" s="2">
        <v>0</v>
      </c>
      <c r="L34" s="2">
        <v>1.54049723288962E-2</v>
      </c>
      <c r="M34" s="2" t="str">
        <f t="shared" si="0"/>
        <v>PAD</v>
      </c>
      <c r="N34" s="2" t="str">
        <f t="shared" si="9"/>
        <v>ACP</v>
      </c>
      <c r="O34" s="2" t="str">
        <f t="shared" si="10"/>
        <v>V</v>
      </c>
      <c r="P34" t="str">
        <f t="shared" si="1"/>
        <v>0010</v>
      </c>
      <c r="Q34" t="str">
        <f t="shared" si="2"/>
        <v>N</v>
      </c>
      <c r="R34" t="str">
        <f t="shared" si="3"/>
        <v>0</v>
      </c>
      <c r="S34" t="str">
        <f t="shared" si="4"/>
        <v>0</v>
      </c>
      <c r="T34" t="str">
        <f t="shared" si="5"/>
        <v>1</v>
      </c>
      <c r="U34" t="str">
        <f t="shared" si="6"/>
        <v>0</v>
      </c>
      <c r="V34" s="10" t="str">
        <f t="shared" si="11"/>
        <v/>
      </c>
      <c r="W34" s="10" t="str">
        <f t="shared" si="12"/>
        <v/>
      </c>
      <c r="X34" t="str">
        <f t="shared" si="13"/>
        <v/>
      </c>
      <c r="Y34" t="str">
        <f t="shared" si="14"/>
        <v/>
      </c>
      <c r="Z34" t="str">
        <f t="shared" si="15"/>
        <v/>
      </c>
      <c r="AA34" s="10">
        <f t="shared" si="16"/>
        <v>4.6185095665698603E-2</v>
      </c>
      <c r="AB34" s="10">
        <f t="shared" si="17"/>
        <v>1.3723423411499201E-2</v>
      </c>
      <c r="AC34">
        <f t="shared" si="18"/>
        <v>25</v>
      </c>
      <c r="AD34">
        <f t="shared" si="18"/>
        <v>92</v>
      </c>
      <c r="AE34">
        <f t="shared" si="19"/>
        <v>67</v>
      </c>
      <c r="AF34" s="13" t="str">
        <f t="shared" si="20"/>
        <v/>
      </c>
      <c r="AG34" s="13" t="str">
        <f t="shared" si="21"/>
        <v/>
      </c>
      <c r="AH34" t="str">
        <f t="shared" si="22"/>
        <v/>
      </c>
      <c r="AI34" t="str">
        <f t="shared" si="23"/>
        <v/>
      </c>
      <c r="AJ34" t="str">
        <f t="shared" si="24"/>
        <v/>
      </c>
      <c r="AK34" s="2" t="str">
        <f t="shared" si="25"/>
        <v/>
      </c>
      <c r="AL34" s="2" t="str">
        <f t="shared" si="26"/>
        <v/>
      </c>
      <c r="AM34" t="str">
        <f t="shared" si="7"/>
        <v/>
      </c>
      <c r="AN34" t="str">
        <f t="shared" si="8"/>
        <v/>
      </c>
      <c r="AO34" t="str">
        <f t="shared" si="27"/>
        <v/>
      </c>
    </row>
    <row r="35" spans="1:41" x14ac:dyDescent="0.2">
      <c r="A35" t="s">
        <v>7</v>
      </c>
      <c r="B35" t="s">
        <v>5</v>
      </c>
      <c r="C35" t="s">
        <v>2</v>
      </c>
      <c r="D35" s="1">
        <v>-253.456883658783</v>
      </c>
      <c r="E35" s="1">
        <v>548.913767317566</v>
      </c>
      <c r="F35" s="2">
        <v>0.97494050960771295</v>
      </c>
      <c r="G35" s="2">
        <v>0.939081347495201</v>
      </c>
      <c r="H35" s="2">
        <v>1.14739815058967</v>
      </c>
      <c r="I35" s="2">
        <v>1.7740988640859201</v>
      </c>
      <c r="J35" s="2">
        <v>0</v>
      </c>
      <c r="K35" s="2">
        <v>0</v>
      </c>
      <c r="L35" s="2">
        <v>4.1755284296294496E-3</v>
      </c>
      <c r="M35" s="2" t="str">
        <f t="shared" si="0"/>
        <v>PAD</v>
      </c>
      <c r="N35" s="2" t="str">
        <f t="shared" si="9"/>
        <v>PCA</v>
      </c>
      <c r="O35" s="2" t="str">
        <f t="shared" si="10"/>
        <v>U</v>
      </c>
      <c r="P35" t="str">
        <f t="shared" si="1"/>
        <v>0010</v>
      </c>
      <c r="Q35" t="str">
        <f t="shared" si="2"/>
        <v>N</v>
      </c>
      <c r="R35" t="str">
        <f t="shared" si="3"/>
        <v>0</v>
      </c>
      <c r="S35" t="str">
        <f t="shared" si="4"/>
        <v>0</v>
      </c>
      <c r="T35" t="str">
        <f t="shared" si="5"/>
        <v>1</v>
      </c>
      <c r="U35" t="str">
        <f t="shared" si="6"/>
        <v>0</v>
      </c>
      <c r="V35" s="10" t="str">
        <f t="shared" si="11"/>
        <v/>
      </c>
      <c r="W35" s="10" t="str">
        <f t="shared" si="12"/>
        <v/>
      </c>
      <c r="X35" t="str">
        <f t="shared" si="13"/>
        <v/>
      </c>
      <c r="Y35" t="str">
        <f t="shared" si="14"/>
        <v/>
      </c>
      <c r="Z35" t="str">
        <f t="shared" si="15"/>
        <v/>
      </c>
      <c r="AA35" s="10" t="str">
        <f t="shared" si="16"/>
        <v/>
      </c>
      <c r="AB35" s="10" t="str">
        <f t="shared" si="17"/>
        <v/>
      </c>
      <c r="AC35" t="str">
        <f t="shared" si="18"/>
        <v/>
      </c>
      <c r="AD35" t="str">
        <f t="shared" si="18"/>
        <v/>
      </c>
      <c r="AE35" t="str">
        <f t="shared" si="19"/>
        <v/>
      </c>
      <c r="AF35" s="13">
        <f t="shared" si="20"/>
        <v>1.7740988640859201</v>
      </c>
      <c r="AG35" s="13">
        <f t="shared" si="21"/>
        <v>0.62670071349625012</v>
      </c>
      <c r="AH35">
        <f t="shared" si="22"/>
        <v>6</v>
      </c>
      <c r="AI35">
        <f t="shared" si="23"/>
        <v>23</v>
      </c>
      <c r="AJ35">
        <f t="shared" si="24"/>
        <v>17</v>
      </c>
      <c r="AK35" s="2" t="str">
        <f t="shared" si="25"/>
        <v/>
      </c>
      <c r="AL35" s="2" t="str">
        <f t="shared" si="26"/>
        <v/>
      </c>
      <c r="AM35" t="str">
        <f t="shared" si="7"/>
        <v/>
      </c>
      <c r="AN35" t="str">
        <f t="shared" si="8"/>
        <v/>
      </c>
      <c r="AO35" t="str">
        <f t="shared" si="27"/>
        <v/>
      </c>
    </row>
    <row r="36" spans="1:41" x14ac:dyDescent="0.2">
      <c r="A36" t="s">
        <v>7</v>
      </c>
      <c r="B36" t="s">
        <v>5</v>
      </c>
      <c r="C36" t="s">
        <v>153</v>
      </c>
      <c r="D36" s="1">
        <v>-253.45688365878399</v>
      </c>
      <c r="E36" s="1">
        <v>548.91376731756804</v>
      </c>
      <c r="F36" s="2">
        <v>0.97494050960771195</v>
      </c>
      <c r="G36" s="2">
        <v>0.93908134749513805</v>
      </c>
      <c r="H36" s="2">
        <v>1.14739815058968</v>
      </c>
      <c r="I36" s="2">
        <v>1.77409886408711</v>
      </c>
      <c r="J36" s="2">
        <v>0</v>
      </c>
      <c r="K36" s="2">
        <v>0</v>
      </c>
      <c r="L36" s="2">
        <v>1.1938122996392E-3</v>
      </c>
      <c r="M36" s="2" t="str">
        <f t="shared" si="0"/>
        <v>PAD</v>
      </c>
      <c r="N36" s="2" t="str">
        <f t="shared" si="9"/>
        <v>PCA</v>
      </c>
      <c r="O36" s="2" t="str">
        <f t="shared" si="10"/>
        <v>V</v>
      </c>
      <c r="P36" t="str">
        <f t="shared" si="1"/>
        <v>0010</v>
      </c>
      <c r="Q36" t="str">
        <f t="shared" si="2"/>
        <v>N</v>
      </c>
      <c r="R36" t="str">
        <f t="shared" si="3"/>
        <v>0</v>
      </c>
      <c r="S36" t="str">
        <f t="shared" si="4"/>
        <v>0</v>
      </c>
      <c r="T36" t="str">
        <f t="shared" si="5"/>
        <v>1</v>
      </c>
      <c r="U36" t="str">
        <f t="shared" si="6"/>
        <v>0</v>
      </c>
      <c r="V36" s="10" t="str">
        <f t="shared" si="11"/>
        <v/>
      </c>
      <c r="W36" s="10" t="str">
        <f t="shared" si="12"/>
        <v/>
      </c>
      <c r="X36" t="str">
        <f t="shared" si="13"/>
        <v/>
      </c>
      <c r="Y36" t="str">
        <f t="shared" si="14"/>
        <v/>
      </c>
      <c r="Z36" t="str">
        <f t="shared" si="15"/>
        <v/>
      </c>
      <c r="AA36" s="10" t="str">
        <f t="shared" si="16"/>
        <v/>
      </c>
      <c r="AB36" s="10" t="str">
        <f t="shared" si="17"/>
        <v/>
      </c>
      <c r="AC36" t="str">
        <f t="shared" si="18"/>
        <v/>
      </c>
      <c r="AD36" t="str">
        <f t="shared" si="18"/>
        <v/>
      </c>
      <c r="AE36" t="str">
        <f t="shared" si="19"/>
        <v/>
      </c>
      <c r="AF36" s="13">
        <f t="shared" si="20"/>
        <v>1.77409886408711</v>
      </c>
      <c r="AG36" s="13">
        <f t="shared" si="21"/>
        <v>0.62670071349743006</v>
      </c>
      <c r="AH36">
        <f t="shared" si="22"/>
        <v>7</v>
      </c>
      <c r="AI36">
        <f t="shared" si="23"/>
        <v>24</v>
      </c>
      <c r="AJ36">
        <f t="shared" si="24"/>
        <v>17</v>
      </c>
      <c r="AK36" s="2" t="str">
        <f t="shared" si="25"/>
        <v/>
      </c>
      <c r="AL36" s="2" t="str">
        <f t="shared" si="26"/>
        <v/>
      </c>
      <c r="AM36" t="str">
        <f t="shared" si="7"/>
        <v/>
      </c>
      <c r="AN36" t="str">
        <f t="shared" si="8"/>
        <v/>
      </c>
      <c r="AO36" t="str">
        <f t="shared" si="27"/>
        <v/>
      </c>
    </row>
    <row r="37" spans="1:41" x14ac:dyDescent="0.2">
      <c r="A37" t="s">
        <v>7</v>
      </c>
      <c r="B37" t="s">
        <v>5</v>
      </c>
      <c r="C37" t="s">
        <v>154</v>
      </c>
      <c r="D37" s="1">
        <v>-304.64209569319701</v>
      </c>
      <c r="E37" s="1">
        <v>651.28419138639401</v>
      </c>
      <c r="F37" s="2">
        <v>0.95356919014719199</v>
      </c>
      <c r="G37" s="2">
        <v>0.91673149223509298</v>
      </c>
      <c r="H37" s="2">
        <v>1.5665419132329399</v>
      </c>
      <c r="I37" s="2">
        <v>2.08502597366589</v>
      </c>
      <c r="J37" s="2">
        <v>0</v>
      </c>
      <c r="K37" s="2">
        <v>0</v>
      </c>
      <c r="L37" s="2">
        <v>3.1486122840162598E-2</v>
      </c>
      <c r="M37" s="2" t="str">
        <f t="shared" si="0"/>
        <v>PAD</v>
      </c>
      <c r="N37" s="2" t="str">
        <f t="shared" si="9"/>
        <v>ACP</v>
      </c>
      <c r="O37" s="2" t="str">
        <f t="shared" si="10"/>
        <v>U</v>
      </c>
      <c r="P37" t="str">
        <f t="shared" si="1"/>
        <v>0010</v>
      </c>
      <c r="Q37" t="str">
        <f t="shared" si="2"/>
        <v>N</v>
      </c>
      <c r="R37" t="str">
        <f t="shared" si="3"/>
        <v>0</v>
      </c>
      <c r="S37" t="str">
        <f t="shared" si="4"/>
        <v>0</v>
      </c>
      <c r="T37" t="str">
        <f t="shared" si="5"/>
        <v>1</v>
      </c>
      <c r="U37" t="str">
        <f t="shared" si="6"/>
        <v>0</v>
      </c>
      <c r="V37" s="10" t="str">
        <f t="shared" si="11"/>
        <v/>
      </c>
      <c r="W37" s="10" t="str">
        <f t="shared" si="12"/>
        <v/>
      </c>
      <c r="X37" t="str">
        <f t="shared" si="13"/>
        <v/>
      </c>
      <c r="Y37" t="str">
        <f t="shared" si="14"/>
        <v/>
      </c>
      <c r="Z37" t="str">
        <f t="shared" si="15"/>
        <v/>
      </c>
      <c r="AA37" s="10" t="str">
        <f t="shared" si="16"/>
        <v/>
      </c>
      <c r="AB37" s="10" t="str">
        <f t="shared" si="17"/>
        <v/>
      </c>
      <c r="AC37" t="str">
        <f t="shared" si="18"/>
        <v/>
      </c>
      <c r="AD37" t="str">
        <f t="shared" si="18"/>
        <v/>
      </c>
      <c r="AE37" t="str">
        <f t="shared" si="19"/>
        <v/>
      </c>
      <c r="AF37" s="13">
        <f t="shared" si="20"/>
        <v>2.08502597366589</v>
      </c>
      <c r="AG37" s="13">
        <f t="shared" si="21"/>
        <v>0.51848406043295014</v>
      </c>
      <c r="AH37">
        <f t="shared" si="22"/>
        <v>16</v>
      </c>
      <c r="AI37">
        <f t="shared" si="23"/>
        <v>16</v>
      </c>
      <c r="AJ37">
        <f t="shared" si="24"/>
        <v>0</v>
      </c>
      <c r="AK37" s="2" t="str">
        <f t="shared" si="25"/>
        <v/>
      </c>
      <c r="AL37" s="2" t="str">
        <f t="shared" si="26"/>
        <v/>
      </c>
      <c r="AM37" t="str">
        <f t="shared" si="7"/>
        <v/>
      </c>
      <c r="AN37" t="str">
        <f t="shared" si="8"/>
        <v/>
      </c>
      <c r="AO37" t="str">
        <f t="shared" si="27"/>
        <v/>
      </c>
    </row>
    <row r="38" spans="1:41" x14ac:dyDescent="0.2">
      <c r="A38" t="s">
        <v>7</v>
      </c>
      <c r="B38" t="s">
        <v>5</v>
      </c>
      <c r="C38" t="s">
        <v>3</v>
      </c>
      <c r="D38" s="1">
        <v>-291.02821780441002</v>
      </c>
      <c r="E38" s="1">
        <v>624.05643560882004</v>
      </c>
      <c r="F38" s="2">
        <v>0.96049354334169201</v>
      </c>
      <c r="G38" s="2">
        <v>0.90745363467695295</v>
      </c>
      <c r="H38" s="2">
        <v>1.44311883653363</v>
      </c>
      <c r="I38" s="2">
        <v>2.1973875410539101</v>
      </c>
      <c r="J38" s="2">
        <v>0</v>
      </c>
      <c r="K38" s="2">
        <v>0</v>
      </c>
      <c r="L38" s="2">
        <v>3.6042374855658199E-3</v>
      </c>
      <c r="M38" s="2" t="str">
        <f t="shared" si="0"/>
        <v>PAD</v>
      </c>
      <c r="N38" s="2" t="str">
        <f t="shared" si="9"/>
        <v>ACP</v>
      </c>
      <c r="O38" s="2" t="str">
        <f t="shared" si="10"/>
        <v>V</v>
      </c>
      <c r="P38" t="str">
        <f t="shared" si="1"/>
        <v>0010</v>
      </c>
      <c r="Q38" t="str">
        <f t="shared" si="2"/>
        <v>N</v>
      </c>
      <c r="R38" t="str">
        <f t="shared" si="3"/>
        <v>0</v>
      </c>
      <c r="S38" t="str">
        <f t="shared" si="4"/>
        <v>0</v>
      </c>
      <c r="T38" t="str">
        <f t="shared" si="5"/>
        <v>1</v>
      </c>
      <c r="U38" t="str">
        <f t="shared" si="6"/>
        <v>0</v>
      </c>
      <c r="V38" s="10" t="str">
        <f t="shared" si="11"/>
        <v/>
      </c>
      <c r="W38" s="10" t="str">
        <f t="shared" si="12"/>
        <v/>
      </c>
      <c r="X38" t="str">
        <f t="shared" si="13"/>
        <v/>
      </c>
      <c r="Y38" t="str">
        <f t="shared" si="14"/>
        <v/>
      </c>
      <c r="Z38" t="str">
        <f t="shared" si="15"/>
        <v/>
      </c>
      <c r="AA38" s="10" t="str">
        <f t="shared" si="16"/>
        <v/>
      </c>
      <c r="AB38" s="10" t="str">
        <f t="shared" si="17"/>
        <v/>
      </c>
      <c r="AC38" t="str">
        <f t="shared" si="18"/>
        <v/>
      </c>
      <c r="AD38" t="str">
        <f t="shared" si="18"/>
        <v/>
      </c>
      <c r="AE38" t="str">
        <f t="shared" si="19"/>
        <v/>
      </c>
      <c r="AF38" s="13">
        <f t="shared" si="20"/>
        <v>2.1973875410539101</v>
      </c>
      <c r="AG38" s="13">
        <f t="shared" si="21"/>
        <v>0.75426870452028005</v>
      </c>
      <c r="AH38">
        <f t="shared" si="22"/>
        <v>22</v>
      </c>
      <c r="AI38">
        <f t="shared" si="23"/>
        <v>55</v>
      </c>
      <c r="AJ38">
        <f t="shared" si="24"/>
        <v>33</v>
      </c>
      <c r="AK38" s="2" t="str">
        <f t="shared" si="25"/>
        <v/>
      </c>
      <c r="AL38" s="2" t="str">
        <f t="shared" si="26"/>
        <v/>
      </c>
      <c r="AM38" t="str">
        <f t="shared" si="7"/>
        <v/>
      </c>
      <c r="AN38" t="str">
        <f t="shared" si="8"/>
        <v/>
      </c>
      <c r="AO38" t="str">
        <f t="shared" si="27"/>
        <v/>
      </c>
    </row>
    <row r="39" spans="1:41" x14ac:dyDescent="0.2">
      <c r="A39" t="s">
        <v>8</v>
      </c>
      <c r="B39" t="s">
        <v>1</v>
      </c>
      <c r="C39" t="s">
        <v>2</v>
      </c>
      <c r="D39" s="1">
        <v>459.31024758196997</v>
      </c>
      <c r="E39" s="1">
        <v>-876.62049516393995</v>
      </c>
      <c r="F39" s="2">
        <v>0.96336945793889095</v>
      </c>
      <c r="G39" s="2">
        <v>0.83856090051694598</v>
      </c>
      <c r="H39" s="2">
        <v>1.4508233433295501E-2</v>
      </c>
      <c r="I39" s="2">
        <v>2.9107103463506701E-2</v>
      </c>
      <c r="J39" s="2">
        <v>0</v>
      </c>
      <c r="K39" s="2">
        <v>0</v>
      </c>
      <c r="L39" s="2">
        <v>5.7902417278481902E-2</v>
      </c>
      <c r="M39" s="2" t="str">
        <f t="shared" si="0"/>
        <v>PAD</v>
      </c>
      <c r="N39" s="2" t="str">
        <f t="shared" si="9"/>
        <v>PCA</v>
      </c>
      <c r="O39" s="2" t="str">
        <f t="shared" si="10"/>
        <v>U</v>
      </c>
      <c r="P39" t="str">
        <f t="shared" si="1"/>
        <v>0011</v>
      </c>
      <c r="Q39" t="str">
        <f t="shared" si="2"/>
        <v>N</v>
      </c>
      <c r="R39" t="str">
        <f t="shared" si="3"/>
        <v>0</v>
      </c>
      <c r="S39" t="str">
        <f t="shared" si="4"/>
        <v>0</v>
      </c>
      <c r="T39" t="str">
        <f t="shared" si="5"/>
        <v>1</v>
      </c>
      <c r="U39" t="str">
        <f t="shared" si="6"/>
        <v>1</v>
      </c>
      <c r="V39" s="10">
        <f t="shared" si="11"/>
        <v>2.9107103463506701E-2</v>
      </c>
      <c r="W39" s="10">
        <f t="shared" si="12"/>
        <v>1.45988700302112E-2</v>
      </c>
      <c r="X39">
        <f t="shared" si="13"/>
        <v>23</v>
      </c>
      <c r="Y39">
        <f t="shared" si="14"/>
        <v>163</v>
      </c>
      <c r="Z39">
        <f t="shared" si="15"/>
        <v>140</v>
      </c>
      <c r="AA39" s="10" t="str">
        <f t="shared" si="16"/>
        <v/>
      </c>
      <c r="AB39" s="10" t="str">
        <f t="shared" si="17"/>
        <v/>
      </c>
      <c r="AC39" t="str">
        <f t="shared" si="18"/>
        <v/>
      </c>
      <c r="AD39" t="str">
        <f t="shared" si="18"/>
        <v/>
      </c>
      <c r="AE39" t="str">
        <f t="shared" si="19"/>
        <v/>
      </c>
      <c r="AF39" s="13" t="str">
        <f t="shared" si="20"/>
        <v/>
      </c>
      <c r="AG39" s="13" t="str">
        <f t="shared" si="21"/>
        <v/>
      </c>
      <c r="AH39" t="str">
        <f t="shared" si="22"/>
        <v/>
      </c>
      <c r="AI39" t="str">
        <f t="shared" si="23"/>
        <v/>
      </c>
      <c r="AJ39" t="str">
        <f t="shared" si="24"/>
        <v/>
      </c>
      <c r="AK39" s="2" t="str">
        <f t="shared" si="25"/>
        <v/>
      </c>
      <c r="AL39" s="2" t="str">
        <f t="shared" si="26"/>
        <v/>
      </c>
      <c r="AM39" t="str">
        <f t="shared" si="7"/>
        <v/>
      </c>
      <c r="AN39" t="str">
        <f t="shared" si="8"/>
        <v/>
      </c>
      <c r="AO39" t="str">
        <f t="shared" si="27"/>
        <v/>
      </c>
    </row>
    <row r="40" spans="1:41" x14ac:dyDescent="0.2">
      <c r="A40" t="s">
        <v>8</v>
      </c>
      <c r="B40" t="s">
        <v>1</v>
      </c>
      <c r="C40" t="s">
        <v>153</v>
      </c>
      <c r="D40" s="1">
        <v>459.31024758196997</v>
      </c>
      <c r="E40" s="1">
        <v>-876.62049516393995</v>
      </c>
      <c r="F40" s="2">
        <v>0.96336945793889095</v>
      </c>
      <c r="G40" s="2">
        <v>0.83856090051693399</v>
      </c>
      <c r="H40" s="2">
        <v>1.4508233433295501E-2</v>
      </c>
      <c r="I40" s="2">
        <v>2.9107103463507401E-2</v>
      </c>
      <c r="J40" s="2">
        <v>0</v>
      </c>
      <c r="K40" s="2">
        <v>0</v>
      </c>
      <c r="L40" s="2">
        <v>4.4777288913793196E-3</v>
      </c>
      <c r="M40" s="2" t="str">
        <f t="shared" si="0"/>
        <v>PAD</v>
      </c>
      <c r="N40" s="2" t="str">
        <f t="shared" si="9"/>
        <v>PCA</v>
      </c>
      <c r="O40" s="2" t="str">
        <f t="shared" si="10"/>
        <v>V</v>
      </c>
      <c r="P40" t="str">
        <f t="shared" si="1"/>
        <v>0011</v>
      </c>
      <c r="Q40" t="str">
        <f t="shared" si="2"/>
        <v>N</v>
      </c>
      <c r="R40" t="str">
        <f t="shared" si="3"/>
        <v>0</v>
      </c>
      <c r="S40" t="str">
        <f t="shared" si="4"/>
        <v>0</v>
      </c>
      <c r="T40" t="str">
        <f t="shared" si="5"/>
        <v>1</v>
      </c>
      <c r="U40" t="str">
        <f t="shared" si="6"/>
        <v>1</v>
      </c>
      <c r="V40" s="10">
        <f t="shared" si="11"/>
        <v>2.9107103463507401E-2</v>
      </c>
      <c r="W40" s="10">
        <f t="shared" si="12"/>
        <v>1.4598870030211901E-2</v>
      </c>
      <c r="X40">
        <f t="shared" si="13"/>
        <v>24</v>
      </c>
      <c r="Y40">
        <f t="shared" si="14"/>
        <v>164</v>
      </c>
      <c r="Z40">
        <f t="shared" si="15"/>
        <v>140</v>
      </c>
      <c r="AA40" s="10" t="str">
        <f t="shared" si="16"/>
        <v/>
      </c>
      <c r="AB40" s="10" t="str">
        <f t="shared" si="17"/>
        <v/>
      </c>
      <c r="AC40" t="str">
        <f t="shared" si="18"/>
        <v/>
      </c>
      <c r="AD40" t="str">
        <f t="shared" si="18"/>
        <v/>
      </c>
      <c r="AE40" t="str">
        <f t="shared" si="19"/>
        <v/>
      </c>
      <c r="AF40" s="13" t="str">
        <f t="shared" si="20"/>
        <v/>
      </c>
      <c r="AG40" s="13" t="str">
        <f t="shared" si="21"/>
        <v/>
      </c>
      <c r="AH40" t="str">
        <f t="shared" si="22"/>
        <v/>
      </c>
      <c r="AI40" t="str">
        <f t="shared" si="23"/>
        <v/>
      </c>
      <c r="AJ40" t="str">
        <f t="shared" si="24"/>
        <v/>
      </c>
      <c r="AK40" s="2" t="str">
        <f t="shared" si="25"/>
        <v/>
      </c>
      <c r="AL40" s="2" t="str">
        <f t="shared" si="26"/>
        <v/>
      </c>
      <c r="AM40" t="str">
        <f t="shared" si="7"/>
        <v/>
      </c>
      <c r="AN40" t="str">
        <f t="shared" si="8"/>
        <v/>
      </c>
      <c r="AO40" t="str">
        <f t="shared" si="27"/>
        <v/>
      </c>
    </row>
    <row r="41" spans="1:41" x14ac:dyDescent="0.2">
      <c r="A41" t="s">
        <v>8</v>
      </c>
      <c r="B41" t="s">
        <v>1</v>
      </c>
      <c r="C41" t="s">
        <v>154</v>
      </c>
      <c r="D41" s="1">
        <v>324.79603797116198</v>
      </c>
      <c r="E41" s="1">
        <v>-607.59207594232498</v>
      </c>
      <c r="F41" s="2">
        <v>0.80939241634783998</v>
      </c>
      <c r="G41" s="2">
        <v>0.66230548119855603</v>
      </c>
      <c r="H41" s="2">
        <v>3.30798851437746E-2</v>
      </c>
      <c r="I41" s="2">
        <v>4.9348451241886901E-2</v>
      </c>
      <c r="J41" s="2">
        <v>0</v>
      </c>
      <c r="K41" s="2">
        <v>0</v>
      </c>
      <c r="L41" s="2">
        <v>1.8634361669217399E-2</v>
      </c>
      <c r="M41" s="2" t="str">
        <f t="shared" si="0"/>
        <v>PAD</v>
      </c>
      <c r="N41" s="2" t="str">
        <f t="shared" si="9"/>
        <v>ACP</v>
      </c>
      <c r="O41" s="2" t="str">
        <f t="shared" si="10"/>
        <v>U</v>
      </c>
      <c r="P41" t="str">
        <f t="shared" si="1"/>
        <v>0011</v>
      </c>
      <c r="Q41" t="str">
        <f t="shared" si="2"/>
        <v>N</v>
      </c>
      <c r="R41" t="str">
        <f t="shared" si="3"/>
        <v>0</v>
      </c>
      <c r="S41" t="str">
        <f t="shared" si="4"/>
        <v>0</v>
      </c>
      <c r="T41" t="str">
        <f t="shared" si="5"/>
        <v>1</v>
      </c>
      <c r="U41" t="str">
        <f t="shared" si="6"/>
        <v>1</v>
      </c>
      <c r="V41" s="10">
        <f t="shared" si="11"/>
        <v>4.9348451241886901E-2</v>
      </c>
      <c r="W41" s="10">
        <f t="shared" si="12"/>
        <v>1.6268566098112301E-2</v>
      </c>
      <c r="X41">
        <f t="shared" si="13"/>
        <v>103</v>
      </c>
      <c r="Y41">
        <f t="shared" si="14"/>
        <v>211</v>
      </c>
      <c r="Z41">
        <f t="shared" si="15"/>
        <v>108</v>
      </c>
      <c r="AA41" s="10" t="str">
        <f t="shared" si="16"/>
        <v/>
      </c>
      <c r="AB41" s="10" t="str">
        <f t="shared" si="17"/>
        <v/>
      </c>
      <c r="AC41" t="str">
        <f t="shared" si="18"/>
        <v/>
      </c>
      <c r="AD41" t="str">
        <f t="shared" si="18"/>
        <v/>
      </c>
      <c r="AE41" t="str">
        <f t="shared" si="19"/>
        <v/>
      </c>
      <c r="AF41" s="13" t="str">
        <f t="shared" si="20"/>
        <v/>
      </c>
      <c r="AG41" s="13" t="str">
        <f t="shared" si="21"/>
        <v/>
      </c>
      <c r="AH41" t="str">
        <f t="shared" si="22"/>
        <v/>
      </c>
      <c r="AI41" t="str">
        <f t="shared" si="23"/>
        <v/>
      </c>
      <c r="AJ41" t="str">
        <f t="shared" si="24"/>
        <v/>
      </c>
      <c r="AK41" s="2" t="str">
        <f t="shared" si="25"/>
        <v/>
      </c>
      <c r="AL41" s="2" t="str">
        <f t="shared" si="26"/>
        <v/>
      </c>
      <c r="AM41" t="str">
        <f t="shared" si="7"/>
        <v/>
      </c>
      <c r="AN41" t="str">
        <f t="shared" si="8"/>
        <v/>
      </c>
      <c r="AO41" t="str">
        <f t="shared" si="27"/>
        <v/>
      </c>
    </row>
    <row r="42" spans="1:41" x14ac:dyDescent="0.2">
      <c r="A42" t="s">
        <v>8</v>
      </c>
      <c r="B42" t="s">
        <v>1</v>
      </c>
      <c r="C42" t="s">
        <v>3</v>
      </c>
      <c r="D42" s="1">
        <v>363.94025489088301</v>
      </c>
      <c r="E42" s="1">
        <v>-685.88050978176602</v>
      </c>
      <c r="F42" s="2">
        <v>0.88184626503104802</v>
      </c>
      <c r="G42" s="2">
        <v>0.66096353600737701</v>
      </c>
      <c r="H42" s="2">
        <v>2.60348088027983E-2</v>
      </c>
      <c r="I42" s="2">
        <v>4.7873823837337001E-2</v>
      </c>
      <c r="J42" s="2">
        <v>0</v>
      </c>
      <c r="K42" s="2">
        <v>0</v>
      </c>
      <c r="L42" s="2">
        <v>2.0288379081547101E-2</v>
      </c>
      <c r="M42" s="2" t="str">
        <f t="shared" si="0"/>
        <v>PAD</v>
      </c>
      <c r="N42" s="2" t="str">
        <f t="shared" si="9"/>
        <v>ACP</v>
      </c>
      <c r="O42" s="2" t="str">
        <f t="shared" si="10"/>
        <v>V</v>
      </c>
      <c r="P42" t="str">
        <f t="shared" si="1"/>
        <v>0011</v>
      </c>
      <c r="Q42" t="str">
        <f t="shared" si="2"/>
        <v>N</v>
      </c>
      <c r="R42" t="str">
        <f t="shared" si="3"/>
        <v>0</v>
      </c>
      <c r="S42" t="str">
        <f t="shared" si="4"/>
        <v>0</v>
      </c>
      <c r="T42" t="str">
        <f t="shared" si="5"/>
        <v>1</v>
      </c>
      <c r="U42" t="str">
        <f t="shared" si="6"/>
        <v>1</v>
      </c>
      <c r="V42" s="10">
        <f t="shared" si="11"/>
        <v>4.7873823837337001E-2</v>
      </c>
      <c r="W42" s="10">
        <f t="shared" si="12"/>
        <v>2.1839015034538702E-2</v>
      </c>
      <c r="X42">
        <f t="shared" si="13"/>
        <v>97</v>
      </c>
      <c r="Y42">
        <f t="shared" si="14"/>
        <v>241</v>
      </c>
      <c r="Z42">
        <f t="shared" si="15"/>
        <v>144</v>
      </c>
      <c r="AA42" s="10" t="str">
        <f t="shared" si="16"/>
        <v/>
      </c>
      <c r="AB42" s="10" t="str">
        <f t="shared" si="17"/>
        <v/>
      </c>
      <c r="AC42" t="str">
        <f t="shared" si="18"/>
        <v/>
      </c>
      <c r="AD42" t="str">
        <f t="shared" si="18"/>
        <v/>
      </c>
      <c r="AE42" t="str">
        <f t="shared" si="19"/>
        <v/>
      </c>
      <c r="AF42" s="13" t="str">
        <f t="shared" si="20"/>
        <v/>
      </c>
      <c r="AG42" s="13" t="str">
        <f t="shared" si="21"/>
        <v/>
      </c>
      <c r="AH42" t="str">
        <f t="shared" si="22"/>
        <v/>
      </c>
      <c r="AI42" t="str">
        <f t="shared" si="23"/>
        <v/>
      </c>
      <c r="AJ42" t="str">
        <f t="shared" si="24"/>
        <v/>
      </c>
      <c r="AK42" s="2" t="str">
        <f t="shared" si="25"/>
        <v/>
      </c>
      <c r="AL42" s="2" t="str">
        <f t="shared" si="26"/>
        <v/>
      </c>
      <c r="AM42" t="str">
        <f t="shared" si="7"/>
        <v/>
      </c>
      <c r="AN42" t="str">
        <f t="shared" si="8"/>
        <v/>
      </c>
      <c r="AO42" t="str">
        <f t="shared" si="27"/>
        <v/>
      </c>
    </row>
    <row r="43" spans="1:41" x14ac:dyDescent="0.2">
      <c r="A43" t="s">
        <v>8</v>
      </c>
      <c r="B43" t="s">
        <v>4</v>
      </c>
      <c r="C43" t="s">
        <v>2</v>
      </c>
      <c r="D43" s="1">
        <v>377.79052032867202</v>
      </c>
      <c r="E43" s="1">
        <v>-713.58104065734506</v>
      </c>
      <c r="F43" s="2">
        <v>0.92329194058709396</v>
      </c>
      <c r="G43" s="2">
        <v>0.70190205829048702</v>
      </c>
      <c r="H43" s="2">
        <v>2.39117186098225E-2</v>
      </c>
      <c r="I43" s="2">
        <v>4.79935295123326E-2</v>
      </c>
      <c r="J43" s="2">
        <v>0</v>
      </c>
      <c r="K43" s="2">
        <v>0</v>
      </c>
      <c r="L43" s="2">
        <v>0.107232802140629</v>
      </c>
      <c r="M43" s="2" t="str">
        <f t="shared" si="0"/>
        <v>PAD</v>
      </c>
      <c r="N43" s="2" t="str">
        <f t="shared" si="9"/>
        <v>PCA</v>
      </c>
      <c r="O43" s="2" t="str">
        <f t="shared" si="10"/>
        <v>U</v>
      </c>
      <c r="P43" t="str">
        <f t="shared" si="1"/>
        <v>0011</v>
      </c>
      <c r="Q43" t="str">
        <f t="shared" si="2"/>
        <v>N</v>
      </c>
      <c r="R43" t="str">
        <f t="shared" si="3"/>
        <v>0</v>
      </c>
      <c r="S43" t="str">
        <f t="shared" si="4"/>
        <v>0</v>
      </c>
      <c r="T43" t="str">
        <f t="shared" si="5"/>
        <v>1</v>
      </c>
      <c r="U43" t="str">
        <f t="shared" si="6"/>
        <v>1</v>
      </c>
      <c r="V43" s="10" t="str">
        <f t="shared" si="11"/>
        <v/>
      </c>
      <c r="W43" s="10" t="str">
        <f t="shared" si="12"/>
        <v/>
      </c>
      <c r="X43" t="str">
        <f t="shared" si="13"/>
        <v/>
      </c>
      <c r="Y43" t="str">
        <f t="shared" si="14"/>
        <v/>
      </c>
      <c r="Z43" t="str">
        <f t="shared" si="15"/>
        <v/>
      </c>
      <c r="AA43" s="10">
        <f t="shared" si="16"/>
        <v>4.79935295123326E-2</v>
      </c>
      <c r="AB43" s="10">
        <f t="shared" si="17"/>
        <v>2.40818109025101E-2</v>
      </c>
      <c r="AC43">
        <f t="shared" si="18"/>
        <v>29</v>
      </c>
      <c r="AD43">
        <f t="shared" si="18"/>
        <v>238</v>
      </c>
      <c r="AE43">
        <f t="shared" si="19"/>
        <v>209</v>
      </c>
      <c r="AF43" s="13" t="str">
        <f t="shared" si="20"/>
        <v/>
      </c>
      <c r="AG43" s="13" t="str">
        <f t="shared" si="21"/>
        <v/>
      </c>
      <c r="AH43" t="str">
        <f t="shared" si="22"/>
        <v/>
      </c>
      <c r="AI43" t="str">
        <f t="shared" si="23"/>
        <v/>
      </c>
      <c r="AJ43" t="str">
        <f t="shared" si="24"/>
        <v/>
      </c>
      <c r="AK43" s="2" t="str">
        <f t="shared" si="25"/>
        <v/>
      </c>
      <c r="AL43" s="2" t="str">
        <f t="shared" si="26"/>
        <v/>
      </c>
      <c r="AM43" t="str">
        <f t="shared" si="7"/>
        <v/>
      </c>
      <c r="AN43" t="str">
        <f t="shared" si="8"/>
        <v/>
      </c>
      <c r="AO43" t="str">
        <f t="shared" si="27"/>
        <v/>
      </c>
    </row>
    <row r="44" spans="1:41" x14ac:dyDescent="0.2">
      <c r="A44" t="s">
        <v>8</v>
      </c>
      <c r="B44" t="s">
        <v>4</v>
      </c>
      <c r="C44" t="s">
        <v>153</v>
      </c>
      <c r="D44" s="1">
        <v>377.79052032867202</v>
      </c>
      <c r="E44" s="1">
        <v>-713.58104065734506</v>
      </c>
      <c r="F44" s="2">
        <v>0.92329194058709396</v>
      </c>
      <c r="G44" s="2">
        <v>0.70190205829047903</v>
      </c>
      <c r="H44" s="2">
        <v>2.39117186098225E-2</v>
      </c>
      <c r="I44" s="2">
        <v>4.79935295123338E-2</v>
      </c>
      <c r="J44" s="2">
        <v>0</v>
      </c>
      <c r="K44" s="2">
        <v>0</v>
      </c>
      <c r="L44" s="2">
        <v>1.13920893053703E-2</v>
      </c>
      <c r="M44" s="2" t="str">
        <f t="shared" si="0"/>
        <v>PAD</v>
      </c>
      <c r="N44" s="2" t="str">
        <f t="shared" si="9"/>
        <v>PCA</v>
      </c>
      <c r="O44" s="2" t="str">
        <f t="shared" si="10"/>
        <v>V</v>
      </c>
      <c r="P44" t="str">
        <f t="shared" si="1"/>
        <v>0011</v>
      </c>
      <c r="Q44" t="str">
        <f t="shared" si="2"/>
        <v>N</v>
      </c>
      <c r="R44" t="str">
        <f t="shared" si="3"/>
        <v>0</v>
      </c>
      <c r="S44" t="str">
        <f t="shared" si="4"/>
        <v>0</v>
      </c>
      <c r="T44" t="str">
        <f t="shared" si="5"/>
        <v>1</v>
      </c>
      <c r="U44" t="str">
        <f t="shared" si="6"/>
        <v>1</v>
      </c>
      <c r="V44" s="10" t="str">
        <f t="shared" si="11"/>
        <v/>
      </c>
      <c r="W44" s="10" t="str">
        <f t="shared" si="12"/>
        <v/>
      </c>
      <c r="X44" t="str">
        <f t="shared" si="13"/>
        <v/>
      </c>
      <c r="Y44" t="str">
        <f t="shared" si="14"/>
        <v/>
      </c>
      <c r="Z44" t="str">
        <f t="shared" si="15"/>
        <v/>
      </c>
      <c r="AA44" s="10">
        <f t="shared" si="16"/>
        <v>4.79935295123338E-2</v>
      </c>
      <c r="AB44" s="10">
        <f t="shared" si="17"/>
        <v>2.40818109025113E-2</v>
      </c>
      <c r="AC44">
        <f t="shared" si="18"/>
        <v>30</v>
      </c>
      <c r="AD44">
        <f t="shared" si="18"/>
        <v>239</v>
      </c>
      <c r="AE44">
        <f t="shared" si="19"/>
        <v>209</v>
      </c>
      <c r="AF44" s="13" t="str">
        <f t="shared" si="20"/>
        <v/>
      </c>
      <c r="AG44" s="13" t="str">
        <f t="shared" si="21"/>
        <v/>
      </c>
      <c r="AH44" t="str">
        <f t="shared" si="22"/>
        <v/>
      </c>
      <c r="AI44" t="str">
        <f t="shared" si="23"/>
        <v/>
      </c>
      <c r="AJ44" t="str">
        <f t="shared" si="24"/>
        <v/>
      </c>
      <c r="AK44" s="2" t="str">
        <f t="shared" si="25"/>
        <v/>
      </c>
      <c r="AL44" s="2" t="str">
        <f t="shared" si="26"/>
        <v/>
      </c>
      <c r="AM44" t="str">
        <f t="shared" si="7"/>
        <v/>
      </c>
      <c r="AN44" t="str">
        <f t="shared" si="8"/>
        <v/>
      </c>
      <c r="AO44" t="str">
        <f t="shared" si="27"/>
        <v/>
      </c>
    </row>
    <row r="45" spans="1:41" x14ac:dyDescent="0.2">
      <c r="A45" t="s">
        <v>8</v>
      </c>
      <c r="B45" t="s">
        <v>4</v>
      </c>
      <c r="C45" t="s">
        <v>154</v>
      </c>
      <c r="D45" s="1">
        <v>268.21462213022198</v>
      </c>
      <c r="E45" s="1">
        <v>-494.429244260443</v>
      </c>
      <c r="F45" s="2">
        <v>0.70678412260227996</v>
      </c>
      <c r="G45" s="2">
        <v>0.50442353282304897</v>
      </c>
      <c r="H45" s="2">
        <v>4.68016281974356E-2</v>
      </c>
      <c r="I45" s="2">
        <v>7.3479114226853201E-2</v>
      </c>
      <c r="J45" s="2">
        <v>0</v>
      </c>
      <c r="K45" s="2">
        <v>0</v>
      </c>
      <c r="L45" s="2">
        <v>1.8754366286563202E-2</v>
      </c>
      <c r="M45" s="2" t="str">
        <f t="shared" si="0"/>
        <v>PAD</v>
      </c>
      <c r="N45" s="2" t="str">
        <f t="shared" si="9"/>
        <v>ACP</v>
      </c>
      <c r="O45" s="2" t="str">
        <f t="shared" si="10"/>
        <v>U</v>
      </c>
      <c r="P45" t="str">
        <f t="shared" si="1"/>
        <v>0011</v>
      </c>
      <c r="Q45" t="str">
        <f t="shared" si="2"/>
        <v>N</v>
      </c>
      <c r="R45" t="str">
        <f t="shared" si="3"/>
        <v>0</v>
      </c>
      <c r="S45" t="str">
        <f t="shared" si="4"/>
        <v>0</v>
      </c>
      <c r="T45" t="str">
        <f t="shared" si="5"/>
        <v>1</v>
      </c>
      <c r="U45" t="str">
        <f t="shared" si="6"/>
        <v>1</v>
      </c>
      <c r="V45" s="10" t="str">
        <f t="shared" si="11"/>
        <v/>
      </c>
      <c r="W45" s="10" t="str">
        <f t="shared" si="12"/>
        <v/>
      </c>
      <c r="X45" t="str">
        <f t="shared" si="13"/>
        <v/>
      </c>
      <c r="Y45" t="str">
        <f t="shared" si="14"/>
        <v/>
      </c>
      <c r="Z45" t="str">
        <f t="shared" si="15"/>
        <v/>
      </c>
      <c r="AA45" s="10">
        <f t="shared" si="16"/>
        <v>7.3479114226853201E-2</v>
      </c>
      <c r="AB45" s="10">
        <f t="shared" si="17"/>
        <v>2.6677486029417601E-2</v>
      </c>
      <c r="AC45">
        <f t="shared" si="18"/>
        <v>215</v>
      </c>
      <c r="AD45">
        <f t="shared" si="18"/>
        <v>247</v>
      </c>
      <c r="AE45">
        <f t="shared" si="19"/>
        <v>32</v>
      </c>
      <c r="AF45" s="13" t="str">
        <f t="shared" si="20"/>
        <v/>
      </c>
      <c r="AG45" s="13" t="str">
        <f t="shared" si="21"/>
        <v/>
      </c>
      <c r="AH45" t="str">
        <f t="shared" si="22"/>
        <v/>
      </c>
      <c r="AI45" t="str">
        <f t="shared" si="23"/>
        <v/>
      </c>
      <c r="AJ45" t="str">
        <f t="shared" si="24"/>
        <v/>
      </c>
      <c r="AK45" s="2" t="str">
        <f t="shared" si="25"/>
        <v/>
      </c>
      <c r="AL45" s="2" t="str">
        <f t="shared" si="26"/>
        <v/>
      </c>
      <c r="AM45" t="str">
        <f t="shared" si="7"/>
        <v/>
      </c>
      <c r="AN45" t="str">
        <f t="shared" si="8"/>
        <v/>
      </c>
      <c r="AO45" t="str">
        <f t="shared" si="27"/>
        <v/>
      </c>
    </row>
    <row r="46" spans="1:41" x14ac:dyDescent="0.2">
      <c r="A46" t="s">
        <v>8</v>
      </c>
      <c r="B46" t="s">
        <v>4</v>
      </c>
      <c r="C46" t="s">
        <v>3</v>
      </c>
      <c r="D46" s="1">
        <v>303.05960259313002</v>
      </c>
      <c r="E46" s="1">
        <v>-564.11920518625902</v>
      </c>
      <c r="F46" s="2">
        <v>0.80860225794040297</v>
      </c>
      <c r="G46" s="2">
        <v>0.57905795981472497</v>
      </c>
      <c r="H46" s="2">
        <v>3.7791859749493298E-2</v>
      </c>
      <c r="I46" s="2">
        <v>6.0631910292222799E-2</v>
      </c>
      <c r="J46" s="2">
        <v>0</v>
      </c>
      <c r="K46" s="2">
        <v>0</v>
      </c>
      <c r="L46" s="2">
        <v>3.9777784784396399E-2</v>
      </c>
      <c r="M46" s="2" t="str">
        <f t="shared" si="0"/>
        <v>PAD</v>
      </c>
      <c r="N46" s="2" t="str">
        <f t="shared" si="9"/>
        <v>ACP</v>
      </c>
      <c r="O46" s="2" t="str">
        <f t="shared" si="10"/>
        <v>V</v>
      </c>
      <c r="P46" t="str">
        <f t="shared" si="1"/>
        <v>0011</v>
      </c>
      <c r="Q46" t="str">
        <f t="shared" si="2"/>
        <v>N</v>
      </c>
      <c r="R46" t="str">
        <f t="shared" si="3"/>
        <v>0</v>
      </c>
      <c r="S46" t="str">
        <f t="shared" si="4"/>
        <v>0</v>
      </c>
      <c r="T46" t="str">
        <f t="shared" si="5"/>
        <v>1</v>
      </c>
      <c r="U46" t="str">
        <f t="shared" si="6"/>
        <v>1</v>
      </c>
      <c r="V46" s="10" t="str">
        <f t="shared" si="11"/>
        <v/>
      </c>
      <c r="W46" s="10" t="str">
        <f t="shared" si="12"/>
        <v/>
      </c>
      <c r="X46" t="str">
        <f t="shared" si="13"/>
        <v/>
      </c>
      <c r="Y46" t="str">
        <f t="shared" si="14"/>
        <v/>
      </c>
      <c r="Z46" t="str">
        <f t="shared" si="15"/>
        <v/>
      </c>
      <c r="AA46" s="10">
        <f t="shared" si="16"/>
        <v>6.0631910292222799E-2</v>
      </c>
      <c r="AB46" s="10">
        <f t="shared" si="17"/>
        <v>2.2840050542729501E-2</v>
      </c>
      <c r="AC46">
        <f t="shared" si="18"/>
        <v>97</v>
      </c>
      <c r="AD46">
        <f t="shared" si="18"/>
        <v>235</v>
      </c>
      <c r="AE46">
        <f t="shared" si="19"/>
        <v>138</v>
      </c>
      <c r="AF46" s="13" t="str">
        <f t="shared" si="20"/>
        <v/>
      </c>
      <c r="AG46" s="13" t="str">
        <f t="shared" si="21"/>
        <v/>
      </c>
      <c r="AH46" t="str">
        <f t="shared" si="22"/>
        <v/>
      </c>
      <c r="AI46" t="str">
        <f t="shared" si="23"/>
        <v/>
      </c>
      <c r="AJ46" t="str">
        <f t="shared" si="24"/>
        <v/>
      </c>
      <c r="AK46" s="2" t="str">
        <f t="shared" si="25"/>
        <v/>
      </c>
      <c r="AL46" s="2" t="str">
        <f t="shared" si="26"/>
        <v/>
      </c>
      <c r="AM46" t="str">
        <f t="shared" si="7"/>
        <v/>
      </c>
      <c r="AN46" t="str">
        <f t="shared" si="8"/>
        <v/>
      </c>
      <c r="AO46" t="str">
        <f t="shared" si="27"/>
        <v/>
      </c>
    </row>
    <row r="47" spans="1:41" x14ac:dyDescent="0.2">
      <c r="A47" t="s">
        <v>8</v>
      </c>
      <c r="B47" t="s">
        <v>5</v>
      </c>
      <c r="C47" t="s">
        <v>2</v>
      </c>
      <c r="D47" s="1">
        <v>-240.771301977127</v>
      </c>
      <c r="E47" s="1">
        <v>523.54260395425297</v>
      </c>
      <c r="F47" s="2">
        <v>0.97874035392336001</v>
      </c>
      <c r="G47" s="2">
        <v>0.83271000976765197</v>
      </c>
      <c r="H47" s="2">
        <v>1.05941427656811</v>
      </c>
      <c r="I47" s="2">
        <v>2.4701401482704299</v>
      </c>
      <c r="J47" s="2">
        <v>0</v>
      </c>
      <c r="K47" s="2">
        <v>0</v>
      </c>
      <c r="L47" s="2">
        <v>5.3420813768619603E-2</v>
      </c>
      <c r="M47" s="2" t="str">
        <f t="shared" si="0"/>
        <v>PAD</v>
      </c>
      <c r="N47" s="2" t="str">
        <f t="shared" si="9"/>
        <v>PCA</v>
      </c>
      <c r="O47" s="2" t="str">
        <f t="shared" si="10"/>
        <v>U</v>
      </c>
      <c r="P47" t="str">
        <f t="shared" si="1"/>
        <v>0011</v>
      </c>
      <c r="Q47" t="str">
        <f t="shared" si="2"/>
        <v>N</v>
      </c>
      <c r="R47" t="str">
        <f t="shared" si="3"/>
        <v>0</v>
      </c>
      <c r="S47" t="str">
        <f t="shared" si="4"/>
        <v>0</v>
      </c>
      <c r="T47" t="str">
        <f t="shared" si="5"/>
        <v>1</v>
      </c>
      <c r="U47" t="str">
        <f t="shared" si="6"/>
        <v>1</v>
      </c>
      <c r="V47" s="10" t="str">
        <f t="shared" si="11"/>
        <v/>
      </c>
      <c r="W47" s="10" t="str">
        <f t="shared" si="12"/>
        <v/>
      </c>
      <c r="X47" t="str">
        <f t="shared" si="13"/>
        <v/>
      </c>
      <c r="Y47" t="str">
        <f t="shared" si="14"/>
        <v/>
      </c>
      <c r="Z47" t="str">
        <f t="shared" si="15"/>
        <v/>
      </c>
      <c r="AA47" s="10" t="str">
        <f t="shared" si="16"/>
        <v/>
      </c>
      <c r="AB47" s="10" t="str">
        <f t="shared" si="17"/>
        <v/>
      </c>
      <c r="AC47" t="str">
        <f t="shared" si="18"/>
        <v/>
      </c>
      <c r="AD47" t="str">
        <f t="shared" si="18"/>
        <v/>
      </c>
      <c r="AE47" t="str">
        <f t="shared" si="19"/>
        <v/>
      </c>
      <c r="AF47" s="13">
        <f t="shared" si="20"/>
        <v>2.4701401482704299</v>
      </c>
      <c r="AG47" s="13">
        <f t="shared" si="21"/>
        <v>1.4107258717023199</v>
      </c>
      <c r="AH47">
        <f t="shared" si="22"/>
        <v>23</v>
      </c>
      <c r="AI47">
        <f t="shared" si="23"/>
        <v>213</v>
      </c>
      <c r="AJ47">
        <f t="shared" si="24"/>
        <v>190</v>
      </c>
      <c r="AK47" s="2" t="str">
        <f t="shared" si="25"/>
        <v/>
      </c>
      <c r="AL47" s="2" t="str">
        <f t="shared" si="26"/>
        <v/>
      </c>
      <c r="AM47" t="str">
        <f t="shared" si="7"/>
        <v/>
      </c>
      <c r="AN47" t="str">
        <f t="shared" si="8"/>
        <v/>
      </c>
      <c r="AO47" t="str">
        <f t="shared" si="27"/>
        <v/>
      </c>
    </row>
    <row r="48" spans="1:41" x14ac:dyDescent="0.2">
      <c r="A48" t="s">
        <v>8</v>
      </c>
      <c r="B48" t="s">
        <v>5</v>
      </c>
      <c r="C48" t="s">
        <v>153</v>
      </c>
      <c r="D48" s="1">
        <v>-240.771301977127</v>
      </c>
      <c r="E48" s="1">
        <v>523.54260395425297</v>
      </c>
      <c r="F48" s="2">
        <v>0.97874035392336001</v>
      </c>
      <c r="G48" s="2">
        <v>0.83271000976764398</v>
      </c>
      <c r="H48" s="2">
        <v>1.05941427656811</v>
      </c>
      <c r="I48" s="2">
        <v>2.4701401482704899</v>
      </c>
      <c r="J48" s="2">
        <v>0</v>
      </c>
      <c r="K48" s="2">
        <v>0</v>
      </c>
      <c r="L48" s="2">
        <v>5.5697187269101896E-3</v>
      </c>
      <c r="M48" s="2" t="str">
        <f t="shared" si="0"/>
        <v>PAD</v>
      </c>
      <c r="N48" s="2" t="str">
        <f t="shared" si="9"/>
        <v>PCA</v>
      </c>
      <c r="O48" s="2" t="str">
        <f t="shared" si="10"/>
        <v>V</v>
      </c>
      <c r="P48" t="str">
        <f t="shared" si="1"/>
        <v>0011</v>
      </c>
      <c r="Q48" t="str">
        <f t="shared" si="2"/>
        <v>N</v>
      </c>
      <c r="R48" t="str">
        <f t="shared" si="3"/>
        <v>0</v>
      </c>
      <c r="S48" t="str">
        <f t="shared" si="4"/>
        <v>0</v>
      </c>
      <c r="T48" t="str">
        <f t="shared" si="5"/>
        <v>1</v>
      </c>
      <c r="U48" t="str">
        <f t="shared" si="6"/>
        <v>1</v>
      </c>
      <c r="V48" s="10" t="str">
        <f t="shared" si="11"/>
        <v/>
      </c>
      <c r="W48" s="10" t="str">
        <f t="shared" si="12"/>
        <v/>
      </c>
      <c r="X48" t="str">
        <f t="shared" si="13"/>
        <v/>
      </c>
      <c r="Y48" t="str">
        <f t="shared" si="14"/>
        <v/>
      </c>
      <c r="Z48" t="str">
        <f t="shared" si="15"/>
        <v/>
      </c>
      <c r="AA48" s="10" t="str">
        <f t="shared" si="16"/>
        <v/>
      </c>
      <c r="AB48" s="10" t="str">
        <f t="shared" si="17"/>
        <v/>
      </c>
      <c r="AC48" t="str">
        <f t="shared" si="18"/>
        <v/>
      </c>
      <c r="AD48" t="str">
        <f t="shared" si="18"/>
        <v/>
      </c>
      <c r="AE48" t="str">
        <f t="shared" si="19"/>
        <v/>
      </c>
      <c r="AF48" s="13">
        <f t="shared" si="20"/>
        <v>2.4701401482704899</v>
      </c>
      <c r="AG48" s="13">
        <f t="shared" si="21"/>
        <v>1.4107258717023798</v>
      </c>
      <c r="AH48">
        <f t="shared" si="22"/>
        <v>24</v>
      </c>
      <c r="AI48">
        <f t="shared" si="23"/>
        <v>214</v>
      </c>
      <c r="AJ48">
        <f t="shared" si="24"/>
        <v>190</v>
      </c>
      <c r="AK48" s="2" t="str">
        <f t="shared" si="25"/>
        <v/>
      </c>
      <c r="AL48" s="2" t="str">
        <f t="shared" si="26"/>
        <v/>
      </c>
      <c r="AM48" t="str">
        <f t="shared" si="7"/>
        <v/>
      </c>
      <c r="AN48" t="str">
        <f t="shared" si="8"/>
        <v/>
      </c>
      <c r="AO48" t="str">
        <f t="shared" si="27"/>
        <v/>
      </c>
    </row>
    <row r="49" spans="1:41" x14ac:dyDescent="0.2">
      <c r="A49" t="s">
        <v>8</v>
      </c>
      <c r="B49" t="s">
        <v>5</v>
      </c>
      <c r="C49" t="s">
        <v>154</v>
      </c>
      <c r="D49" s="1">
        <v>-398.18401480799201</v>
      </c>
      <c r="E49" s="1">
        <v>838.36802961598505</v>
      </c>
      <c r="F49" s="2">
        <v>0.85453157849893802</v>
      </c>
      <c r="G49" s="2">
        <v>0.75625383157858295</v>
      </c>
      <c r="H49" s="2">
        <v>2.7765678244041201</v>
      </c>
      <c r="I49" s="2">
        <v>4.0849472584675404</v>
      </c>
      <c r="J49" s="2">
        <v>0</v>
      </c>
      <c r="K49" s="2">
        <v>0</v>
      </c>
      <c r="L49" s="2">
        <v>1.3706314305628501E-2</v>
      </c>
      <c r="M49" s="2" t="str">
        <f t="shared" si="0"/>
        <v>PAD</v>
      </c>
      <c r="N49" s="2" t="str">
        <f t="shared" si="9"/>
        <v>ACP</v>
      </c>
      <c r="O49" s="2" t="str">
        <f t="shared" si="10"/>
        <v>U</v>
      </c>
      <c r="P49" t="str">
        <f t="shared" si="1"/>
        <v>0011</v>
      </c>
      <c r="Q49" t="str">
        <f t="shared" si="2"/>
        <v>N</v>
      </c>
      <c r="R49" t="str">
        <f t="shared" si="3"/>
        <v>0</v>
      </c>
      <c r="S49" t="str">
        <f t="shared" si="4"/>
        <v>0</v>
      </c>
      <c r="T49" t="str">
        <f t="shared" si="5"/>
        <v>1</v>
      </c>
      <c r="U49" t="str">
        <f t="shared" si="6"/>
        <v>1</v>
      </c>
      <c r="V49" s="10" t="str">
        <f t="shared" si="11"/>
        <v/>
      </c>
      <c r="W49" s="10" t="str">
        <f t="shared" si="12"/>
        <v/>
      </c>
      <c r="X49" t="str">
        <f t="shared" si="13"/>
        <v/>
      </c>
      <c r="Y49" t="str">
        <f t="shared" si="14"/>
        <v/>
      </c>
      <c r="Z49" t="str">
        <f t="shared" si="15"/>
        <v/>
      </c>
      <c r="AA49" s="10" t="str">
        <f t="shared" si="16"/>
        <v/>
      </c>
      <c r="AB49" s="10" t="str">
        <f t="shared" si="17"/>
        <v/>
      </c>
      <c r="AC49" t="str">
        <f t="shared" si="18"/>
        <v/>
      </c>
      <c r="AD49" t="str">
        <f t="shared" si="18"/>
        <v/>
      </c>
      <c r="AE49" t="str">
        <f t="shared" si="19"/>
        <v/>
      </c>
      <c r="AF49" s="13">
        <f t="shared" si="20"/>
        <v>4.0849472584675404</v>
      </c>
      <c r="AG49" s="13">
        <f t="shared" si="21"/>
        <v>1.3083794340634203</v>
      </c>
      <c r="AH49">
        <f t="shared" si="22"/>
        <v>93</v>
      </c>
      <c r="AI49">
        <f t="shared" si="23"/>
        <v>203</v>
      </c>
      <c r="AJ49">
        <f t="shared" si="24"/>
        <v>110</v>
      </c>
      <c r="AK49" s="2" t="str">
        <f t="shared" si="25"/>
        <v/>
      </c>
      <c r="AL49" s="2" t="str">
        <f t="shared" si="26"/>
        <v/>
      </c>
      <c r="AM49" t="str">
        <f t="shared" si="7"/>
        <v/>
      </c>
      <c r="AN49" t="str">
        <f t="shared" si="8"/>
        <v/>
      </c>
      <c r="AO49" t="str">
        <f t="shared" si="27"/>
        <v/>
      </c>
    </row>
    <row r="50" spans="1:41" x14ac:dyDescent="0.2">
      <c r="A50" t="s">
        <v>8</v>
      </c>
      <c r="B50" t="s">
        <v>5</v>
      </c>
      <c r="C50" t="s">
        <v>3</v>
      </c>
      <c r="D50" s="1">
        <v>-362.02344427909202</v>
      </c>
      <c r="E50" s="1">
        <v>766.04688855818404</v>
      </c>
      <c r="F50" s="2">
        <v>0.90652983626873096</v>
      </c>
      <c r="G50" s="2">
        <v>0.70794521188336101</v>
      </c>
      <c r="H50" s="2">
        <v>2.2262910306796702</v>
      </c>
      <c r="I50" s="2">
        <v>4.0436062497338199</v>
      </c>
      <c r="J50" s="2">
        <v>0</v>
      </c>
      <c r="K50" s="2">
        <v>0</v>
      </c>
      <c r="L50" s="2">
        <v>2.2794079089441401E-2</v>
      </c>
      <c r="M50" s="2" t="str">
        <f t="shared" si="0"/>
        <v>PAD</v>
      </c>
      <c r="N50" s="2" t="str">
        <f t="shared" si="9"/>
        <v>ACP</v>
      </c>
      <c r="O50" s="2" t="str">
        <f t="shared" si="10"/>
        <v>V</v>
      </c>
      <c r="P50" t="str">
        <f t="shared" si="1"/>
        <v>0011</v>
      </c>
      <c r="Q50" t="str">
        <f t="shared" si="2"/>
        <v>N</v>
      </c>
      <c r="R50" t="str">
        <f t="shared" si="3"/>
        <v>0</v>
      </c>
      <c r="S50" t="str">
        <f t="shared" si="4"/>
        <v>0</v>
      </c>
      <c r="T50" t="str">
        <f t="shared" si="5"/>
        <v>1</v>
      </c>
      <c r="U50" t="str">
        <f t="shared" si="6"/>
        <v>1</v>
      </c>
      <c r="V50" s="10" t="str">
        <f t="shared" si="11"/>
        <v/>
      </c>
      <c r="W50" s="10" t="str">
        <f t="shared" si="12"/>
        <v/>
      </c>
      <c r="X50" t="str">
        <f t="shared" si="13"/>
        <v/>
      </c>
      <c r="Y50" t="str">
        <f t="shared" si="14"/>
        <v/>
      </c>
      <c r="Z50" t="str">
        <f t="shared" si="15"/>
        <v/>
      </c>
      <c r="AA50" s="10" t="str">
        <f t="shared" si="16"/>
        <v/>
      </c>
      <c r="AB50" s="10" t="str">
        <f t="shared" si="17"/>
        <v/>
      </c>
      <c r="AC50" t="str">
        <f t="shared" si="18"/>
        <v/>
      </c>
      <c r="AD50" t="str">
        <f t="shared" si="18"/>
        <v/>
      </c>
      <c r="AE50" t="str">
        <f t="shared" si="19"/>
        <v/>
      </c>
      <c r="AF50" s="13">
        <f t="shared" si="20"/>
        <v>4.0436062497338199</v>
      </c>
      <c r="AG50" s="13">
        <f t="shared" si="21"/>
        <v>1.8173152190541497</v>
      </c>
      <c r="AH50">
        <f t="shared" si="22"/>
        <v>92</v>
      </c>
      <c r="AI50">
        <f t="shared" si="23"/>
        <v>243</v>
      </c>
      <c r="AJ50">
        <f t="shared" si="24"/>
        <v>151</v>
      </c>
      <c r="AK50" s="2" t="str">
        <f t="shared" si="25"/>
        <v/>
      </c>
      <c r="AL50" s="2" t="str">
        <f t="shared" si="26"/>
        <v/>
      </c>
      <c r="AM50" t="str">
        <f t="shared" si="7"/>
        <v/>
      </c>
      <c r="AN50" t="str">
        <f t="shared" si="8"/>
        <v/>
      </c>
      <c r="AO50" t="str">
        <f t="shared" si="27"/>
        <v/>
      </c>
    </row>
    <row r="51" spans="1:41" x14ac:dyDescent="0.2">
      <c r="A51" t="s">
        <v>9</v>
      </c>
      <c r="B51" t="s">
        <v>1</v>
      </c>
      <c r="C51" t="s">
        <v>2</v>
      </c>
      <c r="D51" s="1">
        <v>460.29388477395202</v>
      </c>
      <c r="E51" s="1">
        <v>-878.58776954790505</v>
      </c>
      <c r="F51" s="2">
        <v>0.96374063945756006</v>
      </c>
      <c r="G51" s="2">
        <v>0.89257177664755105</v>
      </c>
      <c r="H51" s="2">
        <v>1.4430805131549301E-2</v>
      </c>
      <c r="I51" s="2">
        <v>2.6447729877438701E-2</v>
      </c>
      <c r="J51" s="2">
        <v>0</v>
      </c>
      <c r="K51" s="2">
        <v>0</v>
      </c>
      <c r="L51" s="2">
        <v>6.75465950158744E-2</v>
      </c>
      <c r="M51" s="2" t="str">
        <f t="shared" si="0"/>
        <v>PAD</v>
      </c>
      <c r="N51" s="2" t="str">
        <f t="shared" si="9"/>
        <v>PCA</v>
      </c>
      <c r="O51" s="2" t="str">
        <f t="shared" si="10"/>
        <v>U</v>
      </c>
      <c r="P51" t="str">
        <f t="shared" si="1"/>
        <v>0100</v>
      </c>
      <c r="Q51" t="str">
        <f t="shared" si="2"/>
        <v>N</v>
      </c>
      <c r="R51" t="str">
        <f t="shared" si="3"/>
        <v>0</v>
      </c>
      <c r="S51" t="str">
        <f t="shared" si="4"/>
        <v>1</v>
      </c>
      <c r="T51" t="str">
        <f t="shared" si="5"/>
        <v>0</v>
      </c>
      <c r="U51" t="str">
        <f t="shared" si="6"/>
        <v>0</v>
      </c>
      <c r="V51" s="10">
        <f t="shared" si="11"/>
        <v>2.6447729877438701E-2</v>
      </c>
      <c r="W51" s="10">
        <f t="shared" si="12"/>
        <v>1.2016924745889401E-2</v>
      </c>
      <c r="X51">
        <f t="shared" si="13"/>
        <v>17</v>
      </c>
      <c r="Y51">
        <f t="shared" si="14"/>
        <v>102</v>
      </c>
      <c r="Z51">
        <f t="shared" si="15"/>
        <v>85</v>
      </c>
      <c r="AA51" s="10" t="str">
        <f t="shared" si="16"/>
        <v/>
      </c>
      <c r="AB51" s="10" t="str">
        <f t="shared" si="17"/>
        <v/>
      </c>
      <c r="AC51" t="str">
        <f t="shared" si="18"/>
        <v/>
      </c>
      <c r="AD51" t="str">
        <f t="shared" si="18"/>
        <v/>
      </c>
      <c r="AE51" t="str">
        <f t="shared" si="19"/>
        <v/>
      </c>
      <c r="AF51" s="13" t="str">
        <f t="shared" si="20"/>
        <v/>
      </c>
      <c r="AG51" s="13" t="str">
        <f t="shared" si="21"/>
        <v/>
      </c>
      <c r="AH51" t="str">
        <f t="shared" si="22"/>
        <v/>
      </c>
      <c r="AI51" t="str">
        <f t="shared" si="23"/>
        <v/>
      </c>
      <c r="AJ51" t="str">
        <f t="shared" si="24"/>
        <v/>
      </c>
      <c r="AK51" s="2" t="str">
        <f t="shared" si="25"/>
        <v/>
      </c>
      <c r="AL51" s="2" t="str">
        <f t="shared" si="26"/>
        <v/>
      </c>
      <c r="AM51" t="str">
        <f t="shared" si="7"/>
        <v/>
      </c>
      <c r="AN51" t="str">
        <f t="shared" si="8"/>
        <v/>
      </c>
      <c r="AO51" t="str">
        <f t="shared" si="27"/>
        <v/>
      </c>
    </row>
    <row r="52" spans="1:41" x14ac:dyDescent="0.2">
      <c r="A52" t="s">
        <v>9</v>
      </c>
      <c r="B52" t="s">
        <v>1</v>
      </c>
      <c r="C52" t="s">
        <v>153</v>
      </c>
      <c r="D52" s="1">
        <v>460.29388477395401</v>
      </c>
      <c r="E52" s="1">
        <v>-878.58776954790699</v>
      </c>
      <c r="F52" s="2">
        <v>0.96374063945756105</v>
      </c>
      <c r="G52" s="2">
        <v>0.89257177664751997</v>
      </c>
      <c r="H52" s="2">
        <v>1.44308051315492E-2</v>
      </c>
      <c r="I52" s="2">
        <v>2.6447729877444499E-2</v>
      </c>
      <c r="J52" s="2">
        <v>0</v>
      </c>
      <c r="K52" s="2">
        <v>0</v>
      </c>
      <c r="L52" s="2">
        <v>9.3846998759649705E-3</v>
      </c>
      <c r="M52" s="2" t="str">
        <f t="shared" si="0"/>
        <v>PAD</v>
      </c>
      <c r="N52" s="2" t="str">
        <f t="shared" si="9"/>
        <v>PCA</v>
      </c>
      <c r="O52" s="2" t="str">
        <f t="shared" si="10"/>
        <v>V</v>
      </c>
      <c r="P52" t="str">
        <f t="shared" si="1"/>
        <v>0100</v>
      </c>
      <c r="Q52" t="str">
        <f t="shared" si="2"/>
        <v>N</v>
      </c>
      <c r="R52" t="str">
        <f t="shared" si="3"/>
        <v>0</v>
      </c>
      <c r="S52" t="str">
        <f t="shared" si="4"/>
        <v>1</v>
      </c>
      <c r="T52" t="str">
        <f t="shared" si="5"/>
        <v>0</v>
      </c>
      <c r="U52" t="str">
        <f t="shared" si="6"/>
        <v>0</v>
      </c>
      <c r="V52" s="10">
        <f t="shared" si="11"/>
        <v>2.6447729877444499E-2</v>
      </c>
      <c r="W52" s="10">
        <f t="shared" si="12"/>
        <v>1.2016924745895299E-2</v>
      </c>
      <c r="X52">
        <f t="shared" si="13"/>
        <v>18</v>
      </c>
      <c r="Y52">
        <f t="shared" si="14"/>
        <v>103</v>
      </c>
      <c r="Z52">
        <f t="shared" si="15"/>
        <v>85</v>
      </c>
      <c r="AA52" s="10" t="str">
        <f t="shared" si="16"/>
        <v/>
      </c>
      <c r="AB52" s="10" t="str">
        <f t="shared" si="17"/>
        <v/>
      </c>
      <c r="AC52" t="str">
        <f t="shared" si="18"/>
        <v/>
      </c>
      <c r="AD52" t="str">
        <f t="shared" si="18"/>
        <v/>
      </c>
      <c r="AE52" t="str">
        <f t="shared" si="19"/>
        <v/>
      </c>
      <c r="AF52" s="13" t="str">
        <f t="shared" si="20"/>
        <v/>
      </c>
      <c r="AG52" s="13" t="str">
        <f t="shared" si="21"/>
        <v/>
      </c>
      <c r="AH52" t="str">
        <f t="shared" si="22"/>
        <v/>
      </c>
      <c r="AI52" t="str">
        <f t="shared" si="23"/>
        <v/>
      </c>
      <c r="AJ52" t="str">
        <f t="shared" si="24"/>
        <v/>
      </c>
      <c r="AK52" s="2" t="str">
        <f t="shared" si="25"/>
        <v/>
      </c>
      <c r="AL52" s="2" t="str">
        <f t="shared" si="26"/>
        <v/>
      </c>
      <c r="AM52" t="str">
        <f t="shared" si="7"/>
        <v/>
      </c>
      <c r="AN52" t="str">
        <f t="shared" si="8"/>
        <v/>
      </c>
      <c r="AO52" t="str">
        <f t="shared" si="27"/>
        <v/>
      </c>
    </row>
    <row r="53" spans="1:41" x14ac:dyDescent="0.2">
      <c r="A53" t="s">
        <v>9</v>
      </c>
      <c r="B53" t="s">
        <v>1</v>
      </c>
      <c r="C53" t="s">
        <v>154</v>
      </c>
      <c r="D53" s="1">
        <v>393.93172993879199</v>
      </c>
      <c r="E53" s="1">
        <v>-745.86345987758295</v>
      </c>
      <c r="F53" s="2">
        <v>0.91811847244517797</v>
      </c>
      <c r="G53" s="2">
        <v>0.85386075570634701</v>
      </c>
      <c r="H53" s="2">
        <v>2.1668054500351801E-2</v>
      </c>
      <c r="I53" s="2">
        <v>3.35033763408508E-2</v>
      </c>
      <c r="J53" s="2">
        <v>0</v>
      </c>
      <c r="K53" s="2">
        <v>0</v>
      </c>
      <c r="L53" s="2">
        <v>5.9662637811755499E-3</v>
      </c>
      <c r="M53" s="2" t="str">
        <f t="shared" si="0"/>
        <v>PAD</v>
      </c>
      <c r="N53" s="2" t="str">
        <f t="shared" si="9"/>
        <v>ACP</v>
      </c>
      <c r="O53" s="2" t="str">
        <f t="shared" si="10"/>
        <v>U</v>
      </c>
      <c r="P53" t="str">
        <f t="shared" si="1"/>
        <v>0100</v>
      </c>
      <c r="Q53" t="str">
        <f t="shared" si="2"/>
        <v>N</v>
      </c>
      <c r="R53" t="str">
        <f t="shared" si="3"/>
        <v>0</v>
      </c>
      <c r="S53" t="str">
        <f t="shared" si="4"/>
        <v>1</v>
      </c>
      <c r="T53" t="str">
        <f t="shared" si="5"/>
        <v>0</v>
      </c>
      <c r="U53" t="str">
        <f t="shared" si="6"/>
        <v>0</v>
      </c>
      <c r="V53" s="10">
        <f t="shared" si="11"/>
        <v>3.35033763408508E-2</v>
      </c>
      <c r="W53" s="10">
        <f t="shared" si="12"/>
        <v>1.1835321840499E-2</v>
      </c>
      <c r="X53">
        <f t="shared" si="13"/>
        <v>30</v>
      </c>
      <c r="Y53">
        <f t="shared" si="14"/>
        <v>99</v>
      </c>
      <c r="Z53">
        <f t="shared" si="15"/>
        <v>69</v>
      </c>
      <c r="AA53" s="10" t="str">
        <f t="shared" si="16"/>
        <v/>
      </c>
      <c r="AB53" s="10" t="str">
        <f t="shared" si="17"/>
        <v/>
      </c>
      <c r="AC53" t="str">
        <f t="shared" si="18"/>
        <v/>
      </c>
      <c r="AD53" t="str">
        <f t="shared" si="18"/>
        <v/>
      </c>
      <c r="AE53" t="str">
        <f t="shared" si="19"/>
        <v/>
      </c>
      <c r="AF53" s="13" t="str">
        <f t="shared" si="20"/>
        <v/>
      </c>
      <c r="AG53" s="13" t="str">
        <f t="shared" si="21"/>
        <v/>
      </c>
      <c r="AH53" t="str">
        <f t="shared" si="22"/>
        <v/>
      </c>
      <c r="AI53" t="str">
        <f t="shared" si="23"/>
        <v/>
      </c>
      <c r="AJ53" t="str">
        <f t="shared" si="24"/>
        <v/>
      </c>
      <c r="AK53" s="2" t="str">
        <f t="shared" si="25"/>
        <v/>
      </c>
      <c r="AL53" s="2" t="str">
        <f t="shared" si="26"/>
        <v/>
      </c>
      <c r="AM53" t="str">
        <f t="shared" si="7"/>
        <v/>
      </c>
      <c r="AN53" t="str">
        <f t="shared" si="8"/>
        <v/>
      </c>
      <c r="AO53" t="str">
        <f t="shared" si="27"/>
        <v/>
      </c>
    </row>
    <row r="54" spans="1:41" x14ac:dyDescent="0.2">
      <c r="A54" t="s">
        <v>9</v>
      </c>
      <c r="B54" t="s">
        <v>1</v>
      </c>
      <c r="C54" t="s">
        <v>3</v>
      </c>
      <c r="D54" s="1">
        <v>397.63034551420799</v>
      </c>
      <c r="E54" s="1">
        <v>-753.26069102841598</v>
      </c>
      <c r="F54" s="2">
        <v>0.92159095672768898</v>
      </c>
      <c r="G54" s="2">
        <v>0.87637651817529805</v>
      </c>
      <c r="H54" s="2">
        <v>2.11877143224957E-2</v>
      </c>
      <c r="I54" s="2">
        <v>2.98238499079258E-2</v>
      </c>
      <c r="J54" s="2">
        <v>0</v>
      </c>
      <c r="K54" s="2">
        <v>0</v>
      </c>
      <c r="L54" s="2">
        <v>7.6058071175784297E-3</v>
      </c>
      <c r="M54" s="2" t="str">
        <f t="shared" si="0"/>
        <v>PAD</v>
      </c>
      <c r="N54" s="2" t="str">
        <f t="shared" si="9"/>
        <v>ACP</v>
      </c>
      <c r="O54" s="2" t="str">
        <f t="shared" si="10"/>
        <v>V</v>
      </c>
      <c r="P54" t="str">
        <f t="shared" si="1"/>
        <v>0100</v>
      </c>
      <c r="Q54" t="str">
        <f t="shared" si="2"/>
        <v>N</v>
      </c>
      <c r="R54" t="str">
        <f t="shared" si="3"/>
        <v>0</v>
      </c>
      <c r="S54" t="str">
        <f t="shared" si="4"/>
        <v>1</v>
      </c>
      <c r="T54" t="str">
        <f t="shared" si="5"/>
        <v>0</v>
      </c>
      <c r="U54" t="str">
        <f t="shared" si="6"/>
        <v>0</v>
      </c>
      <c r="V54" s="10">
        <f t="shared" si="11"/>
        <v>2.98238499079258E-2</v>
      </c>
      <c r="W54" s="10">
        <f t="shared" si="12"/>
        <v>8.6361355854300999E-3</v>
      </c>
      <c r="X54">
        <f t="shared" si="13"/>
        <v>25</v>
      </c>
      <c r="Y54">
        <f t="shared" si="14"/>
        <v>27</v>
      </c>
      <c r="Z54">
        <f t="shared" si="15"/>
        <v>2</v>
      </c>
      <c r="AA54" s="10" t="str">
        <f t="shared" si="16"/>
        <v/>
      </c>
      <c r="AB54" s="10" t="str">
        <f t="shared" si="17"/>
        <v/>
      </c>
      <c r="AC54" t="str">
        <f t="shared" si="18"/>
        <v/>
      </c>
      <c r="AD54" t="str">
        <f t="shared" si="18"/>
        <v/>
      </c>
      <c r="AE54" t="str">
        <f t="shared" si="19"/>
        <v/>
      </c>
      <c r="AF54" s="13" t="str">
        <f t="shared" si="20"/>
        <v/>
      </c>
      <c r="AG54" s="13" t="str">
        <f t="shared" si="21"/>
        <v/>
      </c>
      <c r="AH54" t="str">
        <f t="shared" si="22"/>
        <v/>
      </c>
      <c r="AI54" t="str">
        <f t="shared" si="23"/>
        <v/>
      </c>
      <c r="AJ54" t="str">
        <f t="shared" si="24"/>
        <v/>
      </c>
      <c r="AK54" s="2" t="str">
        <f t="shared" si="25"/>
        <v/>
      </c>
      <c r="AL54" s="2" t="str">
        <f t="shared" si="26"/>
        <v/>
      </c>
      <c r="AM54" t="str">
        <f t="shared" si="7"/>
        <v/>
      </c>
      <c r="AN54" t="str">
        <f t="shared" si="8"/>
        <v/>
      </c>
      <c r="AO54" t="str">
        <f t="shared" si="27"/>
        <v/>
      </c>
    </row>
    <row r="55" spans="1:41" x14ac:dyDescent="0.2">
      <c r="A55" t="s">
        <v>9</v>
      </c>
      <c r="B55" t="s">
        <v>4</v>
      </c>
      <c r="C55" t="s">
        <v>2</v>
      </c>
      <c r="D55" s="1">
        <v>356.29150800001702</v>
      </c>
      <c r="E55" s="1">
        <v>-670.58301600003404</v>
      </c>
      <c r="F55" s="2">
        <v>0.90032438696339101</v>
      </c>
      <c r="G55" s="2">
        <v>0.79427443542708598</v>
      </c>
      <c r="H55" s="2">
        <v>2.7274335765578299E-2</v>
      </c>
      <c r="I55" s="2">
        <v>4.0747732640232903E-2</v>
      </c>
      <c r="J55" s="2">
        <v>0</v>
      </c>
      <c r="K55" s="2">
        <v>0</v>
      </c>
      <c r="L55" s="2">
        <v>0.109211768376899</v>
      </c>
      <c r="M55" s="2" t="str">
        <f t="shared" si="0"/>
        <v>PAD</v>
      </c>
      <c r="N55" s="2" t="str">
        <f t="shared" si="9"/>
        <v>PCA</v>
      </c>
      <c r="O55" s="2" t="str">
        <f t="shared" si="10"/>
        <v>U</v>
      </c>
      <c r="P55" t="str">
        <f t="shared" si="1"/>
        <v>0100</v>
      </c>
      <c r="Q55" t="str">
        <f t="shared" si="2"/>
        <v>N</v>
      </c>
      <c r="R55" t="str">
        <f t="shared" si="3"/>
        <v>0</v>
      </c>
      <c r="S55" t="str">
        <f t="shared" si="4"/>
        <v>1</v>
      </c>
      <c r="T55" t="str">
        <f t="shared" si="5"/>
        <v>0</v>
      </c>
      <c r="U55" t="str">
        <f t="shared" si="6"/>
        <v>0</v>
      </c>
      <c r="V55" s="10" t="str">
        <f t="shared" si="11"/>
        <v/>
      </c>
      <c r="W55" s="10" t="str">
        <f t="shared" si="12"/>
        <v/>
      </c>
      <c r="X55" t="str">
        <f t="shared" si="13"/>
        <v/>
      </c>
      <c r="Y55" t="str">
        <f t="shared" si="14"/>
        <v/>
      </c>
      <c r="Z55" t="str">
        <f t="shared" si="15"/>
        <v/>
      </c>
      <c r="AA55" s="10">
        <f t="shared" si="16"/>
        <v>4.0747732640232903E-2</v>
      </c>
      <c r="AB55" s="10">
        <f t="shared" si="17"/>
        <v>1.3473396874654604E-2</v>
      </c>
      <c r="AC55">
        <f t="shared" si="18"/>
        <v>13</v>
      </c>
      <c r="AD55">
        <f t="shared" si="18"/>
        <v>82</v>
      </c>
      <c r="AE55">
        <f t="shared" si="19"/>
        <v>69</v>
      </c>
      <c r="AF55" s="13" t="str">
        <f t="shared" si="20"/>
        <v/>
      </c>
      <c r="AG55" s="13" t="str">
        <f t="shared" si="21"/>
        <v/>
      </c>
      <c r="AH55" t="str">
        <f t="shared" si="22"/>
        <v/>
      </c>
      <c r="AI55" t="str">
        <f t="shared" si="23"/>
        <v/>
      </c>
      <c r="AJ55" t="str">
        <f t="shared" si="24"/>
        <v/>
      </c>
      <c r="AK55" s="2" t="str">
        <f t="shared" si="25"/>
        <v/>
      </c>
      <c r="AL55" s="2" t="str">
        <f t="shared" si="26"/>
        <v/>
      </c>
      <c r="AM55" t="str">
        <f t="shared" si="7"/>
        <v/>
      </c>
      <c r="AN55" t="str">
        <f t="shared" si="8"/>
        <v/>
      </c>
      <c r="AO55" t="str">
        <f t="shared" si="27"/>
        <v/>
      </c>
    </row>
    <row r="56" spans="1:41" x14ac:dyDescent="0.2">
      <c r="A56" t="s">
        <v>9</v>
      </c>
      <c r="B56" t="s">
        <v>4</v>
      </c>
      <c r="C56" t="s">
        <v>153</v>
      </c>
      <c r="D56" s="1">
        <v>356.29150800001798</v>
      </c>
      <c r="E56" s="1">
        <v>-670.58301600003495</v>
      </c>
      <c r="F56" s="2">
        <v>0.90032438696339201</v>
      </c>
      <c r="G56" s="2">
        <v>0.79427443542701803</v>
      </c>
      <c r="H56" s="2">
        <v>2.7274335765578101E-2</v>
      </c>
      <c r="I56" s="2">
        <v>4.0747732640246601E-2</v>
      </c>
      <c r="J56" s="2">
        <v>0</v>
      </c>
      <c r="K56" s="2">
        <v>0</v>
      </c>
      <c r="L56" s="2">
        <v>2.2378892098864699E-2</v>
      </c>
      <c r="M56" s="2" t="str">
        <f t="shared" si="0"/>
        <v>PAD</v>
      </c>
      <c r="N56" s="2" t="str">
        <f t="shared" si="9"/>
        <v>PCA</v>
      </c>
      <c r="O56" s="2" t="str">
        <f t="shared" si="10"/>
        <v>V</v>
      </c>
      <c r="P56" t="str">
        <f t="shared" si="1"/>
        <v>0100</v>
      </c>
      <c r="Q56" t="str">
        <f t="shared" si="2"/>
        <v>N</v>
      </c>
      <c r="R56" t="str">
        <f t="shared" si="3"/>
        <v>0</v>
      </c>
      <c r="S56" t="str">
        <f t="shared" si="4"/>
        <v>1</v>
      </c>
      <c r="T56" t="str">
        <f t="shared" si="5"/>
        <v>0</v>
      </c>
      <c r="U56" t="str">
        <f t="shared" si="6"/>
        <v>0</v>
      </c>
      <c r="V56" s="10" t="str">
        <f t="shared" si="11"/>
        <v/>
      </c>
      <c r="W56" s="10" t="str">
        <f t="shared" si="12"/>
        <v/>
      </c>
      <c r="X56" t="str">
        <f t="shared" si="13"/>
        <v/>
      </c>
      <c r="Y56" t="str">
        <f t="shared" si="14"/>
        <v/>
      </c>
      <c r="Z56" t="str">
        <f t="shared" si="15"/>
        <v/>
      </c>
      <c r="AA56" s="10">
        <f t="shared" si="16"/>
        <v>4.0747732640246601E-2</v>
      </c>
      <c r="AB56" s="10">
        <f t="shared" si="17"/>
        <v>1.3473396874668499E-2</v>
      </c>
      <c r="AC56">
        <f t="shared" si="18"/>
        <v>14</v>
      </c>
      <c r="AD56">
        <f t="shared" si="18"/>
        <v>83</v>
      </c>
      <c r="AE56">
        <f t="shared" si="19"/>
        <v>69</v>
      </c>
      <c r="AF56" s="13" t="str">
        <f t="shared" si="20"/>
        <v/>
      </c>
      <c r="AG56" s="13" t="str">
        <f t="shared" si="21"/>
        <v/>
      </c>
      <c r="AH56" t="str">
        <f t="shared" si="22"/>
        <v/>
      </c>
      <c r="AI56" t="str">
        <f t="shared" si="23"/>
        <v/>
      </c>
      <c r="AJ56" t="str">
        <f t="shared" si="24"/>
        <v/>
      </c>
      <c r="AK56" s="2" t="str">
        <f t="shared" si="25"/>
        <v/>
      </c>
      <c r="AL56" s="2" t="str">
        <f t="shared" si="26"/>
        <v/>
      </c>
      <c r="AM56" t="str">
        <f t="shared" si="7"/>
        <v/>
      </c>
      <c r="AN56" t="str">
        <f t="shared" si="8"/>
        <v/>
      </c>
      <c r="AO56" t="str">
        <f t="shared" si="27"/>
        <v/>
      </c>
    </row>
    <row r="57" spans="1:41" x14ac:dyDescent="0.2">
      <c r="A57" t="s">
        <v>9</v>
      </c>
      <c r="B57" t="s">
        <v>4</v>
      </c>
      <c r="C57" t="s">
        <v>154</v>
      </c>
      <c r="D57" s="1">
        <v>313.73192312286301</v>
      </c>
      <c r="E57" s="1">
        <v>-585.46384624572602</v>
      </c>
      <c r="F57" s="2">
        <v>0.83199206514670498</v>
      </c>
      <c r="G57" s="2">
        <v>0.73248124621220301</v>
      </c>
      <c r="H57" s="2">
        <v>3.5399324028413698E-2</v>
      </c>
      <c r="I57" s="2">
        <v>4.8143980966814201E-2</v>
      </c>
      <c r="J57" s="2">
        <v>0</v>
      </c>
      <c r="K57" s="2">
        <v>0</v>
      </c>
      <c r="L57" s="2">
        <v>7.0550066513890702E-3</v>
      </c>
      <c r="M57" s="2" t="str">
        <f t="shared" si="0"/>
        <v>PAD</v>
      </c>
      <c r="N57" s="2" t="str">
        <f t="shared" si="9"/>
        <v>ACP</v>
      </c>
      <c r="O57" s="2" t="str">
        <f t="shared" si="10"/>
        <v>U</v>
      </c>
      <c r="P57" t="str">
        <f t="shared" si="1"/>
        <v>0100</v>
      </c>
      <c r="Q57" t="str">
        <f t="shared" si="2"/>
        <v>N</v>
      </c>
      <c r="R57" t="str">
        <f t="shared" si="3"/>
        <v>0</v>
      </c>
      <c r="S57" t="str">
        <f t="shared" si="4"/>
        <v>1</v>
      </c>
      <c r="T57" t="str">
        <f t="shared" si="5"/>
        <v>0</v>
      </c>
      <c r="U57" t="str">
        <f t="shared" si="6"/>
        <v>0</v>
      </c>
      <c r="V57" s="10" t="str">
        <f t="shared" si="11"/>
        <v/>
      </c>
      <c r="W57" s="10" t="str">
        <f t="shared" si="12"/>
        <v/>
      </c>
      <c r="X57" t="str">
        <f t="shared" si="13"/>
        <v/>
      </c>
      <c r="Y57" t="str">
        <f t="shared" si="14"/>
        <v/>
      </c>
      <c r="Z57" t="str">
        <f t="shared" si="15"/>
        <v/>
      </c>
      <c r="AA57" s="10">
        <f t="shared" si="16"/>
        <v>4.8143980966814201E-2</v>
      </c>
      <c r="AB57" s="10">
        <f t="shared" si="17"/>
        <v>1.2744656938400503E-2</v>
      </c>
      <c r="AC57">
        <f t="shared" si="18"/>
        <v>31</v>
      </c>
      <c r="AD57">
        <f t="shared" si="18"/>
        <v>58</v>
      </c>
      <c r="AE57">
        <f t="shared" si="19"/>
        <v>27</v>
      </c>
      <c r="AF57" s="13" t="str">
        <f t="shared" si="20"/>
        <v/>
      </c>
      <c r="AG57" s="13" t="str">
        <f t="shared" si="21"/>
        <v/>
      </c>
      <c r="AH57" t="str">
        <f t="shared" si="22"/>
        <v/>
      </c>
      <c r="AI57" t="str">
        <f t="shared" si="23"/>
        <v/>
      </c>
      <c r="AJ57" t="str">
        <f t="shared" si="24"/>
        <v/>
      </c>
      <c r="AK57" s="2" t="str">
        <f t="shared" si="25"/>
        <v/>
      </c>
      <c r="AL57" s="2" t="str">
        <f t="shared" si="26"/>
        <v/>
      </c>
      <c r="AM57" t="str">
        <f t="shared" si="7"/>
        <v/>
      </c>
      <c r="AN57" t="str">
        <f t="shared" si="8"/>
        <v/>
      </c>
      <c r="AO57" t="str">
        <f t="shared" si="27"/>
        <v/>
      </c>
    </row>
    <row r="58" spans="1:41" x14ac:dyDescent="0.2">
      <c r="A58" t="s">
        <v>9</v>
      </c>
      <c r="B58" t="s">
        <v>4</v>
      </c>
      <c r="C58" t="s">
        <v>3</v>
      </c>
      <c r="D58" s="1">
        <v>314.70208915263299</v>
      </c>
      <c r="E58" s="1">
        <v>-587.40417830526599</v>
      </c>
      <c r="F58" s="2">
        <v>0.83393635561794099</v>
      </c>
      <c r="G58" s="2">
        <v>0.75947699415418501</v>
      </c>
      <c r="H58" s="2">
        <v>3.5192969422922701E-2</v>
      </c>
      <c r="I58" s="2">
        <v>4.4897505098910197E-2</v>
      </c>
      <c r="J58" s="2">
        <v>0</v>
      </c>
      <c r="K58" s="2">
        <v>0</v>
      </c>
      <c r="L58" s="2">
        <v>1.04810455287986E-2</v>
      </c>
      <c r="M58" s="2" t="str">
        <f t="shared" si="0"/>
        <v>PAD</v>
      </c>
      <c r="N58" s="2" t="str">
        <f t="shared" si="9"/>
        <v>ACP</v>
      </c>
      <c r="O58" s="2" t="str">
        <f t="shared" si="10"/>
        <v>V</v>
      </c>
      <c r="P58" t="str">
        <f t="shared" si="1"/>
        <v>0100</v>
      </c>
      <c r="Q58" t="str">
        <f t="shared" si="2"/>
        <v>N</v>
      </c>
      <c r="R58" t="str">
        <f t="shared" si="3"/>
        <v>0</v>
      </c>
      <c r="S58" t="str">
        <f t="shared" si="4"/>
        <v>1</v>
      </c>
      <c r="T58" t="str">
        <f t="shared" si="5"/>
        <v>0</v>
      </c>
      <c r="U58" t="str">
        <f t="shared" si="6"/>
        <v>0</v>
      </c>
      <c r="V58" s="10" t="str">
        <f t="shared" si="11"/>
        <v/>
      </c>
      <c r="W58" s="10" t="str">
        <f t="shared" si="12"/>
        <v/>
      </c>
      <c r="X58" t="str">
        <f t="shared" si="13"/>
        <v/>
      </c>
      <c r="Y58" t="str">
        <f t="shared" si="14"/>
        <v/>
      </c>
      <c r="Z58" t="str">
        <f t="shared" si="15"/>
        <v/>
      </c>
      <c r="AA58" s="10">
        <f t="shared" si="16"/>
        <v>4.4897505098910197E-2</v>
      </c>
      <c r="AB58" s="10">
        <f t="shared" si="17"/>
        <v>9.7045356759874954E-3</v>
      </c>
      <c r="AC58">
        <f t="shared" si="18"/>
        <v>23</v>
      </c>
      <c r="AD58">
        <f t="shared" si="18"/>
        <v>15</v>
      </c>
      <c r="AE58">
        <f t="shared" si="19"/>
        <v>-8</v>
      </c>
      <c r="AF58" s="13" t="str">
        <f t="shared" si="20"/>
        <v/>
      </c>
      <c r="AG58" s="13" t="str">
        <f t="shared" si="21"/>
        <v/>
      </c>
      <c r="AH58" t="str">
        <f t="shared" si="22"/>
        <v/>
      </c>
      <c r="AI58" t="str">
        <f t="shared" si="23"/>
        <v/>
      </c>
      <c r="AJ58" t="str">
        <f t="shared" si="24"/>
        <v/>
      </c>
      <c r="AK58" s="2" t="str">
        <f t="shared" si="25"/>
        <v/>
      </c>
      <c r="AL58" s="2" t="str">
        <f t="shared" si="26"/>
        <v/>
      </c>
      <c r="AM58" t="str">
        <f t="shared" si="7"/>
        <v/>
      </c>
      <c r="AN58" t="str">
        <f t="shared" si="8"/>
        <v/>
      </c>
      <c r="AO58" t="str">
        <f t="shared" si="27"/>
        <v/>
      </c>
    </row>
    <row r="59" spans="1:41" x14ac:dyDescent="0.2">
      <c r="A59" t="s">
        <v>9</v>
      </c>
      <c r="B59" t="s">
        <v>5</v>
      </c>
      <c r="C59" t="s">
        <v>2</v>
      </c>
      <c r="D59" s="1">
        <v>-306.82531009034398</v>
      </c>
      <c r="E59" s="1">
        <v>655.65062018068795</v>
      </c>
      <c r="F59" s="2">
        <v>0.95169371336266295</v>
      </c>
      <c r="G59" s="2">
        <v>0.87676912833871301</v>
      </c>
      <c r="H59" s="2">
        <v>1.5916439553788599</v>
      </c>
      <c r="I59" s="2">
        <v>2.7059020544922698</v>
      </c>
      <c r="J59" s="2">
        <v>0</v>
      </c>
      <c r="K59" s="2">
        <v>0</v>
      </c>
      <c r="L59" s="2">
        <v>4.47233064999953E-2</v>
      </c>
      <c r="M59" s="2" t="str">
        <f t="shared" si="0"/>
        <v>PAD</v>
      </c>
      <c r="N59" s="2" t="str">
        <f t="shared" si="9"/>
        <v>PCA</v>
      </c>
      <c r="O59" s="2" t="str">
        <f t="shared" si="10"/>
        <v>U</v>
      </c>
      <c r="P59" t="str">
        <f t="shared" si="1"/>
        <v>0100</v>
      </c>
      <c r="Q59" t="str">
        <f t="shared" si="2"/>
        <v>N</v>
      </c>
      <c r="R59" t="str">
        <f t="shared" si="3"/>
        <v>0</v>
      </c>
      <c r="S59" t="str">
        <f t="shared" si="4"/>
        <v>1</v>
      </c>
      <c r="T59" t="str">
        <f t="shared" si="5"/>
        <v>0</v>
      </c>
      <c r="U59" t="str">
        <f t="shared" si="6"/>
        <v>0</v>
      </c>
      <c r="V59" s="10" t="str">
        <f t="shared" si="11"/>
        <v/>
      </c>
      <c r="W59" s="10" t="str">
        <f t="shared" si="12"/>
        <v/>
      </c>
      <c r="X59" t="str">
        <f t="shared" si="13"/>
        <v/>
      </c>
      <c r="Y59" t="str">
        <f t="shared" si="14"/>
        <v/>
      </c>
      <c r="Z59" t="str">
        <f t="shared" si="15"/>
        <v/>
      </c>
      <c r="AA59" s="10" t="str">
        <f t="shared" si="16"/>
        <v/>
      </c>
      <c r="AB59" s="10" t="str">
        <f t="shared" si="17"/>
        <v/>
      </c>
      <c r="AC59" t="str">
        <f t="shared" si="18"/>
        <v/>
      </c>
      <c r="AD59" t="str">
        <f t="shared" si="18"/>
        <v/>
      </c>
      <c r="AE59" t="str">
        <f t="shared" si="19"/>
        <v/>
      </c>
      <c r="AF59" s="13">
        <f t="shared" si="20"/>
        <v>2.7059020544922698</v>
      </c>
      <c r="AG59" s="13">
        <f t="shared" si="21"/>
        <v>1.1142580991134099</v>
      </c>
      <c r="AH59">
        <f t="shared" si="22"/>
        <v>31</v>
      </c>
      <c r="AI59">
        <f t="shared" si="23"/>
        <v>162</v>
      </c>
      <c r="AJ59">
        <f t="shared" si="24"/>
        <v>131</v>
      </c>
      <c r="AK59" s="2" t="str">
        <f t="shared" si="25"/>
        <v/>
      </c>
      <c r="AL59" s="2" t="str">
        <f t="shared" si="26"/>
        <v/>
      </c>
      <c r="AM59" t="str">
        <f t="shared" si="7"/>
        <v/>
      </c>
      <c r="AN59" t="str">
        <f t="shared" si="8"/>
        <v/>
      </c>
      <c r="AO59" t="str">
        <f t="shared" si="27"/>
        <v/>
      </c>
    </row>
    <row r="60" spans="1:41" x14ac:dyDescent="0.2">
      <c r="A60" t="s">
        <v>9</v>
      </c>
      <c r="B60" t="s">
        <v>5</v>
      </c>
      <c r="C60" t="s">
        <v>153</v>
      </c>
      <c r="D60" s="1">
        <v>-306.82531009034398</v>
      </c>
      <c r="E60" s="1">
        <v>655.65062018068897</v>
      </c>
      <c r="F60" s="2">
        <v>0.95169371336266195</v>
      </c>
      <c r="G60" s="2">
        <v>0.87676912833869103</v>
      </c>
      <c r="H60" s="2">
        <v>1.5916439553788599</v>
      </c>
      <c r="I60" s="2">
        <v>2.7059020544927699</v>
      </c>
      <c r="J60" s="2">
        <v>0</v>
      </c>
      <c r="K60" s="2">
        <v>0</v>
      </c>
      <c r="L60" s="2">
        <v>8.6597574455412E-3</v>
      </c>
      <c r="M60" s="2" t="str">
        <f t="shared" si="0"/>
        <v>PAD</v>
      </c>
      <c r="N60" s="2" t="str">
        <f t="shared" si="9"/>
        <v>PCA</v>
      </c>
      <c r="O60" s="2" t="str">
        <f t="shared" si="10"/>
        <v>V</v>
      </c>
      <c r="P60" t="str">
        <f t="shared" si="1"/>
        <v>0100</v>
      </c>
      <c r="Q60" t="str">
        <f t="shared" si="2"/>
        <v>N</v>
      </c>
      <c r="R60" t="str">
        <f t="shared" si="3"/>
        <v>0</v>
      </c>
      <c r="S60" t="str">
        <f t="shared" si="4"/>
        <v>1</v>
      </c>
      <c r="T60" t="str">
        <f t="shared" si="5"/>
        <v>0</v>
      </c>
      <c r="U60" t="str">
        <f t="shared" si="6"/>
        <v>0</v>
      </c>
      <c r="V60" s="10" t="str">
        <f t="shared" si="11"/>
        <v/>
      </c>
      <c r="W60" s="10" t="str">
        <f t="shared" si="12"/>
        <v/>
      </c>
      <c r="X60" t="str">
        <f t="shared" si="13"/>
        <v/>
      </c>
      <c r="Y60" t="str">
        <f t="shared" si="14"/>
        <v/>
      </c>
      <c r="Z60" t="str">
        <f t="shared" si="15"/>
        <v/>
      </c>
      <c r="AA60" s="10" t="str">
        <f t="shared" si="16"/>
        <v/>
      </c>
      <c r="AB60" s="10" t="str">
        <f t="shared" si="17"/>
        <v/>
      </c>
      <c r="AC60" t="str">
        <f t="shared" si="18"/>
        <v/>
      </c>
      <c r="AD60" t="str">
        <f t="shared" si="18"/>
        <v/>
      </c>
      <c r="AE60" t="str">
        <f t="shared" si="19"/>
        <v/>
      </c>
      <c r="AF60" s="13">
        <f t="shared" si="20"/>
        <v>2.7059020544927699</v>
      </c>
      <c r="AG60" s="13">
        <f t="shared" si="21"/>
        <v>1.1142580991139099</v>
      </c>
      <c r="AH60">
        <f t="shared" si="22"/>
        <v>32</v>
      </c>
      <c r="AI60">
        <f t="shared" si="23"/>
        <v>163</v>
      </c>
      <c r="AJ60">
        <f t="shared" si="24"/>
        <v>131</v>
      </c>
      <c r="AK60" s="2" t="str">
        <f t="shared" si="25"/>
        <v/>
      </c>
      <c r="AL60" s="2" t="str">
        <f t="shared" si="26"/>
        <v/>
      </c>
      <c r="AM60" t="str">
        <f t="shared" si="7"/>
        <v/>
      </c>
      <c r="AN60" t="str">
        <f t="shared" si="8"/>
        <v/>
      </c>
      <c r="AO60" t="str">
        <f t="shared" si="27"/>
        <v/>
      </c>
    </row>
    <row r="61" spans="1:41" x14ac:dyDescent="0.2">
      <c r="A61" t="s">
        <v>9</v>
      </c>
      <c r="B61" t="s">
        <v>5</v>
      </c>
      <c r="C61" t="s">
        <v>154</v>
      </c>
      <c r="D61" s="1">
        <v>-355.60438933259002</v>
      </c>
      <c r="E61" s="1">
        <v>753.20877866518094</v>
      </c>
      <c r="F61" s="2">
        <v>0.912851517271691</v>
      </c>
      <c r="G61" s="2">
        <v>0.83569985864268703</v>
      </c>
      <c r="H61" s="2">
        <v>2.1423887035527298</v>
      </c>
      <c r="I61" s="2">
        <v>3.0802441242598202</v>
      </c>
      <c r="J61" s="2">
        <v>0</v>
      </c>
      <c r="K61" s="2">
        <v>0</v>
      </c>
      <c r="L61" s="2">
        <v>8.6740381705794796E-3</v>
      </c>
      <c r="M61" s="2" t="str">
        <f t="shared" si="0"/>
        <v>PAD</v>
      </c>
      <c r="N61" s="2" t="str">
        <f t="shared" si="9"/>
        <v>ACP</v>
      </c>
      <c r="O61" s="2" t="str">
        <f t="shared" si="10"/>
        <v>U</v>
      </c>
      <c r="P61" t="str">
        <f t="shared" si="1"/>
        <v>0100</v>
      </c>
      <c r="Q61" t="str">
        <f t="shared" si="2"/>
        <v>N</v>
      </c>
      <c r="R61" t="str">
        <f t="shared" si="3"/>
        <v>0</v>
      </c>
      <c r="S61" t="str">
        <f t="shared" si="4"/>
        <v>1</v>
      </c>
      <c r="T61" t="str">
        <f t="shared" si="5"/>
        <v>0</v>
      </c>
      <c r="U61" t="str">
        <f t="shared" si="6"/>
        <v>0</v>
      </c>
      <c r="V61" s="10" t="str">
        <f t="shared" si="11"/>
        <v/>
      </c>
      <c r="W61" s="10" t="str">
        <f t="shared" si="12"/>
        <v/>
      </c>
      <c r="X61" t="str">
        <f t="shared" si="13"/>
        <v/>
      </c>
      <c r="Y61" t="str">
        <f t="shared" si="14"/>
        <v/>
      </c>
      <c r="Z61" t="str">
        <f t="shared" si="15"/>
        <v/>
      </c>
      <c r="AA61" s="10" t="str">
        <f t="shared" si="16"/>
        <v/>
      </c>
      <c r="AB61" s="10" t="str">
        <f t="shared" si="17"/>
        <v/>
      </c>
      <c r="AC61" t="str">
        <f t="shared" si="18"/>
        <v/>
      </c>
      <c r="AD61" t="str">
        <f t="shared" si="18"/>
        <v/>
      </c>
      <c r="AE61" t="str">
        <f t="shared" si="19"/>
        <v/>
      </c>
      <c r="AF61" s="13">
        <f t="shared" si="20"/>
        <v>3.0802441242598202</v>
      </c>
      <c r="AG61" s="13">
        <f t="shared" si="21"/>
        <v>0.93785542070709038</v>
      </c>
      <c r="AH61">
        <f t="shared" si="22"/>
        <v>49</v>
      </c>
      <c r="AI61">
        <f t="shared" si="23"/>
        <v>97</v>
      </c>
      <c r="AJ61">
        <f t="shared" si="24"/>
        <v>48</v>
      </c>
      <c r="AK61" s="2" t="str">
        <f t="shared" si="25"/>
        <v/>
      </c>
      <c r="AL61" s="2" t="str">
        <f t="shared" si="26"/>
        <v/>
      </c>
      <c r="AM61" t="str">
        <f t="shared" si="7"/>
        <v/>
      </c>
      <c r="AN61" t="str">
        <f t="shared" si="8"/>
        <v/>
      </c>
      <c r="AO61" t="str">
        <f t="shared" si="27"/>
        <v/>
      </c>
    </row>
    <row r="62" spans="1:41" x14ac:dyDescent="0.2">
      <c r="A62" t="s">
        <v>9</v>
      </c>
      <c r="B62" t="s">
        <v>5</v>
      </c>
      <c r="C62" t="s">
        <v>3</v>
      </c>
      <c r="D62" s="1">
        <v>-357.11738620136703</v>
      </c>
      <c r="E62" s="1">
        <v>756.23477240273496</v>
      </c>
      <c r="F62" s="2">
        <v>0.91112041866982096</v>
      </c>
      <c r="G62" s="2">
        <v>0.85250077379964695</v>
      </c>
      <c r="H62" s="2">
        <v>2.16289047401958</v>
      </c>
      <c r="I62" s="2">
        <v>2.8368904419481802</v>
      </c>
      <c r="J62" s="2">
        <v>0</v>
      </c>
      <c r="K62" s="2">
        <v>0</v>
      </c>
      <c r="L62" s="2">
        <v>7.9123414306544494E-3</v>
      </c>
      <c r="M62" s="2" t="str">
        <f t="shared" si="0"/>
        <v>PAD</v>
      </c>
      <c r="N62" s="2" t="str">
        <f t="shared" si="9"/>
        <v>ACP</v>
      </c>
      <c r="O62" s="2" t="str">
        <f t="shared" si="10"/>
        <v>V</v>
      </c>
      <c r="P62" t="str">
        <f t="shared" si="1"/>
        <v>0100</v>
      </c>
      <c r="Q62" t="str">
        <f t="shared" si="2"/>
        <v>N</v>
      </c>
      <c r="R62" t="str">
        <f t="shared" si="3"/>
        <v>0</v>
      </c>
      <c r="S62" t="str">
        <f t="shared" si="4"/>
        <v>1</v>
      </c>
      <c r="T62" t="str">
        <f t="shared" si="5"/>
        <v>0</v>
      </c>
      <c r="U62" t="str">
        <f t="shared" si="6"/>
        <v>0</v>
      </c>
      <c r="V62" s="10" t="str">
        <f t="shared" si="11"/>
        <v/>
      </c>
      <c r="W62" s="10" t="str">
        <f t="shared" si="12"/>
        <v/>
      </c>
      <c r="X62" t="str">
        <f t="shared" si="13"/>
        <v/>
      </c>
      <c r="Y62" t="str">
        <f t="shared" si="14"/>
        <v/>
      </c>
      <c r="Z62" t="str">
        <f t="shared" si="15"/>
        <v/>
      </c>
      <c r="AA62" s="10" t="str">
        <f t="shared" si="16"/>
        <v/>
      </c>
      <c r="AB62" s="10" t="str">
        <f t="shared" si="17"/>
        <v/>
      </c>
      <c r="AC62" t="str">
        <f t="shared" si="18"/>
        <v/>
      </c>
      <c r="AD62" t="str">
        <f t="shared" si="18"/>
        <v/>
      </c>
      <c r="AE62" t="str">
        <f t="shared" si="19"/>
        <v/>
      </c>
      <c r="AF62" s="13">
        <f t="shared" si="20"/>
        <v>2.8368904419481802</v>
      </c>
      <c r="AG62" s="13">
        <f t="shared" si="21"/>
        <v>0.67399996792860017</v>
      </c>
      <c r="AH62">
        <f t="shared" si="22"/>
        <v>42</v>
      </c>
      <c r="AI62">
        <f t="shared" si="23"/>
        <v>37</v>
      </c>
      <c r="AJ62">
        <f t="shared" si="24"/>
        <v>-5</v>
      </c>
      <c r="AK62" s="2" t="str">
        <f t="shared" si="25"/>
        <v/>
      </c>
      <c r="AL62" s="2" t="str">
        <f t="shared" si="26"/>
        <v/>
      </c>
      <c r="AM62" t="str">
        <f t="shared" si="7"/>
        <v/>
      </c>
      <c r="AN62" t="str">
        <f t="shared" si="8"/>
        <v/>
      </c>
      <c r="AO62" t="str">
        <f t="shared" si="27"/>
        <v/>
      </c>
    </row>
    <row r="63" spans="1:41" x14ac:dyDescent="0.2">
      <c r="A63" t="s">
        <v>10</v>
      </c>
      <c r="B63" t="s">
        <v>1</v>
      </c>
      <c r="C63" t="s">
        <v>2</v>
      </c>
      <c r="D63" s="1">
        <v>405.90784564354198</v>
      </c>
      <c r="E63" s="1">
        <v>-769.81569128708395</v>
      </c>
      <c r="F63" s="2">
        <v>0.93160405006821101</v>
      </c>
      <c r="G63" s="2">
        <v>0.86334294609294904</v>
      </c>
      <c r="H63" s="2">
        <v>1.9874592199697901E-2</v>
      </c>
      <c r="I63" s="2">
        <v>3.0025829457694098E-2</v>
      </c>
      <c r="J63" s="2">
        <v>0</v>
      </c>
      <c r="K63" s="2">
        <v>0</v>
      </c>
      <c r="L63" s="2">
        <v>0.34919333365077199</v>
      </c>
      <c r="M63" s="2" t="str">
        <f t="shared" si="0"/>
        <v>PAD</v>
      </c>
      <c r="N63" s="2" t="str">
        <f t="shared" si="9"/>
        <v>PCA</v>
      </c>
      <c r="O63" s="2" t="str">
        <f t="shared" si="10"/>
        <v>U</v>
      </c>
      <c r="P63" t="str">
        <f t="shared" si="1"/>
        <v>0101</v>
      </c>
      <c r="Q63" t="str">
        <f t="shared" si="2"/>
        <v>N</v>
      </c>
      <c r="R63" t="str">
        <f t="shared" si="3"/>
        <v>0</v>
      </c>
      <c r="S63" t="str">
        <f t="shared" si="4"/>
        <v>1</v>
      </c>
      <c r="T63" t="str">
        <f t="shared" si="5"/>
        <v>0</v>
      </c>
      <c r="U63" t="str">
        <f t="shared" si="6"/>
        <v>1</v>
      </c>
      <c r="V63" s="10">
        <f t="shared" si="11"/>
        <v>3.0025829457694098E-2</v>
      </c>
      <c r="W63" s="10">
        <f t="shared" si="12"/>
        <v>1.0151237257996198E-2</v>
      </c>
      <c r="X63">
        <f t="shared" si="13"/>
        <v>26</v>
      </c>
      <c r="Y63">
        <f t="shared" si="14"/>
        <v>50</v>
      </c>
      <c r="Z63">
        <f t="shared" si="15"/>
        <v>24</v>
      </c>
      <c r="AA63" s="10" t="str">
        <f t="shared" si="16"/>
        <v/>
      </c>
      <c r="AB63" s="10" t="str">
        <f t="shared" si="17"/>
        <v/>
      </c>
      <c r="AC63" t="str">
        <f t="shared" si="18"/>
        <v/>
      </c>
      <c r="AD63" t="str">
        <f t="shared" si="18"/>
        <v/>
      </c>
      <c r="AE63" t="str">
        <f t="shared" si="19"/>
        <v/>
      </c>
      <c r="AF63" s="13" t="str">
        <f t="shared" si="20"/>
        <v/>
      </c>
      <c r="AG63" s="13" t="str">
        <f t="shared" si="21"/>
        <v/>
      </c>
      <c r="AH63" t="str">
        <f t="shared" si="22"/>
        <v/>
      </c>
      <c r="AI63" t="str">
        <f t="shared" si="23"/>
        <v/>
      </c>
      <c r="AJ63" t="str">
        <f t="shared" si="24"/>
        <v/>
      </c>
      <c r="AK63" s="2" t="str">
        <f t="shared" si="25"/>
        <v/>
      </c>
      <c r="AL63" s="2" t="str">
        <f t="shared" si="26"/>
        <v/>
      </c>
      <c r="AM63" t="str">
        <f t="shared" si="7"/>
        <v/>
      </c>
      <c r="AN63" t="str">
        <f t="shared" si="8"/>
        <v/>
      </c>
      <c r="AO63" t="str">
        <f t="shared" si="27"/>
        <v/>
      </c>
    </row>
    <row r="64" spans="1:41" x14ac:dyDescent="0.2">
      <c r="A64" t="s">
        <v>10</v>
      </c>
      <c r="B64" t="s">
        <v>1</v>
      </c>
      <c r="C64" t="s">
        <v>153</v>
      </c>
      <c r="D64" s="1">
        <v>405.90784564354198</v>
      </c>
      <c r="E64" s="1">
        <v>-769.81569128708395</v>
      </c>
      <c r="F64" s="2">
        <v>0.93160405006821101</v>
      </c>
      <c r="G64" s="2">
        <v>0.86334294609294904</v>
      </c>
      <c r="H64" s="2">
        <v>1.9874592199697901E-2</v>
      </c>
      <c r="I64" s="2">
        <v>3.0025829457694098E-2</v>
      </c>
      <c r="J64" s="2">
        <v>0</v>
      </c>
      <c r="K64" s="2">
        <v>0</v>
      </c>
      <c r="L64" s="2">
        <v>8.1346874584940203E-3</v>
      </c>
      <c r="M64" s="2" t="str">
        <f t="shared" si="0"/>
        <v>PAD</v>
      </c>
      <c r="N64" s="2" t="str">
        <f t="shared" si="9"/>
        <v>PCA</v>
      </c>
      <c r="O64" s="2" t="str">
        <f t="shared" si="10"/>
        <v>V</v>
      </c>
      <c r="P64" t="str">
        <f t="shared" si="1"/>
        <v>0101</v>
      </c>
      <c r="Q64" t="str">
        <f t="shared" si="2"/>
        <v>N</v>
      </c>
      <c r="R64" t="str">
        <f t="shared" si="3"/>
        <v>0</v>
      </c>
      <c r="S64" t="str">
        <f t="shared" si="4"/>
        <v>1</v>
      </c>
      <c r="T64" t="str">
        <f t="shared" si="5"/>
        <v>0</v>
      </c>
      <c r="U64" t="str">
        <f t="shared" si="6"/>
        <v>1</v>
      </c>
      <c r="V64" s="10">
        <f t="shared" si="11"/>
        <v>3.0025829457694098E-2</v>
      </c>
      <c r="W64" s="10">
        <f t="shared" si="12"/>
        <v>1.0151237257996198E-2</v>
      </c>
      <c r="X64">
        <f t="shared" si="13"/>
        <v>26</v>
      </c>
      <c r="Y64">
        <f t="shared" si="14"/>
        <v>50</v>
      </c>
      <c r="Z64">
        <f t="shared" si="15"/>
        <v>24</v>
      </c>
      <c r="AA64" s="10" t="str">
        <f t="shared" si="16"/>
        <v/>
      </c>
      <c r="AB64" s="10" t="str">
        <f t="shared" si="17"/>
        <v/>
      </c>
      <c r="AC64" t="str">
        <f t="shared" si="18"/>
        <v/>
      </c>
      <c r="AD64" t="str">
        <f t="shared" si="18"/>
        <v/>
      </c>
      <c r="AE64" t="str">
        <f t="shared" si="19"/>
        <v/>
      </c>
      <c r="AF64" s="13" t="str">
        <f t="shared" si="20"/>
        <v/>
      </c>
      <c r="AG64" s="13" t="str">
        <f t="shared" si="21"/>
        <v/>
      </c>
      <c r="AH64" t="str">
        <f t="shared" si="22"/>
        <v/>
      </c>
      <c r="AI64" t="str">
        <f t="shared" si="23"/>
        <v/>
      </c>
      <c r="AJ64" t="str">
        <f t="shared" si="24"/>
        <v/>
      </c>
      <c r="AK64" s="2" t="str">
        <f t="shared" si="25"/>
        <v/>
      </c>
      <c r="AL64" s="2" t="str">
        <f t="shared" si="26"/>
        <v/>
      </c>
      <c r="AM64" t="str">
        <f t="shared" si="7"/>
        <v/>
      </c>
      <c r="AN64" t="str">
        <f t="shared" si="8"/>
        <v/>
      </c>
      <c r="AO64" t="str">
        <f t="shared" si="27"/>
        <v/>
      </c>
    </row>
    <row r="65" spans="1:41" x14ac:dyDescent="0.2">
      <c r="A65" t="s">
        <v>10</v>
      </c>
      <c r="B65" t="s">
        <v>1</v>
      </c>
      <c r="C65" t="s">
        <v>154</v>
      </c>
      <c r="D65" s="1">
        <v>277.29824252457001</v>
      </c>
      <c r="E65" s="1">
        <v>-512.59648504914105</v>
      </c>
      <c r="F65" s="2">
        <v>0.665156864218855</v>
      </c>
      <c r="G65" s="2">
        <v>0.50696199508809803</v>
      </c>
      <c r="H65" s="2">
        <v>4.3910709032847398E-2</v>
      </c>
      <c r="I65" s="2">
        <v>5.9665861696885703E-2</v>
      </c>
      <c r="J65" s="2">
        <v>0</v>
      </c>
      <c r="K65" s="2">
        <v>0</v>
      </c>
      <c r="L65" s="2">
        <v>5.5054812539424403E-2</v>
      </c>
      <c r="M65" s="2" t="str">
        <f t="shared" si="0"/>
        <v>PAD</v>
      </c>
      <c r="N65" s="2" t="str">
        <f t="shared" si="9"/>
        <v>ACP</v>
      </c>
      <c r="O65" s="2" t="str">
        <f t="shared" si="10"/>
        <v>U</v>
      </c>
      <c r="P65" t="str">
        <f t="shared" si="1"/>
        <v>0101</v>
      </c>
      <c r="Q65" t="str">
        <f t="shared" si="2"/>
        <v>N</v>
      </c>
      <c r="R65" t="str">
        <f t="shared" si="3"/>
        <v>0</v>
      </c>
      <c r="S65" t="str">
        <f t="shared" si="4"/>
        <v>1</v>
      </c>
      <c r="T65" t="str">
        <f t="shared" si="5"/>
        <v>0</v>
      </c>
      <c r="U65" t="str">
        <f t="shared" si="6"/>
        <v>1</v>
      </c>
      <c r="V65" s="10">
        <f t="shared" si="11"/>
        <v>5.9665861696885703E-2</v>
      </c>
      <c r="W65" s="10">
        <f t="shared" si="12"/>
        <v>1.5755152664038305E-2</v>
      </c>
      <c r="X65">
        <f t="shared" si="13"/>
        <v>199</v>
      </c>
      <c r="Y65">
        <f t="shared" si="14"/>
        <v>198</v>
      </c>
      <c r="Z65">
        <f t="shared" si="15"/>
        <v>-1</v>
      </c>
      <c r="AA65" s="10" t="str">
        <f t="shared" si="16"/>
        <v/>
      </c>
      <c r="AB65" s="10" t="str">
        <f t="shared" si="17"/>
        <v/>
      </c>
      <c r="AC65" t="str">
        <f t="shared" si="18"/>
        <v/>
      </c>
      <c r="AD65" t="str">
        <f t="shared" si="18"/>
        <v/>
      </c>
      <c r="AE65" t="str">
        <f t="shared" si="19"/>
        <v/>
      </c>
      <c r="AF65" s="13" t="str">
        <f t="shared" si="20"/>
        <v/>
      </c>
      <c r="AG65" s="13" t="str">
        <f t="shared" si="21"/>
        <v/>
      </c>
      <c r="AH65" t="str">
        <f t="shared" si="22"/>
        <v/>
      </c>
      <c r="AI65" t="str">
        <f t="shared" si="23"/>
        <v/>
      </c>
      <c r="AJ65" t="str">
        <f t="shared" si="24"/>
        <v/>
      </c>
      <c r="AK65" s="2" t="str">
        <f t="shared" si="25"/>
        <v/>
      </c>
      <c r="AL65" s="2" t="str">
        <f t="shared" si="26"/>
        <v/>
      </c>
      <c r="AM65" t="str">
        <f t="shared" si="7"/>
        <v/>
      </c>
      <c r="AN65" t="str">
        <f t="shared" si="8"/>
        <v/>
      </c>
      <c r="AO65" t="str">
        <f t="shared" si="27"/>
        <v/>
      </c>
    </row>
    <row r="66" spans="1:41" x14ac:dyDescent="0.2">
      <c r="A66" t="s">
        <v>10</v>
      </c>
      <c r="B66" t="s">
        <v>1</v>
      </c>
      <c r="C66" t="s">
        <v>3</v>
      </c>
      <c r="D66" s="1">
        <v>267.80415421483099</v>
      </c>
      <c r="E66" s="1">
        <v>-493.60830842966197</v>
      </c>
      <c r="F66" s="2">
        <v>0.62370819428190005</v>
      </c>
      <c r="G66" s="2">
        <v>0.48432613871830099</v>
      </c>
      <c r="H66" s="2">
        <v>4.6540422651369803E-2</v>
      </c>
      <c r="I66" s="2">
        <v>6.11178246535138E-2</v>
      </c>
      <c r="J66" s="2">
        <v>0</v>
      </c>
      <c r="K66" s="2">
        <v>0</v>
      </c>
      <c r="L66" s="2">
        <v>4.1612086022683098E-2</v>
      </c>
      <c r="M66" s="2" t="str">
        <f t="shared" si="0"/>
        <v>PAD</v>
      </c>
      <c r="N66" s="2" t="str">
        <f t="shared" si="9"/>
        <v>ACP</v>
      </c>
      <c r="O66" s="2" t="str">
        <f t="shared" si="10"/>
        <v>V</v>
      </c>
      <c r="P66" t="str">
        <f t="shared" si="1"/>
        <v>0101</v>
      </c>
      <c r="Q66" t="str">
        <f t="shared" si="2"/>
        <v>N</v>
      </c>
      <c r="R66" t="str">
        <f t="shared" si="3"/>
        <v>0</v>
      </c>
      <c r="S66" t="str">
        <f t="shared" si="4"/>
        <v>1</v>
      </c>
      <c r="T66" t="str">
        <f t="shared" si="5"/>
        <v>0</v>
      </c>
      <c r="U66" t="str">
        <f t="shared" si="6"/>
        <v>1</v>
      </c>
      <c r="V66" s="10">
        <f t="shared" si="11"/>
        <v>6.11178246535138E-2</v>
      </c>
      <c r="W66" s="10">
        <f t="shared" si="12"/>
        <v>1.4577402002143997E-2</v>
      </c>
      <c r="X66">
        <f t="shared" si="13"/>
        <v>213</v>
      </c>
      <c r="Y66">
        <f t="shared" si="14"/>
        <v>162</v>
      </c>
      <c r="Z66">
        <f t="shared" si="15"/>
        <v>-51</v>
      </c>
      <c r="AA66" s="10" t="str">
        <f t="shared" si="16"/>
        <v/>
      </c>
      <c r="AB66" s="10" t="str">
        <f t="shared" si="17"/>
        <v/>
      </c>
      <c r="AC66" t="str">
        <f t="shared" si="18"/>
        <v/>
      </c>
      <c r="AD66" t="str">
        <f t="shared" si="18"/>
        <v/>
      </c>
      <c r="AE66" t="str">
        <f t="shared" si="19"/>
        <v/>
      </c>
      <c r="AF66" s="13" t="str">
        <f t="shared" si="20"/>
        <v/>
      </c>
      <c r="AG66" s="13" t="str">
        <f t="shared" si="21"/>
        <v/>
      </c>
      <c r="AH66" t="str">
        <f t="shared" si="22"/>
        <v/>
      </c>
      <c r="AI66" t="str">
        <f t="shared" si="23"/>
        <v/>
      </c>
      <c r="AJ66" t="str">
        <f t="shared" si="24"/>
        <v/>
      </c>
      <c r="AK66" s="2" t="str">
        <f t="shared" si="25"/>
        <v/>
      </c>
      <c r="AL66" s="2" t="str">
        <f t="shared" si="26"/>
        <v/>
      </c>
      <c r="AM66" t="str">
        <f t="shared" si="7"/>
        <v/>
      </c>
      <c r="AN66" t="str">
        <f t="shared" si="8"/>
        <v/>
      </c>
      <c r="AO66" t="str">
        <f t="shared" si="27"/>
        <v/>
      </c>
    </row>
    <row r="67" spans="1:41" x14ac:dyDescent="0.2">
      <c r="A67" t="s">
        <v>10</v>
      </c>
      <c r="B67" t="s">
        <v>4</v>
      </c>
      <c r="C67" t="s">
        <v>2</v>
      </c>
      <c r="D67" s="1">
        <v>333.69868804145699</v>
      </c>
      <c r="E67" s="1">
        <v>-625.39737608291398</v>
      </c>
      <c r="F67" s="2">
        <v>0.871403502323711</v>
      </c>
      <c r="G67" s="2">
        <v>0.78686183642196295</v>
      </c>
      <c r="H67" s="2">
        <v>3.1032731999020301E-2</v>
      </c>
      <c r="I67" s="2">
        <v>4.1211062510094397E-2</v>
      </c>
      <c r="J67" s="2">
        <v>0</v>
      </c>
      <c r="K67" s="2">
        <v>0</v>
      </c>
      <c r="L67" s="2">
        <v>0.37171338592568198</v>
      </c>
      <c r="M67" s="2" t="str">
        <f t="shared" ref="M67:M130" si="28">IF(MID(A67,3,1)="1","PAD","LTN")</f>
        <v>PAD</v>
      </c>
      <c r="N67" s="2" t="str">
        <f t="shared" si="9"/>
        <v>PCA</v>
      </c>
      <c r="O67" s="2" t="str">
        <f t="shared" si="10"/>
        <v>U</v>
      </c>
      <c r="P67" t="str">
        <f t="shared" ref="P67:P130" si="29">MID(A67,8,4)</f>
        <v>0101</v>
      </c>
      <c r="Q67" t="str">
        <f t="shared" ref="Q67:Q130" si="30">IF(RIGHT(A67,1)="C","Y","N")</f>
        <v>N</v>
      </c>
      <c r="R67" t="str">
        <f t="shared" ref="R67:R130" si="31">MID(P67,1,1)</f>
        <v>0</v>
      </c>
      <c r="S67" t="str">
        <f t="shared" ref="S67:S130" si="32">MID(P67,2,1)</f>
        <v>1</v>
      </c>
      <c r="T67" t="str">
        <f t="shared" ref="T67:T130" si="33">MID(P67,3,1)</f>
        <v>0</v>
      </c>
      <c r="U67" t="str">
        <f t="shared" ref="U67:U130" si="34">MID(P67,4,1)</f>
        <v>1</v>
      </c>
      <c r="V67" s="10" t="str">
        <f t="shared" si="11"/>
        <v/>
      </c>
      <c r="W67" s="10" t="str">
        <f t="shared" si="12"/>
        <v/>
      </c>
      <c r="X67" t="str">
        <f t="shared" si="13"/>
        <v/>
      </c>
      <c r="Y67" t="str">
        <f t="shared" si="14"/>
        <v/>
      </c>
      <c r="Z67" t="str">
        <f t="shared" si="15"/>
        <v/>
      </c>
      <c r="AA67" s="10">
        <f t="shared" si="16"/>
        <v>4.1211062510094397E-2</v>
      </c>
      <c r="AB67" s="10">
        <f t="shared" si="17"/>
        <v>1.0178330511074096E-2</v>
      </c>
      <c r="AC67">
        <f t="shared" si="18"/>
        <v>17</v>
      </c>
      <c r="AD67">
        <f t="shared" si="18"/>
        <v>23</v>
      </c>
      <c r="AE67">
        <f t="shared" si="19"/>
        <v>6</v>
      </c>
      <c r="AF67" s="13" t="str">
        <f t="shared" si="20"/>
        <v/>
      </c>
      <c r="AG67" s="13" t="str">
        <f t="shared" si="21"/>
        <v/>
      </c>
      <c r="AH67" t="str">
        <f t="shared" si="22"/>
        <v/>
      </c>
      <c r="AI67" t="str">
        <f t="shared" si="23"/>
        <v/>
      </c>
      <c r="AJ67" t="str">
        <f t="shared" si="24"/>
        <v/>
      </c>
      <c r="AK67" s="2" t="str">
        <f t="shared" si="25"/>
        <v/>
      </c>
      <c r="AL67" s="2" t="str">
        <f t="shared" si="26"/>
        <v/>
      </c>
      <c r="AM67" t="str">
        <f t="shared" ref="AM67:AM130" si="35">IF(AK67&lt;&gt;"",RANK(AK67,AK$3:AK$1026,FALSE),"")</f>
        <v/>
      </c>
      <c r="AN67" t="str">
        <f t="shared" ref="AN67:AN130" si="36">IF(AL67&lt;&gt;"",RANK(AL67,AL$3:AL$1026,TRUE),"")</f>
        <v/>
      </c>
      <c r="AO67" t="str">
        <f t="shared" si="27"/>
        <v/>
      </c>
    </row>
    <row r="68" spans="1:41" x14ac:dyDescent="0.2">
      <c r="A68" t="s">
        <v>10</v>
      </c>
      <c r="B68" t="s">
        <v>4</v>
      </c>
      <c r="C68" t="s">
        <v>153</v>
      </c>
      <c r="D68" s="1">
        <v>333.69868804145699</v>
      </c>
      <c r="E68" s="1">
        <v>-625.39737608291398</v>
      </c>
      <c r="F68" s="2">
        <v>0.871403502323711</v>
      </c>
      <c r="G68" s="2">
        <v>0.78686183642196195</v>
      </c>
      <c r="H68" s="2">
        <v>3.1032731999020301E-2</v>
      </c>
      <c r="I68" s="2">
        <v>4.1211062510094598E-2</v>
      </c>
      <c r="J68" s="2">
        <v>0</v>
      </c>
      <c r="K68" s="2">
        <v>0</v>
      </c>
      <c r="L68" s="2">
        <v>1.8240914425300601E-2</v>
      </c>
      <c r="M68" s="2" t="str">
        <f t="shared" si="28"/>
        <v>PAD</v>
      </c>
      <c r="N68" s="2" t="str">
        <f t="shared" ref="N68:N131" si="37">MID(C68,1,3)</f>
        <v>PCA</v>
      </c>
      <c r="O68" s="2" t="str">
        <f t="shared" ref="O68:O131" si="38">RIGHT(C68,1)</f>
        <v>V</v>
      </c>
      <c r="P68" t="str">
        <f t="shared" si="29"/>
        <v>0101</v>
      </c>
      <c r="Q68" t="str">
        <f t="shared" si="30"/>
        <v>N</v>
      </c>
      <c r="R68" t="str">
        <f t="shared" si="31"/>
        <v>0</v>
      </c>
      <c r="S68" t="str">
        <f t="shared" si="32"/>
        <v>1</v>
      </c>
      <c r="T68" t="str">
        <f t="shared" si="33"/>
        <v>0</v>
      </c>
      <c r="U68" t="str">
        <f t="shared" si="34"/>
        <v>1</v>
      </c>
      <c r="V68" s="10" t="str">
        <f t="shared" ref="V68:V131" si="39">IF($B68="JHtov",$I68,"")</f>
        <v/>
      </c>
      <c r="W68" s="10" t="str">
        <f t="shared" ref="W68:W131" si="40">IF($B68="JHtov",$I68-$H68,"")</f>
        <v/>
      </c>
      <c r="X68" t="str">
        <f t="shared" ref="X68:X131" si="41">IF(V68&lt;&gt;"",RANK(V68,V$3:V$770,TRUE),"")</f>
        <v/>
      </c>
      <c r="Y68" t="str">
        <f t="shared" ref="Y68:Y131" si="42">IF(W68&lt;&gt;"",RANK(W68,W$3:W$770,TRUE),"")</f>
        <v/>
      </c>
      <c r="Z68" t="str">
        <f t="shared" ref="Z68:Z131" si="43">IF(AND(Y68&lt;&gt;"",X68&lt;&gt;""),Y68-X68,"")</f>
        <v/>
      </c>
      <c r="AA68" s="10">
        <f t="shared" ref="AA68:AA131" si="44">IF($B68="JHwd",$I68,"")</f>
        <v>4.1211062510094598E-2</v>
      </c>
      <c r="AB68" s="10">
        <f t="shared" ref="AB68:AB131" si="45">IF($B68="JHwd",$I68-$H68,"")</f>
        <v>1.0178330511074297E-2</v>
      </c>
      <c r="AC68">
        <f t="shared" ref="AC68:AD131" si="46">IF(AA68&lt;&gt;"",RANK(AA68,AA$3:AA$770,TRUE),"")</f>
        <v>18</v>
      </c>
      <c r="AD68">
        <f t="shared" si="46"/>
        <v>24</v>
      </c>
      <c r="AE68">
        <f t="shared" ref="AE68:AE131" si="47">IF(AND(AD68&lt;&gt;"",AC68&lt;&gt;""),AD68-AC68,"")</f>
        <v>6</v>
      </c>
      <c r="AF68" s="13" t="str">
        <f t="shared" ref="AF68:AF131" si="48">IF($B68="PP",$I68,"")</f>
        <v/>
      </c>
      <c r="AG68" s="13" t="str">
        <f t="shared" ref="AG68:AG131" si="49">IF($B68="PP",$I68-$H68,"")</f>
        <v/>
      </c>
      <c r="AH68" t="str">
        <f t="shared" ref="AH68:AH131" si="50">IF(AF68&lt;&gt;"",RANK(AF68,AF$3:AF$770,TRUE),"")</f>
        <v/>
      </c>
      <c r="AI68" t="str">
        <f t="shared" ref="AI68:AI131" si="51">IF(AG68&lt;&gt;"",RANK(AG68,AG$3:AG$770,TRUE),"")</f>
        <v/>
      </c>
      <c r="AJ68" t="str">
        <f t="shared" ref="AJ68:AJ131" si="52">IF(AND(AI68&lt;&gt;"",AH68&lt;&gt;""),AI68-AH68,"")</f>
        <v/>
      </c>
      <c r="AK68" s="2" t="str">
        <f t="shared" ref="AK68:AK131" si="53">IF($B68="jumpType",$K68,"")</f>
        <v/>
      </c>
      <c r="AL68" s="2" t="str">
        <f t="shared" ref="AL68:AL131" si="54">IF($B68="jumpType",$J68-$K68,"")</f>
        <v/>
      </c>
      <c r="AM68" t="str">
        <f t="shared" si="35"/>
        <v/>
      </c>
      <c r="AN68" t="str">
        <f t="shared" si="36"/>
        <v/>
      </c>
      <c r="AO68" t="str">
        <f t="shared" ref="AO68:AO131" si="55">IF(AND(AM68&lt;&gt;"",AN68&lt;&gt;""),AN68-AM68,"")</f>
        <v/>
      </c>
    </row>
    <row r="69" spans="1:41" x14ac:dyDescent="0.2">
      <c r="A69" t="s">
        <v>10</v>
      </c>
      <c r="B69" t="s">
        <v>4</v>
      </c>
      <c r="C69" t="s">
        <v>154</v>
      </c>
      <c r="D69" s="1">
        <v>241.49768388046701</v>
      </c>
      <c r="E69" s="1">
        <v>-440.99536776093402</v>
      </c>
      <c r="F69" s="2">
        <v>0.59998023025364899</v>
      </c>
      <c r="G69" s="2">
        <v>0.42263887904827702</v>
      </c>
      <c r="H69" s="2">
        <v>5.4739438722808599E-2</v>
      </c>
      <c r="I69" s="2">
        <v>7.2323478997405294E-2</v>
      </c>
      <c r="J69" s="2">
        <v>0</v>
      </c>
      <c r="K69" s="2">
        <v>0</v>
      </c>
      <c r="L69" s="2">
        <v>3.5322362850855903E-2</v>
      </c>
      <c r="M69" s="2" t="str">
        <f t="shared" si="28"/>
        <v>PAD</v>
      </c>
      <c r="N69" s="2" t="str">
        <f t="shared" si="37"/>
        <v>ACP</v>
      </c>
      <c r="O69" s="2" t="str">
        <f t="shared" si="38"/>
        <v>U</v>
      </c>
      <c r="P69" t="str">
        <f t="shared" si="29"/>
        <v>0101</v>
      </c>
      <c r="Q69" t="str">
        <f t="shared" si="30"/>
        <v>N</v>
      </c>
      <c r="R69" t="str">
        <f t="shared" si="31"/>
        <v>0</v>
      </c>
      <c r="S69" t="str">
        <f t="shared" si="32"/>
        <v>1</v>
      </c>
      <c r="T69" t="str">
        <f t="shared" si="33"/>
        <v>0</v>
      </c>
      <c r="U69" t="str">
        <f t="shared" si="34"/>
        <v>1</v>
      </c>
      <c r="V69" s="10" t="str">
        <f t="shared" si="39"/>
        <v/>
      </c>
      <c r="W69" s="10" t="str">
        <f t="shared" si="40"/>
        <v/>
      </c>
      <c r="X69" t="str">
        <f t="shared" si="41"/>
        <v/>
      </c>
      <c r="Y69" t="str">
        <f t="shared" si="42"/>
        <v/>
      </c>
      <c r="Z69" t="str">
        <f t="shared" si="43"/>
        <v/>
      </c>
      <c r="AA69" s="10">
        <f t="shared" si="44"/>
        <v>7.2323478997405294E-2</v>
      </c>
      <c r="AB69" s="10">
        <f t="shared" si="45"/>
        <v>1.7584040274596695E-2</v>
      </c>
      <c r="AC69">
        <f t="shared" si="46"/>
        <v>207</v>
      </c>
      <c r="AD69">
        <f t="shared" si="46"/>
        <v>182</v>
      </c>
      <c r="AE69">
        <f t="shared" si="47"/>
        <v>-25</v>
      </c>
      <c r="AF69" s="13" t="str">
        <f t="shared" si="48"/>
        <v/>
      </c>
      <c r="AG69" s="13" t="str">
        <f t="shared" si="49"/>
        <v/>
      </c>
      <c r="AH69" t="str">
        <f t="shared" si="50"/>
        <v/>
      </c>
      <c r="AI69" t="str">
        <f t="shared" si="51"/>
        <v/>
      </c>
      <c r="AJ69" t="str">
        <f t="shared" si="52"/>
        <v/>
      </c>
      <c r="AK69" s="2" t="str">
        <f t="shared" si="53"/>
        <v/>
      </c>
      <c r="AL69" s="2" t="str">
        <f t="shared" si="54"/>
        <v/>
      </c>
      <c r="AM69" t="str">
        <f t="shared" si="35"/>
        <v/>
      </c>
      <c r="AN69" t="str">
        <f t="shared" si="36"/>
        <v/>
      </c>
      <c r="AO69" t="str">
        <f t="shared" si="55"/>
        <v/>
      </c>
    </row>
    <row r="70" spans="1:41" x14ac:dyDescent="0.2">
      <c r="A70" t="s">
        <v>10</v>
      </c>
      <c r="B70" t="s">
        <v>4</v>
      </c>
      <c r="C70" t="s">
        <v>3</v>
      </c>
      <c r="D70" s="1">
        <v>233.50918910658001</v>
      </c>
      <c r="E70" s="1">
        <v>-425.01837821316002</v>
      </c>
      <c r="F70" s="2">
        <v>0.55897738514860196</v>
      </c>
      <c r="G70" s="2">
        <v>0.38193380293906398</v>
      </c>
      <c r="H70" s="2">
        <v>5.7468324886315598E-2</v>
      </c>
      <c r="I70" s="2">
        <v>7.5145060702649494E-2</v>
      </c>
      <c r="J70" s="2">
        <v>0</v>
      </c>
      <c r="K70" s="2">
        <v>0</v>
      </c>
      <c r="L70" s="2">
        <v>3.1894834945533197E-2</v>
      </c>
      <c r="M70" s="2" t="str">
        <f t="shared" si="28"/>
        <v>PAD</v>
      </c>
      <c r="N70" s="2" t="str">
        <f t="shared" si="37"/>
        <v>ACP</v>
      </c>
      <c r="O70" s="2" t="str">
        <f t="shared" si="38"/>
        <v>V</v>
      </c>
      <c r="P70" t="str">
        <f t="shared" si="29"/>
        <v>0101</v>
      </c>
      <c r="Q70" t="str">
        <f t="shared" si="30"/>
        <v>N</v>
      </c>
      <c r="R70" t="str">
        <f t="shared" si="31"/>
        <v>0</v>
      </c>
      <c r="S70" t="str">
        <f t="shared" si="32"/>
        <v>1</v>
      </c>
      <c r="T70" t="str">
        <f t="shared" si="33"/>
        <v>0</v>
      </c>
      <c r="U70" t="str">
        <f t="shared" si="34"/>
        <v>1</v>
      </c>
      <c r="V70" s="10" t="str">
        <f t="shared" si="39"/>
        <v/>
      </c>
      <c r="W70" s="10" t="str">
        <f t="shared" si="40"/>
        <v/>
      </c>
      <c r="X70" t="str">
        <f t="shared" si="41"/>
        <v/>
      </c>
      <c r="Y70" t="str">
        <f t="shared" si="42"/>
        <v/>
      </c>
      <c r="Z70" t="str">
        <f t="shared" si="43"/>
        <v/>
      </c>
      <c r="AA70" s="10">
        <f t="shared" si="44"/>
        <v>7.5145060702649494E-2</v>
      </c>
      <c r="AB70" s="10">
        <f t="shared" si="45"/>
        <v>1.7676735816333895E-2</v>
      </c>
      <c r="AC70">
        <f t="shared" si="46"/>
        <v>228</v>
      </c>
      <c r="AD70">
        <f t="shared" si="46"/>
        <v>184</v>
      </c>
      <c r="AE70">
        <f t="shared" si="47"/>
        <v>-44</v>
      </c>
      <c r="AF70" s="13" t="str">
        <f t="shared" si="48"/>
        <v/>
      </c>
      <c r="AG70" s="13" t="str">
        <f t="shared" si="49"/>
        <v/>
      </c>
      <c r="AH70" t="str">
        <f t="shared" si="50"/>
        <v/>
      </c>
      <c r="AI70" t="str">
        <f t="shared" si="51"/>
        <v/>
      </c>
      <c r="AJ70" t="str">
        <f t="shared" si="52"/>
        <v/>
      </c>
      <c r="AK70" s="2" t="str">
        <f t="shared" si="53"/>
        <v/>
      </c>
      <c r="AL70" s="2" t="str">
        <f t="shared" si="54"/>
        <v/>
      </c>
      <c r="AM70" t="str">
        <f t="shared" si="35"/>
        <v/>
      </c>
      <c r="AN70" t="str">
        <f t="shared" si="36"/>
        <v/>
      </c>
      <c r="AO70" t="str">
        <f t="shared" si="55"/>
        <v/>
      </c>
    </row>
    <row r="71" spans="1:41" x14ac:dyDescent="0.2">
      <c r="A71" t="s">
        <v>10</v>
      </c>
      <c r="B71" t="s">
        <v>5</v>
      </c>
      <c r="C71" t="s">
        <v>2</v>
      </c>
      <c r="D71" s="1">
        <v>-290.53765446914002</v>
      </c>
      <c r="E71" s="1">
        <v>623.07530893828005</v>
      </c>
      <c r="F71" s="2">
        <v>0.960350320432239</v>
      </c>
      <c r="G71" s="2">
        <v>0.91563026153244598</v>
      </c>
      <c r="H71" s="2">
        <v>1.44782010047384</v>
      </c>
      <c r="I71" s="2">
        <v>2.1696600686283398</v>
      </c>
      <c r="J71" s="2">
        <v>0</v>
      </c>
      <c r="K71" s="2">
        <v>0</v>
      </c>
      <c r="L71" s="2">
        <v>0.28431319165496899</v>
      </c>
      <c r="M71" s="2" t="str">
        <f t="shared" si="28"/>
        <v>PAD</v>
      </c>
      <c r="N71" s="2" t="str">
        <f t="shared" si="37"/>
        <v>PCA</v>
      </c>
      <c r="O71" s="2" t="str">
        <f t="shared" si="38"/>
        <v>U</v>
      </c>
      <c r="P71" t="str">
        <f t="shared" si="29"/>
        <v>0101</v>
      </c>
      <c r="Q71" t="str">
        <f t="shared" si="30"/>
        <v>N</v>
      </c>
      <c r="R71" t="str">
        <f t="shared" si="31"/>
        <v>0</v>
      </c>
      <c r="S71" t="str">
        <f t="shared" si="32"/>
        <v>1</v>
      </c>
      <c r="T71" t="str">
        <f t="shared" si="33"/>
        <v>0</v>
      </c>
      <c r="U71" t="str">
        <f t="shared" si="34"/>
        <v>1</v>
      </c>
      <c r="V71" s="10" t="str">
        <f t="shared" si="39"/>
        <v/>
      </c>
      <c r="W71" s="10" t="str">
        <f t="shared" si="40"/>
        <v/>
      </c>
      <c r="X71" t="str">
        <f t="shared" si="41"/>
        <v/>
      </c>
      <c r="Y71" t="str">
        <f t="shared" si="42"/>
        <v/>
      </c>
      <c r="Z71" t="str">
        <f t="shared" si="43"/>
        <v/>
      </c>
      <c r="AA71" s="10" t="str">
        <f t="shared" si="44"/>
        <v/>
      </c>
      <c r="AB71" s="10" t="str">
        <f t="shared" si="45"/>
        <v/>
      </c>
      <c r="AC71" t="str">
        <f t="shared" si="46"/>
        <v/>
      </c>
      <c r="AD71" t="str">
        <f t="shared" si="46"/>
        <v/>
      </c>
      <c r="AE71" t="str">
        <f t="shared" si="47"/>
        <v/>
      </c>
      <c r="AF71" s="13">
        <f t="shared" si="48"/>
        <v>2.1696600686283398</v>
      </c>
      <c r="AG71" s="13">
        <f t="shared" si="49"/>
        <v>0.7218399681544998</v>
      </c>
      <c r="AH71">
        <f t="shared" si="50"/>
        <v>20</v>
      </c>
      <c r="AI71">
        <f t="shared" si="51"/>
        <v>43</v>
      </c>
      <c r="AJ71">
        <f t="shared" si="52"/>
        <v>23</v>
      </c>
      <c r="AK71" s="2" t="str">
        <f t="shared" si="53"/>
        <v/>
      </c>
      <c r="AL71" s="2" t="str">
        <f t="shared" si="54"/>
        <v/>
      </c>
      <c r="AM71" t="str">
        <f t="shared" si="35"/>
        <v/>
      </c>
      <c r="AN71" t="str">
        <f t="shared" si="36"/>
        <v/>
      </c>
      <c r="AO71" t="str">
        <f t="shared" si="55"/>
        <v/>
      </c>
    </row>
    <row r="72" spans="1:41" x14ac:dyDescent="0.2">
      <c r="A72" t="s">
        <v>10</v>
      </c>
      <c r="B72" t="s">
        <v>5</v>
      </c>
      <c r="C72" t="s">
        <v>153</v>
      </c>
      <c r="D72" s="1">
        <v>-290.53765446914002</v>
      </c>
      <c r="E72" s="1">
        <v>623.07530893828005</v>
      </c>
      <c r="F72" s="2">
        <v>0.960350320432239</v>
      </c>
      <c r="G72" s="2">
        <v>0.91563026153244598</v>
      </c>
      <c r="H72" s="2">
        <v>1.44782010047384</v>
      </c>
      <c r="I72" s="2">
        <v>2.1696600686283398</v>
      </c>
      <c r="J72" s="2">
        <v>0</v>
      </c>
      <c r="K72" s="2">
        <v>0</v>
      </c>
      <c r="L72" s="2">
        <v>6.2443511353824201E-3</v>
      </c>
      <c r="M72" s="2" t="str">
        <f t="shared" si="28"/>
        <v>PAD</v>
      </c>
      <c r="N72" s="2" t="str">
        <f t="shared" si="37"/>
        <v>PCA</v>
      </c>
      <c r="O72" s="2" t="str">
        <f t="shared" si="38"/>
        <v>V</v>
      </c>
      <c r="P72" t="str">
        <f t="shared" si="29"/>
        <v>0101</v>
      </c>
      <c r="Q72" t="str">
        <f t="shared" si="30"/>
        <v>N</v>
      </c>
      <c r="R72" t="str">
        <f t="shared" si="31"/>
        <v>0</v>
      </c>
      <c r="S72" t="str">
        <f t="shared" si="32"/>
        <v>1</v>
      </c>
      <c r="T72" t="str">
        <f t="shared" si="33"/>
        <v>0</v>
      </c>
      <c r="U72" t="str">
        <f t="shared" si="34"/>
        <v>1</v>
      </c>
      <c r="V72" s="10" t="str">
        <f t="shared" si="39"/>
        <v/>
      </c>
      <c r="W72" s="10" t="str">
        <f t="shared" si="40"/>
        <v/>
      </c>
      <c r="X72" t="str">
        <f t="shared" si="41"/>
        <v/>
      </c>
      <c r="Y72" t="str">
        <f t="shared" si="42"/>
        <v/>
      </c>
      <c r="Z72" t="str">
        <f t="shared" si="43"/>
        <v/>
      </c>
      <c r="AA72" s="10" t="str">
        <f t="shared" si="44"/>
        <v/>
      </c>
      <c r="AB72" s="10" t="str">
        <f t="shared" si="45"/>
        <v/>
      </c>
      <c r="AC72" t="str">
        <f t="shared" si="46"/>
        <v/>
      </c>
      <c r="AD72" t="str">
        <f t="shared" si="46"/>
        <v/>
      </c>
      <c r="AE72" t="str">
        <f t="shared" si="47"/>
        <v/>
      </c>
      <c r="AF72" s="13">
        <f t="shared" si="48"/>
        <v>2.1696600686283398</v>
      </c>
      <c r="AG72" s="13">
        <f t="shared" si="49"/>
        <v>0.7218399681544998</v>
      </c>
      <c r="AH72">
        <f t="shared" si="50"/>
        <v>20</v>
      </c>
      <c r="AI72">
        <f t="shared" si="51"/>
        <v>43</v>
      </c>
      <c r="AJ72">
        <f t="shared" si="52"/>
        <v>23</v>
      </c>
      <c r="AK72" s="2" t="str">
        <f t="shared" si="53"/>
        <v/>
      </c>
      <c r="AL72" s="2" t="str">
        <f t="shared" si="54"/>
        <v/>
      </c>
      <c r="AM72" t="str">
        <f t="shared" si="35"/>
        <v/>
      </c>
      <c r="AN72" t="str">
        <f t="shared" si="36"/>
        <v/>
      </c>
      <c r="AO72" t="str">
        <f t="shared" si="55"/>
        <v/>
      </c>
    </row>
    <row r="73" spans="1:41" x14ac:dyDescent="0.2">
      <c r="A73" t="s">
        <v>10</v>
      </c>
      <c r="B73" t="s">
        <v>5</v>
      </c>
      <c r="C73" t="s">
        <v>154</v>
      </c>
      <c r="D73" s="1">
        <v>-439.213464858934</v>
      </c>
      <c r="E73" s="1">
        <v>920.42692971786801</v>
      </c>
      <c r="F73" s="2">
        <v>0.75236394261798201</v>
      </c>
      <c r="G73" s="2">
        <v>0.63396772327943396</v>
      </c>
      <c r="H73" s="2">
        <v>3.6217612219209401</v>
      </c>
      <c r="I73" s="2">
        <v>4.8264204827037203</v>
      </c>
      <c r="J73" s="2">
        <v>0</v>
      </c>
      <c r="K73" s="2">
        <v>0</v>
      </c>
      <c r="L73" s="2">
        <v>3.6776273730425003E-2</v>
      </c>
      <c r="M73" s="2" t="str">
        <f t="shared" si="28"/>
        <v>PAD</v>
      </c>
      <c r="N73" s="2" t="str">
        <f t="shared" si="37"/>
        <v>ACP</v>
      </c>
      <c r="O73" s="2" t="str">
        <f t="shared" si="38"/>
        <v>U</v>
      </c>
      <c r="P73" t="str">
        <f t="shared" si="29"/>
        <v>0101</v>
      </c>
      <c r="Q73" t="str">
        <f t="shared" si="30"/>
        <v>N</v>
      </c>
      <c r="R73" t="str">
        <f t="shared" si="31"/>
        <v>0</v>
      </c>
      <c r="S73" t="str">
        <f t="shared" si="32"/>
        <v>1</v>
      </c>
      <c r="T73" t="str">
        <f t="shared" si="33"/>
        <v>0</v>
      </c>
      <c r="U73" t="str">
        <f t="shared" si="34"/>
        <v>1</v>
      </c>
      <c r="V73" s="10" t="str">
        <f t="shared" si="39"/>
        <v/>
      </c>
      <c r="W73" s="10" t="str">
        <f t="shared" si="40"/>
        <v/>
      </c>
      <c r="X73" t="str">
        <f t="shared" si="41"/>
        <v/>
      </c>
      <c r="Y73" t="str">
        <f t="shared" si="42"/>
        <v/>
      </c>
      <c r="Z73" t="str">
        <f t="shared" si="43"/>
        <v/>
      </c>
      <c r="AA73" s="10" t="str">
        <f t="shared" si="44"/>
        <v/>
      </c>
      <c r="AB73" s="10" t="str">
        <f t="shared" si="45"/>
        <v/>
      </c>
      <c r="AC73" t="str">
        <f t="shared" si="46"/>
        <v/>
      </c>
      <c r="AD73" t="str">
        <f t="shared" si="46"/>
        <v/>
      </c>
      <c r="AE73" t="str">
        <f t="shared" si="47"/>
        <v/>
      </c>
      <c r="AF73" s="13">
        <f t="shared" si="48"/>
        <v>4.8264204827037203</v>
      </c>
      <c r="AG73" s="13">
        <f t="shared" si="49"/>
        <v>1.2046592607827802</v>
      </c>
      <c r="AH73">
        <f t="shared" si="50"/>
        <v>179</v>
      </c>
      <c r="AI73">
        <f t="shared" si="51"/>
        <v>178</v>
      </c>
      <c r="AJ73">
        <f t="shared" si="52"/>
        <v>-1</v>
      </c>
      <c r="AK73" s="2" t="str">
        <f t="shared" si="53"/>
        <v/>
      </c>
      <c r="AL73" s="2" t="str">
        <f t="shared" si="54"/>
        <v/>
      </c>
      <c r="AM73" t="str">
        <f t="shared" si="35"/>
        <v/>
      </c>
      <c r="AN73" t="str">
        <f t="shared" si="36"/>
        <v/>
      </c>
      <c r="AO73" t="str">
        <f t="shared" si="55"/>
        <v/>
      </c>
    </row>
    <row r="74" spans="1:41" x14ac:dyDescent="0.2">
      <c r="A74" t="s">
        <v>10</v>
      </c>
      <c r="B74" t="s">
        <v>5</v>
      </c>
      <c r="C74" t="s">
        <v>3</v>
      </c>
      <c r="D74" s="1">
        <v>-450.43245076268403</v>
      </c>
      <c r="E74" s="1">
        <v>942.86490152536703</v>
      </c>
      <c r="F74" s="2">
        <v>0.715856231144824</v>
      </c>
      <c r="G74" s="2">
        <v>0.61289873970001996</v>
      </c>
      <c r="H74" s="2">
        <v>3.8788303424375101</v>
      </c>
      <c r="I74" s="2">
        <v>4.95953288068009</v>
      </c>
      <c r="J74" s="2">
        <v>0</v>
      </c>
      <c r="K74" s="2">
        <v>0</v>
      </c>
      <c r="L74" s="2">
        <v>4.7895566678359598E-2</v>
      </c>
      <c r="M74" s="2" t="str">
        <f t="shared" si="28"/>
        <v>PAD</v>
      </c>
      <c r="N74" s="2" t="str">
        <f t="shared" si="37"/>
        <v>ACP</v>
      </c>
      <c r="O74" s="2" t="str">
        <f t="shared" si="38"/>
        <v>V</v>
      </c>
      <c r="P74" t="str">
        <f t="shared" si="29"/>
        <v>0101</v>
      </c>
      <c r="Q74" t="str">
        <f t="shared" si="30"/>
        <v>N</v>
      </c>
      <c r="R74" t="str">
        <f t="shared" si="31"/>
        <v>0</v>
      </c>
      <c r="S74" t="str">
        <f t="shared" si="32"/>
        <v>1</v>
      </c>
      <c r="T74" t="str">
        <f t="shared" si="33"/>
        <v>0</v>
      </c>
      <c r="U74" t="str">
        <f t="shared" si="34"/>
        <v>1</v>
      </c>
      <c r="V74" s="10" t="str">
        <f t="shared" si="39"/>
        <v/>
      </c>
      <c r="W74" s="10" t="str">
        <f t="shared" si="40"/>
        <v/>
      </c>
      <c r="X74" t="str">
        <f t="shared" si="41"/>
        <v/>
      </c>
      <c r="Y74" t="str">
        <f t="shared" si="42"/>
        <v/>
      </c>
      <c r="Z74" t="str">
        <f t="shared" si="43"/>
        <v/>
      </c>
      <c r="AA74" s="10" t="str">
        <f t="shared" si="44"/>
        <v/>
      </c>
      <c r="AB74" s="10" t="str">
        <f t="shared" si="45"/>
        <v/>
      </c>
      <c r="AC74" t="str">
        <f t="shared" si="46"/>
        <v/>
      </c>
      <c r="AD74" t="str">
        <f t="shared" si="46"/>
        <v/>
      </c>
      <c r="AE74" t="str">
        <f t="shared" si="47"/>
        <v/>
      </c>
      <c r="AF74" s="13">
        <f t="shared" si="48"/>
        <v>4.95953288068009</v>
      </c>
      <c r="AG74" s="13">
        <f t="shared" si="49"/>
        <v>1.0807025382425799</v>
      </c>
      <c r="AH74">
        <f t="shared" si="50"/>
        <v>194</v>
      </c>
      <c r="AI74">
        <f t="shared" si="51"/>
        <v>152</v>
      </c>
      <c r="AJ74">
        <f t="shared" si="52"/>
        <v>-42</v>
      </c>
      <c r="AK74" s="2" t="str">
        <f t="shared" si="53"/>
        <v/>
      </c>
      <c r="AL74" s="2" t="str">
        <f t="shared" si="54"/>
        <v/>
      </c>
      <c r="AM74" t="str">
        <f t="shared" si="35"/>
        <v/>
      </c>
      <c r="AN74" t="str">
        <f t="shared" si="36"/>
        <v/>
      </c>
      <c r="AO74" t="str">
        <f t="shared" si="55"/>
        <v/>
      </c>
    </row>
    <row r="75" spans="1:41" x14ac:dyDescent="0.2">
      <c r="A75" t="s">
        <v>11</v>
      </c>
      <c r="B75" t="s">
        <v>1</v>
      </c>
      <c r="C75" t="s">
        <v>2</v>
      </c>
      <c r="D75" s="1">
        <v>406.87619752123197</v>
      </c>
      <c r="E75" s="1">
        <v>-771.75239504246497</v>
      </c>
      <c r="F75" s="2">
        <v>0.93217349458952203</v>
      </c>
      <c r="G75" s="2">
        <v>0.89145118158204895</v>
      </c>
      <c r="H75" s="2">
        <v>1.9781102848444799E-2</v>
      </c>
      <c r="I75" s="2">
        <v>2.6427019744604902E-2</v>
      </c>
      <c r="J75" s="2">
        <v>0</v>
      </c>
      <c r="K75" s="2">
        <v>0</v>
      </c>
      <c r="L75" s="2">
        <v>0.237622736661801</v>
      </c>
      <c r="M75" s="2" t="str">
        <f t="shared" si="28"/>
        <v>PAD</v>
      </c>
      <c r="N75" s="2" t="str">
        <f t="shared" si="37"/>
        <v>PCA</v>
      </c>
      <c r="O75" s="2" t="str">
        <f t="shared" si="38"/>
        <v>U</v>
      </c>
      <c r="P75" t="str">
        <f t="shared" si="29"/>
        <v>0110</v>
      </c>
      <c r="Q75" t="str">
        <f t="shared" si="30"/>
        <v>N</v>
      </c>
      <c r="R75" t="str">
        <f t="shared" si="31"/>
        <v>0</v>
      </c>
      <c r="S75" t="str">
        <f t="shared" si="32"/>
        <v>1</v>
      </c>
      <c r="T75" t="str">
        <f t="shared" si="33"/>
        <v>1</v>
      </c>
      <c r="U75" t="str">
        <f t="shared" si="34"/>
        <v>0</v>
      </c>
      <c r="V75" s="10">
        <f t="shared" si="39"/>
        <v>2.6427019744604902E-2</v>
      </c>
      <c r="W75" s="10">
        <f t="shared" si="40"/>
        <v>6.6459168961601027E-3</v>
      </c>
      <c r="X75">
        <f t="shared" si="41"/>
        <v>15</v>
      </c>
      <c r="Y75">
        <f t="shared" si="42"/>
        <v>8</v>
      </c>
      <c r="Z75">
        <f t="shared" si="43"/>
        <v>-7</v>
      </c>
      <c r="AA75" s="10" t="str">
        <f t="shared" si="44"/>
        <v/>
      </c>
      <c r="AB75" s="10" t="str">
        <f t="shared" si="45"/>
        <v/>
      </c>
      <c r="AC75" t="str">
        <f t="shared" si="46"/>
        <v/>
      </c>
      <c r="AD75" t="str">
        <f t="shared" si="46"/>
        <v/>
      </c>
      <c r="AE75" t="str">
        <f t="shared" si="47"/>
        <v/>
      </c>
      <c r="AF75" s="13" t="str">
        <f t="shared" si="48"/>
        <v/>
      </c>
      <c r="AG75" s="13" t="str">
        <f t="shared" si="49"/>
        <v/>
      </c>
      <c r="AH75" t="str">
        <f t="shared" si="50"/>
        <v/>
      </c>
      <c r="AI75" t="str">
        <f t="shared" si="51"/>
        <v/>
      </c>
      <c r="AJ75" t="str">
        <f t="shared" si="52"/>
        <v/>
      </c>
      <c r="AK75" s="2" t="str">
        <f t="shared" si="53"/>
        <v/>
      </c>
      <c r="AL75" s="2" t="str">
        <f t="shared" si="54"/>
        <v/>
      </c>
      <c r="AM75" t="str">
        <f t="shared" si="35"/>
        <v/>
      </c>
      <c r="AN75" t="str">
        <f t="shared" si="36"/>
        <v/>
      </c>
      <c r="AO75" t="str">
        <f t="shared" si="55"/>
        <v/>
      </c>
    </row>
    <row r="76" spans="1:41" x14ac:dyDescent="0.2">
      <c r="A76" t="s">
        <v>11</v>
      </c>
      <c r="B76" t="s">
        <v>1</v>
      </c>
      <c r="C76" t="s">
        <v>153</v>
      </c>
      <c r="D76" s="1">
        <v>406.87619752123197</v>
      </c>
      <c r="E76" s="1">
        <v>-771.75239504246497</v>
      </c>
      <c r="F76" s="2">
        <v>0.93217349458952203</v>
      </c>
      <c r="G76" s="2">
        <v>0.89145118158204795</v>
      </c>
      <c r="H76" s="2">
        <v>1.9781102848444799E-2</v>
      </c>
      <c r="I76" s="2">
        <v>2.6427019744604902E-2</v>
      </c>
      <c r="J76" s="2">
        <v>0</v>
      </c>
      <c r="K76" s="2">
        <v>0</v>
      </c>
      <c r="L76" s="2">
        <v>0.11400193396958801</v>
      </c>
      <c r="M76" s="2" t="str">
        <f t="shared" si="28"/>
        <v>PAD</v>
      </c>
      <c r="N76" s="2" t="str">
        <f t="shared" si="37"/>
        <v>PCA</v>
      </c>
      <c r="O76" s="2" t="str">
        <f t="shared" si="38"/>
        <v>V</v>
      </c>
      <c r="P76" t="str">
        <f t="shared" si="29"/>
        <v>0110</v>
      </c>
      <c r="Q76" t="str">
        <f t="shared" si="30"/>
        <v>N</v>
      </c>
      <c r="R76" t="str">
        <f t="shared" si="31"/>
        <v>0</v>
      </c>
      <c r="S76" t="str">
        <f t="shared" si="32"/>
        <v>1</v>
      </c>
      <c r="T76" t="str">
        <f t="shared" si="33"/>
        <v>1</v>
      </c>
      <c r="U76" t="str">
        <f t="shared" si="34"/>
        <v>0</v>
      </c>
      <c r="V76" s="10">
        <f t="shared" si="39"/>
        <v>2.6427019744604902E-2</v>
      </c>
      <c r="W76" s="10">
        <f t="shared" si="40"/>
        <v>6.6459168961601027E-3</v>
      </c>
      <c r="X76">
        <f t="shared" si="41"/>
        <v>15</v>
      </c>
      <c r="Y76">
        <f t="shared" si="42"/>
        <v>8</v>
      </c>
      <c r="Z76">
        <f t="shared" si="43"/>
        <v>-7</v>
      </c>
      <c r="AA76" s="10" t="str">
        <f t="shared" si="44"/>
        <v/>
      </c>
      <c r="AB76" s="10" t="str">
        <f t="shared" si="45"/>
        <v/>
      </c>
      <c r="AC76" t="str">
        <f t="shared" si="46"/>
        <v/>
      </c>
      <c r="AD76" t="str">
        <f t="shared" si="46"/>
        <v/>
      </c>
      <c r="AE76" t="str">
        <f t="shared" si="47"/>
        <v/>
      </c>
      <c r="AF76" s="13" t="str">
        <f t="shared" si="48"/>
        <v/>
      </c>
      <c r="AG76" s="13" t="str">
        <f t="shared" si="49"/>
        <v/>
      </c>
      <c r="AH76" t="str">
        <f t="shared" si="50"/>
        <v/>
      </c>
      <c r="AI76" t="str">
        <f t="shared" si="51"/>
        <v/>
      </c>
      <c r="AJ76" t="str">
        <f t="shared" si="52"/>
        <v/>
      </c>
      <c r="AK76" s="2" t="str">
        <f t="shared" si="53"/>
        <v/>
      </c>
      <c r="AL76" s="2" t="str">
        <f t="shared" si="54"/>
        <v/>
      </c>
      <c r="AM76" t="str">
        <f t="shared" si="35"/>
        <v/>
      </c>
      <c r="AN76" t="str">
        <f t="shared" si="36"/>
        <v/>
      </c>
      <c r="AO76" t="str">
        <f t="shared" si="55"/>
        <v/>
      </c>
    </row>
    <row r="77" spans="1:41" x14ac:dyDescent="0.2">
      <c r="A77" t="s">
        <v>11</v>
      </c>
      <c r="B77" t="s">
        <v>1</v>
      </c>
      <c r="C77" t="s">
        <v>154</v>
      </c>
      <c r="D77" s="1">
        <v>293.57247417337601</v>
      </c>
      <c r="E77" s="1">
        <v>-545.14494834675099</v>
      </c>
      <c r="F77" s="2">
        <v>0.72684771401580395</v>
      </c>
      <c r="G77" s="2">
        <v>0.61856964056497099</v>
      </c>
      <c r="H77" s="2">
        <v>3.9709730146187901E-2</v>
      </c>
      <c r="I77" s="2">
        <v>5.1877120784524902E-2</v>
      </c>
      <c r="J77" s="2">
        <v>0</v>
      </c>
      <c r="K77" s="2">
        <v>0</v>
      </c>
      <c r="L77" s="2">
        <v>1.43427288030553E-2</v>
      </c>
      <c r="M77" s="2" t="str">
        <f t="shared" si="28"/>
        <v>PAD</v>
      </c>
      <c r="N77" s="2" t="str">
        <f t="shared" si="37"/>
        <v>ACP</v>
      </c>
      <c r="O77" s="2" t="str">
        <f t="shared" si="38"/>
        <v>U</v>
      </c>
      <c r="P77" t="str">
        <f t="shared" si="29"/>
        <v>0110</v>
      </c>
      <c r="Q77" t="str">
        <f t="shared" si="30"/>
        <v>N</v>
      </c>
      <c r="R77" t="str">
        <f t="shared" si="31"/>
        <v>0</v>
      </c>
      <c r="S77" t="str">
        <f t="shared" si="32"/>
        <v>1</v>
      </c>
      <c r="T77" t="str">
        <f t="shared" si="33"/>
        <v>1</v>
      </c>
      <c r="U77" t="str">
        <f t="shared" si="34"/>
        <v>0</v>
      </c>
      <c r="V77" s="10">
        <f t="shared" si="39"/>
        <v>5.1877120784524902E-2</v>
      </c>
      <c r="W77" s="10">
        <f t="shared" si="40"/>
        <v>1.2167390638337001E-2</v>
      </c>
      <c r="X77">
        <f t="shared" si="41"/>
        <v>121</v>
      </c>
      <c r="Y77">
        <f t="shared" si="42"/>
        <v>107</v>
      </c>
      <c r="Z77">
        <f t="shared" si="43"/>
        <v>-14</v>
      </c>
      <c r="AA77" s="10" t="str">
        <f t="shared" si="44"/>
        <v/>
      </c>
      <c r="AB77" s="10" t="str">
        <f t="shared" si="45"/>
        <v/>
      </c>
      <c r="AC77" t="str">
        <f t="shared" si="46"/>
        <v/>
      </c>
      <c r="AD77" t="str">
        <f t="shared" si="46"/>
        <v/>
      </c>
      <c r="AE77" t="str">
        <f t="shared" si="47"/>
        <v/>
      </c>
      <c r="AF77" s="13" t="str">
        <f t="shared" si="48"/>
        <v/>
      </c>
      <c r="AG77" s="13" t="str">
        <f t="shared" si="49"/>
        <v/>
      </c>
      <c r="AH77" t="str">
        <f t="shared" si="50"/>
        <v/>
      </c>
      <c r="AI77" t="str">
        <f t="shared" si="51"/>
        <v/>
      </c>
      <c r="AJ77" t="str">
        <f t="shared" si="52"/>
        <v/>
      </c>
      <c r="AK77" s="2" t="str">
        <f t="shared" si="53"/>
        <v/>
      </c>
      <c r="AL77" s="2" t="str">
        <f t="shared" si="54"/>
        <v/>
      </c>
      <c r="AM77" t="str">
        <f t="shared" si="35"/>
        <v/>
      </c>
      <c r="AN77" t="str">
        <f t="shared" si="36"/>
        <v/>
      </c>
      <c r="AO77" t="str">
        <f t="shared" si="55"/>
        <v/>
      </c>
    </row>
    <row r="78" spans="1:41" x14ac:dyDescent="0.2">
      <c r="A78" t="s">
        <v>11</v>
      </c>
      <c r="B78" t="s">
        <v>1</v>
      </c>
      <c r="C78" t="s">
        <v>3</v>
      </c>
      <c r="D78" s="1">
        <v>281.17117444710402</v>
      </c>
      <c r="E78" s="1">
        <v>-520.34234889420804</v>
      </c>
      <c r="F78" s="2">
        <v>0.68163323346343196</v>
      </c>
      <c r="G78" s="2">
        <v>0.56506776804533598</v>
      </c>
      <c r="H78" s="2">
        <v>4.28404033147907E-2</v>
      </c>
      <c r="I78" s="2">
        <v>5.5093449223613901E-2</v>
      </c>
      <c r="J78" s="2">
        <v>0</v>
      </c>
      <c r="K78" s="2">
        <v>0</v>
      </c>
      <c r="L78" s="2">
        <v>9.8161835424323707E-3</v>
      </c>
      <c r="M78" s="2" t="str">
        <f t="shared" si="28"/>
        <v>PAD</v>
      </c>
      <c r="N78" s="2" t="str">
        <f t="shared" si="37"/>
        <v>ACP</v>
      </c>
      <c r="O78" s="2" t="str">
        <f t="shared" si="38"/>
        <v>V</v>
      </c>
      <c r="P78" t="str">
        <f t="shared" si="29"/>
        <v>0110</v>
      </c>
      <c r="Q78" t="str">
        <f t="shared" si="30"/>
        <v>N</v>
      </c>
      <c r="R78" t="str">
        <f t="shared" si="31"/>
        <v>0</v>
      </c>
      <c r="S78" t="str">
        <f t="shared" si="32"/>
        <v>1</v>
      </c>
      <c r="T78" t="str">
        <f t="shared" si="33"/>
        <v>1</v>
      </c>
      <c r="U78" t="str">
        <f t="shared" si="34"/>
        <v>0</v>
      </c>
      <c r="V78" s="10">
        <f t="shared" si="39"/>
        <v>5.5093449223613901E-2</v>
      </c>
      <c r="W78" s="10">
        <f t="shared" si="40"/>
        <v>1.2253045908823201E-2</v>
      </c>
      <c r="X78">
        <f t="shared" si="41"/>
        <v>141</v>
      </c>
      <c r="Y78">
        <f t="shared" si="42"/>
        <v>110</v>
      </c>
      <c r="Z78">
        <f t="shared" si="43"/>
        <v>-31</v>
      </c>
      <c r="AA78" s="10" t="str">
        <f t="shared" si="44"/>
        <v/>
      </c>
      <c r="AB78" s="10" t="str">
        <f t="shared" si="45"/>
        <v/>
      </c>
      <c r="AC78" t="str">
        <f t="shared" si="46"/>
        <v/>
      </c>
      <c r="AD78" t="str">
        <f t="shared" si="46"/>
        <v/>
      </c>
      <c r="AE78" t="str">
        <f t="shared" si="47"/>
        <v/>
      </c>
      <c r="AF78" s="13" t="str">
        <f t="shared" si="48"/>
        <v/>
      </c>
      <c r="AG78" s="13" t="str">
        <f t="shared" si="49"/>
        <v/>
      </c>
      <c r="AH78" t="str">
        <f t="shared" si="50"/>
        <v/>
      </c>
      <c r="AI78" t="str">
        <f t="shared" si="51"/>
        <v/>
      </c>
      <c r="AJ78" t="str">
        <f t="shared" si="52"/>
        <v/>
      </c>
      <c r="AK78" s="2" t="str">
        <f t="shared" si="53"/>
        <v/>
      </c>
      <c r="AL78" s="2" t="str">
        <f t="shared" si="54"/>
        <v/>
      </c>
      <c r="AM78" t="str">
        <f t="shared" si="35"/>
        <v/>
      </c>
      <c r="AN78" t="str">
        <f t="shared" si="36"/>
        <v/>
      </c>
      <c r="AO78" t="str">
        <f t="shared" si="55"/>
        <v/>
      </c>
    </row>
    <row r="79" spans="1:41" x14ac:dyDescent="0.2">
      <c r="A79" t="s">
        <v>11</v>
      </c>
      <c r="B79" t="s">
        <v>4</v>
      </c>
      <c r="C79" t="s">
        <v>2</v>
      </c>
      <c r="D79" s="1">
        <v>332.24830925165799</v>
      </c>
      <c r="E79" s="1">
        <v>-622.49661850331597</v>
      </c>
      <c r="F79" s="2">
        <v>0.86935822421764497</v>
      </c>
      <c r="G79" s="2">
        <v>0.81626918088352196</v>
      </c>
      <c r="H79" s="2">
        <v>3.1308014647625497E-2</v>
      </c>
      <c r="I79" s="2">
        <v>3.8733926790805499E-2</v>
      </c>
      <c r="J79" s="2">
        <v>0</v>
      </c>
      <c r="K79" s="2">
        <v>0</v>
      </c>
      <c r="L79" s="2">
        <v>0.250093596922013</v>
      </c>
      <c r="M79" s="2" t="str">
        <f t="shared" si="28"/>
        <v>PAD</v>
      </c>
      <c r="N79" s="2" t="str">
        <f t="shared" si="37"/>
        <v>PCA</v>
      </c>
      <c r="O79" s="2" t="str">
        <f t="shared" si="38"/>
        <v>U</v>
      </c>
      <c r="P79" t="str">
        <f t="shared" si="29"/>
        <v>0110</v>
      </c>
      <c r="Q79" t="str">
        <f t="shared" si="30"/>
        <v>N</v>
      </c>
      <c r="R79" t="str">
        <f t="shared" si="31"/>
        <v>0</v>
      </c>
      <c r="S79" t="str">
        <f t="shared" si="32"/>
        <v>1</v>
      </c>
      <c r="T79" t="str">
        <f t="shared" si="33"/>
        <v>1</v>
      </c>
      <c r="U79" t="str">
        <f t="shared" si="34"/>
        <v>0</v>
      </c>
      <c r="V79" s="10" t="str">
        <f t="shared" si="39"/>
        <v/>
      </c>
      <c r="W79" s="10" t="str">
        <f t="shared" si="40"/>
        <v/>
      </c>
      <c r="X79" t="str">
        <f t="shared" si="41"/>
        <v/>
      </c>
      <c r="Y79" t="str">
        <f t="shared" si="42"/>
        <v/>
      </c>
      <c r="Z79" t="str">
        <f t="shared" si="43"/>
        <v/>
      </c>
      <c r="AA79" s="10">
        <f t="shared" si="44"/>
        <v>3.8733926790805499E-2</v>
      </c>
      <c r="AB79" s="10">
        <f t="shared" si="45"/>
        <v>7.4259121431800024E-3</v>
      </c>
      <c r="AC79">
        <f t="shared" si="46"/>
        <v>11</v>
      </c>
      <c r="AD79">
        <f t="shared" si="46"/>
        <v>7</v>
      </c>
      <c r="AE79">
        <f t="shared" si="47"/>
        <v>-4</v>
      </c>
      <c r="AF79" s="13" t="str">
        <f t="shared" si="48"/>
        <v/>
      </c>
      <c r="AG79" s="13" t="str">
        <f t="shared" si="49"/>
        <v/>
      </c>
      <c r="AH79" t="str">
        <f t="shared" si="50"/>
        <v/>
      </c>
      <c r="AI79" t="str">
        <f t="shared" si="51"/>
        <v/>
      </c>
      <c r="AJ79" t="str">
        <f t="shared" si="52"/>
        <v/>
      </c>
      <c r="AK79" s="2" t="str">
        <f t="shared" si="53"/>
        <v/>
      </c>
      <c r="AL79" s="2" t="str">
        <f t="shared" si="54"/>
        <v/>
      </c>
      <c r="AM79" t="str">
        <f t="shared" si="35"/>
        <v/>
      </c>
      <c r="AN79" t="str">
        <f t="shared" si="36"/>
        <v/>
      </c>
      <c r="AO79" t="str">
        <f t="shared" si="55"/>
        <v/>
      </c>
    </row>
    <row r="80" spans="1:41" x14ac:dyDescent="0.2">
      <c r="A80" t="s">
        <v>11</v>
      </c>
      <c r="B80" t="s">
        <v>4</v>
      </c>
      <c r="C80" t="s">
        <v>153</v>
      </c>
      <c r="D80" s="1">
        <v>332.24830925165799</v>
      </c>
      <c r="E80" s="1">
        <v>-622.49661850331597</v>
      </c>
      <c r="F80" s="2">
        <v>0.86935822421764497</v>
      </c>
      <c r="G80" s="2">
        <v>0.81626918088352296</v>
      </c>
      <c r="H80" s="2">
        <v>3.1308014647625497E-2</v>
      </c>
      <c r="I80" s="2">
        <v>3.8733926790805499E-2</v>
      </c>
      <c r="J80" s="2">
        <v>0</v>
      </c>
      <c r="K80" s="2">
        <v>0</v>
      </c>
      <c r="L80" s="2">
        <v>0.190016077383276</v>
      </c>
      <c r="M80" s="2" t="str">
        <f t="shared" si="28"/>
        <v>PAD</v>
      </c>
      <c r="N80" s="2" t="str">
        <f t="shared" si="37"/>
        <v>PCA</v>
      </c>
      <c r="O80" s="2" t="str">
        <f t="shared" si="38"/>
        <v>V</v>
      </c>
      <c r="P80" t="str">
        <f t="shared" si="29"/>
        <v>0110</v>
      </c>
      <c r="Q80" t="str">
        <f t="shared" si="30"/>
        <v>N</v>
      </c>
      <c r="R80" t="str">
        <f t="shared" si="31"/>
        <v>0</v>
      </c>
      <c r="S80" t="str">
        <f t="shared" si="32"/>
        <v>1</v>
      </c>
      <c r="T80" t="str">
        <f t="shared" si="33"/>
        <v>1</v>
      </c>
      <c r="U80" t="str">
        <f t="shared" si="34"/>
        <v>0</v>
      </c>
      <c r="V80" s="10" t="str">
        <f t="shared" si="39"/>
        <v/>
      </c>
      <c r="W80" s="10" t="str">
        <f t="shared" si="40"/>
        <v/>
      </c>
      <c r="X80" t="str">
        <f t="shared" si="41"/>
        <v/>
      </c>
      <c r="Y80" t="str">
        <f t="shared" si="42"/>
        <v/>
      </c>
      <c r="Z80" t="str">
        <f t="shared" si="43"/>
        <v/>
      </c>
      <c r="AA80" s="10">
        <f t="shared" si="44"/>
        <v>3.8733926790805499E-2</v>
      </c>
      <c r="AB80" s="10">
        <f t="shared" si="45"/>
        <v>7.4259121431800024E-3</v>
      </c>
      <c r="AC80">
        <f t="shared" si="46"/>
        <v>11</v>
      </c>
      <c r="AD80">
        <f t="shared" si="46"/>
        <v>7</v>
      </c>
      <c r="AE80">
        <f t="shared" si="47"/>
        <v>-4</v>
      </c>
      <c r="AF80" s="13" t="str">
        <f t="shared" si="48"/>
        <v/>
      </c>
      <c r="AG80" s="13" t="str">
        <f t="shared" si="49"/>
        <v/>
      </c>
      <c r="AH80" t="str">
        <f t="shared" si="50"/>
        <v/>
      </c>
      <c r="AI80" t="str">
        <f t="shared" si="51"/>
        <v/>
      </c>
      <c r="AJ80" t="str">
        <f t="shared" si="52"/>
        <v/>
      </c>
      <c r="AK80" s="2" t="str">
        <f t="shared" si="53"/>
        <v/>
      </c>
      <c r="AL80" s="2" t="str">
        <f t="shared" si="54"/>
        <v/>
      </c>
      <c r="AM80" t="str">
        <f t="shared" si="35"/>
        <v/>
      </c>
      <c r="AN80" t="str">
        <f t="shared" si="36"/>
        <v/>
      </c>
      <c r="AO80" t="str">
        <f t="shared" si="55"/>
        <v/>
      </c>
    </row>
    <row r="81" spans="1:41" x14ac:dyDescent="0.2">
      <c r="A81" t="s">
        <v>11</v>
      </c>
      <c r="B81" t="s">
        <v>4</v>
      </c>
      <c r="C81" t="s">
        <v>154</v>
      </c>
      <c r="D81" s="1">
        <v>256.72203012059998</v>
      </c>
      <c r="E81" s="1">
        <v>-471.444060241199</v>
      </c>
      <c r="F81" s="2">
        <v>0.66890303719554101</v>
      </c>
      <c r="G81" s="2">
        <v>0.52421233944379497</v>
      </c>
      <c r="H81" s="2">
        <v>4.9844685301221103E-2</v>
      </c>
      <c r="I81" s="2">
        <v>6.5291834157379505E-2</v>
      </c>
      <c r="J81" s="2">
        <v>0</v>
      </c>
      <c r="K81" s="2">
        <v>0</v>
      </c>
      <c r="L81" s="2">
        <v>1.18978499703106E-2</v>
      </c>
      <c r="M81" s="2" t="str">
        <f t="shared" si="28"/>
        <v>PAD</v>
      </c>
      <c r="N81" s="2" t="str">
        <f t="shared" si="37"/>
        <v>ACP</v>
      </c>
      <c r="O81" s="2" t="str">
        <f t="shared" si="38"/>
        <v>U</v>
      </c>
      <c r="P81" t="str">
        <f t="shared" si="29"/>
        <v>0110</v>
      </c>
      <c r="Q81" t="str">
        <f t="shared" si="30"/>
        <v>N</v>
      </c>
      <c r="R81" t="str">
        <f t="shared" si="31"/>
        <v>0</v>
      </c>
      <c r="S81" t="str">
        <f t="shared" si="32"/>
        <v>1</v>
      </c>
      <c r="T81" t="str">
        <f t="shared" si="33"/>
        <v>1</v>
      </c>
      <c r="U81" t="str">
        <f t="shared" si="34"/>
        <v>0</v>
      </c>
      <c r="V81" s="10" t="str">
        <f t="shared" si="39"/>
        <v/>
      </c>
      <c r="W81" s="10" t="str">
        <f t="shared" si="40"/>
        <v/>
      </c>
      <c r="X81" t="str">
        <f t="shared" si="41"/>
        <v/>
      </c>
      <c r="Y81" t="str">
        <f t="shared" si="42"/>
        <v/>
      </c>
      <c r="Z81" t="str">
        <f t="shared" si="43"/>
        <v/>
      </c>
      <c r="AA81" s="10">
        <f t="shared" si="44"/>
        <v>6.5291834157379505E-2</v>
      </c>
      <c r="AB81" s="10">
        <f t="shared" si="45"/>
        <v>1.5447148856158402E-2</v>
      </c>
      <c r="AC81">
        <f t="shared" si="46"/>
        <v>130</v>
      </c>
      <c r="AD81">
        <f t="shared" si="46"/>
        <v>131</v>
      </c>
      <c r="AE81">
        <f t="shared" si="47"/>
        <v>1</v>
      </c>
      <c r="AF81" s="13" t="str">
        <f t="shared" si="48"/>
        <v/>
      </c>
      <c r="AG81" s="13" t="str">
        <f t="shared" si="49"/>
        <v/>
      </c>
      <c r="AH81" t="str">
        <f t="shared" si="50"/>
        <v/>
      </c>
      <c r="AI81" t="str">
        <f t="shared" si="51"/>
        <v/>
      </c>
      <c r="AJ81" t="str">
        <f t="shared" si="52"/>
        <v/>
      </c>
      <c r="AK81" s="2" t="str">
        <f t="shared" si="53"/>
        <v/>
      </c>
      <c r="AL81" s="2" t="str">
        <f t="shared" si="54"/>
        <v/>
      </c>
      <c r="AM81" t="str">
        <f t="shared" si="35"/>
        <v/>
      </c>
      <c r="AN81" t="str">
        <f t="shared" si="36"/>
        <v/>
      </c>
      <c r="AO81" t="str">
        <f t="shared" si="55"/>
        <v/>
      </c>
    </row>
    <row r="82" spans="1:41" x14ac:dyDescent="0.2">
      <c r="A82" t="s">
        <v>11</v>
      </c>
      <c r="B82" t="s">
        <v>4</v>
      </c>
      <c r="C82" t="s">
        <v>3</v>
      </c>
      <c r="D82" s="1">
        <v>245.025631804733</v>
      </c>
      <c r="E82" s="1">
        <v>-448.05126360946599</v>
      </c>
      <c r="F82" s="2">
        <v>0.61776402611723302</v>
      </c>
      <c r="G82" s="2">
        <v>0.46622002106744198</v>
      </c>
      <c r="H82" s="2">
        <v>5.3530703248538099E-2</v>
      </c>
      <c r="I82" s="2">
        <v>6.9375163982442395E-2</v>
      </c>
      <c r="J82" s="2">
        <v>0</v>
      </c>
      <c r="K82" s="2">
        <v>0</v>
      </c>
      <c r="L82" s="2">
        <v>9.5765094621092801E-3</v>
      </c>
      <c r="M82" s="2" t="str">
        <f t="shared" si="28"/>
        <v>PAD</v>
      </c>
      <c r="N82" s="2" t="str">
        <f t="shared" si="37"/>
        <v>ACP</v>
      </c>
      <c r="O82" s="2" t="str">
        <f t="shared" si="38"/>
        <v>V</v>
      </c>
      <c r="P82" t="str">
        <f t="shared" si="29"/>
        <v>0110</v>
      </c>
      <c r="Q82" t="str">
        <f t="shared" si="30"/>
        <v>N</v>
      </c>
      <c r="R82" t="str">
        <f t="shared" si="31"/>
        <v>0</v>
      </c>
      <c r="S82" t="str">
        <f t="shared" si="32"/>
        <v>1</v>
      </c>
      <c r="T82" t="str">
        <f t="shared" si="33"/>
        <v>1</v>
      </c>
      <c r="U82" t="str">
        <f t="shared" si="34"/>
        <v>0</v>
      </c>
      <c r="V82" s="10" t="str">
        <f t="shared" si="39"/>
        <v/>
      </c>
      <c r="W82" s="10" t="str">
        <f t="shared" si="40"/>
        <v/>
      </c>
      <c r="X82" t="str">
        <f t="shared" si="41"/>
        <v/>
      </c>
      <c r="Y82" t="str">
        <f t="shared" si="42"/>
        <v/>
      </c>
      <c r="Z82" t="str">
        <f t="shared" si="43"/>
        <v/>
      </c>
      <c r="AA82" s="10">
        <f t="shared" si="44"/>
        <v>6.9375163982442395E-2</v>
      </c>
      <c r="AB82" s="10">
        <f t="shared" si="45"/>
        <v>1.5844460733904296E-2</v>
      </c>
      <c r="AC82">
        <f t="shared" si="46"/>
        <v>166</v>
      </c>
      <c r="AD82">
        <f t="shared" si="46"/>
        <v>137</v>
      </c>
      <c r="AE82">
        <f t="shared" si="47"/>
        <v>-29</v>
      </c>
      <c r="AF82" s="13" t="str">
        <f t="shared" si="48"/>
        <v/>
      </c>
      <c r="AG82" s="13" t="str">
        <f t="shared" si="49"/>
        <v/>
      </c>
      <c r="AH82" t="str">
        <f t="shared" si="50"/>
        <v/>
      </c>
      <c r="AI82" t="str">
        <f t="shared" si="51"/>
        <v/>
      </c>
      <c r="AJ82" t="str">
        <f t="shared" si="52"/>
        <v/>
      </c>
      <c r="AK82" s="2" t="str">
        <f t="shared" si="53"/>
        <v/>
      </c>
      <c r="AL82" s="2" t="str">
        <f t="shared" si="54"/>
        <v/>
      </c>
      <c r="AM82" t="str">
        <f t="shared" si="35"/>
        <v/>
      </c>
      <c r="AN82" t="str">
        <f t="shared" si="36"/>
        <v/>
      </c>
      <c r="AO82" t="str">
        <f t="shared" si="55"/>
        <v/>
      </c>
    </row>
    <row r="83" spans="1:41" x14ac:dyDescent="0.2">
      <c r="A83" t="s">
        <v>11</v>
      </c>
      <c r="B83" t="s">
        <v>5</v>
      </c>
      <c r="C83" t="s">
        <v>2</v>
      </c>
      <c r="D83" s="1">
        <v>-310.88099961472</v>
      </c>
      <c r="E83" s="1">
        <v>663.76199922944102</v>
      </c>
      <c r="F83" s="2">
        <v>0.94906189339184299</v>
      </c>
      <c r="G83" s="2">
        <v>0.91845964269545299</v>
      </c>
      <c r="H83" s="2">
        <v>1.6412292808481601</v>
      </c>
      <c r="I83" s="2">
        <v>2.0936444886878198</v>
      </c>
      <c r="J83" s="2">
        <v>0</v>
      </c>
      <c r="K83" s="2">
        <v>0</v>
      </c>
      <c r="L83" s="2">
        <v>0.23909922728621399</v>
      </c>
      <c r="M83" s="2" t="str">
        <f t="shared" si="28"/>
        <v>PAD</v>
      </c>
      <c r="N83" s="2" t="str">
        <f t="shared" si="37"/>
        <v>PCA</v>
      </c>
      <c r="O83" s="2" t="str">
        <f t="shared" si="38"/>
        <v>U</v>
      </c>
      <c r="P83" t="str">
        <f t="shared" si="29"/>
        <v>0110</v>
      </c>
      <c r="Q83" t="str">
        <f t="shared" si="30"/>
        <v>N</v>
      </c>
      <c r="R83" t="str">
        <f t="shared" si="31"/>
        <v>0</v>
      </c>
      <c r="S83" t="str">
        <f t="shared" si="32"/>
        <v>1</v>
      </c>
      <c r="T83" t="str">
        <f t="shared" si="33"/>
        <v>1</v>
      </c>
      <c r="U83" t="str">
        <f t="shared" si="34"/>
        <v>0</v>
      </c>
      <c r="V83" s="10" t="str">
        <f t="shared" si="39"/>
        <v/>
      </c>
      <c r="W83" s="10" t="str">
        <f t="shared" si="40"/>
        <v/>
      </c>
      <c r="X83" t="str">
        <f t="shared" si="41"/>
        <v/>
      </c>
      <c r="Y83" t="str">
        <f t="shared" si="42"/>
        <v/>
      </c>
      <c r="Z83" t="str">
        <f t="shared" si="43"/>
        <v/>
      </c>
      <c r="AA83" s="10" t="str">
        <f t="shared" si="44"/>
        <v/>
      </c>
      <c r="AB83" s="10" t="str">
        <f t="shared" si="45"/>
        <v/>
      </c>
      <c r="AC83" t="str">
        <f t="shared" si="46"/>
        <v/>
      </c>
      <c r="AD83" t="str">
        <f t="shared" si="46"/>
        <v/>
      </c>
      <c r="AE83" t="str">
        <f t="shared" si="47"/>
        <v/>
      </c>
      <c r="AF83" s="13">
        <f t="shared" si="48"/>
        <v>2.0936444886878198</v>
      </c>
      <c r="AG83" s="13">
        <f t="shared" si="49"/>
        <v>0.45241520783965972</v>
      </c>
      <c r="AH83">
        <f t="shared" si="50"/>
        <v>18</v>
      </c>
      <c r="AI83">
        <f t="shared" si="51"/>
        <v>12</v>
      </c>
      <c r="AJ83">
        <f t="shared" si="52"/>
        <v>-6</v>
      </c>
      <c r="AK83" s="2" t="str">
        <f t="shared" si="53"/>
        <v/>
      </c>
      <c r="AL83" s="2" t="str">
        <f t="shared" si="54"/>
        <v/>
      </c>
      <c r="AM83" t="str">
        <f t="shared" si="35"/>
        <v/>
      </c>
      <c r="AN83" t="str">
        <f t="shared" si="36"/>
        <v/>
      </c>
      <c r="AO83" t="str">
        <f t="shared" si="55"/>
        <v/>
      </c>
    </row>
    <row r="84" spans="1:41" x14ac:dyDescent="0.2">
      <c r="A84" t="s">
        <v>11</v>
      </c>
      <c r="B84" t="s">
        <v>5</v>
      </c>
      <c r="C84" t="s">
        <v>153</v>
      </c>
      <c r="D84" s="1">
        <v>-310.88099961472</v>
      </c>
      <c r="E84" s="1">
        <v>663.76199922944102</v>
      </c>
      <c r="F84" s="2">
        <v>0.94906189339184299</v>
      </c>
      <c r="G84" s="2">
        <v>0.91845964269545299</v>
      </c>
      <c r="H84" s="2">
        <v>1.6412292808481601</v>
      </c>
      <c r="I84" s="2">
        <v>2.0936444886878101</v>
      </c>
      <c r="J84" s="2">
        <v>0</v>
      </c>
      <c r="K84" s="2">
        <v>0</v>
      </c>
      <c r="L84" s="2">
        <v>0.104489589237096</v>
      </c>
      <c r="M84" s="2" t="str">
        <f t="shared" si="28"/>
        <v>PAD</v>
      </c>
      <c r="N84" s="2" t="str">
        <f t="shared" si="37"/>
        <v>PCA</v>
      </c>
      <c r="O84" s="2" t="str">
        <f t="shared" si="38"/>
        <v>V</v>
      </c>
      <c r="P84" t="str">
        <f t="shared" si="29"/>
        <v>0110</v>
      </c>
      <c r="Q84" t="str">
        <f t="shared" si="30"/>
        <v>N</v>
      </c>
      <c r="R84" t="str">
        <f t="shared" si="31"/>
        <v>0</v>
      </c>
      <c r="S84" t="str">
        <f t="shared" si="32"/>
        <v>1</v>
      </c>
      <c r="T84" t="str">
        <f t="shared" si="33"/>
        <v>1</v>
      </c>
      <c r="U84" t="str">
        <f t="shared" si="34"/>
        <v>0</v>
      </c>
      <c r="V84" s="10" t="str">
        <f t="shared" si="39"/>
        <v/>
      </c>
      <c r="W84" s="10" t="str">
        <f t="shared" si="40"/>
        <v/>
      </c>
      <c r="X84" t="str">
        <f t="shared" si="41"/>
        <v/>
      </c>
      <c r="Y84" t="str">
        <f t="shared" si="42"/>
        <v/>
      </c>
      <c r="Z84" t="str">
        <f t="shared" si="43"/>
        <v/>
      </c>
      <c r="AA84" s="10" t="str">
        <f t="shared" si="44"/>
        <v/>
      </c>
      <c r="AB84" s="10" t="str">
        <f t="shared" si="45"/>
        <v/>
      </c>
      <c r="AC84" t="str">
        <f t="shared" si="46"/>
        <v/>
      </c>
      <c r="AD84" t="str">
        <f t="shared" si="46"/>
        <v/>
      </c>
      <c r="AE84" t="str">
        <f t="shared" si="47"/>
        <v/>
      </c>
      <c r="AF84" s="13">
        <f t="shared" si="48"/>
        <v>2.0936444886878101</v>
      </c>
      <c r="AG84" s="13">
        <f t="shared" si="49"/>
        <v>0.45241520783964995</v>
      </c>
      <c r="AH84">
        <f t="shared" si="50"/>
        <v>17</v>
      </c>
      <c r="AI84">
        <f t="shared" si="51"/>
        <v>11</v>
      </c>
      <c r="AJ84">
        <f t="shared" si="52"/>
        <v>-6</v>
      </c>
      <c r="AK84" s="2" t="str">
        <f t="shared" si="53"/>
        <v/>
      </c>
      <c r="AL84" s="2" t="str">
        <f t="shared" si="54"/>
        <v/>
      </c>
      <c r="AM84" t="str">
        <f t="shared" si="35"/>
        <v/>
      </c>
      <c r="AN84" t="str">
        <f t="shared" si="36"/>
        <v/>
      </c>
      <c r="AO84" t="str">
        <f t="shared" si="55"/>
        <v/>
      </c>
    </row>
    <row r="85" spans="1:41" x14ac:dyDescent="0.2">
      <c r="A85" t="s">
        <v>11</v>
      </c>
      <c r="B85" t="s">
        <v>5</v>
      </c>
      <c r="C85" t="s">
        <v>154</v>
      </c>
      <c r="D85" s="1">
        <v>-441.24607615263398</v>
      </c>
      <c r="E85" s="1">
        <v>924.49215230526897</v>
      </c>
      <c r="F85" s="2">
        <v>0.74585568650071499</v>
      </c>
      <c r="G85" s="2">
        <v>0.66346207822439496</v>
      </c>
      <c r="H85" s="2">
        <v>3.6653164376391199</v>
      </c>
      <c r="I85" s="2">
        <v>4.7740084292787603</v>
      </c>
      <c r="J85" s="2">
        <v>0</v>
      </c>
      <c r="K85" s="2">
        <v>0</v>
      </c>
      <c r="L85" s="2">
        <v>1.33052538323493E-2</v>
      </c>
      <c r="M85" s="2" t="str">
        <f t="shared" si="28"/>
        <v>PAD</v>
      </c>
      <c r="N85" s="2" t="str">
        <f t="shared" si="37"/>
        <v>ACP</v>
      </c>
      <c r="O85" s="2" t="str">
        <f t="shared" si="38"/>
        <v>U</v>
      </c>
      <c r="P85" t="str">
        <f t="shared" si="29"/>
        <v>0110</v>
      </c>
      <c r="Q85" t="str">
        <f t="shared" si="30"/>
        <v>N</v>
      </c>
      <c r="R85" t="str">
        <f t="shared" si="31"/>
        <v>0</v>
      </c>
      <c r="S85" t="str">
        <f t="shared" si="32"/>
        <v>1</v>
      </c>
      <c r="T85" t="str">
        <f t="shared" si="33"/>
        <v>1</v>
      </c>
      <c r="U85" t="str">
        <f t="shared" si="34"/>
        <v>0</v>
      </c>
      <c r="V85" s="10" t="str">
        <f t="shared" si="39"/>
        <v/>
      </c>
      <c r="W85" s="10" t="str">
        <f t="shared" si="40"/>
        <v/>
      </c>
      <c r="X85" t="str">
        <f t="shared" si="41"/>
        <v/>
      </c>
      <c r="Y85" t="str">
        <f t="shared" si="42"/>
        <v/>
      </c>
      <c r="Z85" t="str">
        <f t="shared" si="43"/>
        <v/>
      </c>
      <c r="AA85" s="10" t="str">
        <f t="shared" si="44"/>
        <v/>
      </c>
      <c r="AB85" s="10" t="str">
        <f t="shared" si="45"/>
        <v/>
      </c>
      <c r="AC85" t="str">
        <f t="shared" si="46"/>
        <v/>
      </c>
      <c r="AD85" t="str">
        <f t="shared" si="46"/>
        <v/>
      </c>
      <c r="AE85" t="str">
        <f t="shared" si="47"/>
        <v/>
      </c>
      <c r="AF85" s="13">
        <f t="shared" si="48"/>
        <v>4.7740084292787603</v>
      </c>
      <c r="AG85" s="13">
        <f t="shared" si="49"/>
        <v>1.1086919916396405</v>
      </c>
      <c r="AH85">
        <f t="shared" si="50"/>
        <v>163</v>
      </c>
      <c r="AI85">
        <f t="shared" si="51"/>
        <v>160</v>
      </c>
      <c r="AJ85">
        <f t="shared" si="52"/>
        <v>-3</v>
      </c>
      <c r="AK85" s="2" t="str">
        <f t="shared" si="53"/>
        <v/>
      </c>
      <c r="AL85" s="2" t="str">
        <f t="shared" si="54"/>
        <v/>
      </c>
      <c r="AM85" t="str">
        <f t="shared" si="35"/>
        <v/>
      </c>
      <c r="AN85" t="str">
        <f t="shared" si="36"/>
        <v/>
      </c>
      <c r="AO85" t="str">
        <f t="shared" si="55"/>
        <v/>
      </c>
    </row>
    <row r="86" spans="1:41" x14ac:dyDescent="0.2">
      <c r="A86" t="s">
        <v>11</v>
      </c>
      <c r="B86" t="s">
        <v>5</v>
      </c>
      <c r="C86" t="s">
        <v>3</v>
      </c>
      <c r="D86" s="1">
        <v>-455.27600815640602</v>
      </c>
      <c r="E86" s="1">
        <v>952.55201631281204</v>
      </c>
      <c r="F86" s="2">
        <v>0.698379594794451</v>
      </c>
      <c r="G86" s="2">
        <v>0.59057548196911303</v>
      </c>
      <c r="H86" s="2">
        <v>3.9931614143398999</v>
      </c>
      <c r="I86" s="2">
        <v>5.2283970386493603</v>
      </c>
      <c r="J86" s="2">
        <v>0</v>
      </c>
      <c r="K86" s="2">
        <v>0</v>
      </c>
      <c r="L86" s="2">
        <v>1.2008047950251699E-2</v>
      </c>
      <c r="M86" s="2" t="str">
        <f t="shared" si="28"/>
        <v>PAD</v>
      </c>
      <c r="N86" s="2" t="str">
        <f t="shared" si="37"/>
        <v>ACP</v>
      </c>
      <c r="O86" s="2" t="str">
        <f t="shared" si="38"/>
        <v>V</v>
      </c>
      <c r="P86" t="str">
        <f t="shared" si="29"/>
        <v>0110</v>
      </c>
      <c r="Q86" t="str">
        <f t="shared" si="30"/>
        <v>N</v>
      </c>
      <c r="R86" t="str">
        <f t="shared" si="31"/>
        <v>0</v>
      </c>
      <c r="S86" t="str">
        <f t="shared" si="32"/>
        <v>1</v>
      </c>
      <c r="T86" t="str">
        <f t="shared" si="33"/>
        <v>1</v>
      </c>
      <c r="U86" t="str">
        <f t="shared" si="34"/>
        <v>0</v>
      </c>
      <c r="V86" s="10" t="str">
        <f t="shared" si="39"/>
        <v/>
      </c>
      <c r="W86" s="10" t="str">
        <f t="shared" si="40"/>
        <v/>
      </c>
      <c r="X86" t="str">
        <f t="shared" si="41"/>
        <v/>
      </c>
      <c r="Y86" t="str">
        <f t="shared" si="42"/>
        <v/>
      </c>
      <c r="Z86" t="str">
        <f t="shared" si="43"/>
        <v/>
      </c>
      <c r="AA86" s="10" t="str">
        <f t="shared" si="44"/>
        <v/>
      </c>
      <c r="AB86" s="10" t="str">
        <f t="shared" si="45"/>
        <v/>
      </c>
      <c r="AC86" t="str">
        <f t="shared" si="46"/>
        <v/>
      </c>
      <c r="AD86" t="str">
        <f t="shared" si="46"/>
        <v/>
      </c>
      <c r="AE86" t="str">
        <f t="shared" si="47"/>
        <v/>
      </c>
      <c r="AF86" s="13">
        <f t="shared" si="48"/>
        <v>5.2283970386493603</v>
      </c>
      <c r="AG86" s="13">
        <f t="shared" si="49"/>
        <v>1.2352356243094604</v>
      </c>
      <c r="AH86">
        <f t="shared" si="50"/>
        <v>214</v>
      </c>
      <c r="AI86">
        <f t="shared" si="51"/>
        <v>185</v>
      </c>
      <c r="AJ86">
        <f t="shared" si="52"/>
        <v>-29</v>
      </c>
      <c r="AK86" s="2" t="str">
        <f t="shared" si="53"/>
        <v/>
      </c>
      <c r="AL86" s="2" t="str">
        <f t="shared" si="54"/>
        <v/>
      </c>
      <c r="AM86" t="str">
        <f t="shared" si="35"/>
        <v/>
      </c>
      <c r="AN86" t="str">
        <f t="shared" si="36"/>
        <v/>
      </c>
      <c r="AO86" t="str">
        <f t="shared" si="55"/>
        <v/>
      </c>
    </row>
    <row r="87" spans="1:41" x14ac:dyDescent="0.2">
      <c r="A87" t="s">
        <v>12</v>
      </c>
      <c r="B87" t="s">
        <v>1</v>
      </c>
      <c r="C87" t="s">
        <v>2</v>
      </c>
      <c r="D87" s="1">
        <v>347.93357105284798</v>
      </c>
      <c r="E87" s="1">
        <v>-653.86714210569505</v>
      </c>
      <c r="F87" s="2">
        <v>0.85944720112194695</v>
      </c>
      <c r="G87" s="2">
        <v>0.59698157621626002</v>
      </c>
      <c r="H87" s="2">
        <v>2.8423420034421599E-2</v>
      </c>
      <c r="I87" s="2">
        <v>5.16768828552032E-2</v>
      </c>
      <c r="J87" s="2">
        <v>0</v>
      </c>
      <c r="K87" s="2">
        <v>0</v>
      </c>
      <c r="L87" s="2">
        <v>0.26880521579303102</v>
      </c>
      <c r="M87" s="2" t="str">
        <f t="shared" si="28"/>
        <v>PAD</v>
      </c>
      <c r="N87" s="2" t="str">
        <f t="shared" si="37"/>
        <v>PCA</v>
      </c>
      <c r="O87" s="2" t="str">
        <f t="shared" si="38"/>
        <v>U</v>
      </c>
      <c r="P87" t="str">
        <f t="shared" si="29"/>
        <v>0111</v>
      </c>
      <c r="Q87" t="str">
        <f t="shared" si="30"/>
        <v>N</v>
      </c>
      <c r="R87" t="str">
        <f t="shared" si="31"/>
        <v>0</v>
      </c>
      <c r="S87" t="str">
        <f t="shared" si="32"/>
        <v>1</v>
      </c>
      <c r="T87" t="str">
        <f t="shared" si="33"/>
        <v>1</v>
      </c>
      <c r="U87" t="str">
        <f t="shared" si="34"/>
        <v>1</v>
      </c>
      <c r="V87" s="10">
        <f t="shared" si="39"/>
        <v>5.16768828552032E-2</v>
      </c>
      <c r="W87" s="10">
        <f t="shared" si="40"/>
        <v>2.3253462820781601E-2</v>
      </c>
      <c r="X87">
        <f t="shared" si="41"/>
        <v>118</v>
      </c>
      <c r="Y87">
        <f t="shared" si="42"/>
        <v>246</v>
      </c>
      <c r="Z87">
        <f t="shared" si="43"/>
        <v>128</v>
      </c>
      <c r="AA87" s="10" t="str">
        <f t="shared" si="44"/>
        <v/>
      </c>
      <c r="AB87" s="10" t="str">
        <f t="shared" si="45"/>
        <v/>
      </c>
      <c r="AC87" t="str">
        <f t="shared" si="46"/>
        <v/>
      </c>
      <c r="AD87" t="str">
        <f t="shared" si="46"/>
        <v/>
      </c>
      <c r="AE87" t="str">
        <f t="shared" si="47"/>
        <v/>
      </c>
      <c r="AF87" s="13" t="str">
        <f t="shared" si="48"/>
        <v/>
      </c>
      <c r="AG87" s="13" t="str">
        <f t="shared" si="49"/>
        <v/>
      </c>
      <c r="AH87" t="str">
        <f t="shared" si="50"/>
        <v/>
      </c>
      <c r="AI87" t="str">
        <f t="shared" si="51"/>
        <v/>
      </c>
      <c r="AJ87" t="str">
        <f t="shared" si="52"/>
        <v/>
      </c>
      <c r="AK87" s="2" t="str">
        <f t="shared" si="53"/>
        <v/>
      </c>
      <c r="AL87" s="2" t="str">
        <f t="shared" si="54"/>
        <v/>
      </c>
      <c r="AM87" t="str">
        <f t="shared" si="35"/>
        <v/>
      </c>
      <c r="AN87" t="str">
        <f t="shared" si="36"/>
        <v/>
      </c>
      <c r="AO87" t="str">
        <f t="shared" si="55"/>
        <v/>
      </c>
    </row>
    <row r="88" spans="1:41" x14ac:dyDescent="0.2">
      <c r="A88" t="s">
        <v>12</v>
      </c>
      <c r="B88" t="s">
        <v>1</v>
      </c>
      <c r="C88" t="s">
        <v>153</v>
      </c>
      <c r="D88" s="1">
        <v>347.93357105284798</v>
      </c>
      <c r="E88" s="1">
        <v>-653.86714210569505</v>
      </c>
      <c r="F88" s="2">
        <v>0.85944720112194695</v>
      </c>
      <c r="G88" s="2">
        <v>0.59698157621626002</v>
      </c>
      <c r="H88" s="2">
        <v>2.8423420034421599E-2</v>
      </c>
      <c r="I88" s="2">
        <v>5.16768828552032E-2</v>
      </c>
      <c r="J88" s="2">
        <v>0</v>
      </c>
      <c r="K88" s="2">
        <v>0</v>
      </c>
      <c r="L88" s="2">
        <v>8.2394145920854006E-2</v>
      </c>
      <c r="M88" s="2" t="str">
        <f t="shared" si="28"/>
        <v>PAD</v>
      </c>
      <c r="N88" s="2" t="str">
        <f t="shared" si="37"/>
        <v>PCA</v>
      </c>
      <c r="O88" s="2" t="str">
        <f t="shared" si="38"/>
        <v>V</v>
      </c>
      <c r="P88" t="str">
        <f t="shared" si="29"/>
        <v>0111</v>
      </c>
      <c r="Q88" t="str">
        <f t="shared" si="30"/>
        <v>N</v>
      </c>
      <c r="R88" t="str">
        <f t="shared" si="31"/>
        <v>0</v>
      </c>
      <c r="S88" t="str">
        <f t="shared" si="32"/>
        <v>1</v>
      </c>
      <c r="T88" t="str">
        <f t="shared" si="33"/>
        <v>1</v>
      </c>
      <c r="U88" t="str">
        <f t="shared" si="34"/>
        <v>1</v>
      </c>
      <c r="V88" s="10">
        <f t="shared" si="39"/>
        <v>5.16768828552032E-2</v>
      </c>
      <c r="W88" s="10">
        <f t="shared" si="40"/>
        <v>2.3253462820781601E-2</v>
      </c>
      <c r="X88">
        <f t="shared" si="41"/>
        <v>118</v>
      </c>
      <c r="Y88">
        <f t="shared" si="42"/>
        <v>246</v>
      </c>
      <c r="Z88">
        <f t="shared" si="43"/>
        <v>128</v>
      </c>
      <c r="AA88" s="10" t="str">
        <f t="shared" si="44"/>
        <v/>
      </c>
      <c r="AB88" s="10" t="str">
        <f t="shared" si="45"/>
        <v/>
      </c>
      <c r="AC88" t="str">
        <f t="shared" si="46"/>
        <v/>
      </c>
      <c r="AD88" t="str">
        <f t="shared" si="46"/>
        <v/>
      </c>
      <c r="AE88" t="str">
        <f t="shared" si="47"/>
        <v/>
      </c>
      <c r="AF88" s="13" t="str">
        <f t="shared" si="48"/>
        <v/>
      </c>
      <c r="AG88" s="13" t="str">
        <f t="shared" si="49"/>
        <v/>
      </c>
      <c r="AH88" t="str">
        <f t="shared" si="50"/>
        <v/>
      </c>
      <c r="AI88" t="str">
        <f t="shared" si="51"/>
        <v/>
      </c>
      <c r="AJ88" t="str">
        <f t="shared" si="52"/>
        <v/>
      </c>
      <c r="AK88" s="2" t="str">
        <f t="shared" si="53"/>
        <v/>
      </c>
      <c r="AL88" s="2" t="str">
        <f t="shared" si="54"/>
        <v/>
      </c>
      <c r="AM88" t="str">
        <f t="shared" si="35"/>
        <v/>
      </c>
      <c r="AN88" t="str">
        <f t="shared" si="36"/>
        <v/>
      </c>
      <c r="AO88" t="str">
        <f t="shared" si="55"/>
        <v/>
      </c>
    </row>
    <row r="89" spans="1:41" x14ac:dyDescent="0.2">
      <c r="A89" t="s">
        <v>12</v>
      </c>
      <c r="B89" t="s">
        <v>1</v>
      </c>
      <c r="C89" t="s">
        <v>154</v>
      </c>
      <c r="D89" s="1">
        <v>274.981253989484</v>
      </c>
      <c r="E89" s="1">
        <v>-507.96250797896801</v>
      </c>
      <c r="F89" s="2">
        <v>0.65557737719494402</v>
      </c>
      <c r="G89" s="2">
        <v>0.534802922456039</v>
      </c>
      <c r="H89" s="2">
        <v>4.4516125039435098E-2</v>
      </c>
      <c r="I89" s="2">
        <v>5.6617670870868303E-2</v>
      </c>
      <c r="J89" s="2">
        <v>0</v>
      </c>
      <c r="K89" s="2">
        <v>0</v>
      </c>
      <c r="L89" s="2">
        <v>2.7163472781791199E-2</v>
      </c>
      <c r="M89" s="2" t="str">
        <f t="shared" si="28"/>
        <v>PAD</v>
      </c>
      <c r="N89" s="2" t="str">
        <f t="shared" si="37"/>
        <v>ACP</v>
      </c>
      <c r="O89" s="2" t="str">
        <f t="shared" si="38"/>
        <v>U</v>
      </c>
      <c r="P89" t="str">
        <f t="shared" si="29"/>
        <v>0111</v>
      </c>
      <c r="Q89" t="str">
        <f t="shared" si="30"/>
        <v>N</v>
      </c>
      <c r="R89" t="str">
        <f t="shared" si="31"/>
        <v>0</v>
      </c>
      <c r="S89" t="str">
        <f t="shared" si="32"/>
        <v>1</v>
      </c>
      <c r="T89" t="str">
        <f t="shared" si="33"/>
        <v>1</v>
      </c>
      <c r="U89" t="str">
        <f t="shared" si="34"/>
        <v>1</v>
      </c>
      <c r="V89" s="10">
        <f t="shared" si="39"/>
        <v>5.6617670870868303E-2</v>
      </c>
      <c r="W89" s="10">
        <f t="shared" si="40"/>
        <v>1.2101545831433205E-2</v>
      </c>
      <c r="X89">
        <f t="shared" si="41"/>
        <v>159</v>
      </c>
      <c r="Y89">
        <f t="shared" si="42"/>
        <v>104</v>
      </c>
      <c r="Z89">
        <f t="shared" si="43"/>
        <v>-55</v>
      </c>
      <c r="AA89" s="10" t="str">
        <f t="shared" si="44"/>
        <v/>
      </c>
      <c r="AB89" s="10" t="str">
        <f t="shared" si="45"/>
        <v/>
      </c>
      <c r="AC89" t="str">
        <f t="shared" si="46"/>
        <v/>
      </c>
      <c r="AD89" t="str">
        <f t="shared" si="46"/>
        <v/>
      </c>
      <c r="AE89" t="str">
        <f t="shared" si="47"/>
        <v/>
      </c>
      <c r="AF89" s="13" t="str">
        <f t="shared" si="48"/>
        <v/>
      </c>
      <c r="AG89" s="13" t="str">
        <f t="shared" si="49"/>
        <v/>
      </c>
      <c r="AH89" t="str">
        <f t="shared" si="50"/>
        <v/>
      </c>
      <c r="AI89" t="str">
        <f t="shared" si="51"/>
        <v/>
      </c>
      <c r="AJ89" t="str">
        <f t="shared" si="52"/>
        <v/>
      </c>
      <c r="AK89" s="2" t="str">
        <f t="shared" si="53"/>
        <v/>
      </c>
      <c r="AL89" s="2" t="str">
        <f t="shared" si="54"/>
        <v/>
      </c>
      <c r="AM89" t="str">
        <f t="shared" si="35"/>
        <v/>
      </c>
      <c r="AN89" t="str">
        <f t="shared" si="36"/>
        <v/>
      </c>
      <c r="AO89" t="str">
        <f t="shared" si="55"/>
        <v/>
      </c>
    </row>
    <row r="90" spans="1:41" x14ac:dyDescent="0.2">
      <c r="A90" t="s">
        <v>12</v>
      </c>
      <c r="B90" t="s">
        <v>1</v>
      </c>
      <c r="C90" t="s">
        <v>3</v>
      </c>
      <c r="D90" s="1">
        <v>272.475714035284</v>
      </c>
      <c r="E90" s="1">
        <v>-502.95142807056902</v>
      </c>
      <c r="F90" s="2">
        <v>0.64478492830654199</v>
      </c>
      <c r="G90" s="2">
        <v>0.50308080126656396</v>
      </c>
      <c r="H90" s="2">
        <v>4.5206976360710298E-2</v>
      </c>
      <c r="I90" s="2">
        <v>6.0214085019671099E-2</v>
      </c>
      <c r="J90" s="2">
        <v>0</v>
      </c>
      <c r="K90" s="2">
        <v>0</v>
      </c>
      <c r="L90" s="2">
        <v>1.9331558697849201E-2</v>
      </c>
      <c r="M90" s="2" t="str">
        <f t="shared" si="28"/>
        <v>PAD</v>
      </c>
      <c r="N90" s="2" t="str">
        <f t="shared" si="37"/>
        <v>ACP</v>
      </c>
      <c r="O90" s="2" t="str">
        <f t="shared" si="38"/>
        <v>V</v>
      </c>
      <c r="P90" t="str">
        <f t="shared" si="29"/>
        <v>0111</v>
      </c>
      <c r="Q90" t="str">
        <f t="shared" si="30"/>
        <v>N</v>
      </c>
      <c r="R90" t="str">
        <f t="shared" si="31"/>
        <v>0</v>
      </c>
      <c r="S90" t="str">
        <f t="shared" si="32"/>
        <v>1</v>
      </c>
      <c r="T90" t="str">
        <f t="shared" si="33"/>
        <v>1</v>
      </c>
      <c r="U90" t="str">
        <f t="shared" si="34"/>
        <v>1</v>
      </c>
      <c r="V90" s="10">
        <f t="shared" si="39"/>
        <v>6.0214085019671099E-2</v>
      </c>
      <c r="W90" s="10">
        <f t="shared" si="40"/>
        <v>1.5007108658960801E-2</v>
      </c>
      <c r="X90">
        <f t="shared" si="41"/>
        <v>207</v>
      </c>
      <c r="Y90">
        <f t="shared" si="42"/>
        <v>175</v>
      </c>
      <c r="Z90">
        <f t="shared" si="43"/>
        <v>-32</v>
      </c>
      <c r="AA90" s="10" t="str">
        <f t="shared" si="44"/>
        <v/>
      </c>
      <c r="AB90" s="10" t="str">
        <f t="shared" si="45"/>
        <v/>
      </c>
      <c r="AC90" t="str">
        <f t="shared" si="46"/>
        <v/>
      </c>
      <c r="AD90" t="str">
        <f t="shared" si="46"/>
        <v/>
      </c>
      <c r="AE90" t="str">
        <f t="shared" si="47"/>
        <v/>
      </c>
      <c r="AF90" s="13" t="str">
        <f t="shared" si="48"/>
        <v/>
      </c>
      <c r="AG90" s="13" t="str">
        <f t="shared" si="49"/>
        <v/>
      </c>
      <c r="AH90" t="str">
        <f t="shared" si="50"/>
        <v/>
      </c>
      <c r="AI90" t="str">
        <f t="shared" si="51"/>
        <v/>
      </c>
      <c r="AJ90" t="str">
        <f t="shared" si="52"/>
        <v/>
      </c>
      <c r="AK90" s="2" t="str">
        <f t="shared" si="53"/>
        <v/>
      </c>
      <c r="AL90" s="2" t="str">
        <f t="shared" si="54"/>
        <v/>
      </c>
      <c r="AM90" t="str">
        <f t="shared" si="35"/>
        <v/>
      </c>
      <c r="AN90" t="str">
        <f t="shared" si="36"/>
        <v/>
      </c>
      <c r="AO90" t="str">
        <f t="shared" si="55"/>
        <v/>
      </c>
    </row>
    <row r="91" spans="1:41" x14ac:dyDescent="0.2">
      <c r="A91" t="s">
        <v>12</v>
      </c>
      <c r="B91" t="s">
        <v>4</v>
      </c>
      <c r="C91" t="s">
        <v>2</v>
      </c>
      <c r="D91" s="1">
        <v>288.85281585866301</v>
      </c>
      <c r="E91" s="1">
        <v>-535.70563171732704</v>
      </c>
      <c r="F91" s="2">
        <v>0.776480287373983</v>
      </c>
      <c r="G91" s="2">
        <v>0.50812253678388597</v>
      </c>
      <c r="H91" s="2">
        <v>4.0879915001743997E-2</v>
      </c>
      <c r="I91" s="2">
        <v>6.5926269402217796E-2</v>
      </c>
      <c r="J91" s="2">
        <v>0</v>
      </c>
      <c r="K91" s="2">
        <v>0</v>
      </c>
      <c r="L91" s="2">
        <v>0.255180959632751</v>
      </c>
      <c r="M91" s="2" t="str">
        <f t="shared" si="28"/>
        <v>PAD</v>
      </c>
      <c r="N91" s="2" t="str">
        <f t="shared" si="37"/>
        <v>PCA</v>
      </c>
      <c r="O91" s="2" t="str">
        <f t="shared" si="38"/>
        <v>U</v>
      </c>
      <c r="P91" t="str">
        <f t="shared" si="29"/>
        <v>0111</v>
      </c>
      <c r="Q91" t="str">
        <f t="shared" si="30"/>
        <v>N</v>
      </c>
      <c r="R91" t="str">
        <f t="shared" si="31"/>
        <v>0</v>
      </c>
      <c r="S91" t="str">
        <f t="shared" si="32"/>
        <v>1</v>
      </c>
      <c r="T91" t="str">
        <f t="shared" si="33"/>
        <v>1</v>
      </c>
      <c r="U91" t="str">
        <f t="shared" si="34"/>
        <v>1</v>
      </c>
      <c r="V91" s="10" t="str">
        <f t="shared" si="39"/>
        <v/>
      </c>
      <c r="W91" s="10" t="str">
        <f t="shared" si="40"/>
        <v/>
      </c>
      <c r="X91" t="str">
        <f t="shared" si="41"/>
        <v/>
      </c>
      <c r="Y91" t="str">
        <f t="shared" si="42"/>
        <v/>
      </c>
      <c r="Z91" t="str">
        <f t="shared" si="43"/>
        <v/>
      </c>
      <c r="AA91" s="10">
        <f t="shared" si="44"/>
        <v>6.5926269402217796E-2</v>
      </c>
      <c r="AB91" s="10">
        <f t="shared" si="45"/>
        <v>2.50463544004738E-2</v>
      </c>
      <c r="AC91">
        <f t="shared" si="46"/>
        <v>133</v>
      </c>
      <c r="AD91">
        <f t="shared" si="46"/>
        <v>242</v>
      </c>
      <c r="AE91">
        <f t="shared" si="47"/>
        <v>109</v>
      </c>
      <c r="AF91" s="13" t="str">
        <f t="shared" si="48"/>
        <v/>
      </c>
      <c r="AG91" s="13" t="str">
        <f t="shared" si="49"/>
        <v/>
      </c>
      <c r="AH91" t="str">
        <f t="shared" si="50"/>
        <v/>
      </c>
      <c r="AI91" t="str">
        <f t="shared" si="51"/>
        <v/>
      </c>
      <c r="AJ91" t="str">
        <f t="shared" si="52"/>
        <v/>
      </c>
      <c r="AK91" s="2" t="str">
        <f t="shared" si="53"/>
        <v/>
      </c>
      <c r="AL91" s="2" t="str">
        <f t="shared" si="54"/>
        <v/>
      </c>
      <c r="AM91" t="str">
        <f t="shared" si="35"/>
        <v/>
      </c>
      <c r="AN91" t="str">
        <f t="shared" si="36"/>
        <v/>
      </c>
      <c r="AO91" t="str">
        <f t="shared" si="55"/>
        <v/>
      </c>
    </row>
    <row r="92" spans="1:41" x14ac:dyDescent="0.2">
      <c r="A92" t="s">
        <v>12</v>
      </c>
      <c r="B92" t="s">
        <v>4</v>
      </c>
      <c r="C92" t="s">
        <v>153</v>
      </c>
      <c r="D92" s="1">
        <v>288.85281585866301</v>
      </c>
      <c r="E92" s="1">
        <v>-535.70563171732704</v>
      </c>
      <c r="F92" s="2">
        <v>0.776480287373983</v>
      </c>
      <c r="G92" s="2">
        <v>0.50812253678388597</v>
      </c>
      <c r="H92" s="2">
        <v>4.0879915001743997E-2</v>
      </c>
      <c r="I92" s="2">
        <v>6.5926269402217796E-2</v>
      </c>
      <c r="J92" s="2">
        <v>0</v>
      </c>
      <c r="K92" s="2">
        <v>0</v>
      </c>
      <c r="L92" s="2">
        <v>9.38356590614636E-2</v>
      </c>
      <c r="M92" s="2" t="str">
        <f t="shared" si="28"/>
        <v>PAD</v>
      </c>
      <c r="N92" s="2" t="str">
        <f t="shared" si="37"/>
        <v>PCA</v>
      </c>
      <c r="O92" s="2" t="str">
        <f t="shared" si="38"/>
        <v>V</v>
      </c>
      <c r="P92" t="str">
        <f t="shared" si="29"/>
        <v>0111</v>
      </c>
      <c r="Q92" t="str">
        <f t="shared" si="30"/>
        <v>N</v>
      </c>
      <c r="R92" t="str">
        <f t="shared" si="31"/>
        <v>0</v>
      </c>
      <c r="S92" t="str">
        <f t="shared" si="32"/>
        <v>1</v>
      </c>
      <c r="T92" t="str">
        <f t="shared" si="33"/>
        <v>1</v>
      </c>
      <c r="U92" t="str">
        <f t="shared" si="34"/>
        <v>1</v>
      </c>
      <c r="V92" s="10" t="str">
        <f t="shared" si="39"/>
        <v/>
      </c>
      <c r="W92" s="10" t="str">
        <f t="shared" si="40"/>
        <v/>
      </c>
      <c r="X92" t="str">
        <f t="shared" si="41"/>
        <v/>
      </c>
      <c r="Y92" t="str">
        <f t="shared" si="42"/>
        <v/>
      </c>
      <c r="Z92" t="str">
        <f t="shared" si="43"/>
        <v/>
      </c>
      <c r="AA92" s="10">
        <f t="shared" si="44"/>
        <v>6.5926269402217796E-2</v>
      </c>
      <c r="AB92" s="10">
        <f t="shared" si="45"/>
        <v>2.50463544004738E-2</v>
      </c>
      <c r="AC92">
        <f t="shared" si="46"/>
        <v>133</v>
      </c>
      <c r="AD92">
        <f t="shared" si="46"/>
        <v>242</v>
      </c>
      <c r="AE92">
        <f t="shared" si="47"/>
        <v>109</v>
      </c>
      <c r="AF92" s="13" t="str">
        <f t="shared" si="48"/>
        <v/>
      </c>
      <c r="AG92" s="13" t="str">
        <f t="shared" si="49"/>
        <v/>
      </c>
      <c r="AH92" t="str">
        <f t="shared" si="50"/>
        <v/>
      </c>
      <c r="AI92" t="str">
        <f t="shared" si="51"/>
        <v/>
      </c>
      <c r="AJ92" t="str">
        <f t="shared" si="52"/>
        <v/>
      </c>
      <c r="AK92" s="2" t="str">
        <f t="shared" si="53"/>
        <v/>
      </c>
      <c r="AL92" s="2" t="str">
        <f t="shared" si="54"/>
        <v/>
      </c>
      <c r="AM92" t="str">
        <f t="shared" si="35"/>
        <v/>
      </c>
      <c r="AN92" t="str">
        <f t="shared" si="36"/>
        <v/>
      </c>
      <c r="AO92" t="str">
        <f t="shared" si="55"/>
        <v/>
      </c>
    </row>
    <row r="93" spans="1:41" x14ac:dyDescent="0.2">
      <c r="A93" t="s">
        <v>12</v>
      </c>
      <c r="B93" t="s">
        <v>4</v>
      </c>
      <c r="C93" t="s">
        <v>154</v>
      </c>
      <c r="D93" s="1">
        <v>239.473220522964</v>
      </c>
      <c r="E93" s="1">
        <v>-436.946441045928</v>
      </c>
      <c r="F93" s="2">
        <v>0.59032088409031702</v>
      </c>
      <c r="G93" s="2">
        <v>0.459113072848853</v>
      </c>
      <c r="H93" s="2">
        <v>5.5390044906385001E-2</v>
      </c>
      <c r="I93" s="2">
        <v>6.8898687899056704E-2</v>
      </c>
      <c r="J93" s="2">
        <v>0</v>
      </c>
      <c r="K93" s="2">
        <v>0</v>
      </c>
      <c r="L93" s="2">
        <v>3.1265356022019498E-2</v>
      </c>
      <c r="M93" s="2" t="str">
        <f t="shared" si="28"/>
        <v>PAD</v>
      </c>
      <c r="N93" s="2" t="str">
        <f t="shared" si="37"/>
        <v>ACP</v>
      </c>
      <c r="O93" s="2" t="str">
        <f t="shared" si="38"/>
        <v>U</v>
      </c>
      <c r="P93" t="str">
        <f t="shared" si="29"/>
        <v>0111</v>
      </c>
      <c r="Q93" t="str">
        <f t="shared" si="30"/>
        <v>N</v>
      </c>
      <c r="R93" t="str">
        <f t="shared" si="31"/>
        <v>0</v>
      </c>
      <c r="S93" t="str">
        <f t="shared" si="32"/>
        <v>1</v>
      </c>
      <c r="T93" t="str">
        <f t="shared" si="33"/>
        <v>1</v>
      </c>
      <c r="U93" t="str">
        <f t="shared" si="34"/>
        <v>1</v>
      </c>
      <c r="V93" s="10" t="str">
        <f t="shared" si="39"/>
        <v/>
      </c>
      <c r="W93" s="10" t="str">
        <f t="shared" si="40"/>
        <v/>
      </c>
      <c r="X93" t="str">
        <f t="shared" si="41"/>
        <v/>
      </c>
      <c r="Y93" t="str">
        <f t="shared" si="42"/>
        <v/>
      </c>
      <c r="Z93" t="str">
        <f t="shared" si="43"/>
        <v/>
      </c>
      <c r="AA93" s="10">
        <f t="shared" si="44"/>
        <v>6.8898687899056704E-2</v>
      </c>
      <c r="AB93" s="10">
        <f t="shared" si="45"/>
        <v>1.3508642992671703E-2</v>
      </c>
      <c r="AC93">
        <f t="shared" si="46"/>
        <v>162</v>
      </c>
      <c r="AD93">
        <f t="shared" si="46"/>
        <v>84</v>
      </c>
      <c r="AE93">
        <f t="shared" si="47"/>
        <v>-78</v>
      </c>
      <c r="AF93" s="13" t="str">
        <f t="shared" si="48"/>
        <v/>
      </c>
      <c r="AG93" s="13" t="str">
        <f t="shared" si="49"/>
        <v/>
      </c>
      <c r="AH93" t="str">
        <f t="shared" si="50"/>
        <v/>
      </c>
      <c r="AI93" t="str">
        <f t="shared" si="51"/>
        <v/>
      </c>
      <c r="AJ93" t="str">
        <f t="shared" si="52"/>
        <v/>
      </c>
      <c r="AK93" s="2" t="str">
        <f t="shared" si="53"/>
        <v/>
      </c>
      <c r="AL93" s="2" t="str">
        <f t="shared" si="54"/>
        <v/>
      </c>
      <c r="AM93" t="str">
        <f t="shared" si="35"/>
        <v/>
      </c>
      <c r="AN93" t="str">
        <f t="shared" si="36"/>
        <v/>
      </c>
      <c r="AO93" t="str">
        <f t="shared" si="55"/>
        <v/>
      </c>
    </row>
    <row r="94" spans="1:41" x14ac:dyDescent="0.2">
      <c r="A94" t="s">
        <v>12</v>
      </c>
      <c r="B94" t="s">
        <v>4</v>
      </c>
      <c r="C94" t="s">
        <v>3</v>
      </c>
      <c r="D94" s="1">
        <v>235.853289712898</v>
      </c>
      <c r="E94" s="1">
        <v>-429.70657942579601</v>
      </c>
      <c r="F94" s="2">
        <v>0.57162896851302203</v>
      </c>
      <c r="G94" s="2">
        <v>0.42478521710107398</v>
      </c>
      <c r="H94" s="2">
        <v>5.66421062741587E-2</v>
      </c>
      <c r="I94" s="2">
        <v>7.3006143975489005E-2</v>
      </c>
      <c r="J94" s="2">
        <v>0</v>
      </c>
      <c r="K94" s="2">
        <v>0</v>
      </c>
      <c r="L94" s="2">
        <v>1.23874482717311E-2</v>
      </c>
      <c r="M94" s="2" t="str">
        <f t="shared" si="28"/>
        <v>PAD</v>
      </c>
      <c r="N94" s="2" t="str">
        <f t="shared" si="37"/>
        <v>ACP</v>
      </c>
      <c r="O94" s="2" t="str">
        <f t="shared" si="38"/>
        <v>V</v>
      </c>
      <c r="P94" t="str">
        <f t="shared" si="29"/>
        <v>0111</v>
      </c>
      <c r="Q94" t="str">
        <f t="shared" si="30"/>
        <v>N</v>
      </c>
      <c r="R94" t="str">
        <f t="shared" si="31"/>
        <v>0</v>
      </c>
      <c r="S94" t="str">
        <f t="shared" si="32"/>
        <v>1</v>
      </c>
      <c r="T94" t="str">
        <f t="shared" si="33"/>
        <v>1</v>
      </c>
      <c r="U94" t="str">
        <f t="shared" si="34"/>
        <v>1</v>
      </c>
      <c r="V94" s="10" t="str">
        <f t="shared" si="39"/>
        <v/>
      </c>
      <c r="W94" s="10" t="str">
        <f t="shared" si="40"/>
        <v/>
      </c>
      <c r="X94" t="str">
        <f t="shared" si="41"/>
        <v/>
      </c>
      <c r="Y94" t="str">
        <f t="shared" si="42"/>
        <v/>
      </c>
      <c r="Z94" t="str">
        <f t="shared" si="43"/>
        <v/>
      </c>
      <c r="AA94" s="10">
        <f t="shared" si="44"/>
        <v>7.3006143975489005E-2</v>
      </c>
      <c r="AB94" s="10">
        <f t="shared" si="45"/>
        <v>1.6364037701330304E-2</v>
      </c>
      <c r="AC94">
        <f t="shared" si="46"/>
        <v>210</v>
      </c>
      <c r="AD94">
        <f t="shared" si="46"/>
        <v>156</v>
      </c>
      <c r="AE94">
        <f t="shared" si="47"/>
        <v>-54</v>
      </c>
      <c r="AF94" s="13" t="str">
        <f t="shared" si="48"/>
        <v/>
      </c>
      <c r="AG94" s="13" t="str">
        <f t="shared" si="49"/>
        <v/>
      </c>
      <c r="AH94" t="str">
        <f t="shared" si="50"/>
        <v/>
      </c>
      <c r="AI94" t="str">
        <f t="shared" si="51"/>
        <v/>
      </c>
      <c r="AJ94" t="str">
        <f t="shared" si="52"/>
        <v/>
      </c>
      <c r="AK94" s="2" t="str">
        <f t="shared" si="53"/>
        <v/>
      </c>
      <c r="AL94" s="2" t="str">
        <f t="shared" si="54"/>
        <v/>
      </c>
      <c r="AM94" t="str">
        <f t="shared" si="35"/>
        <v/>
      </c>
      <c r="AN94" t="str">
        <f t="shared" si="36"/>
        <v/>
      </c>
      <c r="AO94" t="str">
        <f t="shared" si="55"/>
        <v/>
      </c>
    </row>
    <row r="95" spans="1:41" x14ac:dyDescent="0.2">
      <c r="A95" t="s">
        <v>12</v>
      </c>
      <c r="B95" t="s">
        <v>5</v>
      </c>
      <c r="C95" t="s">
        <v>2</v>
      </c>
      <c r="D95" s="1">
        <v>-375.020306251021</v>
      </c>
      <c r="E95" s="1">
        <v>792.04061250204302</v>
      </c>
      <c r="F95" s="2">
        <v>0.88765368801795397</v>
      </c>
      <c r="G95" s="2">
        <v>0.67033649240468396</v>
      </c>
      <c r="H95" s="2">
        <v>2.4368351414221401</v>
      </c>
      <c r="I95" s="2">
        <v>4.2469661727738002</v>
      </c>
      <c r="J95" s="2">
        <v>0</v>
      </c>
      <c r="K95" s="2">
        <v>0</v>
      </c>
      <c r="L95" s="2">
        <v>0.20020322446207101</v>
      </c>
      <c r="M95" s="2" t="str">
        <f t="shared" si="28"/>
        <v>PAD</v>
      </c>
      <c r="N95" s="2" t="str">
        <f t="shared" si="37"/>
        <v>PCA</v>
      </c>
      <c r="O95" s="2" t="str">
        <f t="shared" si="38"/>
        <v>U</v>
      </c>
      <c r="P95" t="str">
        <f t="shared" si="29"/>
        <v>0111</v>
      </c>
      <c r="Q95" t="str">
        <f t="shared" si="30"/>
        <v>N</v>
      </c>
      <c r="R95" t="str">
        <f t="shared" si="31"/>
        <v>0</v>
      </c>
      <c r="S95" t="str">
        <f t="shared" si="32"/>
        <v>1</v>
      </c>
      <c r="T95" t="str">
        <f t="shared" si="33"/>
        <v>1</v>
      </c>
      <c r="U95" t="str">
        <f t="shared" si="34"/>
        <v>1</v>
      </c>
      <c r="V95" s="10" t="str">
        <f t="shared" si="39"/>
        <v/>
      </c>
      <c r="W95" s="10" t="str">
        <f t="shared" si="40"/>
        <v/>
      </c>
      <c r="X95" t="str">
        <f t="shared" si="41"/>
        <v/>
      </c>
      <c r="Y95" t="str">
        <f t="shared" si="42"/>
        <v/>
      </c>
      <c r="Z95" t="str">
        <f t="shared" si="43"/>
        <v/>
      </c>
      <c r="AA95" s="10" t="str">
        <f t="shared" si="44"/>
        <v/>
      </c>
      <c r="AB95" s="10" t="str">
        <f t="shared" si="45"/>
        <v/>
      </c>
      <c r="AC95" t="str">
        <f t="shared" si="46"/>
        <v/>
      </c>
      <c r="AD95" t="str">
        <f t="shared" si="46"/>
        <v/>
      </c>
      <c r="AE95" t="str">
        <f t="shared" si="47"/>
        <v/>
      </c>
      <c r="AF95" s="13">
        <f t="shared" si="48"/>
        <v>4.2469661727738002</v>
      </c>
      <c r="AG95" s="13">
        <f t="shared" si="49"/>
        <v>1.8101310313516601</v>
      </c>
      <c r="AH95">
        <f t="shared" si="50"/>
        <v>105</v>
      </c>
      <c r="AI95">
        <f t="shared" si="51"/>
        <v>241</v>
      </c>
      <c r="AJ95">
        <f t="shared" si="52"/>
        <v>136</v>
      </c>
      <c r="AK95" s="2" t="str">
        <f t="shared" si="53"/>
        <v/>
      </c>
      <c r="AL95" s="2" t="str">
        <f t="shared" si="54"/>
        <v/>
      </c>
      <c r="AM95" t="str">
        <f t="shared" si="35"/>
        <v/>
      </c>
      <c r="AN95" t="str">
        <f t="shared" si="36"/>
        <v/>
      </c>
      <c r="AO95" t="str">
        <f t="shared" si="55"/>
        <v/>
      </c>
    </row>
    <row r="96" spans="1:41" x14ac:dyDescent="0.2">
      <c r="A96" t="s">
        <v>12</v>
      </c>
      <c r="B96" t="s">
        <v>5</v>
      </c>
      <c r="C96" t="s">
        <v>153</v>
      </c>
      <c r="D96" s="1">
        <v>-375.020306251021</v>
      </c>
      <c r="E96" s="1">
        <v>792.04061250204302</v>
      </c>
      <c r="F96" s="2">
        <v>0.88765368801795397</v>
      </c>
      <c r="G96" s="2">
        <v>0.67033649240468396</v>
      </c>
      <c r="H96" s="2">
        <v>2.4368351414221401</v>
      </c>
      <c r="I96" s="2">
        <v>4.2469661727738002</v>
      </c>
      <c r="J96" s="2">
        <v>0</v>
      </c>
      <c r="K96" s="2">
        <v>0</v>
      </c>
      <c r="L96" s="2">
        <v>5.3523465176937603E-2</v>
      </c>
      <c r="M96" s="2" t="str">
        <f t="shared" si="28"/>
        <v>PAD</v>
      </c>
      <c r="N96" s="2" t="str">
        <f t="shared" si="37"/>
        <v>PCA</v>
      </c>
      <c r="O96" s="2" t="str">
        <f t="shared" si="38"/>
        <v>V</v>
      </c>
      <c r="P96" t="str">
        <f t="shared" si="29"/>
        <v>0111</v>
      </c>
      <c r="Q96" t="str">
        <f t="shared" si="30"/>
        <v>N</v>
      </c>
      <c r="R96" t="str">
        <f t="shared" si="31"/>
        <v>0</v>
      </c>
      <c r="S96" t="str">
        <f t="shared" si="32"/>
        <v>1</v>
      </c>
      <c r="T96" t="str">
        <f t="shared" si="33"/>
        <v>1</v>
      </c>
      <c r="U96" t="str">
        <f t="shared" si="34"/>
        <v>1</v>
      </c>
      <c r="V96" s="10" t="str">
        <f t="shared" si="39"/>
        <v/>
      </c>
      <c r="W96" s="10" t="str">
        <f t="shared" si="40"/>
        <v/>
      </c>
      <c r="X96" t="str">
        <f t="shared" si="41"/>
        <v/>
      </c>
      <c r="Y96" t="str">
        <f t="shared" si="42"/>
        <v/>
      </c>
      <c r="Z96" t="str">
        <f t="shared" si="43"/>
        <v/>
      </c>
      <c r="AA96" s="10" t="str">
        <f t="shared" si="44"/>
        <v/>
      </c>
      <c r="AB96" s="10" t="str">
        <f t="shared" si="45"/>
        <v/>
      </c>
      <c r="AC96" t="str">
        <f t="shared" si="46"/>
        <v/>
      </c>
      <c r="AD96" t="str">
        <f t="shared" si="46"/>
        <v/>
      </c>
      <c r="AE96" t="str">
        <f t="shared" si="47"/>
        <v/>
      </c>
      <c r="AF96" s="13">
        <f t="shared" si="48"/>
        <v>4.2469661727738002</v>
      </c>
      <c r="AG96" s="13">
        <f t="shared" si="49"/>
        <v>1.8101310313516601</v>
      </c>
      <c r="AH96">
        <f t="shared" si="50"/>
        <v>105</v>
      </c>
      <c r="AI96">
        <f t="shared" si="51"/>
        <v>241</v>
      </c>
      <c r="AJ96">
        <f t="shared" si="52"/>
        <v>136</v>
      </c>
      <c r="AK96" s="2" t="str">
        <f t="shared" si="53"/>
        <v/>
      </c>
      <c r="AL96" s="2" t="str">
        <f t="shared" si="54"/>
        <v/>
      </c>
      <c r="AM96" t="str">
        <f t="shared" si="35"/>
        <v/>
      </c>
      <c r="AN96" t="str">
        <f t="shared" si="36"/>
        <v/>
      </c>
      <c r="AO96" t="str">
        <f t="shared" si="55"/>
        <v/>
      </c>
    </row>
    <row r="97" spans="1:41" x14ac:dyDescent="0.2">
      <c r="A97" t="s">
        <v>12</v>
      </c>
      <c r="B97" t="s">
        <v>5</v>
      </c>
      <c r="C97" t="s">
        <v>154</v>
      </c>
      <c r="D97" s="1">
        <v>-443.59174595892802</v>
      </c>
      <c r="E97" s="1">
        <v>929.18349191785501</v>
      </c>
      <c r="F97" s="2">
        <v>0.738848016826958</v>
      </c>
      <c r="G97" s="2">
        <v>0.66709335669457204</v>
      </c>
      <c r="H97" s="2">
        <v>3.7167621447121899</v>
      </c>
      <c r="I97" s="2">
        <v>4.66563047490264</v>
      </c>
      <c r="J97" s="2">
        <v>0</v>
      </c>
      <c r="K97" s="2">
        <v>0</v>
      </c>
      <c r="L97" s="2">
        <v>1.7208487845697399E-2</v>
      </c>
      <c r="M97" s="2" t="str">
        <f t="shared" si="28"/>
        <v>PAD</v>
      </c>
      <c r="N97" s="2" t="str">
        <f t="shared" si="37"/>
        <v>ACP</v>
      </c>
      <c r="O97" s="2" t="str">
        <f t="shared" si="38"/>
        <v>U</v>
      </c>
      <c r="P97" t="str">
        <f t="shared" si="29"/>
        <v>0111</v>
      </c>
      <c r="Q97" t="str">
        <f t="shared" si="30"/>
        <v>N</v>
      </c>
      <c r="R97" t="str">
        <f t="shared" si="31"/>
        <v>0</v>
      </c>
      <c r="S97" t="str">
        <f t="shared" si="32"/>
        <v>1</v>
      </c>
      <c r="T97" t="str">
        <f t="shared" si="33"/>
        <v>1</v>
      </c>
      <c r="U97" t="str">
        <f t="shared" si="34"/>
        <v>1</v>
      </c>
      <c r="V97" s="10" t="str">
        <f t="shared" si="39"/>
        <v/>
      </c>
      <c r="W97" s="10" t="str">
        <f t="shared" si="40"/>
        <v/>
      </c>
      <c r="X97" t="str">
        <f t="shared" si="41"/>
        <v/>
      </c>
      <c r="Y97" t="str">
        <f t="shared" si="42"/>
        <v/>
      </c>
      <c r="Z97" t="str">
        <f t="shared" si="43"/>
        <v/>
      </c>
      <c r="AA97" s="10" t="str">
        <f t="shared" si="44"/>
        <v/>
      </c>
      <c r="AB97" s="10" t="str">
        <f t="shared" si="45"/>
        <v/>
      </c>
      <c r="AC97" t="str">
        <f t="shared" si="46"/>
        <v/>
      </c>
      <c r="AD97" t="str">
        <f t="shared" si="46"/>
        <v/>
      </c>
      <c r="AE97" t="str">
        <f t="shared" si="47"/>
        <v/>
      </c>
      <c r="AF97" s="13">
        <f t="shared" si="48"/>
        <v>4.66563047490264</v>
      </c>
      <c r="AG97" s="13">
        <f t="shared" si="49"/>
        <v>0.94886833019045014</v>
      </c>
      <c r="AH97">
        <f t="shared" si="50"/>
        <v>145</v>
      </c>
      <c r="AI97">
        <f t="shared" si="51"/>
        <v>104</v>
      </c>
      <c r="AJ97">
        <f t="shared" si="52"/>
        <v>-41</v>
      </c>
      <c r="AK97" s="2" t="str">
        <f t="shared" si="53"/>
        <v/>
      </c>
      <c r="AL97" s="2" t="str">
        <f t="shared" si="54"/>
        <v/>
      </c>
      <c r="AM97" t="str">
        <f t="shared" si="35"/>
        <v/>
      </c>
      <c r="AN97" t="str">
        <f t="shared" si="36"/>
        <v/>
      </c>
      <c r="AO97" t="str">
        <f t="shared" si="55"/>
        <v/>
      </c>
    </row>
    <row r="98" spans="1:41" x14ac:dyDescent="0.2">
      <c r="A98" t="s">
        <v>12</v>
      </c>
      <c r="B98" t="s">
        <v>5</v>
      </c>
      <c r="C98" t="s">
        <v>3</v>
      </c>
      <c r="D98" s="1">
        <v>-446.13457774270199</v>
      </c>
      <c r="E98" s="1">
        <v>934.26915548540399</v>
      </c>
      <c r="F98" s="2">
        <v>0.73044907356619004</v>
      </c>
      <c r="G98" s="2">
        <v>0.64093234957879996</v>
      </c>
      <c r="H98" s="2">
        <v>3.7757718436543799</v>
      </c>
      <c r="I98" s="2">
        <v>4.8928445717648001</v>
      </c>
      <c r="J98" s="2">
        <v>0</v>
      </c>
      <c r="K98" s="2">
        <v>0</v>
      </c>
      <c r="L98" s="2">
        <v>1.4641647205942099E-2</v>
      </c>
      <c r="M98" s="2" t="str">
        <f t="shared" si="28"/>
        <v>PAD</v>
      </c>
      <c r="N98" s="2" t="str">
        <f t="shared" si="37"/>
        <v>ACP</v>
      </c>
      <c r="O98" s="2" t="str">
        <f t="shared" si="38"/>
        <v>V</v>
      </c>
      <c r="P98" t="str">
        <f t="shared" si="29"/>
        <v>0111</v>
      </c>
      <c r="Q98" t="str">
        <f t="shared" si="30"/>
        <v>N</v>
      </c>
      <c r="R98" t="str">
        <f t="shared" si="31"/>
        <v>0</v>
      </c>
      <c r="S98" t="str">
        <f t="shared" si="32"/>
        <v>1</v>
      </c>
      <c r="T98" t="str">
        <f t="shared" si="33"/>
        <v>1</v>
      </c>
      <c r="U98" t="str">
        <f t="shared" si="34"/>
        <v>1</v>
      </c>
      <c r="V98" s="10" t="str">
        <f t="shared" si="39"/>
        <v/>
      </c>
      <c r="W98" s="10" t="str">
        <f t="shared" si="40"/>
        <v/>
      </c>
      <c r="X98" t="str">
        <f t="shared" si="41"/>
        <v/>
      </c>
      <c r="Y98" t="str">
        <f t="shared" si="42"/>
        <v/>
      </c>
      <c r="Z98" t="str">
        <f t="shared" si="43"/>
        <v/>
      </c>
      <c r="AA98" s="10" t="str">
        <f t="shared" si="44"/>
        <v/>
      </c>
      <c r="AB98" s="10" t="str">
        <f t="shared" si="45"/>
        <v/>
      </c>
      <c r="AC98" t="str">
        <f t="shared" si="46"/>
        <v/>
      </c>
      <c r="AD98" t="str">
        <f t="shared" si="46"/>
        <v/>
      </c>
      <c r="AE98" t="str">
        <f t="shared" si="47"/>
        <v/>
      </c>
      <c r="AF98" s="13">
        <f t="shared" si="48"/>
        <v>4.8928445717648001</v>
      </c>
      <c r="AG98" s="13">
        <f t="shared" si="49"/>
        <v>1.1170727281104202</v>
      </c>
      <c r="AH98">
        <f t="shared" si="50"/>
        <v>185</v>
      </c>
      <c r="AI98">
        <f t="shared" si="51"/>
        <v>164</v>
      </c>
      <c r="AJ98">
        <f t="shared" si="52"/>
        <v>-21</v>
      </c>
      <c r="AK98" s="2" t="str">
        <f t="shared" si="53"/>
        <v/>
      </c>
      <c r="AL98" s="2" t="str">
        <f t="shared" si="54"/>
        <v/>
      </c>
      <c r="AM98" t="str">
        <f t="shared" si="35"/>
        <v/>
      </c>
      <c r="AN98" t="str">
        <f t="shared" si="36"/>
        <v/>
      </c>
      <c r="AO98" t="str">
        <f t="shared" si="55"/>
        <v/>
      </c>
    </row>
    <row r="99" spans="1:41" x14ac:dyDescent="0.2">
      <c r="A99" t="s">
        <v>13</v>
      </c>
      <c r="B99" t="s">
        <v>1</v>
      </c>
      <c r="C99" t="s">
        <v>2</v>
      </c>
      <c r="D99" s="1">
        <v>458.77388968751399</v>
      </c>
      <c r="E99" s="1">
        <v>-875.54777937502797</v>
      </c>
      <c r="F99" s="2">
        <v>0.96288477048011201</v>
      </c>
      <c r="G99" s="2">
        <v>0.74066244635284395</v>
      </c>
      <c r="H99" s="2">
        <v>1.4566447728374799E-2</v>
      </c>
      <c r="I99" s="2">
        <v>4.2380207365650097E-2</v>
      </c>
      <c r="J99" s="2">
        <v>0</v>
      </c>
      <c r="K99" s="2">
        <v>0</v>
      </c>
      <c r="L99" s="2">
        <v>0.11471393800802</v>
      </c>
      <c r="M99" s="2" t="str">
        <f t="shared" si="28"/>
        <v>PAD</v>
      </c>
      <c r="N99" s="2" t="str">
        <f t="shared" si="37"/>
        <v>PCA</v>
      </c>
      <c r="O99" s="2" t="str">
        <f t="shared" si="38"/>
        <v>U</v>
      </c>
      <c r="P99" t="str">
        <f t="shared" si="29"/>
        <v>1000</v>
      </c>
      <c r="Q99" t="str">
        <f t="shared" si="30"/>
        <v>N</v>
      </c>
      <c r="R99" t="str">
        <f t="shared" si="31"/>
        <v>1</v>
      </c>
      <c r="S99" t="str">
        <f t="shared" si="32"/>
        <v>0</v>
      </c>
      <c r="T99" t="str">
        <f t="shared" si="33"/>
        <v>0</v>
      </c>
      <c r="U99" t="str">
        <f t="shared" si="34"/>
        <v>0</v>
      </c>
      <c r="V99" s="10">
        <f t="shared" si="39"/>
        <v>4.2380207365650097E-2</v>
      </c>
      <c r="W99" s="10">
        <f t="shared" si="40"/>
        <v>2.7813759637275295E-2</v>
      </c>
      <c r="X99">
        <f t="shared" si="41"/>
        <v>70</v>
      </c>
      <c r="Y99">
        <f t="shared" si="42"/>
        <v>251</v>
      </c>
      <c r="Z99">
        <f t="shared" si="43"/>
        <v>181</v>
      </c>
      <c r="AA99" s="10" t="str">
        <f t="shared" si="44"/>
        <v/>
      </c>
      <c r="AB99" s="10" t="str">
        <f t="shared" si="45"/>
        <v/>
      </c>
      <c r="AC99" t="str">
        <f t="shared" si="46"/>
        <v/>
      </c>
      <c r="AD99" t="str">
        <f t="shared" si="46"/>
        <v/>
      </c>
      <c r="AE99" t="str">
        <f t="shared" si="47"/>
        <v/>
      </c>
      <c r="AF99" s="13" t="str">
        <f t="shared" si="48"/>
        <v/>
      </c>
      <c r="AG99" s="13" t="str">
        <f t="shared" si="49"/>
        <v/>
      </c>
      <c r="AH99" t="str">
        <f t="shared" si="50"/>
        <v/>
      </c>
      <c r="AI99" t="str">
        <f t="shared" si="51"/>
        <v/>
      </c>
      <c r="AJ99" t="str">
        <f t="shared" si="52"/>
        <v/>
      </c>
      <c r="AK99" s="2" t="str">
        <f t="shared" si="53"/>
        <v/>
      </c>
      <c r="AL99" s="2" t="str">
        <f t="shared" si="54"/>
        <v/>
      </c>
      <c r="AM99" t="str">
        <f t="shared" si="35"/>
        <v/>
      </c>
      <c r="AN99" t="str">
        <f t="shared" si="36"/>
        <v/>
      </c>
      <c r="AO99" t="str">
        <f t="shared" si="55"/>
        <v/>
      </c>
    </row>
    <row r="100" spans="1:41" x14ac:dyDescent="0.2">
      <c r="A100" t="s">
        <v>13</v>
      </c>
      <c r="B100" t="s">
        <v>1</v>
      </c>
      <c r="C100" t="s">
        <v>153</v>
      </c>
      <c r="D100" s="1">
        <v>458.77388968751399</v>
      </c>
      <c r="E100" s="1">
        <v>-875.54777937502695</v>
      </c>
      <c r="F100" s="2">
        <v>0.96288477048011201</v>
      </c>
      <c r="G100" s="2">
        <v>0.74066244635289102</v>
      </c>
      <c r="H100" s="2">
        <v>1.4566447728374799E-2</v>
      </c>
      <c r="I100" s="2">
        <v>4.2380207365635303E-2</v>
      </c>
      <c r="J100" s="2">
        <v>0</v>
      </c>
      <c r="K100" s="2">
        <v>0</v>
      </c>
      <c r="L100" s="2">
        <v>9.1176844416094808E-3</v>
      </c>
      <c r="M100" s="2" t="str">
        <f t="shared" si="28"/>
        <v>PAD</v>
      </c>
      <c r="N100" s="2" t="str">
        <f t="shared" si="37"/>
        <v>PCA</v>
      </c>
      <c r="O100" s="2" t="str">
        <f t="shared" si="38"/>
        <v>V</v>
      </c>
      <c r="P100" t="str">
        <f t="shared" si="29"/>
        <v>1000</v>
      </c>
      <c r="Q100" t="str">
        <f t="shared" si="30"/>
        <v>N</v>
      </c>
      <c r="R100" t="str">
        <f t="shared" si="31"/>
        <v>1</v>
      </c>
      <c r="S100" t="str">
        <f t="shared" si="32"/>
        <v>0</v>
      </c>
      <c r="T100" t="str">
        <f t="shared" si="33"/>
        <v>0</v>
      </c>
      <c r="U100" t="str">
        <f t="shared" si="34"/>
        <v>0</v>
      </c>
      <c r="V100" s="10">
        <f t="shared" si="39"/>
        <v>4.2380207365635303E-2</v>
      </c>
      <c r="W100" s="10">
        <f t="shared" si="40"/>
        <v>2.7813759637260502E-2</v>
      </c>
      <c r="X100">
        <f t="shared" si="41"/>
        <v>69</v>
      </c>
      <c r="Y100">
        <f t="shared" si="42"/>
        <v>250</v>
      </c>
      <c r="Z100">
        <f t="shared" si="43"/>
        <v>181</v>
      </c>
      <c r="AA100" s="10" t="str">
        <f t="shared" si="44"/>
        <v/>
      </c>
      <c r="AB100" s="10" t="str">
        <f t="shared" si="45"/>
        <v/>
      </c>
      <c r="AC100" t="str">
        <f t="shared" si="46"/>
        <v/>
      </c>
      <c r="AD100" t="str">
        <f t="shared" si="46"/>
        <v/>
      </c>
      <c r="AE100" t="str">
        <f t="shared" si="47"/>
        <v/>
      </c>
      <c r="AF100" s="13" t="str">
        <f t="shared" si="48"/>
        <v/>
      </c>
      <c r="AG100" s="13" t="str">
        <f t="shared" si="49"/>
        <v/>
      </c>
      <c r="AH100" t="str">
        <f t="shared" si="50"/>
        <v/>
      </c>
      <c r="AI100" t="str">
        <f t="shared" si="51"/>
        <v/>
      </c>
      <c r="AJ100" t="str">
        <f t="shared" si="52"/>
        <v/>
      </c>
      <c r="AK100" s="2" t="str">
        <f t="shared" si="53"/>
        <v/>
      </c>
      <c r="AL100" s="2" t="str">
        <f t="shared" si="54"/>
        <v/>
      </c>
      <c r="AM100" t="str">
        <f t="shared" si="35"/>
        <v/>
      </c>
      <c r="AN100" t="str">
        <f t="shared" si="36"/>
        <v/>
      </c>
      <c r="AO100" t="str">
        <f t="shared" si="55"/>
        <v/>
      </c>
    </row>
    <row r="101" spans="1:41" x14ac:dyDescent="0.2">
      <c r="A101" t="s">
        <v>13</v>
      </c>
      <c r="B101" t="s">
        <v>1</v>
      </c>
      <c r="C101" t="s">
        <v>154</v>
      </c>
      <c r="D101" s="1">
        <v>370.62694270207697</v>
      </c>
      <c r="E101" s="1">
        <v>-699.25388540415304</v>
      </c>
      <c r="F101" s="2">
        <v>0.88931403155331401</v>
      </c>
      <c r="G101" s="2">
        <v>0.81867646349423795</v>
      </c>
      <c r="H101" s="2">
        <v>2.5079656000446E-2</v>
      </c>
      <c r="I101" s="2">
        <v>3.6204559624117297E-2</v>
      </c>
      <c r="J101" s="2">
        <v>0</v>
      </c>
      <c r="K101" s="2">
        <v>0</v>
      </c>
      <c r="L101" s="2">
        <v>5.2140865622847497E-3</v>
      </c>
      <c r="M101" s="2" t="str">
        <f t="shared" si="28"/>
        <v>PAD</v>
      </c>
      <c r="N101" s="2" t="str">
        <f t="shared" si="37"/>
        <v>ACP</v>
      </c>
      <c r="O101" s="2" t="str">
        <f t="shared" si="38"/>
        <v>U</v>
      </c>
      <c r="P101" t="str">
        <f t="shared" si="29"/>
        <v>1000</v>
      </c>
      <c r="Q101" t="str">
        <f t="shared" si="30"/>
        <v>N</v>
      </c>
      <c r="R101" t="str">
        <f t="shared" si="31"/>
        <v>1</v>
      </c>
      <c r="S101" t="str">
        <f t="shared" si="32"/>
        <v>0</v>
      </c>
      <c r="T101" t="str">
        <f t="shared" si="33"/>
        <v>0</v>
      </c>
      <c r="U101" t="str">
        <f t="shared" si="34"/>
        <v>0</v>
      </c>
      <c r="V101" s="10">
        <f t="shared" si="39"/>
        <v>3.6204559624117297E-2</v>
      </c>
      <c r="W101" s="10">
        <f t="shared" si="40"/>
        <v>1.1124903623671297E-2</v>
      </c>
      <c r="X101">
        <f t="shared" si="41"/>
        <v>34</v>
      </c>
      <c r="Y101">
        <f t="shared" si="42"/>
        <v>78</v>
      </c>
      <c r="Z101">
        <f t="shared" si="43"/>
        <v>44</v>
      </c>
      <c r="AA101" s="10" t="str">
        <f t="shared" si="44"/>
        <v/>
      </c>
      <c r="AB101" s="10" t="str">
        <f t="shared" si="45"/>
        <v/>
      </c>
      <c r="AC101" t="str">
        <f t="shared" si="46"/>
        <v/>
      </c>
      <c r="AD101" t="str">
        <f t="shared" si="46"/>
        <v/>
      </c>
      <c r="AE101" t="str">
        <f t="shared" si="47"/>
        <v/>
      </c>
      <c r="AF101" s="13" t="str">
        <f t="shared" si="48"/>
        <v/>
      </c>
      <c r="AG101" s="13" t="str">
        <f t="shared" si="49"/>
        <v/>
      </c>
      <c r="AH101" t="str">
        <f t="shared" si="50"/>
        <v/>
      </c>
      <c r="AI101" t="str">
        <f t="shared" si="51"/>
        <v/>
      </c>
      <c r="AJ101" t="str">
        <f t="shared" si="52"/>
        <v/>
      </c>
      <c r="AK101" s="2" t="str">
        <f t="shared" si="53"/>
        <v/>
      </c>
      <c r="AL101" s="2" t="str">
        <f t="shared" si="54"/>
        <v/>
      </c>
      <c r="AM101" t="str">
        <f t="shared" si="35"/>
        <v/>
      </c>
      <c r="AN101" t="str">
        <f t="shared" si="36"/>
        <v/>
      </c>
      <c r="AO101" t="str">
        <f t="shared" si="55"/>
        <v/>
      </c>
    </row>
    <row r="102" spans="1:41" x14ac:dyDescent="0.2">
      <c r="A102" t="s">
        <v>13</v>
      </c>
      <c r="B102" t="s">
        <v>1</v>
      </c>
      <c r="C102" t="s">
        <v>3</v>
      </c>
      <c r="D102" s="1">
        <v>363.19764720344199</v>
      </c>
      <c r="E102" s="1">
        <v>-684.39529440688398</v>
      </c>
      <c r="F102" s="2">
        <v>0.878805677872177</v>
      </c>
      <c r="G102" s="2">
        <v>0.79553041790375201</v>
      </c>
      <c r="H102" s="2">
        <v>2.6238862157471302E-2</v>
      </c>
      <c r="I102" s="2">
        <v>3.7737271669868198E-2</v>
      </c>
      <c r="J102" s="2">
        <v>0</v>
      </c>
      <c r="K102" s="2">
        <v>0</v>
      </c>
      <c r="L102" s="2">
        <v>3.9592837068639797E-3</v>
      </c>
      <c r="M102" s="2" t="str">
        <f t="shared" si="28"/>
        <v>PAD</v>
      </c>
      <c r="N102" s="2" t="str">
        <f t="shared" si="37"/>
        <v>ACP</v>
      </c>
      <c r="O102" s="2" t="str">
        <f t="shared" si="38"/>
        <v>V</v>
      </c>
      <c r="P102" t="str">
        <f t="shared" si="29"/>
        <v>1000</v>
      </c>
      <c r="Q102" t="str">
        <f t="shared" si="30"/>
        <v>N</v>
      </c>
      <c r="R102" t="str">
        <f t="shared" si="31"/>
        <v>1</v>
      </c>
      <c r="S102" t="str">
        <f t="shared" si="32"/>
        <v>0</v>
      </c>
      <c r="T102" t="str">
        <f t="shared" si="33"/>
        <v>0</v>
      </c>
      <c r="U102" t="str">
        <f t="shared" si="34"/>
        <v>0</v>
      </c>
      <c r="V102" s="10">
        <f t="shared" si="39"/>
        <v>3.7737271669868198E-2</v>
      </c>
      <c r="W102" s="10">
        <f t="shared" si="40"/>
        <v>1.1498409512396897E-2</v>
      </c>
      <c r="X102">
        <f t="shared" si="41"/>
        <v>43</v>
      </c>
      <c r="Y102">
        <f t="shared" si="42"/>
        <v>91</v>
      </c>
      <c r="Z102">
        <f t="shared" si="43"/>
        <v>48</v>
      </c>
      <c r="AA102" s="10" t="str">
        <f t="shared" si="44"/>
        <v/>
      </c>
      <c r="AB102" s="10" t="str">
        <f t="shared" si="45"/>
        <v/>
      </c>
      <c r="AC102" t="str">
        <f t="shared" si="46"/>
        <v/>
      </c>
      <c r="AD102" t="str">
        <f t="shared" si="46"/>
        <v/>
      </c>
      <c r="AE102" t="str">
        <f t="shared" si="47"/>
        <v/>
      </c>
      <c r="AF102" s="13" t="str">
        <f t="shared" si="48"/>
        <v/>
      </c>
      <c r="AG102" s="13" t="str">
        <f t="shared" si="49"/>
        <v/>
      </c>
      <c r="AH102" t="str">
        <f t="shared" si="50"/>
        <v/>
      </c>
      <c r="AI102" t="str">
        <f t="shared" si="51"/>
        <v/>
      </c>
      <c r="AJ102" t="str">
        <f t="shared" si="52"/>
        <v/>
      </c>
      <c r="AK102" s="2" t="str">
        <f t="shared" si="53"/>
        <v/>
      </c>
      <c r="AL102" s="2" t="str">
        <f t="shared" si="54"/>
        <v/>
      </c>
      <c r="AM102" t="str">
        <f t="shared" si="35"/>
        <v/>
      </c>
      <c r="AN102" t="str">
        <f t="shared" si="36"/>
        <v/>
      </c>
      <c r="AO102" t="str">
        <f t="shared" si="55"/>
        <v/>
      </c>
    </row>
    <row r="103" spans="1:41" x14ac:dyDescent="0.2">
      <c r="A103" t="s">
        <v>13</v>
      </c>
      <c r="B103" t="s">
        <v>4</v>
      </c>
      <c r="C103" t="s">
        <v>2</v>
      </c>
      <c r="D103" s="1">
        <v>367.62502084579</v>
      </c>
      <c r="E103" s="1">
        <v>-693.25004169157899</v>
      </c>
      <c r="F103" s="2">
        <v>0.91311261320270598</v>
      </c>
      <c r="G103" s="2">
        <v>0.69062360445277804</v>
      </c>
      <c r="H103" s="2">
        <v>2.5444828019989599E-2</v>
      </c>
      <c r="I103" s="2">
        <v>4.8810167472205103E-2</v>
      </c>
      <c r="J103" s="2">
        <v>0</v>
      </c>
      <c r="K103" s="2">
        <v>0</v>
      </c>
      <c r="L103" s="2">
        <v>0.18353881613086601</v>
      </c>
      <c r="M103" s="2" t="str">
        <f t="shared" si="28"/>
        <v>PAD</v>
      </c>
      <c r="N103" s="2" t="str">
        <f t="shared" si="37"/>
        <v>PCA</v>
      </c>
      <c r="O103" s="2" t="str">
        <f t="shared" si="38"/>
        <v>U</v>
      </c>
      <c r="P103" t="str">
        <f t="shared" si="29"/>
        <v>1000</v>
      </c>
      <c r="Q103" t="str">
        <f t="shared" si="30"/>
        <v>N</v>
      </c>
      <c r="R103" t="str">
        <f t="shared" si="31"/>
        <v>1</v>
      </c>
      <c r="S103" t="str">
        <f t="shared" si="32"/>
        <v>0</v>
      </c>
      <c r="T103" t="str">
        <f t="shared" si="33"/>
        <v>0</v>
      </c>
      <c r="U103" t="str">
        <f t="shared" si="34"/>
        <v>0</v>
      </c>
      <c r="V103" s="10" t="str">
        <f t="shared" si="39"/>
        <v/>
      </c>
      <c r="W103" s="10" t="str">
        <f t="shared" si="40"/>
        <v/>
      </c>
      <c r="X103" t="str">
        <f t="shared" si="41"/>
        <v/>
      </c>
      <c r="Y103" t="str">
        <f t="shared" si="42"/>
        <v/>
      </c>
      <c r="Z103" t="str">
        <f t="shared" si="43"/>
        <v/>
      </c>
      <c r="AA103" s="10">
        <f t="shared" si="44"/>
        <v>4.8810167472205103E-2</v>
      </c>
      <c r="AB103" s="10">
        <f t="shared" si="45"/>
        <v>2.3365339452215503E-2</v>
      </c>
      <c r="AC103">
        <f t="shared" si="46"/>
        <v>33</v>
      </c>
      <c r="AD103">
        <f t="shared" si="46"/>
        <v>237</v>
      </c>
      <c r="AE103">
        <f t="shared" si="47"/>
        <v>204</v>
      </c>
      <c r="AF103" s="13" t="str">
        <f t="shared" si="48"/>
        <v/>
      </c>
      <c r="AG103" s="13" t="str">
        <f t="shared" si="49"/>
        <v/>
      </c>
      <c r="AH103" t="str">
        <f t="shared" si="50"/>
        <v/>
      </c>
      <c r="AI103" t="str">
        <f t="shared" si="51"/>
        <v/>
      </c>
      <c r="AJ103" t="str">
        <f t="shared" si="52"/>
        <v/>
      </c>
      <c r="AK103" s="2" t="str">
        <f t="shared" si="53"/>
        <v/>
      </c>
      <c r="AL103" s="2" t="str">
        <f t="shared" si="54"/>
        <v/>
      </c>
      <c r="AM103" t="str">
        <f t="shared" si="35"/>
        <v/>
      </c>
      <c r="AN103" t="str">
        <f t="shared" si="36"/>
        <v/>
      </c>
      <c r="AO103" t="str">
        <f t="shared" si="55"/>
        <v/>
      </c>
    </row>
    <row r="104" spans="1:41" x14ac:dyDescent="0.2">
      <c r="A104" t="s">
        <v>13</v>
      </c>
      <c r="B104" t="s">
        <v>4</v>
      </c>
      <c r="C104" t="s">
        <v>153</v>
      </c>
      <c r="D104" s="1">
        <v>367.62502084578898</v>
      </c>
      <c r="E104" s="1">
        <v>-693.25004169157796</v>
      </c>
      <c r="F104" s="2">
        <v>0.91311261320270598</v>
      </c>
      <c r="G104" s="2">
        <v>0.69062360445294002</v>
      </c>
      <c r="H104" s="2">
        <v>2.54448280199897E-2</v>
      </c>
      <c r="I104" s="2">
        <v>4.8810167472178402E-2</v>
      </c>
      <c r="J104" s="2">
        <v>0</v>
      </c>
      <c r="K104" s="2">
        <v>0</v>
      </c>
      <c r="L104" s="2">
        <v>1.5910935249485399E-2</v>
      </c>
      <c r="M104" s="2" t="str">
        <f t="shared" si="28"/>
        <v>PAD</v>
      </c>
      <c r="N104" s="2" t="str">
        <f t="shared" si="37"/>
        <v>PCA</v>
      </c>
      <c r="O104" s="2" t="str">
        <f t="shared" si="38"/>
        <v>V</v>
      </c>
      <c r="P104" t="str">
        <f t="shared" si="29"/>
        <v>1000</v>
      </c>
      <c r="Q104" t="str">
        <f t="shared" si="30"/>
        <v>N</v>
      </c>
      <c r="R104" t="str">
        <f t="shared" si="31"/>
        <v>1</v>
      </c>
      <c r="S104" t="str">
        <f t="shared" si="32"/>
        <v>0</v>
      </c>
      <c r="T104" t="str">
        <f t="shared" si="33"/>
        <v>0</v>
      </c>
      <c r="U104" t="str">
        <f t="shared" si="34"/>
        <v>0</v>
      </c>
      <c r="V104" s="10" t="str">
        <f t="shared" si="39"/>
        <v/>
      </c>
      <c r="W104" s="10" t="str">
        <f t="shared" si="40"/>
        <v/>
      </c>
      <c r="X104" t="str">
        <f t="shared" si="41"/>
        <v/>
      </c>
      <c r="Y104" t="str">
        <f t="shared" si="42"/>
        <v/>
      </c>
      <c r="Z104" t="str">
        <f t="shared" si="43"/>
        <v/>
      </c>
      <c r="AA104" s="10">
        <f t="shared" si="44"/>
        <v>4.8810167472178402E-2</v>
      </c>
      <c r="AB104" s="10">
        <f t="shared" si="45"/>
        <v>2.3365339452188702E-2</v>
      </c>
      <c r="AC104">
        <f t="shared" si="46"/>
        <v>32</v>
      </c>
      <c r="AD104">
        <f t="shared" si="46"/>
        <v>236</v>
      </c>
      <c r="AE104">
        <f t="shared" si="47"/>
        <v>204</v>
      </c>
      <c r="AF104" s="13" t="str">
        <f t="shared" si="48"/>
        <v/>
      </c>
      <c r="AG104" s="13" t="str">
        <f t="shared" si="49"/>
        <v/>
      </c>
      <c r="AH104" t="str">
        <f t="shared" si="50"/>
        <v/>
      </c>
      <c r="AI104" t="str">
        <f t="shared" si="51"/>
        <v/>
      </c>
      <c r="AJ104" t="str">
        <f t="shared" si="52"/>
        <v/>
      </c>
      <c r="AK104" s="2" t="str">
        <f t="shared" si="53"/>
        <v/>
      </c>
      <c r="AL104" s="2" t="str">
        <f t="shared" si="54"/>
        <v/>
      </c>
      <c r="AM104" t="str">
        <f t="shared" si="35"/>
        <v/>
      </c>
      <c r="AN104" t="str">
        <f t="shared" si="36"/>
        <v/>
      </c>
      <c r="AO104" t="str">
        <f t="shared" si="55"/>
        <v/>
      </c>
    </row>
    <row r="105" spans="1:41" x14ac:dyDescent="0.2">
      <c r="A105" t="s">
        <v>13</v>
      </c>
      <c r="B105" t="s">
        <v>4</v>
      </c>
      <c r="C105" t="s">
        <v>154</v>
      </c>
      <c r="D105" s="1">
        <v>301.31114900789299</v>
      </c>
      <c r="E105" s="1">
        <v>-560.62229801578496</v>
      </c>
      <c r="F105" s="2">
        <v>0.80357000627878294</v>
      </c>
      <c r="G105" s="2">
        <v>0.68365854551718996</v>
      </c>
      <c r="H105" s="2">
        <v>3.8227387371030999E-2</v>
      </c>
      <c r="I105" s="2">
        <v>5.2459970472238097E-2</v>
      </c>
      <c r="J105" s="2">
        <v>0</v>
      </c>
      <c r="K105" s="2">
        <v>0</v>
      </c>
      <c r="L105" s="2">
        <v>5.6619143835716004E-3</v>
      </c>
      <c r="M105" s="2" t="str">
        <f t="shared" si="28"/>
        <v>PAD</v>
      </c>
      <c r="N105" s="2" t="str">
        <f t="shared" si="37"/>
        <v>ACP</v>
      </c>
      <c r="O105" s="2" t="str">
        <f t="shared" si="38"/>
        <v>U</v>
      </c>
      <c r="P105" t="str">
        <f t="shared" si="29"/>
        <v>1000</v>
      </c>
      <c r="Q105" t="str">
        <f t="shared" si="30"/>
        <v>N</v>
      </c>
      <c r="R105" t="str">
        <f t="shared" si="31"/>
        <v>1</v>
      </c>
      <c r="S105" t="str">
        <f t="shared" si="32"/>
        <v>0</v>
      </c>
      <c r="T105" t="str">
        <f t="shared" si="33"/>
        <v>0</v>
      </c>
      <c r="U105" t="str">
        <f t="shared" si="34"/>
        <v>0</v>
      </c>
      <c r="V105" s="10" t="str">
        <f t="shared" si="39"/>
        <v/>
      </c>
      <c r="W105" s="10" t="str">
        <f t="shared" si="40"/>
        <v/>
      </c>
      <c r="X105" t="str">
        <f t="shared" si="41"/>
        <v/>
      </c>
      <c r="Y105" t="str">
        <f t="shared" si="42"/>
        <v/>
      </c>
      <c r="Z105" t="str">
        <f t="shared" si="43"/>
        <v/>
      </c>
      <c r="AA105" s="10">
        <f t="shared" si="44"/>
        <v>5.2459970472238097E-2</v>
      </c>
      <c r="AB105" s="10">
        <f t="shared" si="45"/>
        <v>1.4232583101207098E-2</v>
      </c>
      <c r="AC105">
        <f t="shared" si="46"/>
        <v>54</v>
      </c>
      <c r="AD105">
        <f t="shared" si="46"/>
        <v>100</v>
      </c>
      <c r="AE105">
        <f t="shared" si="47"/>
        <v>46</v>
      </c>
      <c r="AF105" s="13" t="str">
        <f t="shared" si="48"/>
        <v/>
      </c>
      <c r="AG105" s="13" t="str">
        <f t="shared" si="49"/>
        <v/>
      </c>
      <c r="AH105" t="str">
        <f t="shared" si="50"/>
        <v/>
      </c>
      <c r="AI105" t="str">
        <f t="shared" si="51"/>
        <v/>
      </c>
      <c r="AJ105" t="str">
        <f t="shared" si="52"/>
        <v/>
      </c>
      <c r="AK105" s="2" t="str">
        <f t="shared" si="53"/>
        <v/>
      </c>
      <c r="AL105" s="2" t="str">
        <f t="shared" si="54"/>
        <v/>
      </c>
      <c r="AM105" t="str">
        <f t="shared" si="35"/>
        <v/>
      </c>
      <c r="AN105" t="str">
        <f t="shared" si="36"/>
        <v/>
      </c>
      <c r="AO105" t="str">
        <f t="shared" si="55"/>
        <v/>
      </c>
    </row>
    <row r="106" spans="1:41" x14ac:dyDescent="0.2">
      <c r="A106" t="s">
        <v>13</v>
      </c>
      <c r="B106" t="s">
        <v>4</v>
      </c>
      <c r="C106" t="s">
        <v>3</v>
      </c>
      <c r="D106" s="1">
        <v>294.67370985035501</v>
      </c>
      <c r="E106" s="1">
        <v>-547.347419700709</v>
      </c>
      <c r="F106" s="2">
        <v>0.78693822832243299</v>
      </c>
      <c r="G106" s="2">
        <v>0.65889277115907796</v>
      </c>
      <c r="H106" s="2">
        <v>3.98045146117132E-2</v>
      </c>
      <c r="I106" s="2">
        <v>5.4259303269499001E-2</v>
      </c>
      <c r="J106" s="2">
        <v>0</v>
      </c>
      <c r="K106" s="2">
        <v>0</v>
      </c>
      <c r="L106" s="2">
        <v>6.5978979187581999E-3</v>
      </c>
      <c r="M106" s="2" t="str">
        <f t="shared" si="28"/>
        <v>PAD</v>
      </c>
      <c r="N106" s="2" t="str">
        <f t="shared" si="37"/>
        <v>ACP</v>
      </c>
      <c r="O106" s="2" t="str">
        <f t="shared" si="38"/>
        <v>V</v>
      </c>
      <c r="P106" t="str">
        <f t="shared" si="29"/>
        <v>1000</v>
      </c>
      <c r="Q106" t="str">
        <f t="shared" si="30"/>
        <v>N</v>
      </c>
      <c r="R106" t="str">
        <f t="shared" si="31"/>
        <v>1</v>
      </c>
      <c r="S106" t="str">
        <f t="shared" si="32"/>
        <v>0</v>
      </c>
      <c r="T106" t="str">
        <f t="shared" si="33"/>
        <v>0</v>
      </c>
      <c r="U106" t="str">
        <f t="shared" si="34"/>
        <v>0</v>
      </c>
      <c r="V106" s="10" t="str">
        <f t="shared" si="39"/>
        <v/>
      </c>
      <c r="W106" s="10" t="str">
        <f t="shared" si="40"/>
        <v/>
      </c>
      <c r="X106" t="str">
        <f t="shared" si="41"/>
        <v/>
      </c>
      <c r="Y106" t="str">
        <f t="shared" si="42"/>
        <v/>
      </c>
      <c r="Z106" t="str">
        <f t="shared" si="43"/>
        <v/>
      </c>
      <c r="AA106" s="10">
        <f t="shared" si="44"/>
        <v>5.4259303269499001E-2</v>
      </c>
      <c r="AB106" s="10">
        <f t="shared" si="45"/>
        <v>1.4454788657785801E-2</v>
      </c>
      <c r="AC106">
        <f t="shared" si="46"/>
        <v>66</v>
      </c>
      <c r="AD106">
        <f t="shared" si="46"/>
        <v>102</v>
      </c>
      <c r="AE106">
        <f t="shared" si="47"/>
        <v>36</v>
      </c>
      <c r="AF106" s="13" t="str">
        <f t="shared" si="48"/>
        <v/>
      </c>
      <c r="AG106" s="13" t="str">
        <f t="shared" si="49"/>
        <v/>
      </c>
      <c r="AH106" t="str">
        <f t="shared" si="50"/>
        <v/>
      </c>
      <c r="AI106" t="str">
        <f t="shared" si="51"/>
        <v/>
      </c>
      <c r="AJ106" t="str">
        <f t="shared" si="52"/>
        <v/>
      </c>
      <c r="AK106" s="2" t="str">
        <f t="shared" si="53"/>
        <v/>
      </c>
      <c r="AL106" s="2" t="str">
        <f t="shared" si="54"/>
        <v/>
      </c>
      <c r="AM106" t="str">
        <f t="shared" si="35"/>
        <v/>
      </c>
      <c r="AN106" t="str">
        <f t="shared" si="36"/>
        <v/>
      </c>
      <c r="AO106" t="str">
        <f t="shared" si="55"/>
        <v/>
      </c>
    </row>
    <row r="107" spans="1:41" x14ac:dyDescent="0.2">
      <c r="A107" t="s">
        <v>13</v>
      </c>
      <c r="B107" t="s">
        <v>5</v>
      </c>
      <c r="C107" t="s">
        <v>2</v>
      </c>
      <c r="D107" s="1">
        <v>-317.601150899689</v>
      </c>
      <c r="E107" s="1">
        <v>677.20230179937801</v>
      </c>
      <c r="F107" s="2">
        <v>0.94525163506202703</v>
      </c>
      <c r="G107" s="2">
        <v>0.72528674579976804</v>
      </c>
      <c r="H107" s="2">
        <v>1.6980402957095999</v>
      </c>
      <c r="I107" s="2">
        <v>3.95295848897532</v>
      </c>
      <c r="J107" s="2">
        <v>0</v>
      </c>
      <c r="K107" s="2">
        <v>0</v>
      </c>
      <c r="L107" s="2">
        <v>7.3574387634667796E-2</v>
      </c>
      <c r="M107" s="2" t="str">
        <f t="shared" si="28"/>
        <v>PAD</v>
      </c>
      <c r="N107" s="2" t="str">
        <f t="shared" si="37"/>
        <v>PCA</v>
      </c>
      <c r="O107" s="2" t="str">
        <f t="shared" si="38"/>
        <v>U</v>
      </c>
      <c r="P107" t="str">
        <f t="shared" si="29"/>
        <v>1000</v>
      </c>
      <c r="Q107" t="str">
        <f t="shared" si="30"/>
        <v>N</v>
      </c>
      <c r="R107" t="str">
        <f t="shared" si="31"/>
        <v>1</v>
      </c>
      <c r="S107" t="str">
        <f t="shared" si="32"/>
        <v>0</v>
      </c>
      <c r="T107" t="str">
        <f t="shared" si="33"/>
        <v>0</v>
      </c>
      <c r="U107" t="str">
        <f t="shared" si="34"/>
        <v>0</v>
      </c>
      <c r="V107" s="10" t="str">
        <f t="shared" si="39"/>
        <v/>
      </c>
      <c r="W107" s="10" t="str">
        <f t="shared" si="40"/>
        <v/>
      </c>
      <c r="X107" t="str">
        <f t="shared" si="41"/>
        <v/>
      </c>
      <c r="Y107" t="str">
        <f t="shared" si="42"/>
        <v/>
      </c>
      <c r="Z107" t="str">
        <f t="shared" si="43"/>
        <v/>
      </c>
      <c r="AA107" s="10" t="str">
        <f t="shared" si="44"/>
        <v/>
      </c>
      <c r="AB107" s="10" t="str">
        <f t="shared" si="45"/>
        <v/>
      </c>
      <c r="AC107" t="str">
        <f t="shared" si="46"/>
        <v/>
      </c>
      <c r="AD107" t="str">
        <f t="shared" si="46"/>
        <v/>
      </c>
      <c r="AE107" t="str">
        <f t="shared" si="47"/>
        <v/>
      </c>
      <c r="AF107" s="13">
        <f t="shared" si="48"/>
        <v>3.95295848897532</v>
      </c>
      <c r="AG107" s="13">
        <f t="shared" si="49"/>
        <v>2.2549181932657199</v>
      </c>
      <c r="AH107">
        <f t="shared" si="50"/>
        <v>87</v>
      </c>
      <c r="AI107">
        <f t="shared" si="51"/>
        <v>251</v>
      </c>
      <c r="AJ107">
        <f t="shared" si="52"/>
        <v>164</v>
      </c>
      <c r="AK107" s="2" t="str">
        <f t="shared" si="53"/>
        <v/>
      </c>
      <c r="AL107" s="2" t="str">
        <f t="shared" si="54"/>
        <v/>
      </c>
      <c r="AM107" t="str">
        <f t="shared" si="35"/>
        <v/>
      </c>
      <c r="AN107" t="str">
        <f t="shared" si="36"/>
        <v/>
      </c>
      <c r="AO107" t="str">
        <f t="shared" si="55"/>
        <v/>
      </c>
    </row>
    <row r="108" spans="1:41" x14ac:dyDescent="0.2">
      <c r="A108" t="s">
        <v>13</v>
      </c>
      <c r="B108" t="s">
        <v>5</v>
      </c>
      <c r="C108" t="s">
        <v>153</v>
      </c>
      <c r="D108" s="1">
        <v>-317.601150899689</v>
      </c>
      <c r="E108" s="1">
        <v>677.20230179937801</v>
      </c>
      <c r="F108" s="2">
        <v>0.94525163506202703</v>
      </c>
      <c r="G108" s="2">
        <v>0.72528674579985997</v>
      </c>
      <c r="H108" s="2">
        <v>1.6980402957095999</v>
      </c>
      <c r="I108" s="2">
        <v>3.9529584889732199</v>
      </c>
      <c r="J108" s="2">
        <v>0</v>
      </c>
      <c r="K108" s="2">
        <v>0</v>
      </c>
      <c r="L108" s="2">
        <v>8.3544623239221408E-3</v>
      </c>
      <c r="M108" s="2" t="str">
        <f t="shared" si="28"/>
        <v>PAD</v>
      </c>
      <c r="N108" s="2" t="str">
        <f t="shared" si="37"/>
        <v>PCA</v>
      </c>
      <c r="O108" s="2" t="str">
        <f t="shared" si="38"/>
        <v>V</v>
      </c>
      <c r="P108" t="str">
        <f t="shared" si="29"/>
        <v>1000</v>
      </c>
      <c r="Q108" t="str">
        <f t="shared" si="30"/>
        <v>N</v>
      </c>
      <c r="R108" t="str">
        <f t="shared" si="31"/>
        <v>1</v>
      </c>
      <c r="S108" t="str">
        <f t="shared" si="32"/>
        <v>0</v>
      </c>
      <c r="T108" t="str">
        <f t="shared" si="33"/>
        <v>0</v>
      </c>
      <c r="U108" t="str">
        <f t="shared" si="34"/>
        <v>0</v>
      </c>
      <c r="V108" s="10" t="str">
        <f t="shared" si="39"/>
        <v/>
      </c>
      <c r="W108" s="10" t="str">
        <f t="shared" si="40"/>
        <v/>
      </c>
      <c r="X108" t="str">
        <f t="shared" si="41"/>
        <v/>
      </c>
      <c r="Y108" t="str">
        <f t="shared" si="42"/>
        <v/>
      </c>
      <c r="Z108" t="str">
        <f t="shared" si="43"/>
        <v/>
      </c>
      <c r="AA108" s="10" t="str">
        <f t="shared" si="44"/>
        <v/>
      </c>
      <c r="AB108" s="10" t="str">
        <f t="shared" si="45"/>
        <v/>
      </c>
      <c r="AC108" t="str">
        <f t="shared" si="46"/>
        <v/>
      </c>
      <c r="AD108" t="str">
        <f t="shared" si="46"/>
        <v/>
      </c>
      <c r="AE108" t="str">
        <f t="shared" si="47"/>
        <v/>
      </c>
      <c r="AF108" s="13">
        <f t="shared" si="48"/>
        <v>3.9529584889732199</v>
      </c>
      <c r="AG108" s="13">
        <f t="shared" si="49"/>
        <v>2.2549181932636202</v>
      </c>
      <c r="AH108">
        <f t="shared" si="50"/>
        <v>86</v>
      </c>
      <c r="AI108">
        <f t="shared" si="51"/>
        <v>250</v>
      </c>
      <c r="AJ108">
        <f t="shared" si="52"/>
        <v>164</v>
      </c>
      <c r="AK108" s="2" t="str">
        <f t="shared" si="53"/>
        <v/>
      </c>
      <c r="AL108" s="2" t="str">
        <f t="shared" si="54"/>
        <v/>
      </c>
      <c r="AM108" t="str">
        <f t="shared" si="35"/>
        <v/>
      </c>
      <c r="AN108" t="str">
        <f t="shared" si="36"/>
        <v/>
      </c>
      <c r="AO108" t="str">
        <f t="shared" si="55"/>
        <v/>
      </c>
    </row>
    <row r="109" spans="1:41" x14ac:dyDescent="0.2">
      <c r="A109" t="s">
        <v>13</v>
      </c>
      <c r="B109" t="s">
        <v>5</v>
      </c>
      <c r="C109" t="s">
        <v>154</v>
      </c>
      <c r="D109" s="1">
        <v>-382.96442534033503</v>
      </c>
      <c r="E109" s="1">
        <v>807.92885068066903</v>
      </c>
      <c r="F109" s="2">
        <v>0.87737928914771501</v>
      </c>
      <c r="G109" s="2">
        <v>0.78746883420289004</v>
      </c>
      <c r="H109" s="2">
        <v>2.53624799649499</v>
      </c>
      <c r="I109" s="2">
        <v>3.5825135418460299</v>
      </c>
      <c r="J109" s="2">
        <v>0</v>
      </c>
      <c r="K109" s="2">
        <v>0</v>
      </c>
      <c r="L109" s="2">
        <v>5.9443320317052401E-3</v>
      </c>
      <c r="M109" s="2" t="str">
        <f t="shared" si="28"/>
        <v>PAD</v>
      </c>
      <c r="N109" s="2" t="str">
        <f t="shared" si="37"/>
        <v>ACP</v>
      </c>
      <c r="O109" s="2" t="str">
        <f t="shared" si="38"/>
        <v>U</v>
      </c>
      <c r="P109" t="str">
        <f t="shared" si="29"/>
        <v>1000</v>
      </c>
      <c r="Q109" t="str">
        <f t="shared" si="30"/>
        <v>N</v>
      </c>
      <c r="R109" t="str">
        <f t="shared" si="31"/>
        <v>1</v>
      </c>
      <c r="S109" t="str">
        <f t="shared" si="32"/>
        <v>0</v>
      </c>
      <c r="T109" t="str">
        <f t="shared" si="33"/>
        <v>0</v>
      </c>
      <c r="U109" t="str">
        <f t="shared" si="34"/>
        <v>0</v>
      </c>
      <c r="V109" s="10" t="str">
        <f t="shared" si="39"/>
        <v/>
      </c>
      <c r="W109" s="10" t="str">
        <f t="shared" si="40"/>
        <v/>
      </c>
      <c r="X109" t="str">
        <f t="shared" si="41"/>
        <v/>
      </c>
      <c r="Y109" t="str">
        <f t="shared" si="42"/>
        <v/>
      </c>
      <c r="Z109" t="str">
        <f t="shared" si="43"/>
        <v/>
      </c>
      <c r="AA109" s="10" t="str">
        <f t="shared" si="44"/>
        <v/>
      </c>
      <c r="AB109" s="10" t="str">
        <f t="shared" si="45"/>
        <v/>
      </c>
      <c r="AC109" t="str">
        <f t="shared" si="46"/>
        <v/>
      </c>
      <c r="AD109" t="str">
        <f t="shared" si="46"/>
        <v/>
      </c>
      <c r="AE109" t="str">
        <f t="shared" si="47"/>
        <v/>
      </c>
      <c r="AF109" s="13">
        <f t="shared" si="48"/>
        <v>3.5825135418460299</v>
      </c>
      <c r="AG109" s="13">
        <f t="shared" si="49"/>
        <v>1.0462655453510399</v>
      </c>
      <c r="AH109">
        <f t="shared" si="50"/>
        <v>65</v>
      </c>
      <c r="AI109">
        <f t="shared" si="51"/>
        <v>139</v>
      </c>
      <c r="AJ109">
        <f t="shared" si="52"/>
        <v>74</v>
      </c>
      <c r="AK109" s="2" t="str">
        <f t="shared" si="53"/>
        <v/>
      </c>
      <c r="AL109" s="2" t="str">
        <f t="shared" si="54"/>
        <v/>
      </c>
      <c r="AM109" t="str">
        <f t="shared" si="35"/>
        <v/>
      </c>
      <c r="AN109" t="str">
        <f t="shared" si="36"/>
        <v/>
      </c>
      <c r="AO109" t="str">
        <f t="shared" si="55"/>
        <v/>
      </c>
    </row>
    <row r="110" spans="1:41" x14ac:dyDescent="0.2">
      <c r="A110" t="s">
        <v>13</v>
      </c>
      <c r="B110" t="s">
        <v>5</v>
      </c>
      <c r="C110" t="s">
        <v>3</v>
      </c>
      <c r="D110" s="1">
        <v>-393.60007377053103</v>
      </c>
      <c r="E110" s="1">
        <v>829.20014754106103</v>
      </c>
      <c r="F110" s="2">
        <v>0.86024966801436298</v>
      </c>
      <c r="G110" s="2">
        <v>0.75927269227709704</v>
      </c>
      <c r="H110" s="2">
        <v>2.7071380522690398</v>
      </c>
      <c r="I110" s="2">
        <v>3.8018921698115502</v>
      </c>
      <c r="J110" s="2">
        <v>0</v>
      </c>
      <c r="K110" s="2">
        <v>0</v>
      </c>
      <c r="L110" s="2">
        <v>3.0771454457359398E-3</v>
      </c>
      <c r="M110" s="2" t="str">
        <f t="shared" si="28"/>
        <v>PAD</v>
      </c>
      <c r="N110" s="2" t="str">
        <f t="shared" si="37"/>
        <v>ACP</v>
      </c>
      <c r="O110" s="2" t="str">
        <f t="shared" si="38"/>
        <v>V</v>
      </c>
      <c r="P110" t="str">
        <f t="shared" si="29"/>
        <v>1000</v>
      </c>
      <c r="Q110" t="str">
        <f t="shared" si="30"/>
        <v>N</v>
      </c>
      <c r="R110" t="str">
        <f t="shared" si="31"/>
        <v>1</v>
      </c>
      <c r="S110" t="str">
        <f t="shared" si="32"/>
        <v>0</v>
      </c>
      <c r="T110" t="str">
        <f t="shared" si="33"/>
        <v>0</v>
      </c>
      <c r="U110" t="str">
        <f t="shared" si="34"/>
        <v>0</v>
      </c>
      <c r="V110" s="10" t="str">
        <f t="shared" si="39"/>
        <v/>
      </c>
      <c r="W110" s="10" t="str">
        <f t="shared" si="40"/>
        <v/>
      </c>
      <c r="X110" t="str">
        <f t="shared" si="41"/>
        <v/>
      </c>
      <c r="Y110" t="str">
        <f t="shared" si="42"/>
        <v/>
      </c>
      <c r="Z110" t="str">
        <f t="shared" si="43"/>
        <v/>
      </c>
      <c r="AA110" s="10" t="str">
        <f t="shared" si="44"/>
        <v/>
      </c>
      <c r="AB110" s="10" t="str">
        <f t="shared" si="45"/>
        <v/>
      </c>
      <c r="AC110" t="str">
        <f t="shared" si="46"/>
        <v/>
      </c>
      <c r="AD110" t="str">
        <f t="shared" si="46"/>
        <v/>
      </c>
      <c r="AE110" t="str">
        <f t="shared" si="47"/>
        <v/>
      </c>
      <c r="AF110" s="13">
        <f t="shared" si="48"/>
        <v>3.8018921698115502</v>
      </c>
      <c r="AG110" s="13">
        <f t="shared" si="49"/>
        <v>1.0947541175425104</v>
      </c>
      <c r="AH110">
        <f t="shared" si="50"/>
        <v>80</v>
      </c>
      <c r="AI110">
        <f t="shared" si="51"/>
        <v>156</v>
      </c>
      <c r="AJ110">
        <f t="shared" si="52"/>
        <v>76</v>
      </c>
      <c r="AK110" s="2" t="str">
        <f t="shared" si="53"/>
        <v/>
      </c>
      <c r="AL110" s="2" t="str">
        <f t="shared" si="54"/>
        <v/>
      </c>
      <c r="AM110" t="str">
        <f t="shared" si="35"/>
        <v/>
      </c>
      <c r="AN110" t="str">
        <f t="shared" si="36"/>
        <v/>
      </c>
      <c r="AO110" t="str">
        <f t="shared" si="55"/>
        <v/>
      </c>
    </row>
    <row r="111" spans="1:41" x14ac:dyDescent="0.2">
      <c r="A111" t="s">
        <v>14</v>
      </c>
      <c r="B111" t="s">
        <v>1</v>
      </c>
      <c r="C111" t="s">
        <v>2</v>
      </c>
      <c r="D111" s="1">
        <v>438.41744567746201</v>
      </c>
      <c r="E111" s="1">
        <v>-834.83489135492505</v>
      </c>
      <c r="F111" s="2">
        <v>0.95268872389998105</v>
      </c>
      <c r="G111" s="2">
        <v>0.90487677879210104</v>
      </c>
      <c r="H111" s="2">
        <v>1.6491437391802699E-2</v>
      </c>
      <c r="I111" s="2">
        <v>2.4952798805364901E-2</v>
      </c>
      <c r="J111" s="2">
        <v>0</v>
      </c>
      <c r="K111" s="2">
        <v>0</v>
      </c>
      <c r="L111" s="2">
        <v>0.31384977697589</v>
      </c>
      <c r="M111" s="2" t="str">
        <f t="shared" si="28"/>
        <v>PAD</v>
      </c>
      <c r="N111" s="2" t="str">
        <f t="shared" si="37"/>
        <v>PCA</v>
      </c>
      <c r="O111" s="2" t="str">
        <f t="shared" si="38"/>
        <v>U</v>
      </c>
      <c r="P111" t="str">
        <f t="shared" si="29"/>
        <v>1001</v>
      </c>
      <c r="Q111" t="str">
        <f t="shared" si="30"/>
        <v>N</v>
      </c>
      <c r="R111" t="str">
        <f t="shared" si="31"/>
        <v>1</v>
      </c>
      <c r="S111" t="str">
        <f t="shared" si="32"/>
        <v>0</v>
      </c>
      <c r="T111" t="str">
        <f t="shared" si="33"/>
        <v>0</v>
      </c>
      <c r="U111" t="str">
        <f t="shared" si="34"/>
        <v>1</v>
      </c>
      <c r="V111" s="10">
        <f t="shared" si="39"/>
        <v>2.4952798805364901E-2</v>
      </c>
      <c r="W111" s="10">
        <f t="shared" si="40"/>
        <v>8.4613614135622024E-3</v>
      </c>
      <c r="X111">
        <f t="shared" si="41"/>
        <v>12</v>
      </c>
      <c r="Y111">
        <f t="shared" si="42"/>
        <v>25</v>
      </c>
      <c r="Z111">
        <f t="shared" si="43"/>
        <v>13</v>
      </c>
      <c r="AA111" s="10" t="str">
        <f t="shared" si="44"/>
        <v/>
      </c>
      <c r="AB111" s="10" t="str">
        <f t="shared" si="45"/>
        <v/>
      </c>
      <c r="AC111" t="str">
        <f t="shared" si="46"/>
        <v/>
      </c>
      <c r="AD111" t="str">
        <f t="shared" si="46"/>
        <v/>
      </c>
      <c r="AE111" t="str">
        <f t="shared" si="47"/>
        <v/>
      </c>
      <c r="AF111" s="13" t="str">
        <f t="shared" si="48"/>
        <v/>
      </c>
      <c r="AG111" s="13" t="str">
        <f t="shared" si="49"/>
        <v/>
      </c>
      <c r="AH111" t="str">
        <f t="shared" si="50"/>
        <v/>
      </c>
      <c r="AI111" t="str">
        <f t="shared" si="51"/>
        <v/>
      </c>
      <c r="AJ111" t="str">
        <f t="shared" si="52"/>
        <v/>
      </c>
      <c r="AK111" s="2" t="str">
        <f t="shared" si="53"/>
        <v/>
      </c>
      <c r="AL111" s="2" t="str">
        <f t="shared" si="54"/>
        <v/>
      </c>
      <c r="AM111" t="str">
        <f t="shared" si="35"/>
        <v/>
      </c>
      <c r="AN111" t="str">
        <f t="shared" si="36"/>
        <v/>
      </c>
      <c r="AO111" t="str">
        <f t="shared" si="55"/>
        <v/>
      </c>
    </row>
    <row r="112" spans="1:41" x14ac:dyDescent="0.2">
      <c r="A112" t="s">
        <v>14</v>
      </c>
      <c r="B112" t="s">
        <v>1</v>
      </c>
      <c r="C112" t="s">
        <v>153</v>
      </c>
      <c r="D112" s="1">
        <v>438.41744567746201</v>
      </c>
      <c r="E112" s="1">
        <v>-834.83489135492505</v>
      </c>
      <c r="F112" s="2">
        <v>0.95268872389998105</v>
      </c>
      <c r="G112" s="2">
        <v>0.90487677879210104</v>
      </c>
      <c r="H112" s="2">
        <v>1.6491437391802699E-2</v>
      </c>
      <c r="I112" s="2">
        <v>2.4952798805364801E-2</v>
      </c>
      <c r="J112" s="2">
        <v>0</v>
      </c>
      <c r="K112" s="2">
        <v>0</v>
      </c>
      <c r="L112" s="2">
        <v>2.4956053689357001E-2</v>
      </c>
      <c r="M112" s="2" t="str">
        <f t="shared" si="28"/>
        <v>PAD</v>
      </c>
      <c r="N112" s="2" t="str">
        <f t="shared" si="37"/>
        <v>PCA</v>
      </c>
      <c r="O112" s="2" t="str">
        <f t="shared" si="38"/>
        <v>V</v>
      </c>
      <c r="P112" t="str">
        <f t="shared" si="29"/>
        <v>1001</v>
      </c>
      <c r="Q112" t="str">
        <f t="shared" si="30"/>
        <v>N</v>
      </c>
      <c r="R112" t="str">
        <f t="shared" si="31"/>
        <v>1</v>
      </c>
      <c r="S112" t="str">
        <f t="shared" si="32"/>
        <v>0</v>
      </c>
      <c r="T112" t="str">
        <f t="shared" si="33"/>
        <v>0</v>
      </c>
      <c r="U112" t="str">
        <f t="shared" si="34"/>
        <v>1</v>
      </c>
      <c r="V112" s="10">
        <f t="shared" si="39"/>
        <v>2.4952798805364801E-2</v>
      </c>
      <c r="W112" s="10">
        <f t="shared" si="40"/>
        <v>8.4613614135621018E-3</v>
      </c>
      <c r="X112">
        <f t="shared" si="41"/>
        <v>11</v>
      </c>
      <c r="Y112">
        <f t="shared" si="42"/>
        <v>24</v>
      </c>
      <c r="Z112">
        <f t="shared" si="43"/>
        <v>13</v>
      </c>
      <c r="AA112" s="10" t="str">
        <f t="shared" si="44"/>
        <v/>
      </c>
      <c r="AB112" s="10" t="str">
        <f t="shared" si="45"/>
        <v/>
      </c>
      <c r="AC112" t="str">
        <f t="shared" si="46"/>
        <v/>
      </c>
      <c r="AD112" t="str">
        <f t="shared" si="46"/>
        <v/>
      </c>
      <c r="AE112" t="str">
        <f t="shared" si="47"/>
        <v/>
      </c>
      <c r="AF112" s="13" t="str">
        <f t="shared" si="48"/>
        <v/>
      </c>
      <c r="AG112" s="13" t="str">
        <f t="shared" si="49"/>
        <v/>
      </c>
      <c r="AH112" t="str">
        <f t="shared" si="50"/>
        <v/>
      </c>
      <c r="AI112" t="str">
        <f t="shared" si="51"/>
        <v/>
      </c>
      <c r="AJ112" t="str">
        <f t="shared" si="52"/>
        <v/>
      </c>
      <c r="AK112" s="2" t="str">
        <f t="shared" si="53"/>
        <v/>
      </c>
      <c r="AL112" s="2" t="str">
        <f t="shared" si="54"/>
        <v/>
      </c>
      <c r="AM112" t="str">
        <f t="shared" si="35"/>
        <v/>
      </c>
      <c r="AN112" t="str">
        <f t="shared" si="36"/>
        <v/>
      </c>
      <c r="AO112" t="str">
        <f t="shared" si="55"/>
        <v/>
      </c>
    </row>
    <row r="113" spans="1:41" x14ac:dyDescent="0.2">
      <c r="A113" t="s">
        <v>14</v>
      </c>
      <c r="B113" t="s">
        <v>1</v>
      </c>
      <c r="C113" t="s">
        <v>154</v>
      </c>
      <c r="D113" s="1">
        <v>282.84995911284102</v>
      </c>
      <c r="E113" s="1">
        <v>-523.69991822568204</v>
      </c>
      <c r="F113" s="2">
        <v>0.68107148352701097</v>
      </c>
      <c r="G113" s="2">
        <v>0.53891099200275405</v>
      </c>
      <c r="H113" s="2">
        <v>4.2784567752634103E-2</v>
      </c>
      <c r="I113" s="2">
        <v>5.95365909302411E-2</v>
      </c>
      <c r="J113" s="2">
        <v>0</v>
      </c>
      <c r="K113" s="2">
        <v>0</v>
      </c>
      <c r="L113" s="2">
        <v>1.4374730861634001E-2</v>
      </c>
      <c r="M113" s="2" t="str">
        <f t="shared" si="28"/>
        <v>PAD</v>
      </c>
      <c r="N113" s="2" t="str">
        <f t="shared" si="37"/>
        <v>ACP</v>
      </c>
      <c r="O113" s="2" t="str">
        <f t="shared" si="38"/>
        <v>U</v>
      </c>
      <c r="P113" t="str">
        <f t="shared" si="29"/>
        <v>1001</v>
      </c>
      <c r="Q113" t="str">
        <f t="shared" si="30"/>
        <v>N</v>
      </c>
      <c r="R113" t="str">
        <f t="shared" si="31"/>
        <v>1</v>
      </c>
      <c r="S113" t="str">
        <f t="shared" si="32"/>
        <v>0</v>
      </c>
      <c r="T113" t="str">
        <f t="shared" si="33"/>
        <v>0</v>
      </c>
      <c r="U113" t="str">
        <f t="shared" si="34"/>
        <v>1</v>
      </c>
      <c r="V113" s="10">
        <f t="shared" si="39"/>
        <v>5.95365909302411E-2</v>
      </c>
      <c r="W113" s="10">
        <f t="shared" si="40"/>
        <v>1.6752023177606996E-2</v>
      </c>
      <c r="X113">
        <f t="shared" si="41"/>
        <v>196</v>
      </c>
      <c r="Y113">
        <f t="shared" si="42"/>
        <v>216</v>
      </c>
      <c r="Z113">
        <f t="shared" si="43"/>
        <v>20</v>
      </c>
      <c r="AA113" s="10" t="str">
        <f t="shared" si="44"/>
        <v/>
      </c>
      <c r="AB113" s="10" t="str">
        <f t="shared" si="45"/>
        <v/>
      </c>
      <c r="AC113" t="str">
        <f t="shared" si="46"/>
        <v/>
      </c>
      <c r="AD113" t="str">
        <f t="shared" si="46"/>
        <v/>
      </c>
      <c r="AE113" t="str">
        <f t="shared" si="47"/>
        <v/>
      </c>
      <c r="AF113" s="13" t="str">
        <f t="shared" si="48"/>
        <v/>
      </c>
      <c r="AG113" s="13" t="str">
        <f t="shared" si="49"/>
        <v/>
      </c>
      <c r="AH113" t="str">
        <f t="shared" si="50"/>
        <v/>
      </c>
      <c r="AI113" t="str">
        <f t="shared" si="51"/>
        <v/>
      </c>
      <c r="AJ113" t="str">
        <f t="shared" si="52"/>
        <v/>
      </c>
      <c r="AK113" s="2" t="str">
        <f t="shared" si="53"/>
        <v/>
      </c>
      <c r="AL113" s="2" t="str">
        <f t="shared" si="54"/>
        <v/>
      </c>
      <c r="AM113" t="str">
        <f t="shared" si="35"/>
        <v/>
      </c>
      <c r="AN113" t="str">
        <f t="shared" si="36"/>
        <v/>
      </c>
      <c r="AO113" t="str">
        <f t="shared" si="55"/>
        <v/>
      </c>
    </row>
    <row r="114" spans="1:41" x14ac:dyDescent="0.2">
      <c r="A114" t="s">
        <v>14</v>
      </c>
      <c r="B114" t="s">
        <v>1</v>
      </c>
      <c r="C114" t="s">
        <v>3</v>
      </c>
      <c r="D114" s="1">
        <v>280.34118022906199</v>
      </c>
      <c r="E114" s="1">
        <v>-518.68236045812398</v>
      </c>
      <c r="F114" s="2">
        <v>0.67120720940896295</v>
      </c>
      <c r="G114" s="2">
        <v>0.52383946197256903</v>
      </c>
      <c r="H114" s="2">
        <v>4.3440458238554198E-2</v>
      </c>
      <c r="I114" s="2">
        <v>6.05729804500377E-2</v>
      </c>
      <c r="J114" s="2">
        <v>0</v>
      </c>
      <c r="K114" s="2">
        <v>0</v>
      </c>
      <c r="L114" s="2">
        <v>1.8016310601730898E-2</v>
      </c>
      <c r="M114" s="2" t="str">
        <f t="shared" si="28"/>
        <v>PAD</v>
      </c>
      <c r="N114" s="2" t="str">
        <f t="shared" si="37"/>
        <v>ACP</v>
      </c>
      <c r="O114" s="2" t="str">
        <f t="shared" si="38"/>
        <v>V</v>
      </c>
      <c r="P114" t="str">
        <f t="shared" si="29"/>
        <v>1001</v>
      </c>
      <c r="Q114" t="str">
        <f t="shared" si="30"/>
        <v>N</v>
      </c>
      <c r="R114" t="str">
        <f t="shared" si="31"/>
        <v>1</v>
      </c>
      <c r="S114" t="str">
        <f t="shared" si="32"/>
        <v>0</v>
      </c>
      <c r="T114" t="str">
        <f t="shared" si="33"/>
        <v>0</v>
      </c>
      <c r="U114" t="str">
        <f t="shared" si="34"/>
        <v>1</v>
      </c>
      <c r="V114" s="10">
        <f t="shared" si="39"/>
        <v>6.05729804500377E-2</v>
      </c>
      <c r="W114" s="10">
        <f t="shared" si="40"/>
        <v>1.7132522211483502E-2</v>
      </c>
      <c r="X114">
        <f t="shared" si="41"/>
        <v>208</v>
      </c>
      <c r="Y114">
        <f t="shared" si="42"/>
        <v>225</v>
      </c>
      <c r="Z114">
        <f t="shared" si="43"/>
        <v>17</v>
      </c>
      <c r="AA114" s="10" t="str">
        <f t="shared" si="44"/>
        <v/>
      </c>
      <c r="AB114" s="10" t="str">
        <f t="shared" si="45"/>
        <v/>
      </c>
      <c r="AC114" t="str">
        <f t="shared" si="46"/>
        <v/>
      </c>
      <c r="AD114" t="str">
        <f t="shared" si="46"/>
        <v/>
      </c>
      <c r="AE114" t="str">
        <f t="shared" si="47"/>
        <v/>
      </c>
      <c r="AF114" s="13" t="str">
        <f t="shared" si="48"/>
        <v/>
      </c>
      <c r="AG114" s="13" t="str">
        <f t="shared" si="49"/>
        <v/>
      </c>
      <c r="AH114" t="str">
        <f t="shared" si="50"/>
        <v/>
      </c>
      <c r="AI114" t="str">
        <f t="shared" si="51"/>
        <v/>
      </c>
      <c r="AJ114" t="str">
        <f t="shared" si="52"/>
        <v/>
      </c>
      <c r="AK114" s="2" t="str">
        <f t="shared" si="53"/>
        <v/>
      </c>
      <c r="AL114" s="2" t="str">
        <f t="shared" si="54"/>
        <v/>
      </c>
      <c r="AM114" t="str">
        <f t="shared" si="35"/>
        <v/>
      </c>
      <c r="AN114" t="str">
        <f t="shared" si="36"/>
        <v/>
      </c>
      <c r="AO114" t="str">
        <f t="shared" si="55"/>
        <v/>
      </c>
    </row>
    <row r="115" spans="1:41" x14ac:dyDescent="0.2">
      <c r="A115" t="s">
        <v>14</v>
      </c>
      <c r="B115" t="s">
        <v>4</v>
      </c>
      <c r="C115" t="s">
        <v>2</v>
      </c>
      <c r="D115" s="1">
        <v>367.163700981207</v>
      </c>
      <c r="E115" s="1">
        <v>-692.327401962414</v>
      </c>
      <c r="F115" s="2">
        <v>0.91264691903427897</v>
      </c>
      <c r="G115" s="2">
        <v>0.83332329035872499</v>
      </c>
      <c r="H115" s="2">
        <v>2.5525790147758898E-2</v>
      </c>
      <c r="I115" s="2">
        <v>3.5534499857769297E-2</v>
      </c>
      <c r="J115" s="2">
        <v>0</v>
      </c>
      <c r="K115" s="2">
        <v>0</v>
      </c>
      <c r="L115" s="2">
        <v>0.33564225348329901</v>
      </c>
      <c r="M115" s="2" t="str">
        <f t="shared" si="28"/>
        <v>PAD</v>
      </c>
      <c r="N115" s="2" t="str">
        <f t="shared" si="37"/>
        <v>PCA</v>
      </c>
      <c r="O115" s="2" t="str">
        <f t="shared" si="38"/>
        <v>U</v>
      </c>
      <c r="P115" t="str">
        <f t="shared" si="29"/>
        <v>1001</v>
      </c>
      <c r="Q115" t="str">
        <f t="shared" si="30"/>
        <v>N</v>
      </c>
      <c r="R115" t="str">
        <f t="shared" si="31"/>
        <v>1</v>
      </c>
      <c r="S115" t="str">
        <f t="shared" si="32"/>
        <v>0</v>
      </c>
      <c r="T115" t="str">
        <f t="shared" si="33"/>
        <v>0</v>
      </c>
      <c r="U115" t="str">
        <f t="shared" si="34"/>
        <v>1</v>
      </c>
      <c r="V115" s="10" t="str">
        <f t="shared" si="39"/>
        <v/>
      </c>
      <c r="W115" s="10" t="str">
        <f t="shared" si="40"/>
        <v/>
      </c>
      <c r="X115" t="str">
        <f t="shared" si="41"/>
        <v/>
      </c>
      <c r="Y115" t="str">
        <f t="shared" si="42"/>
        <v/>
      </c>
      <c r="Z115" t="str">
        <f t="shared" si="43"/>
        <v/>
      </c>
      <c r="AA115" s="10">
        <f t="shared" si="44"/>
        <v>3.5534499857769297E-2</v>
      </c>
      <c r="AB115" s="10">
        <f t="shared" si="45"/>
        <v>1.0008709710010399E-2</v>
      </c>
      <c r="AC115">
        <f t="shared" si="46"/>
        <v>6</v>
      </c>
      <c r="AD115">
        <f t="shared" si="46"/>
        <v>19</v>
      </c>
      <c r="AE115">
        <f t="shared" si="47"/>
        <v>13</v>
      </c>
      <c r="AF115" s="13" t="str">
        <f t="shared" si="48"/>
        <v/>
      </c>
      <c r="AG115" s="13" t="str">
        <f t="shared" si="49"/>
        <v/>
      </c>
      <c r="AH115" t="str">
        <f t="shared" si="50"/>
        <v/>
      </c>
      <c r="AI115" t="str">
        <f t="shared" si="51"/>
        <v/>
      </c>
      <c r="AJ115" t="str">
        <f t="shared" si="52"/>
        <v/>
      </c>
      <c r="AK115" s="2" t="str">
        <f t="shared" si="53"/>
        <v/>
      </c>
      <c r="AL115" s="2" t="str">
        <f t="shared" si="54"/>
        <v/>
      </c>
      <c r="AM115" t="str">
        <f t="shared" si="35"/>
        <v/>
      </c>
      <c r="AN115" t="str">
        <f t="shared" si="36"/>
        <v/>
      </c>
      <c r="AO115" t="str">
        <f t="shared" si="55"/>
        <v/>
      </c>
    </row>
    <row r="116" spans="1:41" x14ac:dyDescent="0.2">
      <c r="A116" t="s">
        <v>14</v>
      </c>
      <c r="B116" t="s">
        <v>4</v>
      </c>
      <c r="C116" t="s">
        <v>153</v>
      </c>
      <c r="D116" s="1">
        <v>367.163700981207</v>
      </c>
      <c r="E116" s="1">
        <v>-692.327401962414</v>
      </c>
      <c r="F116" s="2">
        <v>0.91264691903427897</v>
      </c>
      <c r="G116" s="2">
        <v>0.83332329035872499</v>
      </c>
      <c r="H116" s="2">
        <v>2.5525790147758898E-2</v>
      </c>
      <c r="I116" s="2">
        <v>3.5534499857769297E-2</v>
      </c>
      <c r="J116" s="2">
        <v>0</v>
      </c>
      <c r="K116" s="2">
        <v>0</v>
      </c>
      <c r="L116" s="2">
        <v>5.4269320662175803E-2</v>
      </c>
      <c r="M116" s="2" t="str">
        <f t="shared" si="28"/>
        <v>PAD</v>
      </c>
      <c r="N116" s="2" t="str">
        <f t="shared" si="37"/>
        <v>PCA</v>
      </c>
      <c r="O116" s="2" t="str">
        <f t="shared" si="38"/>
        <v>V</v>
      </c>
      <c r="P116" t="str">
        <f t="shared" si="29"/>
        <v>1001</v>
      </c>
      <c r="Q116" t="str">
        <f t="shared" si="30"/>
        <v>N</v>
      </c>
      <c r="R116" t="str">
        <f t="shared" si="31"/>
        <v>1</v>
      </c>
      <c r="S116" t="str">
        <f t="shared" si="32"/>
        <v>0</v>
      </c>
      <c r="T116" t="str">
        <f t="shared" si="33"/>
        <v>0</v>
      </c>
      <c r="U116" t="str">
        <f t="shared" si="34"/>
        <v>1</v>
      </c>
      <c r="V116" s="10" t="str">
        <f t="shared" si="39"/>
        <v/>
      </c>
      <c r="W116" s="10" t="str">
        <f t="shared" si="40"/>
        <v/>
      </c>
      <c r="X116" t="str">
        <f t="shared" si="41"/>
        <v/>
      </c>
      <c r="Y116" t="str">
        <f t="shared" si="42"/>
        <v/>
      </c>
      <c r="Z116" t="str">
        <f t="shared" si="43"/>
        <v/>
      </c>
      <c r="AA116" s="10">
        <f t="shared" si="44"/>
        <v>3.5534499857769297E-2</v>
      </c>
      <c r="AB116" s="10">
        <f t="shared" si="45"/>
        <v>1.0008709710010399E-2</v>
      </c>
      <c r="AC116">
        <f t="shared" si="46"/>
        <v>6</v>
      </c>
      <c r="AD116">
        <f t="shared" si="46"/>
        <v>19</v>
      </c>
      <c r="AE116">
        <f t="shared" si="47"/>
        <v>13</v>
      </c>
      <c r="AF116" s="13" t="str">
        <f t="shared" si="48"/>
        <v/>
      </c>
      <c r="AG116" s="13" t="str">
        <f t="shared" si="49"/>
        <v/>
      </c>
      <c r="AH116" t="str">
        <f t="shared" si="50"/>
        <v/>
      </c>
      <c r="AI116" t="str">
        <f t="shared" si="51"/>
        <v/>
      </c>
      <c r="AJ116" t="str">
        <f t="shared" si="52"/>
        <v/>
      </c>
      <c r="AK116" s="2" t="str">
        <f t="shared" si="53"/>
        <v/>
      </c>
      <c r="AL116" s="2" t="str">
        <f t="shared" si="54"/>
        <v/>
      </c>
      <c r="AM116" t="str">
        <f t="shared" si="35"/>
        <v/>
      </c>
      <c r="AN116" t="str">
        <f t="shared" si="36"/>
        <v/>
      </c>
      <c r="AO116" t="str">
        <f t="shared" si="55"/>
        <v/>
      </c>
    </row>
    <row r="117" spans="1:41" x14ac:dyDescent="0.2">
      <c r="A117" t="s">
        <v>14</v>
      </c>
      <c r="B117" t="s">
        <v>4</v>
      </c>
      <c r="C117" t="s">
        <v>154</v>
      </c>
      <c r="D117" s="1">
        <v>253.01421401035299</v>
      </c>
      <c r="E117" s="1">
        <v>-464.02842802070501</v>
      </c>
      <c r="F117" s="2">
        <v>0.64631954160063398</v>
      </c>
      <c r="G117" s="2">
        <v>0.45420737004405798</v>
      </c>
      <c r="H117" s="2">
        <v>5.13528632999979E-2</v>
      </c>
      <c r="I117" s="2">
        <v>7.2187595765279403E-2</v>
      </c>
      <c r="J117" s="2">
        <v>0</v>
      </c>
      <c r="K117" s="2">
        <v>0</v>
      </c>
      <c r="L117" s="2">
        <v>2.2333728014833399E-2</v>
      </c>
      <c r="M117" s="2" t="str">
        <f t="shared" si="28"/>
        <v>PAD</v>
      </c>
      <c r="N117" s="2" t="str">
        <f t="shared" si="37"/>
        <v>ACP</v>
      </c>
      <c r="O117" s="2" t="str">
        <f t="shared" si="38"/>
        <v>U</v>
      </c>
      <c r="P117" t="str">
        <f t="shared" si="29"/>
        <v>1001</v>
      </c>
      <c r="Q117" t="str">
        <f t="shared" si="30"/>
        <v>N</v>
      </c>
      <c r="R117" t="str">
        <f t="shared" si="31"/>
        <v>1</v>
      </c>
      <c r="S117" t="str">
        <f t="shared" si="32"/>
        <v>0</v>
      </c>
      <c r="T117" t="str">
        <f t="shared" si="33"/>
        <v>0</v>
      </c>
      <c r="U117" t="str">
        <f t="shared" si="34"/>
        <v>1</v>
      </c>
      <c r="V117" s="10" t="str">
        <f t="shared" si="39"/>
        <v/>
      </c>
      <c r="W117" s="10" t="str">
        <f t="shared" si="40"/>
        <v/>
      </c>
      <c r="X117" t="str">
        <f t="shared" si="41"/>
        <v/>
      </c>
      <c r="Y117" t="str">
        <f t="shared" si="42"/>
        <v/>
      </c>
      <c r="Z117" t="str">
        <f t="shared" si="43"/>
        <v/>
      </c>
      <c r="AA117" s="10">
        <f t="shared" si="44"/>
        <v>7.2187595765279403E-2</v>
      </c>
      <c r="AB117" s="10">
        <f t="shared" si="45"/>
        <v>2.0834732465281502E-2</v>
      </c>
      <c r="AC117">
        <f t="shared" si="46"/>
        <v>205</v>
      </c>
      <c r="AD117">
        <f t="shared" si="46"/>
        <v>225</v>
      </c>
      <c r="AE117">
        <f t="shared" si="47"/>
        <v>20</v>
      </c>
      <c r="AF117" s="13" t="str">
        <f t="shared" si="48"/>
        <v/>
      </c>
      <c r="AG117" s="13" t="str">
        <f t="shared" si="49"/>
        <v/>
      </c>
      <c r="AH117" t="str">
        <f t="shared" si="50"/>
        <v/>
      </c>
      <c r="AI117" t="str">
        <f t="shared" si="51"/>
        <v/>
      </c>
      <c r="AJ117" t="str">
        <f t="shared" si="52"/>
        <v/>
      </c>
      <c r="AK117" s="2" t="str">
        <f t="shared" si="53"/>
        <v/>
      </c>
      <c r="AL117" s="2" t="str">
        <f t="shared" si="54"/>
        <v/>
      </c>
      <c r="AM117" t="str">
        <f t="shared" si="35"/>
        <v/>
      </c>
      <c r="AN117" t="str">
        <f t="shared" si="36"/>
        <v/>
      </c>
      <c r="AO117" t="str">
        <f t="shared" si="55"/>
        <v/>
      </c>
    </row>
    <row r="118" spans="1:41" x14ac:dyDescent="0.2">
      <c r="A118" t="s">
        <v>14</v>
      </c>
      <c r="B118" t="s">
        <v>4</v>
      </c>
      <c r="C118" t="s">
        <v>3</v>
      </c>
      <c r="D118" s="1">
        <v>249.84507088520101</v>
      </c>
      <c r="E118" s="1">
        <v>-457.69014177040202</v>
      </c>
      <c r="F118" s="2">
        <v>0.63235879510136095</v>
      </c>
      <c r="G118" s="2">
        <v>0.449183862832081</v>
      </c>
      <c r="H118" s="2">
        <v>5.2354318490816301E-2</v>
      </c>
      <c r="I118" s="2">
        <v>7.2347830928122095E-2</v>
      </c>
      <c r="J118" s="2">
        <v>0</v>
      </c>
      <c r="K118" s="2">
        <v>0</v>
      </c>
      <c r="L118" s="2">
        <v>1.48379930546391E-2</v>
      </c>
      <c r="M118" s="2" t="str">
        <f t="shared" si="28"/>
        <v>PAD</v>
      </c>
      <c r="N118" s="2" t="str">
        <f t="shared" si="37"/>
        <v>ACP</v>
      </c>
      <c r="O118" s="2" t="str">
        <f t="shared" si="38"/>
        <v>V</v>
      </c>
      <c r="P118" t="str">
        <f t="shared" si="29"/>
        <v>1001</v>
      </c>
      <c r="Q118" t="str">
        <f t="shared" si="30"/>
        <v>N</v>
      </c>
      <c r="R118" t="str">
        <f t="shared" si="31"/>
        <v>1</v>
      </c>
      <c r="S118" t="str">
        <f t="shared" si="32"/>
        <v>0</v>
      </c>
      <c r="T118" t="str">
        <f t="shared" si="33"/>
        <v>0</v>
      </c>
      <c r="U118" t="str">
        <f t="shared" si="34"/>
        <v>1</v>
      </c>
      <c r="V118" s="10" t="str">
        <f t="shared" si="39"/>
        <v/>
      </c>
      <c r="W118" s="10" t="str">
        <f t="shared" si="40"/>
        <v/>
      </c>
      <c r="X118" t="str">
        <f t="shared" si="41"/>
        <v/>
      </c>
      <c r="Y118" t="str">
        <f t="shared" si="42"/>
        <v/>
      </c>
      <c r="Z118" t="str">
        <f t="shared" si="43"/>
        <v/>
      </c>
      <c r="AA118" s="10">
        <f t="shared" si="44"/>
        <v>7.2347830928122095E-2</v>
      </c>
      <c r="AB118" s="10">
        <f t="shared" si="45"/>
        <v>1.9993512437305794E-2</v>
      </c>
      <c r="AC118">
        <f t="shared" si="46"/>
        <v>208</v>
      </c>
      <c r="AD118">
        <f t="shared" si="46"/>
        <v>216</v>
      </c>
      <c r="AE118">
        <f t="shared" si="47"/>
        <v>8</v>
      </c>
      <c r="AF118" s="13" t="str">
        <f t="shared" si="48"/>
        <v/>
      </c>
      <c r="AG118" s="13" t="str">
        <f t="shared" si="49"/>
        <v/>
      </c>
      <c r="AH118" t="str">
        <f t="shared" si="50"/>
        <v/>
      </c>
      <c r="AI118" t="str">
        <f t="shared" si="51"/>
        <v/>
      </c>
      <c r="AJ118" t="str">
        <f t="shared" si="52"/>
        <v/>
      </c>
      <c r="AK118" s="2" t="str">
        <f t="shared" si="53"/>
        <v/>
      </c>
      <c r="AL118" s="2" t="str">
        <f t="shared" si="54"/>
        <v/>
      </c>
      <c r="AM118" t="str">
        <f t="shared" si="35"/>
        <v/>
      </c>
      <c r="AN118" t="str">
        <f t="shared" si="36"/>
        <v/>
      </c>
      <c r="AO118" t="str">
        <f t="shared" si="55"/>
        <v/>
      </c>
    </row>
    <row r="119" spans="1:41" x14ac:dyDescent="0.2">
      <c r="A119" t="s">
        <v>14</v>
      </c>
      <c r="B119" t="s">
        <v>5</v>
      </c>
      <c r="C119" t="s">
        <v>2</v>
      </c>
      <c r="D119" s="1">
        <v>-260.99111595316498</v>
      </c>
      <c r="E119" s="1">
        <v>563.98223190632996</v>
      </c>
      <c r="F119" s="2">
        <v>0.97288719293380199</v>
      </c>
      <c r="G119" s="2">
        <v>0.94284109301682595</v>
      </c>
      <c r="H119" s="2">
        <v>1.19822620578989</v>
      </c>
      <c r="I119" s="2">
        <v>1.7774353468049899</v>
      </c>
      <c r="J119" s="2">
        <v>0</v>
      </c>
      <c r="K119" s="2">
        <v>0</v>
      </c>
      <c r="L119" s="2">
        <v>0.23226668184534199</v>
      </c>
      <c r="M119" s="2" t="str">
        <f t="shared" si="28"/>
        <v>PAD</v>
      </c>
      <c r="N119" s="2" t="str">
        <f t="shared" si="37"/>
        <v>PCA</v>
      </c>
      <c r="O119" s="2" t="str">
        <f t="shared" si="38"/>
        <v>U</v>
      </c>
      <c r="P119" t="str">
        <f t="shared" si="29"/>
        <v>1001</v>
      </c>
      <c r="Q119" t="str">
        <f t="shared" si="30"/>
        <v>N</v>
      </c>
      <c r="R119" t="str">
        <f t="shared" si="31"/>
        <v>1</v>
      </c>
      <c r="S119" t="str">
        <f t="shared" si="32"/>
        <v>0</v>
      </c>
      <c r="T119" t="str">
        <f t="shared" si="33"/>
        <v>0</v>
      </c>
      <c r="U119" t="str">
        <f t="shared" si="34"/>
        <v>1</v>
      </c>
      <c r="V119" s="10" t="str">
        <f t="shared" si="39"/>
        <v/>
      </c>
      <c r="W119" s="10" t="str">
        <f t="shared" si="40"/>
        <v/>
      </c>
      <c r="X119" t="str">
        <f t="shared" si="41"/>
        <v/>
      </c>
      <c r="Y119" t="str">
        <f t="shared" si="42"/>
        <v/>
      </c>
      <c r="Z119" t="str">
        <f t="shared" si="43"/>
        <v/>
      </c>
      <c r="AA119" s="10" t="str">
        <f t="shared" si="44"/>
        <v/>
      </c>
      <c r="AB119" s="10" t="str">
        <f t="shared" si="45"/>
        <v/>
      </c>
      <c r="AC119" t="str">
        <f t="shared" si="46"/>
        <v/>
      </c>
      <c r="AD119" t="str">
        <f t="shared" si="46"/>
        <v/>
      </c>
      <c r="AE119" t="str">
        <f t="shared" si="47"/>
        <v/>
      </c>
      <c r="AF119" s="13">
        <f t="shared" si="48"/>
        <v>1.7774353468049899</v>
      </c>
      <c r="AG119" s="13">
        <f t="shared" si="49"/>
        <v>0.5792091410150999</v>
      </c>
      <c r="AH119">
        <f t="shared" si="50"/>
        <v>8</v>
      </c>
      <c r="AI119">
        <f t="shared" si="51"/>
        <v>20</v>
      </c>
      <c r="AJ119">
        <f t="shared" si="52"/>
        <v>12</v>
      </c>
      <c r="AK119" s="2" t="str">
        <f t="shared" si="53"/>
        <v/>
      </c>
      <c r="AL119" s="2" t="str">
        <f t="shared" si="54"/>
        <v/>
      </c>
      <c r="AM119" t="str">
        <f t="shared" si="35"/>
        <v/>
      </c>
      <c r="AN119" t="str">
        <f t="shared" si="36"/>
        <v/>
      </c>
      <c r="AO119" t="str">
        <f t="shared" si="55"/>
        <v/>
      </c>
    </row>
    <row r="120" spans="1:41" x14ac:dyDescent="0.2">
      <c r="A120" t="s">
        <v>14</v>
      </c>
      <c r="B120" t="s">
        <v>5</v>
      </c>
      <c r="C120" t="s">
        <v>153</v>
      </c>
      <c r="D120" s="1">
        <v>-260.99111595316498</v>
      </c>
      <c r="E120" s="1">
        <v>563.98223190632996</v>
      </c>
      <c r="F120" s="2">
        <v>0.97288719293380199</v>
      </c>
      <c r="G120" s="2">
        <v>0.94284109301682595</v>
      </c>
      <c r="H120" s="2">
        <v>1.19822620578989</v>
      </c>
      <c r="I120" s="2">
        <v>1.7774353468049899</v>
      </c>
      <c r="J120" s="2">
        <v>0</v>
      </c>
      <c r="K120" s="2">
        <v>0</v>
      </c>
      <c r="L120" s="2">
        <v>1.7642193749222101E-2</v>
      </c>
      <c r="M120" s="2" t="str">
        <f t="shared" si="28"/>
        <v>PAD</v>
      </c>
      <c r="N120" s="2" t="str">
        <f t="shared" si="37"/>
        <v>PCA</v>
      </c>
      <c r="O120" s="2" t="str">
        <f t="shared" si="38"/>
        <v>V</v>
      </c>
      <c r="P120" t="str">
        <f t="shared" si="29"/>
        <v>1001</v>
      </c>
      <c r="Q120" t="str">
        <f t="shared" si="30"/>
        <v>N</v>
      </c>
      <c r="R120" t="str">
        <f t="shared" si="31"/>
        <v>1</v>
      </c>
      <c r="S120" t="str">
        <f t="shared" si="32"/>
        <v>0</v>
      </c>
      <c r="T120" t="str">
        <f t="shared" si="33"/>
        <v>0</v>
      </c>
      <c r="U120" t="str">
        <f t="shared" si="34"/>
        <v>1</v>
      </c>
      <c r="V120" s="10" t="str">
        <f t="shared" si="39"/>
        <v/>
      </c>
      <c r="W120" s="10" t="str">
        <f t="shared" si="40"/>
        <v/>
      </c>
      <c r="X120" t="str">
        <f t="shared" si="41"/>
        <v/>
      </c>
      <c r="Y120" t="str">
        <f t="shared" si="42"/>
        <v/>
      </c>
      <c r="Z120" t="str">
        <f t="shared" si="43"/>
        <v/>
      </c>
      <c r="AA120" s="10" t="str">
        <f t="shared" si="44"/>
        <v/>
      </c>
      <c r="AB120" s="10" t="str">
        <f t="shared" si="45"/>
        <v/>
      </c>
      <c r="AC120" t="str">
        <f t="shared" si="46"/>
        <v/>
      </c>
      <c r="AD120" t="str">
        <f t="shared" si="46"/>
        <v/>
      </c>
      <c r="AE120" t="str">
        <f t="shared" si="47"/>
        <v/>
      </c>
      <c r="AF120" s="13">
        <f t="shared" si="48"/>
        <v>1.7774353468049899</v>
      </c>
      <c r="AG120" s="13">
        <f t="shared" si="49"/>
        <v>0.5792091410150999</v>
      </c>
      <c r="AH120">
        <f t="shared" si="50"/>
        <v>8</v>
      </c>
      <c r="AI120">
        <f t="shared" si="51"/>
        <v>20</v>
      </c>
      <c r="AJ120">
        <f t="shared" si="52"/>
        <v>12</v>
      </c>
      <c r="AK120" s="2" t="str">
        <f t="shared" si="53"/>
        <v/>
      </c>
      <c r="AL120" s="2" t="str">
        <f t="shared" si="54"/>
        <v/>
      </c>
      <c r="AM120" t="str">
        <f t="shared" si="35"/>
        <v/>
      </c>
      <c r="AN120" t="str">
        <f t="shared" si="36"/>
        <v/>
      </c>
      <c r="AO120" t="str">
        <f t="shared" si="55"/>
        <v/>
      </c>
    </row>
    <row r="121" spans="1:41" x14ac:dyDescent="0.2">
      <c r="A121" t="s">
        <v>14</v>
      </c>
      <c r="B121" t="s">
        <v>5</v>
      </c>
      <c r="C121" t="s">
        <v>154</v>
      </c>
      <c r="D121" s="1">
        <v>-435.29008520890898</v>
      </c>
      <c r="E121" s="1">
        <v>912.58017041781795</v>
      </c>
      <c r="F121" s="2">
        <v>0.76975591711875202</v>
      </c>
      <c r="G121" s="2">
        <v>0.67477551783172096</v>
      </c>
      <c r="H121" s="2">
        <v>3.4861261928379301</v>
      </c>
      <c r="I121" s="2">
        <v>4.8428033211151398</v>
      </c>
      <c r="J121" s="2">
        <v>0</v>
      </c>
      <c r="K121" s="2">
        <v>0</v>
      </c>
      <c r="L121" s="2">
        <v>1.14897895321244E-2</v>
      </c>
      <c r="M121" s="2" t="str">
        <f t="shared" si="28"/>
        <v>PAD</v>
      </c>
      <c r="N121" s="2" t="str">
        <f t="shared" si="37"/>
        <v>ACP</v>
      </c>
      <c r="O121" s="2" t="str">
        <f t="shared" si="38"/>
        <v>U</v>
      </c>
      <c r="P121" t="str">
        <f t="shared" si="29"/>
        <v>1001</v>
      </c>
      <c r="Q121" t="str">
        <f t="shared" si="30"/>
        <v>N</v>
      </c>
      <c r="R121" t="str">
        <f t="shared" si="31"/>
        <v>1</v>
      </c>
      <c r="S121" t="str">
        <f t="shared" si="32"/>
        <v>0</v>
      </c>
      <c r="T121" t="str">
        <f t="shared" si="33"/>
        <v>0</v>
      </c>
      <c r="U121" t="str">
        <f t="shared" si="34"/>
        <v>1</v>
      </c>
      <c r="V121" s="10" t="str">
        <f t="shared" si="39"/>
        <v/>
      </c>
      <c r="W121" s="10" t="str">
        <f t="shared" si="40"/>
        <v/>
      </c>
      <c r="X121" t="str">
        <f t="shared" si="41"/>
        <v/>
      </c>
      <c r="Y121" t="str">
        <f t="shared" si="42"/>
        <v/>
      </c>
      <c r="Z121" t="str">
        <f t="shared" si="43"/>
        <v/>
      </c>
      <c r="AA121" s="10" t="str">
        <f t="shared" si="44"/>
        <v/>
      </c>
      <c r="AB121" s="10" t="str">
        <f t="shared" si="45"/>
        <v/>
      </c>
      <c r="AC121" t="str">
        <f t="shared" si="46"/>
        <v/>
      </c>
      <c r="AD121" t="str">
        <f t="shared" si="46"/>
        <v/>
      </c>
      <c r="AE121" t="str">
        <f t="shared" si="47"/>
        <v/>
      </c>
      <c r="AF121" s="13">
        <f t="shared" si="48"/>
        <v>4.8428033211151398</v>
      </c>
      <c r="AG121" s="13">
        <f t="shared" si="49"/>
        <v>1.3566771282772097</v>
      </c>
      <c r="AH121">
        <f t="shared" si="50"/>
        <v>180</v>
      </c>
      <c r="AI121">
        <f t="shared" si="51"/>
        <v>208</v>
      </c>
      <c r="AJ121">
        <f t="shared" si="52"/>
        <v>28</v>
      </c>
      <c r="AK121" s="2" t="str">
        <f t="shared" si="53"/>
        <v/>
      </c>
      <c r="AL121" s="2" t="str">
        <f t="shared" si="54"/>
        <v/>
      </c>
      <c r="AM121" t="str">
        <f t="shared" si="35"/>
        <v/>
      </c>
      <c r="AN121" t="str">
        <f t="shared" si="36"/>
        <v/>
      </c>
      <c r="AO121" t="str">
        <f t="shared" si="55"/>
        <v/>
      </c>
    </row>
    <row r="122" spans="1:41" x14ac:dyDescent="0.2">
      <c r="A122" t="s">
        <v>14</v>
      </c>
      <c r="B122" t="s">
        <v>5</v>
      </c>
      <c r="C122" t="s">
        <v>3</v>
      </c>
      <c r="D122" s="1">
        <v>-436.83012482645302</v>
      </c>
      <c r="E122" s="1">
        <v>915.66024965290603</v>
      </c>
      <c r="F122" s="2">
        <v>0.76552968999205695</v>
      </c>
      <c r="G122" s="2">
        <v>0.66475399613974895</v>
      </c>
      <c r="H122" s="2">
        <v>3.5187862629242299</v>
      </c>
      <c r="I122" s="2">
        <v>4.9104697996234403</v>
      </c>
      <c r="J122" s="2">
        <v>0</v>
      </c>
      <c r="K122" s="2">
        <v>0</v>
      </c>
      <c r="L122" s="2">
        <v>1.52295138174333E-2</v>
      </c>
      <c r="M122" s="2" t="str">
        <f t="shared" si="28"/>
        <v>PAD</v>
      </c>
      <c r="N122" s="2" t="str">
        <f t="shared" si="37"/>
        <v>ACP</v>
      </c>
      <c r="O122" s="2" t="str">
        <f t="shared" si="38"/>
        <v>V</v>
      </c>
      <c r="P122" t="str">
        <f t="shared" si="29"/>
        <v>1001</v>
      </c>
      <c r="Q122" t="str">
        <f t="shared" si="30"/>
        <v>N</v>
      </c>
      <c r="R122" t="str">
        <f t="shared" si="31"/>
        <v>1</v>
      </c>
      <c r="S122" t="str">
        <f t="shared" si="32"/>
        <v>0</v>
      </c>
      <c r="T122" t="str">
        <f t="shared" si="33"/>
        <v>0</v>
      </c>
      <c r="U122" t="str">
        <f t="shared" si="34"/>
        <v>1</v>
      </c>
      <c r="V122" s="10" t="str">
        <f t="shared" si="39"/>
        <v/>
      </c>
      <c r="W122" s="10" t="str">
        <f t="shared" si="40"/>
        <v/>
      </c>
      <c r="X122" t="str">
        <f t="shared" si="41"/>
        <v/>
      </c>
      <c r="Y122" t="str">
        <f t="shared" si="42"/>
        <v/>
      </c>
      <c r="Z122" t="str">
        <f t="shared" si="43"/>
        <v/>
      </c>
      <c r="AA122" s="10" t="str">
        <f t="shared" si="44"/>
        <v/>
      </c>
      <c r="AB122" s="10" t="str">
        <f t="shared" si="45"/>
        <v/>
      </c>
      <c r="AC122" t="str">
        <f t="shared" si="46"/>
        <v/>
      </c>
      <c r="AD122" t="str">
        <f t="shared" si="46"/>
        <v/>
      </c>
      <c r="AE122" t="str">
        <f t="shared" si="47"/>
        <v/>
      </c>
      <c r="AF122" s="13">
        <f t="shared" si="48"/>
        <v>4.9104697996234403</v>
      </c>
      <c r="AG122" s="13">
        <f t="shared" si="49"/>
        <v>1.3916835366992104</v>
      </c>
      <c r="AH122">
        <f t="shared" si="50"/>
        <v>187</v>
      </c>
      <c r="AI122">
        <f t="shared" si="51"/>
        <v>210</v>
      </c>
      <c r="AJ122">
        <f t="shared" si="52"/>
        <v>23</v>
      </c>
      <c r="AK122" s="2" t="str">
        <f t="shared" si="53"/>
        <v/>
      </c>
      <c r="AL122" s="2" t="str">
        <f t="shared" si="54"/>
        <v/>
      </c>
      <c r="AM122" t="str">
        <f t="shared" si="35"/>
        <v/>
      </c>
      <c r="AN122" t="str">
        <f t="shared" si="36"/>
        <v/>
      </c>
      <c r="AO122" t="str">
        <f t="shared" si="55"/>
        <v/>
      </c>
    </row>
    <row r="123" spans="1:41" x14ac:dyDescent="0.2">
      <c r="A123" t="s">
        <v>15</v>
      </c>
      <c r="B123" t="s">
        <v>1</v>
      </c>
      <c r="C123" t="s">
        <v>2</v>
      </c>
      <c r="D123" s="1">
        <v>485.86467020967899</v>
      </c>
      <c r="E123" s="1">
        <v>-929.729340419359</v>
      </c>
      <c r="F123" s="2">
        <v>0.97355252424457195</v>
      </c>
      <c r="G123" s="2">
        <v>0.89497980980403502</v>
      </c>
      <c r="H123" s="2">
        <v>1.2329874812378501E-2</v>
      </c>
      <c r="I123" s="2">
        <v>2.84940289475758E-2</v>
      </c>
      <c r="J123" s="2">
        <v>0</v>
      </c>
      <c r="K123" s="2">
        <v>0</v>
      </c>
      <c r="L123" s="2">
        <v>0.22654933140101799</v>
      </c>
      <c r="M123" s="2" t="str">
        <f t="shared" si="28"/>
        <v>PAD</v>
      </c>
      <c r="N123" s="2" t="str">
        <f t="shared" si="37"/>
        <v>PCA</v>
      </c>
      <c r="O123" s="2" t="str">
        <f t="shared" si="38"/>
        <v>U</v>
      </c>
      <c r="P123" t="str">
        <f t="shared" si="29"/>
        <v>1010</v>
      </c>
      <c r="Q123" t="str">
        <f t="shared" si="30"/>
        <v>N</v>
      </c>
      <c r="R123" t="str">
        <f t="shared" si="31"/>
        <v>1</v>
      </c>
      <c r="S123" t="str">
        <f t="shared" si="32"/>
        <v>0</v>
      </c>
      <c r="T123" t="str">
        <f t="shared" si="33"/>
        <v>1</v>
      </c>
      <c r="U123" t="str">
        <f t="shared" si="34"/>
        <v>0</v>
      </c>
      <c r="V123" s="10">
        <f t="shared" si="39"/>
        <v>2.84940289475758E-2</v>
      </c>
      <c r="W123" s="10">
        <f t="shared" si="40"/>
        <v>1.6164154135197298E-2</v>
      </c>
      <c r="X123">
        <f t="shared" si="41"/>
        <v>21</v>
      </c>
      <c r="Y123">
        <f t="shared" si="42"/>
        <v>207</v>
      </c>
      <c r="Z123">
        <f t="shared" si="43"/>
        <v>186</v>
      </c>
      <c r="AA123" s="10" t="str">
        <f t="shared" si="44"/>
        <v/>
      </c>
      <c r="AB123" s="10" t="str">
        <f t="shared" si="45"/>
        <v/>
      </c>
      <c r="AC123" t="str">
        <f t="shared" si="46"/>
        <v/>
      </c>
      <c r="AD123" t="str">
        <f t="shared" si="46"/>
        <v/>
      </c>
      <c r="AE123" t="str">
        <f t="shared" si="47"/>
        <v/>
      </c>
      <c r="AF123" s="13" t="str">
        <f t="shared" si="48"/>
        <v/>
      </c>
      <c r="AG123" s="13" t="str">
        <f t="shared" si="49"/>
        <v/>
      </c>
      <c r="AH123" t="str">
        <f t="shared" si="50"/>
        <v/>
      </c>
      <c r="AI123" t="str">
        <f t="shared" si="51"/>
        <v/>
      </c>
      <c r="AJ123" t="str">
        <f t="shared" si="52"/>
        <v/>
      </c>
      <c r="AK123" s="2" t="str">
        <f t="shared" si="53"/>
        <v/>
      </c>
      <c r="AL123" s="2" t="str">
        <f t="shared" si="54"/>
        <v/>
      </c>
      <c r="AM123" t="str">
        <f t="shared" si="35"/>
        <v/>
      </c>
      <c r="AN123" t="str">
        <f t="shared" si="36"/>
        <v/>
      </c>
      <c r="AO123" t="str">
        <f t="shared" si="55"/>
        <v/>
      </c>
    </row>
    <row r="124" spans="1:41" x14ac:dyDescent="0.2">
      <c r="A124" t="s">
        <v>15</v>
      </c>
      <c r="B124" t="s">
        <v>1</v>
      </c>
      <c r="C124" t="s">
        <v>153</v>
      </c>
      <c r="D124" s="1">
        <v>485.86467020968001</v>
      </c>
      <c r="E124" s="1">
        <v>-929.729340419359</v>
      </c>
      <c r="F124" s="2">
        <v>0.97355252424457195</v>
      </c>
      <c r="G124" s="2">
        <v>0.89497980980403502</v>
      </c>
      <c r="H124" s="2">
        <v>1.2329874812378501E-2</v>
      </c>
      <c r="I124" s="2">
        <v>2.84940289475758E-2</v>
      </c>
      <c r="J124" s="2">
        <v>0</v>
      </c>
      <c r="K124" s="2">
        <v>0</v>
      </c>
      <c r="L124" s="2">
        <v>1.0631137594244699E-2</v>
      </c>
      <c r="M124" s="2" t="str">
        <f t="shared" si="28"/>
        <v>PAD</v>
      </c>
      <c r="N124" s="2" t="str">
        <f t="shared" si="37"/>
        <v>PCA</v>
      </c>
      <c r="O124" s="2" t="str">
        <f t="shared" si="38"/>
        <v>V</v>
      </c>
      <c r="P124" t="str">
        <f t="shared" si="29"/>
        <v>1010</v>
      </c>
      <c r="Q124" t="str">
        <f t="shared" si="30"/>
        <v>N</v>
      </c>
      <c r="R124" t="str">
        <f t="shared" si="31"/>
        <v>1</v>
      </c>
      <c r="S124" t="str">
        <f t="shared" si="32"/>
        <v>0</v>
      </c>
      <c r="T124" t="str">
        <f t="shared" si="33"/>
        <v>1</v>
      </c>
      <c r="U124" t="str">
        <f t="shared" si="34"/>
        <v>0</v>
      </c>
      <c r="V124" s="10">
        <f t="shared" si="39"/>
        <v>2.84940289475758E-2</v>
      </c>
      <c r="W124" s="10">
        <f t="shared" si="40"/>
        <v>1.6164154135197298E-2</v>
      </c>
      <c r="X124">
        <f t="shared" si="41"/>
        <v>21</v>
      </c>
      <c r="Y124">
        <f t="shared" si="42"/>
        <v>207</v>
      </c>
      <c r="Z124">
        <f t="shared" si="43"/>
        <v>186</v>
      </c>
      <c r="AA124" s="10" t="str">
        <f t="shared" si="44"/>
        <v/>
      </c>
      <c r="AB124" s="10" t="str">
        <f t="shared" si="45"/>
        <v/>
      </c>
      <c r="AC124" t="str">
        <f t="shared" si="46"/>
        <v/>
      </c>
      <c r="AD124" t="str">
        <f t="shared" si="46"/>
        <v/>
      </c>
      <c r="AE124" t="str">
        <f t="shared" si="47"/>
        <v/>
      </c>
      <c r="AF124" s="13" t="str">
        <f t="shared" si="48"/>
        <v/>
      </c>
      <c r="AG124" s="13" t="str">
        <f t="shared" si="49"/>
        <v/>
      </c>
      <c r="AH124" t="str">
        <f t="shared" si="50"/>
        <v/>
      </c>
      <c r="AI124" t="str">
        <f t="shared" si="51"/>
        <v/>
      </c>
      <c r="AJ124" t="str">
        <f t="shared" si="52"/>
        <v/>
      </c>
      <c r="AK124" s="2" t="str">
        <f t="shared" si="53"/>
        <v/>
      </c>
      <c r="AL124" s="2" t="str">
        <f t="shared" si="54"/>
        <v/>
      </c>
      <c r="AM124" t="str">
        <f t="shared" si="35"/>
        <v/>
      </c>
      <c r="AN124" t="str">
        <f t="shared" si="36"/>
        <v/>
      </c>
      <c r="AO124" t="str">
        <f t="shared" si="55"/>
        <v/>
      </c>
    </row>
    <row r="125" spans="1:41" x14ac:dyDescent="0.2">
      <c r="A125" t="s">
        <v>15</v>
      </c>
      <c r="B125" t="s">
        <v>1</v>
      </c>
      <c r="C125" t="s">
        <v>154</v>
      </c>
      <c r="D125" s="1">
        <v>330.50994346340298</v>
      </c>
      <c r="E125" s="1">
        <v>-619.01988692680595</v>
      </c>
      <c r="F125" s="2">
        <v>0.82120200716745095</v>
      </c>
      <c r="G125" s="2">
        <v>0.76408423870244102</v>
      </c>
      <c r="H125" s="2">
        <v>3.19819322538318E-2</v>
      </c>
      <c r="I125" s="2">
        <v>4.21370206630046E-2</v>
      </c>
      <c r="J125" s="2">
        <v>0</v>
      </c>
      <c r="K125" s="2">
        <v>0</v>
      </c>
      <c r="L125" s="2">
        <v>1.8244638180964601E-2</v>
      </c>
      <c r="M125" s="2" t="str">
        <f t="shared" si="28"/>
        <v>PAD</v>
      </c>
      <c r="N125" s="2" t="str">
        <f t="shared" si="37"/>
        <v>ACP</v>
      </c>
      <c r="O125" s="2" t="str">
        <f t="shared" si="38"/>
        <v>U</v>
      </c>
      <c r="P125" t="str">
        <f t="shared" si="29"/>
        <v>1010</v>
      </c>
      <c r="Q125" t="str">
        <f t="shared" si="30"/>
        <v>N</v>
      </c>
      <c r="R125" t="str">
        <f t="shared" si="31"/>
        <v>1</v>
      </c>
      <c r="S125" t="str">
        <f t="shared" si="32"/>
        <v>0</v>
      </c>
      <c r="T125" t="str">
        <f t="shared" si="33"/>
        <v>1</v>
      </c>
      <c r="U125" t="str">
        <f t="shared" si="34"/>
        <v>0</v>
      </c>
      <c r="V125" s="10">
        <f t="shared" si="39"/>
        <v>4.21370206630046E-2</v>
      </c>
      <c r="W125" s="10">
        <f t="shared" si="40"/>
        <v>1.0155088409172799E-2</v>
      </c>
      <c r="X125">
        <f t="shared" si="41"/>
        <v>68</v>
      </c>
      <c r="Y125">
        <f t="shared" si="42"/>
        <v>52</v>
      </c>
      <c r="Z125">
        <f t="shared" si="43"/>
        <v>-16</v>
      </c>
      <c r="AA125" s="10" t="str">
        <f t="shared" si="44"/>
        <v/>
      </c>
      <c r="AB125" s="10" t="str">
        <f t="shared" si="45"/>
        <v/>
      </c>
      <c r="AC125" t="str">
        <f t="shared" si="46"/>
        <v/>
      </c>
      <c r="AD125" t="str">
        <f t="shared" si="46"/>
        <v/>
      </c>
      <c r="AE125" t="str">
        <f t="shared" si="47"/>
        <v/>
      </c>
      <c r="AF125" s="13" t="str">
        <f t="shared" si="48"/>
        <v/>
      </c>
      <c r="AG125" s="13" t="str">
        <f t="shared" si="49"/>
        <v/>
      </c>
      <c r="AH125" t="str">
        <f t="shared" si="50"/>
        <v/>
      </c>
      <c r="AI125" t="str">
        <f t="shared" si="51"/>
        <v/>
      </c>
      <c r="AJ125" t="str">
        <f t="shared" si="52"/>
        <v/>
      </c>
      <c r="AK125" s="2" t="str">
        <f t="shared" si="53"/>
        <v/>
      </c>
      <c r="AL125" s="2" t="str">
        <f t="shared" si="54"/>
        <v/>
      </c>
      <c r="AM125" t="str">
        <f t="shared" si="35"/>
        <v/>
      </c>
      <c r="AN125" t="str">
        <f t="shared" si="36"/>
        <v/>
      </c>
      <c r="AO125" t="str">
        <f t="shared" si="55"/>
        <v/>
      </c>
    </row>
    <row r="126" spans="1:41" x14ac:dyDescent="0.2">
      <c r="A126" t="s">
        <v>15</v>
      </c>
      <c r="B126" t="s">
        <v>1</v>
      </c>
      <c r="C126" t="s">
        <v>3</v>
      </c>
      <c r="D126" s="1">
        <v>332.77933617167901</v>
      </c>
      <c r="E126" s="1">
        <v>-623.55867234335904</v>
      </c>
      <c r="F126" s="2">
        <v>0.82479944543512396</v>
      </c>
      <c r="G126" s="2">
        <v>0.74207049188003105</v>
      </c>
      <c r="H126" s="2">
        <v>3.1594818682133499E-2</v>
      </c>
      <c r="I126" s="2">
        <v>4.2800358192322502E-2</v>
      </c>
      <c r="J126" s="2">
        <v>0</v>
      </c>
      <c r="K126" s="2">
        <v>0</v>
      </c>
      <c r="L126" s="2">
        <v>3.10048403584357E-2</v>
      </c>
      <c r="M126" s="2" t="str">
        <f t="shared" si="28"/>
        <v>PAD</v>
      </c>
      <c r="N126" s="2" t="str">
        <f t="shared" si="37"/>
        <v>ACP</v>
      </c>
      <c r="O126" s="2" t="str">
        <f t="shared" si="38"/>
        <v>V</v>
      </c>
      <c r="P126" t="str">
        <f t="shared" si="29"/>
        <v>1010</v>
      </c>
      <c r="Q126" t="str">
        <f t="shared" si="30"/>
        <v>N</v>
      </c>
      <c r="R126" t="str">
        <f t="shared" si="31"/>
        <v>1</v>
      </c>
      <c r="S126" t="str">
        <f t="shared" si="32"/>
        <v>0</v>
      </c>
      <c r="T126" t="str">
        <f t="shared" si="33"/>
        <v>1</v>
      </c>
      <c r="U126" t="str">
        <f t="shared" si="34"/>
        <v>0</v>
      </c>
      <c r="V126" s="10">
        <f t="shared" si="39"/>
        <v>4.2800358192322502E-2</v>
      </c>
      <c r="W126" s="10">
        <f t="shared" si="40"/>
        <v>1.1205539510189003E-2</v>
      </c>
      <c r="X126">
        <f t="shared" si="41"/>
        <v>73</v>
      </c>
      <c r="Y126">
        <f t="shared" si="42"/>
        <v>80</v>
      </c>
      <c r="Z126">
        <f t="shared" si="43"/>
        <v>7</v>
      </c>
      <c r="AA126" s="10" t="str">
        <f t="shared" si="44"/>
        <v/>
      </c>
      <c r="AB126" s="10" t="str">
        <f t="shared" si="45"/>
        <v/>
      </c>
      <c r="AC126" t="str">
        <f t="shared" si="46"/>
        <v/>
      </c>
      <c r="AD126" t="str">
        <f t="shared" si="46"/>
        <v/>
      </c>
      <c r="AE126" t="str">
        <f t="shared" si="47"/>
        <v/>
      </c>
      <c r="AF126" s="13" t="str">
        <f t="shared" si="48"/>
        <v/>
      </c>
      <c r="AG126" s="13" t="str">
        <f t="shared" si="49"/>
        <v/>
      </c>
      <c r="AH126" t="str">
        <f t="shared" si="50"/>
        <v/>
      </c>
      <c r="AI126" t="str">
        <f t="shared" si="51"/>
        <v/>
      </c>
      <c r="AJ126" t="str">
        <f t="shared" si="52"/>
        <v/>
      </c>
      <c r="AK126" s="2" t="str">
        <f t="shared" si="53"/>
        <v/>
      </c>
      <c r="AL126" s="2" t="str">
        <f t="shared" si="54"/>
        <v/>
      </c>
      <c r="AM126" t="str">
        <f t="shared" si="35"/>
        <v/>
      </c>
      <c r="AN126" t="str">
        <f t="shared" si="36"/>
        <v/>
      </c>
      <c r="AO126" t="str">
        <f t="shared" si="55"/>
        <v/>
      </c>
    </row>
    <row r="127" spans="1:41" x14ac:dyDescent="0.2">
      <c r="A127" t="s">
        <v>15</v>
      </c>
      <c r="B127" t="s">
        <v>4</v>
      </c>
      <c r="C127" t="s">
        <v>2</v>
      </c>
      <c r="D127" s="1">
        <v>387.76859721575897</v>
      </c>
      <c r="E127" s="1">
        <v>-733.53719443151795</v>
      </c>
      <c r="F127" s="2">
        <v>0.93216318453102198</v>
      </c>
      <c r="G127" s="2">
        <v>0.78767209781136704</v>
      </c>
      <c r="H127" s="2">
        <v>2.2501899200171701E-2</v>
      </c>
      <c r="I127" s="2">
        <v>5.56943407106592E-2</v>
      </c>
      <c r="J127" s="2">
        <v>0</v>
      </c>
      <c r="K127" s="2">
        <v>0</v>
      </c>
      <c r="L127" s="2">
        <v>0.29379346732622602</v>
      </c>
      <c r="M127" s="2" t="str">
        <f t="shared" si="28"/>
        <v>PAD</v>
      </c>
      <c r="N127" s="2" t="str">
        <f t="shared" si="37"/>
        <v>PCA</v>
      </c>
      <c r="O127" s="2" t="str">
        <f t="shared" si="38"/>
        <v>U</v>
      </c>
      <c r="P127" t="str">
        <f t="shared" si="29"/>
        <v>1010</v>
      </c>
      <c r="Q127" t="str">
        <f t="shared" si="30"/>
        <v>N</v>
      </c>
      <c r="R127" t="str">
        <f t="shared" si="31"/>
        <v>1</v>
      </c>
      <c r="S127" t="str">
        <f t="shared" si="32"/>
        <v>0</v>
      </c>
      <c r="T127" t="str">
        <f t="shared" si="33"/>
        <v>1</v>
      </c>
      <c r="U127" t="str">
        <f t="shared" si="34"/>
        <v>0</v>
      </c>
      <c r="V127" s="10" t="str">
        <f t="shared" si="39"/>
        <v/>
      </c>
      <c r="W127" s="10" t="str">
        <f t="shared" si="40"/>
        <v/>
      </c>
      <c r="X127" t="str">
        <f t="shared" si="41"/>
        <v/>
      </c>
      <c r="Y127" t="str">
        <f t="shared" si="42"/>
        <v/>
      </c>
      <c r="Z127" t="str">
        <f t="shared" si="43"/>
        <v/>
      </c>
      <c r="AA127" s="10">
        <f t="shared" si="44"/>
        <v>5.56943407106592E-2</v>
      </c>
      <c r="AB127" s="10">
        <f t="shared" si="45"/>
        <v>3.3192441510487503E-2</v>
      </c>
      <c r="AC127">
        <f t="shared" si="46"/>
        <v>74</v>
      </c>
      <c r="AD127">
        <f t="shared" si="46"/>
        <v>252</v>
      </c>
      <c r="AE127">
        <f t="shared" si="47"/>
        <v>178</v>
      </c>
      <c r="AF127" s="13" t="str">
        <f t="shared" si="48"/>
        <v/>
      </c>
      <c r="AG127" s="13" t="str">
        <f t="shared" si="49"/>
        <v/>
      </c>
      <c r="AH127" t="str">
        <f t="shared" si="50"/>
        <v/>
      </c>
      <c r="AI127" t="str">
        <f t="shared" si="51"/>
        <v/>
      </c>
      <c r="AJ127" t="str">
        <f t="shared" si="52"/>
        <v/>
      </c>
      <c r="AK127" s="2" t="str">
        <f t="shared" si="53"/>
        <v/>
      </c>
      <c r="AL127" s="2" t="str">
        <f t="shared" si="54"/>
        <v/>
      </c>
      <c r="AM127" t="str">
        <f t="shared" si="35"/>
        <v/>
      </c>
      <c r="AN127" t="str">
        <f t="shared" si="36"/>
        <v/>
      </c>
      <c r="AO127" t="str">
        <f t="shared" si="55"/>
        <v/>
      </c>
    </row>
    <row r="128" spans="1:41" x14ac:dyDescent="0.2">
      <c r="A128" t="s">
        <v>15</v>
      </c>
      <c r="B128" t="s">
        <v>4</v>
      </c>
      <c r="C128" t="s">
        <v>153</v>
      </c>
      <c r="D128" s="1">
        <v>387.76859721575897</v>
      </c>
      <c r="E128" s="1">
        <v>-733.53719443151795</v>
      </c>
      <c r="F128" s="2">
        <v>0.93216318453102198</v>
      </c>
      <c r="G128" s="2">
        <v>0.78767209781136704</v>
      </c>
      <c r="H128" s="2">
        <v>2.2501899200171701E-2</v>
      </c>
      <c r="I128" s="2">
        <v>5.5694340710659103E-2</v>
      </c>
      <c r="J128" s="2">
        <v>0</v>
      </c>
      <c r="K128" s="2">
        <v>0</v>
      </c>
      <c r="L128" s="2">
        <v>3.8888942813698098E-2</v>
      </c>
      <c r="M128" s="2" t="str">
        <f t="shared" si="28"/>
        <v>PAD</v>
      </c>
      <c r="N128" s="2" t="str">
        <f t="shared" si="37"/>
        <v>PCA</v>
      </c>
      <c r="O128" s="2" t="str">
        <f t="shared" si="38"/>
        <v>V</v>
      </c>
      <c r="P128" t="str">
        <f t="shared" si="29"/>
        <v>1010</v>
      </c>
      <c r="Q128" t="str">
        <f t="shared" si="30"/>
        <v>N</v>
      </c>
      <c r="R128" t="str">
        <f t="shared" si="31"/>
        <v>1</v>
      </c>
      <c r="S128" t="str">
        <f t="shared" si="32"/>
        <v>0</v>
      </c>
      <c r="T128" t="str">
        <f t="shared" si="33"/>
        <v>1</v>
      </c>
      <c r="U128" t="str">
        <f t="shared" si="34"/>
        <v>0</v>
      </c>
      <c r="V128" s="10" t="str">
        <f t="shared" si="39"/>
        <v/>
      </c>
      <c r="W128" s="10" t="str">
        <f t="shared" si="40"/>
        <v/>
      </c>
      <c r="X128" t="str">
        <f t="shared" si="41"/>
        <v/>
      </c>
      <c r="Y128" t="str">
        <f t="shared" si="42"/>
        <v/>
      </c>
      <c r="Z128" t="str">
        <f t="shared" si="43"/>
        <v/>
      </c>
      <c r="AA128" s="10">
        <f t="shared" si="44"/>
        <v>5.5694340710659103E-2</v>
      </c>
      <c r="AB128" s="10">
        <f t="shared" si="45"/>
        <v>3.3192441510487405E-2</v>
      </c>
      <c r="AC128">
        <f t="shared" si="46"/>
        <v>73</v>
      </c>
      <c r="AD128">
        <f t="shared" si="46"/>
        <v>251</v>
      </c>
      <c r="AE128">
        <f t="shared" si="47"/>
        <v>178</v>
      </c>
      <c r="AF128" s="13" t="str">
        <f t="shared" si="48"/>
        <v/>
      </c>
      <c r="AG128" s="13" t="str">
        <f t="shared" si="49"/>
        <v/>
      </c>
      <c r="AH128" t="str">
        <f t="shared" si="50"/>
        <v/>
      </c>
      <c r="AI128" t="str">
        <f t="shared" si="51"/>
        <v/>
      </c>
      <c r="AJ128" t="str">
        <f t="shared" si="52"/>
        <v/>
      </c>
      <c r="AK128" s="2" t="str">
        <f t="shared" si="53"/>
        <v/>
      </c>
      <c r="AL128" s="2" t="str">
        <f t="shared" si="54"/>
        <v/>
      </c>
      <c r="AM128" t="str">
        <f t="shared" si="35"/>
        <v/>
      </c>
      <c r="AN128" t="str">
        <f t="shared" si="36"/>
        <v/>
      </c>
      <c r="AO128" t="str">
        <f t="shared" si="55"/>
        <v/>
      </c>
    </row>
    <row r="129" spans="1:41" x14ac:dyDescent="0.2">
      <c r="A129" t="s">
        <v>15</v>
      </c>
      <c r="B129" t="s">
        <v>4</v>
      </c>
      <c r="C129" t="s">
        <v>154</v>
      </c>
      <c r="D129" s="1">
        <v>286.02658989342399</v>
      </c>
      <c r="E129" s="1">
        <v>-530.05317978684798</v>
      </c>
      <c r="F129" s="2">
        <v>0.76319230740844402</v>
      </c>
      <c r="G129" s="2">
        <v>0.66038469977775804</v>
      </c>
      <c r="H129" s="2">
        <v>4.1985867948485002E-2</v>
      </c>
      <c r="I129" s="2">
        <v>5.5108536143833403E-2</v>
      </c>
      <c r="J129" s="2">
        <v>0</v>
      </c>
      <c r="K129" s="2">
        <v>0</v>
      </c>
      <c r="L129" s="2">
        <v>3.3181453507075798E-2</v>
      </c>
      <c r="M129" s="2" t="str">
        <f t="shared" si="28"/>
        <v>PAD</v>
      </c>
      <c r="N129" s="2" t="str">
        <f t="shared" si="37"/>
        <v>ACP</v>
      </c>
      <c r="O129" s="2" t="str">
        <f t="shared" si="38"/>
        <v>U</v>
      </c>
      <c r="P129" t="str">
        <f t="shared" si="29"/>
        <v>1010</v>
      </c>
      <c r="Q129" t="str">
        <f t="shared" si="30"/>
        <v>N</v>
      </c>
      <c r="R129" t="str">
        <f t="shared" si="31"/>
        <v>1</v>
      </c>
      <c r="S129" t="str">
        <f t="shared" si="32"/>
        <v>0</v>
      </c>
      <c r="T129" t="str">
        <f t="shared" si="33"/>
        <v>1</v>
      </c>
      <c r="U129" t="str">
        <f t="shared" si="34"/>
        <v>0</v>
      </c>
      <c r="V129" s="10" t="str">
        <f t="shared" si="39"/>
        <v/>
      </c>
      <c r="W129" s="10" t="str">
        <f t="shared" si="40"/>
        <v/>
      </c>
      <c r="X129" t="str">
        <f t="shared" si="41"/>
        <v/>
      </c>
      <c r="Y129" t="str">
        <f t="shared" si="42"/>
        <v/>
      </c>
      <c r="Z129" t="str">
        <f t="shared" si="43"/>
        <v/>
      </c>
      <c r="AA129" s="10">
        <f t="shared" si="44"/>
        <v>5.5108536143833403E-2</v>
      </c>
      <c r="AB129" s="10">
        <f t="shared" si="45"/>
        <v>1.3122668195348401E-2</v>
      </c>
      <c r="AC129">
        <f t="shared" si="46"/>
        <v>71</v>
      </c>
      <c r="AD129">
        <f t="shared" si="46"/>
        <v>67</v>
      </c>
      <c r="AE129">
        <f t="shared" si="47"/>
        <v>-4</v>
      </c>
      <c r="AF129" s="13" t="str">
        <f t="shared" si="48"/>
        <v/>
      </c>
      <c r="AG129" s="13" t="str">
        <f t="shared" si="49"/>
        <v/>
      </c>
      <c r="AH129" t="str">
        <f t="shared" si="50"/>
        <v/>
      </c>
      <c r="AI129" t="str">
        <f t="shared" si="51"/>
        <v/>
      </c>
      <c r="AJ129" t="str">
        <f t="shared" si="52"/>
        <v/>
      </c>
      <c r="AK129" s="2" t="str">
        <f t="shared" si="53"/>
        <v/>
      </c>
      <c r="AL129" s="2" t="str">
        <f t="shared" si="54"/>
        <v/>
      </c>
      <c r="AM129" t="str">
        <f t="shared" si="35"/>
        <v/>
      </c>
      <c r="AN129" t="str">
        <f t="shared" si="36"/>
        <v/>
      </c>
      <c r="AO129" t="str">
        <f t="shared" si="55"/>
        <v/>
      </c>
    </row>
    <row r="130" spans="1:41" x14ac:dyDescent="0.2">
      <c r="A130" t="s">
        <v>15</v>
      </c>
      <c r="B130" t="s">
        <v>4</v>
      </c>
      <c r="C130" t="s">
        <v>3</v>
      </c>
      <c r="D130" s="1">
        <v>286.61578227840897</v>
      </c>
      <c r="E130" s="1">
        <v>-531.23156455681794</v>
      </c>
      <c r="F130" s="2">
        <v>0.764214520052651</v>
      </c>
      <c r="G130" s="2">
        <v>0.63534616404685895</v>
      </c>
      <c r="H130" s="2">
        <v>4.1854386457519002E-2</v>
      </c>
      <c r="I130" s="2">
        <v>5.6661148935587997E-2</v>
      </c>
      <c r="J130" s="2">
        <v>0</v>
      </c>
      <c r="K130" s="2">
        <v>0</v>
      </c>
      <c r="L130" s="2">
        <v>4.0786130727992198E-2</v>
      </c>
      <c r="M130" s="2" t="str">
        <f t="shared" si="28"/>
        <v>PAD</v>
      </c>
      <c r="N130" s="2" t="str">
        <f t="shared" si="37"/>
        <v>ACP</v>
      </c>
      <c r="O130" s="2" t="str">
        <f t="shared" si="38"/>
        <v>V</v>
      </c>
      <c r="P130" t="str">
        <f t="shared" si="29"/>
        <v>1010</v>
      </c>
      <c r="Q130" t="str">
        <f t="shared" si="30"/>
        <v>N</v>
      </c>
      <c r="R130" t="str">
        <f t="shared" si="31"/>
        <v>1</v>
      </c>
      <c r="S130" t="str">
        <f t="shared" si="32"/>
        <v>0</v>
      </c>
      <c r="T130" t="str">
        <f t="shared" si="33"/>
        <v>1</v>
      </c>
      <c r="U130" t="str">
        <f t="shared" si="34"/>
        <v>0</v>
      </c>
      <c r="V130" s="10" t="str">
        <f t="shared" si="39"/>
        <v/>
      </c>
      <c r="W130" s="10" t="str">
        <f t="shared" si="40"/>
        <v/>
      </c>
      <c r="X130" t="str">
        <f t="shared" si="41"/>
        <v/>
      </c>
      <c r="Y130" t="str">
        <f t="shared" si="42"/>
        <v/>
      </c>
      <c r="Z130" t="str">
        <f t="shared" si="43"/>
        <v/>
      </c>
      <c r="AA130" s="10">
        <f t="shared" si="44"/>
        <v>5.6661148935587997E-2</v>
      </c>
      <c r="AB130" s="10">
        <f t="shared" si="45"/>
        <v>1.4806762478068995E-2</v>
      </c>
      <c r="AC130">
        <f t="shared" si="46"/>
        <v>77</v>
      </c>
      <c r="AD130">
        <f t="shared" si="46"/>
        <v>110</v>
      </c>
      <c r="AE130">
        <f t="shared" si="47"/>
        <v>33</v>
      </c>
      <c r="AF130" s="13" t="str">
        <f t="shared" si="48"/>
        <v/>
      </c>
      <c r="AG130" s="13" t="str">
        <f t="shared" si="49"/>
        <v/>
      </c>
      <c r="AH130" t="str">
        <f t="shared" si="50"/>
        <v/>
      </c>
      <c r="AI130" t="str">
        <f t="shared" si="51"/>
        <v/>
      </c>
      <c r="AJ130" t="str">
        <f t="shared" si="52"/>
        <v/>
      </c>
      <c r="AK130" s="2" t="str">
        <f t="shared" si="53"/>
        <v/>
      </c>
      <c r="AL130" s="2" t="str">
        <f t="shared" si="54"/>
        <v/>
      </c>
      <c r="AM130" t="str">
        <f t="shared" si="35"/>
        <v/>
      </c>
      <c r="AN130" t="str">
        <f t="shared" si="36"/>
        <v/>
      </c>
      <c r="AO130" t="str">
        <f t="shared" si="55"/>
        <v/>
      </c>
    </row>
    <row r="131" spans="1:41" x14ac:dyDescent="0.2">
      <c r="A131" t="s">
        <v>15</v>
      </c>
      <c r="B131" t="s">
        <v>5</v>
      </c>
      <c r="C131" t="s">
        <v>2</v>
      </c>
      <c r="D131" s="1">
        <v>-238.76938633096299</v>
      </c>
      <c r="E131" s="1">
        <v>519.53877266192603</v>
      </c>
      <c r="F131" s="2">
        <v>0.97928508455188001</v>
      </c>
      <c r="G131" s="2">
        <v>0.93136267495254799</v>
      </c>
      <c r="H131" s="2">
        <v>1.0467992278601299</v>
      </c>
      <c r="I131" s="2">
        <v>1.9892006023697</v>
      </c>
      <c r="J131" s="2">
        <v>0</v>
      </c>
      <c r="K131" s="2">
        <v>0</v>
      </c>
      <c r="L131" s="2">
        <v>0.146093906118867</v>
      </c>
      <c r="M131" s="2" t="str">
        <f t="shared" ref="M131:M194" si="56">IF(MID(A131,3,1)="1","PAD","LTN")</f>
        <v>PAD</v>
      </c>
      <c r="N131" s="2" t="str">
        <f t="shared" si="37"/>
        <v>PCA</v>
      </c>
      <c r="O131" s="2" t="str">
        <f t="shared" si="38"/>
        <v>U</v>
      </c>
      <c r="P131" t="str">
        <f t="shared" ref="P131:P194" si="57">MID(A131,8,4)</f>
        <v>1010</v>
      </c>
      <c r="Q131" t="str">
        <f t="shared" ref="Q131:Q194" si="58">IF(RIGHT(A131,1)="C","Y","N")</f>
        <v>N</v>
      </c>
      <c r="R131" t="str">
        <f t="shared" ref="R131:R194" si="59">MID(P131,1,1)</f>
        <v>1</v>
      </c>
      <c r="S131" t="str">
        <f t="shared" ref="S131:S194" si="60">MID(P131,2,1)</f>
        <v>0</v>
      </c>
      <c r="T131" t="str">
        <f t="shared" ref="T131:T194" si="61">MID(P131,3,1)</f>
        <v>1</v>
      </c>
      <c r="U131" t="str">
        <f t="shared" ref="U131:U194" si="62">MID(P131,4,1)</f>
        <v>0</v>
      </c>
      <c r="V131" s="10" t="str">
        <f t="shared" si="39"/>
        <v/>
      </c>
      <c r="W131" s="10" t="str">
        <f t="shared" si="40"/>
        <v/>
      </c>
      <c r="X131" t="str">
        <f t="shared" si="41"/>
        <v/>
      </c>
      <c r="Y131" t="str">
        <f t="shared" si="42"/>
        <v/>
      </c>
      <c r="Z131" t="str">
        <f t="shared" si="43"/>
        <v/>
      </c>
      <c r="AA131" s="10" t="str">
        <f t="shared" si="44"/>
        <v/>
      </c>
      <c r="AB131" s="10" t="str">
        <f t="shared" si="45"/>
        <v/>
      </c>
      <c r="AC131" t="str">
        <f t="shared" si="46"/>
        <v/>
      </c>
      <c r="AD131" t="str">
        <f t="shared" si="46"/>
        <v/>
      </c>
      <c r="AE131" t="str">
        <f t="shared" si="47"/>
        <v/>
      </c>
      <c r="AF131" s="13">
        <f t="shared" si="48"/>
        <v>1.9892006023697</v>
      </c>
      <c r="AG131" s="13">
        <f t="shared" si="49"/>
        <v>0.94240137450957007</v>
      </c>
      <c r="AH131">
        <f t="shared" si="50"/>
        <v>13</v>
      </c>
      <c r="AI131">
        <f t="shared" si="51"/>
        <v>98</v>
      </c>
      <c r="AJ131">
        <f t="shared" si="52"/>
        <v>85</v>
      </c>
      <c r="AK131" s="2" t="str">
        <f t="shared" si="53"/>
        <v/>
      </c>
      <c r="AL131" s="2" t="str">
        <f t="shared" si="54"/>
        <v/>
      </c>
      <c r="AM131" t="str">
        <f t="shared" ref="AM131:AM194" si="63">IF(AK131&lt;&gt;"",RANK(AK131,AK$3:AK$1026,FALSE),"")</f>
        <v/>
      </c>
      <c r="AN131" t="str">
        <f t="shared" ref="AN131:AN194" si="64">IF(AL131&lt;&gt;"",RANK(AL131,AL$3:AL$1026,TRUE),"")</f>
        <v/>
      </c>
      <c r="AO131" t="str">
        <f t="shared" si="55"/>
        <v/>
      </c>
    </row>
    <row r="132" spans="1:41" x14ac:dyDescent="0.2">
      <c r="A132" t="s">
        <v>15</v>
      </c>
      <c r="B132" t="s">
        <v>5</v>
      </c>
      <c r="C132" t="s">
        <v>153</v>
      </c>
      <c r="D132" s="1">
        <v>-238.76938633096299</v>
      </c>
      <c r="E132" s="1">
        <v>519.53877266192603</v>
      </c>
      <c r="F132" s="2">
        <v>0.97928508455188001</v>
      </c>
      <c r="G132" s="2">
        <v>0.93136267495254799</v>
      </c>
      <c r="H132" s="2">
        <v>1.0467992278601299</v>
      </c>
      <c r="I132" s="2">
        <v>1.9892006023697</v>
      </c>
      <c r="J132" s="2">
        <v>0</v>
      </c>
      <c r="K132" s="2">
        <v>0</v>
      </c>
      <c r="L132" s="2">
        <v>4.9678169996854003E-3</v>
      </c>
      <c r="M132" s="2" t="str">
        <f t="shared" si="56"/>
        <v>PAD</v>
      </c>
      <c r="N132" s="2" t="str">
        <f t="shared" ref="N132:N195" si="65">MID(C132,1,3)</f>
        <v>PCA</v>
      </c>
      <c r="O132" s="2" t="str">
        <f t="shared" ref="O132:O195" si="66">RIGHT(C132,1)</f>
        <v>V</v>
      </c>
      <c r="P132" t="str">
        <f t="shared" si="57"/>
        <v>1010</v>
      </c>
      <c r="Q132" t="str">
        <f t="shared" si="58"/>
        <v>N</v>
      </c>
      <c r="R132" t="str">
        <f t="shared" si="59"/>
        <v>1</v>
      </c>
      <c r="S132" t="str">
        <f t="shared" si="60"/>
        <v>0</v>
      </c>
      <c r="T132" t="str">
        <f t="shared" si="61"/>
        <v>1</v>
      </c>
      <c r="U132" t="str">
        <f t="shared" si="62"/>
        <v>0</v>
      </c>
      <c r="V132" s="10" t="str">
        <f t="shared" ref="V132:V195" si="67">IF($B132="JHtov",$I132,"")</f>
        <v/>
      </c>
      <c r="W132" s="10" t="str">
        <f t="shared" ref="W132:W195" si="68">IF($B132="JHtov",$I132-$H132,"")</f>
        <v/>
      </c>
      <c r="X132" t="str">
        <f t="shared" ref="X132:X195" si="69">IF(V132&lt;&gt;"",RANK(V132,V$3:V$770,TRUE),"")</f>
        <v/>
      </c>
      <c r="Y132" t="str">
        <f t="shared" ref="Y132:Y195" si="70">IF(W132&lt;&gt;"",RANK(W132,W$3:W$770,TRUE),"")</f>
        <v/>
      </c>
      <c r="Z132" t="str">
        <f t="shared" ref="Z132:Z195" si="71">IF(AND(Y132&lt;&gt;"",X132&lt;&gt;""),Y132-X132,"")</f>
        <v/>
      </c>
      <c r="AA132" s="10" t="str">
        <f t="shared" ref="AA132:AA195" si="72">IF($B132="JHwd",$I132,"")</f>
        <v/>
      </c>
      <c r="AB132" s="10" t="str">
        <f t="shared" ref="AB132:AB195" si="73">IF($B132="JHwd",$I132-$H132,"")</f>
        <v/>
      </c>
      <c r="AC132" t="str">
        <f t="shared" ref="AC132:AD195" si="74">IF(AA132&lt;&gt;"",RANK(AA132,AA$3:AA$770,TRUE),"")</f>
        <v/>
      </c>
      <c r="AD132" t="str">
        <f t="shared" si="74"/>
        <v/>
      </c>
      <c r="AE132" t="str">
        <f t="shared" ref="AE132:AE195" si="75">IF(AND(AD132&lt;&gt;"",AC132&lt;&gt;""),AD132-AC132,"")</f>
        <v/>
      </c>
      <c r="AF132" s="13">
        <f t="shared" ref="AF132:AF195" si="76">IF($B132="PP",$I132,"")</f>
        <v>1.9892006023697</v>
      </c>
      <c r="AG132" s="13">
        <f t="shared" ref="AG132:AG195" si="77">IF($B132="PP",$I132-$H132,"")</f>
        <v>0.94240137450957007</v>
      </c>
      <c r="AH132">
        <f t="shared" ref="AH132:AH195" si="78">IF(AF132&lt;&gt;"",RANK(AF132,AF$3:AF$770,TRUE),"")</f>
        <v>13</v>
      </c>
      <c r="AI132">
        <f t="shared" ref="AI132:AI195" si="79">IF(AG132&lt;&gt;"",RANK(AG132,AG$3:AG$770,TRUE),"")</f>
        <v>98</v>
      </c>
      <c r="AJ132">
        <f t="shared" ref="AJ132:AJ195" si="80">IF(AND(AI132&lt;&gt;"",AH132&lt;&gt;""),AI132-AH132,"")</f>
        <v>85</v>
      </c>
      <c r="AK132" s="2" t="str">
        <f t="shared" ref="AK132:AK195" si="81">IF($B132="jumpType",$K132,"")</f>
        <v/>
      </c>
      <c r="AL132" s="2" t="str">
        <f t="shared" ref="AL132:AL195" si="82">IF($B132="jumpType",$J132-$K132,"")</f>
        <v/>
      </c>
      <c r="AM132" t="str">
        <f t="shared" si="63"/>
        <v/>
      </c>
      <c r="AN132" t="str">
        <f t="shared" si="64"/>
        <v/>
      </c>
      <c r="AO132" t="str">
        <f t="shared" ref="AO132:AO195" si="83">IF(AND(AM132&lt;&gt;"",AN132&lt;&gt;""),AN132-AM132,"")</f>
        <v/>
      </c>
    </row>
    <row r="133" spans="1:41" x14ac:dyDescent="0.2">
      <c r="A133" t="s">
        <v>15</v>
      </c>
      <c r="B133" t="s">
        <v>5</v>
      </c>
      <c r="C133" t="s">
        <v>154</v>
      </c>
      <c r="D133" s="1">
        <v>-385.75584855309103</v>
      </c>
      <c r="E133" s="1">
        <v>813.51169710618205</v>
      </c>
      <c r="F133" s="2">
        <v>0.87395451121002898</v>
      </c>
      <c r="G133" s="2">
        <v>0.819109282411701</v>
      </c>
      <c r="H133" s="2">
        <v>2.5749090609471201</v>
      </c>
      <c r="I133" s="2">
        <v>3.3670774718284702</v>
      </c>
      <c r="J133" s="2">
        <v>0</v>
      </c>
      <c r="K133" s="2">
        <v>0</v>
      </c>
      <c r="L133" s="2">
        <v>1.2956330787915599E-2</v>
      </c>
      <c r="M133" s="2" t="str">
        <f t="shared" si="56"/>
        <v>PAD</v>
      </c>
      <c r="N133" s="2" t="str">
        <f t="shared" si="65"/>
        <v>ACP</v>
      </c>
      <c r="O133" s="2" t="str">
        <f t="shared" si="66"/>
        <v>U</v>
      </c>
      <c r="P133" t="str">
        <f t="shared" si="57"/>
        <v>1010</v>
      </c>
      <c r="Q133" t="str">
        <f t="shared" si="58"/>
        <v>N</v>
      </c>
      <c r="R133" t="str">
        <f t="shared" si="59"/>
        <v>1</v>
      </c>
      <c r="S133" t="str">
        <f t="shared" si="60"/>
        <v>0</v>
      </c>
      <c r="T133" t="str">
        <f t="shared" si="61"/>
        <v>1</v>
      </c>
      <c r="U133" t="str">
        <f t="shared" si="62"/>
        <v>0</v>
      </c>
      <c r="V133" s="10" t="str">
        <f t="shared" si="67"/>
        <v/>
      </c>
      <c r="W133" s="10" t="str">
        <f t="shared" si="68"/>
        <v/>
      </c>
      <c r="X133" t="str">
        <f t="shared" si="69"/>
        <v/>
      </c>
      <c r="Y133" t="str">
        <f t="shared" si="70"/>
        <v/>
      </c>
      <c r="Z133" t="str">
        <f t="shared" si="71"/>
        <v/>
      </c>
      <c r="AA133" s="10" t="str">
        <f t="shared" si="72"/>
        <v/>
      </c>
      <c r="AB133" s="10" t="str">
        <f t="shared" si="73"/>
        <v/>
      </c>
      <c r="AC133" t="str">
        <f t="shared" si="74"/>
        <v/>
      </c>
      <c r="AD133" t="str">
        <f t="shared" si="74"/>
        <v/>
      </c>
      <c r="AE133" t="str">
        <f t="shared" si="75"/>
        <v/>
      </c>
      <c r="AF133" s="13">
        <f t="shared" si="76"/>
        <v>3.3670774718284702</v>
      </c>
      <c r="AG133" s="13">
        <f t="shared" si="77"/>
        <v>0.79216841088135004</v>
      </c>
      <c r="AH133">
        <f t="shared" si="78"/>
        <v>59</v>
      </c>
      <c r="AI133">
        <f t="shared" si="79"/>
        <v>58</v>
      </c>
      <c r="AJ133">
        <f t="shared" si="80"/>
        <v>-1</v>
      </c>
      <c r="AK133" s="2" t="str">
        <f t="shared" si="81"/>
        <v/>
      </c>
      <c r="AL133" s="2" t="str">
        <f t="shared" si="82"/>
        <v/>
      </c>
      <c r="AM133" t="str">
        <f t="shared" si="63"/>
        <v/>
      </c>
      <c r="AN133" t="str">
        <f t="shared" si="64"/>
        <v/>
      </c>
      <c r="AO133" t="str">
        <f t="shared" si="83"/>
        <v/>
      </c>
    </row>
    <row r="134" spans="1:41" x14ac:dyDescent="0.2">
      <c r="A134" t="s">
        <v>15</v>
      </c>
      <c r="B134" t="s">
        <v>5</v>
      </c>
      <c r="C134" t="s">
        <v>3</v>
      </c>
      <c r="D134" s="1">
        <v>-382.63226206734498</v>
      </c>
      <c r="E134" s="1">
        <v>807.26452413468996</v>
      </c>
      <c r="F134" s="2">
        <v>0.87772031048233701</v>
      </c>
      <c r="G134" s="2">
        <v>0.80947099930109701</v>
      </c>
      <c r="H134" s="2">
        <v>2.5316012840676598</v>
      </c>
      <c r="I134" s="2">
        <v>3.4572508507306199</v>
      </c>
      <c r="J134" s="2">
        <v>0</v>
      </c>
      <c r="K134" s="2">
        <v>0</v>
      </c>
      <c r="L134" s="2">
        <v>2.2452548989482499E-2</v>
      </c>
      <c r="M134" s="2" t="str">
        <f t="shared" si="56"/>
        <v>PAD</v>
      </c>
      <c r="N134" s="2" t="str">
        <f t="shared" si="65"/>
        <v>ACP</v>
      </c>
      <c r="O134" s="2" t="str">
        <f t="shared" si="66"/>
        <v>V</v>
      </c>
      <c r="P134" t="str">
        <f t="shared" si="57"/>
        <v>1010</v>
      </c>
      <c r="Q134" t="str">
        <f t="shared" si="58"/>
        <v>N</v>
      </c>
      <c r="R134" t="str">
        <f t="shared" si="59"/>
        <v>1</v>
      </c>
      <c r="S134" t="str">
        <f t="shared" si="60"/>
        <v>0</v>
      </c>
      <c r="T134" t="str">
        <f t="shared" si="61"/>
        <v>1</v>
      </c>
      <c r="U134" t="str">
        <f t="shared" si="62"/>
        <v>0</v>
      </c>
      <c r="V134" s="10" t="str">
        <f t="shared" si="67"/>
        <v/>
      </c>
      <c r="W134" s="10" t="str">
        <f t="shared" si="68"/>
        <v/>
      </c>
      <c r="X134" t="str">
        <f t="shared" si="69"/>
        <v/>
      </c>
      <c r="Y134" t="str">
        <f t="shared" si="70"/>
        <v/>
      </c>
      <c r="Z134" t="str">
        <f t="shared" si="71"/>
        <v/>
      </c>
      <c r="AA134" s="10" t="str">
        <f t="shared" si="72"/>
        <v/>
      </c>
      <c r="AB134" s="10" t="str">
        <f t="shared" si="73"/>
        <v/>
      </c>
      <c r="AC134" t="str">
        <f t="shared" si="74"/>
        <v/>
      </c>
      <c r="AD134" t="str">
        <f t="shared" si="74"/>
        <v/>
      </c>
      <c r="AE134" t="str">
        <f t="shared" si="75"/>
        <v/>
      </c>
      <c r="AF134" s="13">
        <f t="shared" si="76"/>
        <v>3.4572508507306199</v>
      </c>
      <c r="AG134" s="13">
        <f t="shared" si="77"/>
        <v>0.92564956666296005</v>
      </c>
      <c r="AH134">
        <f t="shared" si="78"/>
        <v>61</v>
      </c>
      <c r="AI134">
        <f t="shared" si="79"/>
        <v>92</v>
      </c>
      <c r="AJ134">
        <f t="shared" si="80"/>
        <v>31</v>
      </c>
      <c r="AK134" s="2" t="str">
        <f t="shared" si="81"/>
        <v/>
      </c>
      <c r="AL134" s="2" t="str">
        <f t="shared" si="82"/>
        <v/>
      </c>
      <c r="AM134" t="str">
        <f t="shared" si="63"/>
        <v/>
      </c>
      <c r="AN134" t="str">
        <f t="shared" si="64"/>
        <v/>
      </c>
      <c r="AO134" t="str">
        <f t="shared" si="83"/>
        <v/>
      </c>
    </row>
    <row r="135" spans="1:41" x14ac:dyDescent="0.2">
      <c r="A135" t="s">
        <v>16</v>
      </c>
      <c r="B135" t="s">
        <v>1</v>
      </c>
      <c r="C135" t="s">
        <v>2</v>
      </c>
      <c r="D135" s="1">
        <v>433.866515130023</v>
      </c>
      <c r="E135" s="1">
        <v>-825.73303026004601</v>
      </c>
      <c r="F135" s="2">
        <v>0.94974491102527703</v>
      </c>
      <c r="G135" s="2">
        <v>0.90482540007611001</v>
      </c>
      <c r="H135" s="2">
        <v>1.69634643701321E-2</v>
      </c>
      <c r="I135" s="2">
        <v>2.4506228629443901E-2</v>
      </c>
      <c r="J135" s="2">
        <v>0</v>
      </c>
      <c r="K135" s="2">
        <v>0</v>
      </c>
      <c r="L135" s="2">
        <v>0.36915858724233702</v>
      </c>
      <c r="M135" s="2" t="str">
        <f t="shared" si="56"/>
        <v>PAD</v>
      </c>
      <c r="N135" s="2" t="str">
        <f t="shared" si="65"/>
        <v>PCA</v>
      </c>
      <c r="O135" s="2" t="str">
        <f t="shared" si="66"/>
        <v>U</v>
      </c>
      <c r="P135" t="str">
        <f t="shared" si="57"/>
        <v>1011</v>
      </c>
      <c r="Q135" t="str">
        <f t="shared" si="58"/>
        <v>N</v>
      </c>
      <c r="R135" t="str">
        <f t="shared" si="59"/>
        <v>1</v>
      </c>
      <c r="S135" t="str">
        <f t="shared" si="60"/>
        <v>0</v>
      </c>
      <c r="T135" t="str">
        <f t="shared" si="61"/>
        <v>1</v>
      </c>
      <c r="U135" t="str">
        <f t="shared" si="62"/>
        <v>1</v>
      </c>
      <c r="V135" s="10">
        <f t="shared" si="67"/>
        <v>2.4506228629443901E-2</v>
      </c>
      <c r="W135" s="10">
        <f t="shared" si="68"/>
        <v>7.5427642593118016E-3</v>
      </c>
      <c r="X135">
        <f t="shared" si="69"/>
        <v>9</v>
      </c>
      <c r="Y135">
        <f t="shared" si="70"/>
        <v>18</v>
      </c>
      <c r="Z135">
        <f t="shared" si="71"/>
        <v>9</v>
      </c>
      <c r="AA135" s="10" t="str">
        <f t="shared" si="72"/>
        <v/>
      </c>
      <c r="AB135" s="10" t="str">
        <f t="shared" si="73"/>
        <v/>
      </c>
      <c r="AC135" t="str">
        <f t="shared" si="74"/>
        <v/>
      </c>
      <c r="AD135" t="str">
        <f t="shared" si="74"/>
        <v/>
      </c>
      <c r="AE135" t="str">
        <f t="shared" si="75"/>
        <v/>
      </c>
      <c r="AF135" s="13" t="str">
        <f t="shared" si="76"/>
        <v/>
      </c>
      <c r="AG135" s="13" t="str">
        <f t="shared" si="77"/>
        <v/>
      </c>
      <c r="AH135" t="str">
        <f t="shared" si="78"/>
        <v/>
      </c>
      <c r="AI135" t="str">
        <f t="shared" si="79"/>
        <v/>
      </c>
      <c r="AJ135" t="str">
        <f t="shared" si="80"/>
        <v/>
      </c>
      <c r="AK135" s="2" t="str">
        <f t="shared" si="81"/>
        <v/>
      </c>
      <c r="AL135" s="2" t="str">
        <f t="shared" si="82"/>
        <v/>
      </c>
      <c r="AM135" t="str">
        <f t="shared" si="63"/>
        <v/>
      </c>
      <c r="AN135" t="str">
        <f t="shared" si="64"/>
        <v/>
      </c>
      <c r="AO135" t="str">
        <f t="shared" si="83"/>
        <v/>
      </c>
    </row>
    <row r="136" spans="1:41" x14ac:dyDescent="0.2">
      <c r="A136" t="s">
        <v>16</v>
      </c>
      <c r="B136" t="s">
        <v>1</v>
      </c>
      <c r="C136" t="s">
        <v>153</v>
      </c>
      <c r="D136" s="1">
        <v>433.866515130023</v>
      </c>
      <c r="E136" s="1">
        <v>-825.73303026004498</v>
      </c>
      <c r="F136" s="2">
        <v>0.94974491102527703</v>
      </c>
      <c r="G136" s="2">
        <v>0.90482540007611001</v>
      </c>
      <c r="H136" s="2">
        <v>1.69634643701321E-2</v>
      </c>
      <c r="I136" s="2">
        <v>2.4506228629443901E-2</v>
      </c>
      <c r="J136" s="2">
        <v>0</v>
      </c>
      <c r="K136" s="2">
        <v>0</v>
      </c>
      <c r="L136" s="2">
        <v>0.14388878404517599</v>
      </c>
      <c r="M136" s="2" t="str">
        <f t="shared" si="56"/>
        <v>PAD</v>
      </c>
      <c r="N136" s="2" t="str">
        <f t="shared" si="65"/>
        <v>PCA</v>
      </c>
      <c r="O136" s="2" t="str">
        <f t="shared" si="66"/>
        <v>V</v>
      </c>
      <c r="P136" t="str">
        <f t="shared" si="57"/>
        <v>1011</v>
      </c>
      <c r="Q136" t="str">
        <f t="shared" si="58"/>
        <v>N</v>
      </c>
      <c r="R136" t="str">
        <f t="shared" si="59"/>
        <v>1</v>
      </c>
      <c r="S136" t="str">
        <f t="shared" si="60"/>
        <v>0</v>
      </c>
      <c r="T136" t="str">
        <f t="shared" si="61"/>
        <v>1</v>
      </c>
      <c r="U136" t="str">
        <f t="shared" si="62"/>
        <v>1</v>
      </c>
      <c r="V136" s="10">
        <f t="shared" si="67"/>
        <v>2.4506228629443901E-2</v>
      </c>
      <c r="W136" s="10">
        <f t="shared" si="68"/>
        <v>7.5427642593118016E-3</v>
      </c>
      <c r="X136">
        <f t="shared" si="69"/>
        <v>9</v>
      </c>
      <c r="Y136">
        <f t="shared" si="70"/>
        <v>18</v>
      </c>
      <c r="Z136">
        <f t="shared" si="71"/>
        <v>9</v>
      </c>
      <c r="AA136" s="10" t="str">
        <f t="shared" si="72"/>
        <v/>
      </c>
      <c r="AB136" s="10" t="str">
        <f t="shared" si="73"/>
        <v/>
      </c>
      <c r="AC136" t="str">
        <f t="shared" si="74"/>
        <v/>
      </c>
      <c r="AD136" t="str">
        <f t="shared" si="74"/>
        <v/>
      </c>
      <c r="AE136" t="str">
        <f t="shared" si="75"/>
        <v/>
      </c>
      <c r="AF136" s="13" t="str">
        <f t="shared" si="76"/>
        <v/>
      </c>
      <c r="AG136" s="13" t="str">
        <f t="shared" si="77"/>
        <v/>
      </c>
      <c r="AH136" t="str">
        <f t="shared" si="78"/>
        <v/>
      </c>
      <c r="AI136" t="str">
        <f t="shared" si="79"/>
        <v/>
      </c>
      <c r="AJ136" t="str">
        <f t="shared" si="80"/>
        <v/>
      </c>
      <c r="AK136" s="2" t="str">
        <f t="shared" si="81"/>
        <v/>
      </c>
      <c r="AL136" s="2" t="str">
        <f t="shared" si="82"/>
        <v/>
      </c>
      <c r="AM136" t="str">
        <f t="shared" si="63"/>
        <v/>
      </c>
      <c r="AN136" t="str">
        <f t="shared" si="64"/>
        <v/>
      </c>
      <c r="AO136" t="str">
        <f t="shared" si="83"/>
        <v/>
      </c>
    </row>
    <row r="137" spans="1:41" x14ac:dyDescent="0.2">
      <c r="A137" t="s">
        <v>16</v>
      </c>
      <c r="B137" t="s">
        <v>1</v>
      </c>
      <c r="C137" t="s">
        <v>154</v>
      </c>
      <c r="D137" s="1">
        <v>318.413692124536</v>
      </c>
      <c r="E137" s="1">
        <v>-594.82738424907097</v>
      </c>
      <c r="F137" s="2">
        <v>0.79410780067923503</v>
      </c>
      <c r="G137" s="2">
        <v>0.70610107958078605</v>
      </c>
      <c r="H137" s="2">
        <v>3.4392424373274201E-2</v>
      </c>
      <c r="I137" s="2">
        <v>4.53454020133729E-2</v>
      </c>
      <c r="J137" s="2">
        <v>0</v>
      </c>
      <c r="K137" s="2">
        <v>0</v>
      </c>
      <c r="L137" s="2">
        <v>7.3047475150762695E-2</v>
      </c>
      <c r="M137" s="2" t="str">
        <f t="shared" si="56"/>
        <v>PAD</v>
      </c>
      <c r="N137" s="2" t="str">
        <f t="shared" si="65"/>
        <v>ACP</v>
      </c>
      <c r="O137" s="2" t="str">
        <f t="shared" si="66"/>
        <v>U</v>
      </c>
      <c r="P137" t="str">
        <f t="shared" si="57"/>
        <v>1011</v>
      </c>
      <c r="Q137" t="str">
        <f t="shared" si="58"/>
        <v>N</v>
      </c>
      <c r="R137" t="str">
        <f t="shared" si="59"/>
        <v>1</v>
      </c>
      <c r="S137" t="str">
        <f t="shared" si="60"/>
        <v>0</v>
      </c>
      <c r="T137" t="str">
        <f t="shared" si="61"/>
        <v>1</v>
      </c>
      <c r="U137" t="str">
        <f t="shared" si="62"/>
        <v>1</v>
      </c>
      <c r="V137" s="10">
        <f t="shared" si="67"/>
        <v>4.53454020133729E-2</v>
      </c>
      <c r="W137" s="10">
        <f t="shared" si="68"/>
        <v>1.0952977640098699E-2</v>
      </c>
      <c r="X137">
        <f t="shared" si="69"/>
        <v>82</v>
      </c>
      <c r="Y137">
        <f t="shared" si="70"/>
        <v>74</v>
      </c>
      <c r="Z137">
        <f t="shared" si="71"/>
        <v>-8</v>
      </c>
      <c r="AA137" s="10" t="str">
        <f t="shared" si="72"/>
        <v/>
      </c>
      <c r="AB137" s="10" t="str">
        <f t="shared" si="73"/>
        <v/>
      </c>
      <c r="AC137" t="str">
        <f t="shared" si="74"/>
        <v/>
      </c>
      <c r="AD137" t="str">
        <f t="shared" si="74"/>
        <v/>
      </c>
      <c r="AE137" t="str">
        <f t="shared" si="75"/>
        <v/>
      </c>
      <c r="AF137" s="13" t="str">
        <f t="shared" si="76"/>
        <v/>
      </c>
      <c r="AG137" s="13" t="str">
        <f t="shared" si="77"/>
        <v/>
      </c>
      <c r="AH137" t="str">
        <f t="shared" si="78"/>
        <v/>
      </c>
      <c r="AI137" t="str">
        <f t="shared" si="79"/>
        <v/>
      </c>
      <c r="AJ137" t="str">
        <f t="shared" si="80"/>
        <v/>
      </c>
      <c r="AK137" s="2" t="str">
        <f t="shared" si="81"/>
        <v/>
      </c>
      <c r="AL137" s="2" t="str">
        <f t="shared" si="82"/>
        <v/>
      </c>
      <c r="AM137" t="str">
        <f t="shared" si="63"/>
        <v/>
      </c>
      <c r="AN137" t="str">
        <f t="shared" si="64"/>
        <v/>
      </c>
      <c r="AO137" t="str">
        <f t="shared" si="83"/>
        <v/>
      </c>
    </row>
    <row r="138" spans="1:41" x14ac:dyDescent="0.2">
      <c r="A138" t="s">
        <v>16</v>
      </c>
      <c r="B138" t="s">
        <v>1</v>
      </c>
      <c r="C138" t="s">
        <v>3</v>
      </c>
      <c r="D138" s="1">
        <v>322.60637387836101</v>
      </c>
      <c r="E138" s="1">
        <v>-603.21274775672305</v>
      </c>
      <c r="F138" s="2">
        <v>0.80369456317964605</v>
      </c>
      <c r="G138" s="2">
        <v>0.74040516012940705</v>
      </c>
      <c r="H138" s="2">
        <v>3.3541442514116199E-2</v>
      </c>
      <c r="I138" s="2">
        <v>4.2032144267572902E-2</v>
      </c>
      <c r="J138" s="2">
        <v>0</v>
      </c>
      <c r="K138" s="2">
        <v>0</v>
      </c>
      <c r="L138" s="2">
        <v>5.6524990245413298E-2</v>
      </c>
      <c r="M138" s="2" t="str">
        <f t="shared" si="56"/>
        <v>PAD</v>
      </c>
      <c r="N138" s="2" t="str">
        <f t="shared" si="65"/>
        <v>ACP</v>
      </c>
      <c r="O138" s="2" t="str">
        <f t="shared" si="66"/>
        <v>V</v>
      </c>
      <c r="P138" t="str">
        <f t="shared" si="57"/>
        <v>1011</v>
      </c>
      <c r="Q138" t="str">
        <f t="shared" si="58"/>
        <v>N</v>
      </c>
      <c r="R138" t="str">
        <f t="shared" si="59"/>
        <v>1</v>
      </c>
      <c r="S138" t="str">
        <f t="shared" si="60"/>
        <v>0</v>
      </c>
      <c r="T138" t="str">
        <f t="shared" si="61"/>
        <v>1</v>
      </c>
      <c r="U138" t="str">
        <f t="shared" si="62"/>
        <v>1</v>
      </c>
      <c r="V138" s="10">
        <f t="shared" si="67"/>
        <v>4.2032144267572902E-2</v>
      </c>
      <c r="W138" s="10">
        <f t="shared" si="68"/>
        <v>8.4907017534567031E-3</v>
      </c>
      <c r="X138">
        <f t="shared" si="69"/>
        <v>67</v>
      </c>
      <c r="Y138">
        <f t="shared" si="70"/>
        <v>26</v>
      </c>
      <c r="Z138">
        <f t="shared" si="71"/>
        <v>-41</v>
      </c>
      <c r="AA138" s="10" t="str">
        <f t="shared" si="72"/>
        <v/>
      </c>
      <c r="AB138" s="10" t="str">
        <f t="shared" si="73"/>
        <v/>
      </c>
      <c r="AC138" t="str">
        <f t="shared" si="74"/>
        <v/>
      </c>
      <c r="AD138" t="str">
        <f t="shared" si="74"/>
        <v/>
      </c>
      <c r="AE138" t="str">
        <f t="shared" si="75"/>
        <v/>
      </c>
      <c r="AF138" s="13" t="str">
        <f t="shared" si="76"/>
        <v/>
      </c>
      <c r="AG138" s="13" t="str">
        <f t="shared" si="77"/>
        <v/>
      </c>
      <c r="AH138" t="str">
        <f t="shared" si="78"/>
        <v/>
      </c>
      <c r="AI138" t="str">
        <f t="shared" si="79"/>
        <v/>
      </c>
      <c r="AJ138" t="str">
        <f t="shared" si="80"/>
        <v/>
      </c>
      <c r="AK138" s="2" t="str">
        <f t="shared" si="81"/>
        <v/>
      </c>
      <c r="AL138" s="2" t="str">
        <f t="shared" si="82"/>
        <v/>
      </c>
      <c r="AM138" t="str">
        <f t="shared" si="63"/>
        <v/>
      </c>
      <c r="AN138" t="str">
        <f t="shared" si="64"/>
        <v/>
      </c>
      <c r="AO138" t="str">
        <f t="shared" si="83"/>
        <v/>
      </c>
    </row>
    <row r="139" spans="1:41" x14ac:dyDescent="0.2">
      <c r="A139" t="s">
        <v>16</v>
      </c>
      <c r="B139" t="s">
        <v>4</v>
      </c>
      <c r="C139" t="s">
        <v>2</v>
      </c>
      <c r="D139" s="1">
        <v>347.500686305984</v>
      </c>
      <c r="E139" s="1">
        <v>-653.00137261196903</v>
      </c>
      <c r="F139" s="2">
        <v>0.88866040536799196</v>
      </c>
      <c r="G139" s="2">
        <v>0.81020400865574504</v>
      </c>
      <c r="H139" s="2">
        <v>2.8793486137729099E-2</v>
      </c>
      <c r="I139" s="2">
        <v>3.8528425604766797E-2</v>
      </c>
      <c r="J139" s="2">
        <v>0</v>
      </c>
      <c r="K139" s="2">
        <v>0</v>
      </c>
      <c r="L139" s="2">
        <v>0.39131806069115599</v>
      </c>
      <c r="M139" s="2" t="str">
        <f t="shared" si="56"/>
        <v>PAD</v>
      </c>
      <c r="N139" s="2" t="str">
        <f t="shared" si="65"/>
        <v>PCA</v>
      </c>
      <c r="O139" s="2" t="str">
        <f t="shared" si="66"/>
        <v>U</v>
      </c>
      <c r="P139" t="str">
        <f t="shared" si="57"/>
        <v>1011</v>
      </c>
      <c r="Q139" t="str">
        <f t="shared" si="58"/>
        <v>N</v>
      </c>
      <c r="R139" t="str">
        <f t="shared" si="59"/>
        <v>1</v>
      </c>
      <c r="S139" t="str">
        <f t="shared" si="60"/>
        <v>0</v>
      </c>
      <c r="T139" t="str">
        <f t="shared" si="61"/>
        <v>1</v>
      </c>
      <c r="U139" t="str">
        <f t="shared" si="62"/>
        <v>1</v>
      </c>
      <c r="V139" s="10" t="str">
        <f t="shared" si="67"/>
        <v/>
      </c>
      <c r="W139" s="10" t="str">
        <f t="shared" si="68"/>
        <v/>
      </c>
      <c r="X139" t="str">
        <f t="shared" si="69"/>
        <v/>
      </c>
      <c r="Y139" t="str">
        <f t="shared" si="70"/>
        <v/>
      </c>
      <c r="Z139" t="str">
        <f t="shared" si="71"/>
        <v/>
      </c>
      <c r="AA139" s="10">
        <f t="shared" si="72"/>
        <v>3.8528425604766797E-2</v>
      </c>
      <c r="AB139" s="10">
        <f t="shared" si="73"/>
        <v>9.7349394670376982E-3</v>
      </c>
      <c r="AC139">
        <f t="shared" si="74"/>
        <v>9</v>
      </c>
      <c r="AD139">
        <f t="shared" si="74"/>
        <v>16</v>
      </c>
      <c r="AE139">
        <f t="shared" si="75"/>
        <v>7</v>
      </c>
      <c r="AF139" s="13" t="str">
        <f t="shared" si="76"/>
        <v/>
      </c>
      <c r="AG139" s="13" t="str">
        <f t="shared" si="77"/>
        <v/>
      </c>
      <c r="AH139" t="str">
        <f t="shared" si="78"/>
        <v/>
      </c>
      <c r="AI139" t="str">
        <f t="shared" si="79"/>
        <v/>
      </c>
      <c r="AJ139" t="str">
        <f t="shared" si="80"/>
        <v/>
      </c>
      <c r="AK139" s="2" t="str">
        <f t="shared" si="81"/>
        <v/>
      </c>
      <c r="AL139" s="2" t="str">
        <f t="shared" si="82"/>
        <v/>
      </c>
      <c r="AM139" t="str">
        <f t="shared" si="63"/>
        <v/>
      </c>
      <c r="AN139" t="str">
        <f t="shared" si="64"/>
        <v/>
      </c>
      <c r="AO139" t="str">
        <f t="shared" si="83"/>
        <v/>
      </c>
    </row>
    <row r="140" spans="1:41" x14ac:dyDescent="0.2">
      <c r="A140" t="s">
        <v>16</v>
      </c>
      <c r="B140" t="s">
        <v>4</v>
      </c>
      <c r="C140" t="s">
        <v>153</v>
      </c>
      <c r="D140" s="1">
        <v>347.500686305984</v>
      </c>
      <c r="E140" s="1">
        <v>-653.00137261196903</v>
      </c>
      <c r="F140" s="2">
        <v>0.88866040536799196</v>
      </c>
      <c r="G140" s="2">
        <v>0.81020400865574504</v>
      </c>
      <c r="H140" s="2">
        <v>2.8793486137729099E-2</v>
      </c>
      <c r="I140" s="2">
        <v>3.8528425604766797E-2</v>
      </c>
      <c r="J140" s="2">
        <v>0</v>
      </c>
      <c r="K140" s="2">
        <v>0</v>
      </c>
      <c r="L140" s="2">
        <v>0.173376408381095</v>
      </c>
      <c r="M140" s="2" t="str">
        <f t="shared" si="56"/>
        <v>PAD</v>
      </c>
      <c r="N140" s="2" t="str">
        <f t="shared" si="65"/>
        <v>PCA</v>
      </c>
      <c r="O140" s="2" t="str">
        <f t="shared" si="66"/>
        <v>V</v>
      </c>
      <c r="P140" t="str">
        <f t="shared" si="57"/>
        <v>1011</v>
      </c>
      <c r="Q140" t="str">
        <f t="shared" si="58"/>
        <v>N</v>
      </c>
      <c r="R140" t="str">
        <f t="shared" si="59"/>
        <v>1</v>
      </c>
      <c r="S140" t="str">
        <f t="shared" si="60"/>
        <v>0</v>
      </c>
      <c r="T140" t="str">
        <f t="shared" si="61"/>
        <v>1</v>
      </c>
      <c r="U140" t="str">
        <f t="shared" si="62"/>
        <v>1</v>
      </c>
      <c r="V140" s="10" t="str">
        <f t="shared" si="67"/>
        <v/>
      </c>
      <c r="W140" s="10" t="str">
        <f t="shared" si="68"/>
        <v/>
      </c>
      <c r="X140" t="str">
        <f t="shared" si="69"/>
        <v/>
      </c>
      <c r="Y140" t="str">
        <f t="shared" si="70"/>
        <v/>
      </c>
      <c r="Z140" t="str">
        <f t="shared" si="71"/>
        <v/>
      </c>
      <c r="AA140" s="10">
        <f t="shared" si="72"/>
        <v>3.8528425604766797E-2</v>
      </c>
      <c r="AB140" s="10">
        <f t="shared" si="73"/>
        <v>9.7349394670376982E-3</v>
      </c>
      <c r="AC140">
        <f t="shared" si="74"/>
        <v>9</v>
      </c>
      <c r="AD140">
        <f t="shared" si="74"/>
        <v>16</v>
      </c>
      <c r="AE140">
        <f t="shared" si="75"/>
        <v>7</v>
      </c>
      <c r="AF140" s="13" t="str">
        <f t="shared" si="76"/>
        <v/>
      </c>
      <c r="AG140" s="13" t="str">
        <f t="shared" si="77"/>
        <v/>
      </c>
      <c r="AH140" t="str">
        <f t="shared" si="78"/>
        <v/>
      </c>
      <c r="AI140" t="str">
        <f t="shared" si="79"/>
        <v/>
      </c>
      <c r="AJ140" t="str">
        <f t="shared" si="80"/>
        <v/>
      </c>
      <c r="AK140" s="2" t="str">
        <f t="shared" si="81"/>
        <v/>
      </c>
      <c r="AL140" s="2" t="str">
        <f t="shared" si="82"/>
        <v/>
      </c>
      <c r="AM140" t="str">
        <f t="shared" si="63"/>
        <v/>
      </c>
      <c r="AN140" t="str">
        <f t="shared" si="64"/>
        <v/>
      </c>
      <c r="AO140" t="str">
        <f t="shared" si="83"/>
        <v/>
      </c>
    </row>
    <row r="141" spans="1:41" x14ac:dyDescent="0.2">
      <c r="A141" t="s">
        <v>16</v>
      </c>
      <c r="B141" t="s">
        <v>4</v>
      </c>
      <c r="C141" t="s">
        <v>154</v>
      </c>
      <c r="D141" s="1">
        <v>277.862345940137</v>
      </c>
      <c r="E141" s="1">
        <v>-513.72469188027503</v>
      </c>
      <c r="F141" s="2">
        <v>0.73961529892017697</v>
      </c>
      <c r="G141" s="2">
        <v>0.61396625968267204</v>
      </c>
      <c r="H141" s="2">
        <v>4.4102022775116899E-2</v>
      </c>
      <c r="I141" s="2">
        <v>5.77181548670192E-2</v>
      </c>
      <c r="J141" s="2">
        <v>0</v>
      </c>
      <c r="K141" s="2">
        <v>0</v>
      </c>
      <c r="L141" s="2">
        <v>8.1014119779966906E-2</v>
      </c>
      <c r="M141" s="2" t="str">
        <f t="shared" si="56"/>
        <v>PAD</v>
      </c>
      <c r="N141" s="2" t="str">
        <f t="shared" si="65"/>
        <v>ACP</v>
      </c>
      <c r="O141" s="2" t="str">
        <f t="shared" si="66"/>
        <v>U</v>
      </c>
      <c r="P141" t="str">
        <f t="shared" si="57"/>
        <v>1011</v>
      </c>
      <c r="Q141" t="str">
        <f t="shared" si="58"/>
        <v>N</v>
      </c>
      <c r="R141" t="str">
        <f t="shared" si="59"/>
        <v>1</v>
      </c>
      <c r="S141" t="str">
        <f t="shared" si="60"/>
        <v>0</v>
      </c>
      <c r="T141" t="str">
        <f t="shared" si="61"/>
        <v>1</v>
      </c>
      <c r="U141" t="str">
        <f t="shared" si="62"/>
        <v>1</v>
      </c>
      <c r="V141" s="10" t="str">
        <f t="shared" si="67"/>
        <v/>
      </c>
      <c r="W141" s="10" t="str">
        <f t="shared" si="68"/>
        <v/>
      </c>
      <c r="X141" t="str">
        <f t="shared" si="69"/>
        <v/>
      </c>
      <c r="Y141" t="str">
        <f t="shared" si="70"/>
        <v/>
      </c>
      <c r="Z141" t="str">
        <f t="shared" si="71"/>
        <v/>
      </c>
      <c r="AA141" s="10">
        <f t="shared" si="72"/>
        <v>5.77181548670192E-2</v>
      </c>
      <c r="AB141" s="10">
        <f t="shared" si="73"/>
        <v>1.3616132091902301E-2</v>
      </c>
      <c r="AC141">
        <f t="shared" si="74"/>
        <v>82</v>
      </c>
      <c r="AD141">
        <f t="shared" si="74"/>
        <v>86</v>
      </c>
      <c r="AE141">
        <f t="shared" si="75"/>
        <v>4</v>
      </c>
      <c r="AF141" s="13" t="str">
        <f t="shared" si="76"/>
        <v/>
      </c>
      <c r="AG141" s="13" t="str">
        <f t="shared" si="77"/>
        <v/>
      </c>
      <c r="AH141" t="str">
        <f t="shared" si="78"/>
        <v/>
      </c>
      <c r="AI141" t="str">
        <f t="shared" si="79"/>
        <v/>
      </c>
      <c r="AJ141" t="str">
        <f t="shared" si="80"/>
        <v/>
      </c>
      <c r="AK141" s="2" t="str">
        <f t="shared" si="81"/>
        <v/>
      </c>
      <c r="AL141" s="2" t="str">
        <f t="shared" si="82"/>
        <v/>
      </c>
      <c r="AM141" t="str">
        <f t="shared" si="63"/>
        <v/>
      </c>
      <c r="AN141" t="str">
        <f t="shared" si="64"/>
        <v/>
      </c>
      <c r="AO141" t="str">
        <f t="shared" si="83"/>
        <v/>
      </c>
    </row>
    <row r="142" spans="1:41" x14ac:dyDescent="0.2">
      <c r="A142" t="s">
        <v>16</v>
      </c>
      <c r="B142" t="s">
        <v>4</v>
      </c>
      <c r="C142" t="s">
        <v>3</v>
      </c>
      <c r="D142" s="1">
        <v>283.75847918570099</v>
      </c>
      <c r="E142" s="1">
        <v>-525.51695837140096</v>
      </c>
      <c r="F142" s="2">
        <v>0.75751441947866904</v>
      </c>
      <c r="G142" s="2">
        <v>0.66853776815971899</v>
      </c>
      <c r="H142" s="2">
        <v>4.2539357684245202E-2</v>
      </c>
      <c r="I142" s="2">
        <v>5.3434007911576598E-2</v>
      </c>
      <c r="J142" s="2">
        <v>0</v>
      </c>
      <c r="K142" s="2">
        <v>0</v>
      </c>
      <c r="L142" s="2">
        <v>6.7160745610611805E-2</v>
      </c>
      <c r="M142" s="2" t="str">
        <f t="shared" si="56"/>
        <v>PAD</v>
      </c>
      <c r="N142" s="2" t="str">
        <f t="shared" si="65"/>
        <v>ACP</v>
      </c>
      <c r="O142" s="2" t="str">
        <f t="shared" si="66"/>
        <v>V</v>
      </c>
      <c r="P142" t="str">
        <f t="shared" si="57"/>
        <v>1011</v>
      </c>
      <c r="Q142" t="str">
        <f t="shared" si="58"/>
        <v>N</v>
      </c>
      <c r="R142" t="str">
        <f t="shared" si="59"/>
        <v>1</v>
      </c>
      <c r="S142" t="str">
        <f t="shared" si="60"/>
        <v>0</v>
      </c>
      <c r="T142" t="str">
        <f t="shared" si="61"/>
        <v>1</v>
      </c>
      <c r="U142" t="str">
        <f t="shared" si="62"/>
        <v>1</v>
      </c>
      <c r="V142" s="10" t="str">
        <f t="shared" si="67"/>
        <v/>
      </c>
      <c r="W142" s="10" t="str">
        <f t="shared" si="68"/>
        <v/>
      </c>
      <c r="X142" t="str">
        <f t="shared" si="69"/>
        <v/>
      </c>
      <c r="Y142" t="str">
        <f t="shared" si="70"/>
        <v/>
      </c>
      <c r="Z142" t="str">
        <f t="shared" si="71"/>
        <v/>
      </c>
      <c r="AA142" s="10">
        <f t="shared" si="72"/>
        <v>5.3434007911576598E-2</v>
      </c>
      <c r="AB142" s="10">
        <f t="shared" si="73"/>
        <v>1.0894650227331396E-2</v>
      </c>
      <c r="AC142">
        <f t="shared" si="74"/>
        <v>57</v>
      </c>
      <c r="AD142">
        <f t="shared" si="74"/>
        <v>30</v>
      </c>
      <c r="AE142">
        <f t="shared" si="75"/>
        <v>-27</v>
      </c>
      <c r="AF142" s="13" t="str">
        <f t="shared" si="76"/>
        <v/>
      </c>
      <c r="AG142" s="13" t="str">
        <f t="shared" si="77"/>
        <v/>
      </c>
      <c r="AH142" t="str">
        <f t="shared" si="78"/>
        <v/>
      </c>
      <c r="AI142" t="str">
        <f t="shared" si="79"/>
        <v/>
      </c>
      <c r="AJ142" t="str">
        <f t="shared" si="80"/>
        <v/>
      </c>
      <c r="AK142" s="2" t="str">
        <f t="shared" si="81"/>
        <v/>
      </c>
      <c r="AL142" s="2" t="str">
        <f t="shared" si="82"/>
        <v/>
      </c>
      <c r="AM142" t="str">
        <f t="shared" si="63"/>
        <v/>
      </c>
      <c r="AN142" t="str">
        <f t="shared" si="64"/>
        <v/>
      </c>
      <c r="AO142" t="str">
        <f t="shared" si="83"/>
        <v/>
      </c>
    </row>
    <row r="143" spans="1:41" x14ac:dyDescent="0.2">
      <c r="A143" t="s">
        <v>16</v>
      </c>
      <c r="B143" t="s">
        <v>5</v>
      </c>
      <c r="C143" t="s">
        <v>2</v>
      </c>
      <c r="D143" s="1">
        <v>-288.96589991610102</v>
      </c>
      <c r="E143" s="1">
        <v>619.93179983220102</v>
      </c>
      <c r="F143" s="2">
        <v>0.96155385016352901</v>
      </c>
      <c r="G143" s="2">
        <v>0.93935755586637204</v>
      </c>
      <c r="H143" s="2">
        <v>1.4240976779091099</v>
      </c>
      <c r="I143" s="2">
        <v>1.93674256997066</v>
      </c>
      <c r="J143" s="2">
        <v>0</v>
      </c>
      <c r="K143" s="2">
        <v>0</v>
      </c>
      <c r="L143" s="2">
        <v>0.312344295232587</v>
      </c>
      <c r="M143" s="2" t="str">
        <f t="shared" si="56"/>
        <v>PAD</v>
      </c>
      <c r="N143" s="2" t="str">
        <f t="shared" si="65"/>
        <v>PCA</v>
      </c>
      <c r="O143" s="2" t="str">
        <f t="shared" si="66"/>
        <v>U</v>
      </c>
      <c r="P143" t="str">
        <f t="shared" si="57"/>
        <v>1011</v>
      </c>
      <c r="Q143" t="str">
        <f t="shared" si="58"/>
        <v>N</v>
      </c>
      <c r="R143" t="str">
        <f t="shared" si="59"/>
        <v>1</v>
      </c>
      <c r="S143" t="str">
        <f t="shared" si="60"/>
        <v>0</v>
      </c>
      <c r="T143" t="str">
        <f t="shared" si="61"/>
        <v>1</v>
      </c>
      <c r="U143" t="str">
        <f t="shared" si="62"/>
        <v>1</v>
      </c>
      <c r="V143" s="10" t="str">
        <f t="shared" si="67"/>
        <v/>
      </c>
      <c r="W143" s="10" t="str">
        <f t="shared" si="68"/>
        <v/>
      </c>
      <c r="X143" t="str">
        <f t="shared" si="69"/>
        <v/>
      </c>
      <c r="Y143" t="str">
        <f t="shared" si="70"/>
        <v/>
      </c>
      <c r="Z143" t="str">
        <f t="shared" si="71"/>
        <v/>
      </c>
      <c r="AA143" s="10" t="str">
        <f t="shared" si="72"/>
        <v/>
      </c>
      <c r="AB143" s="10" t="str">
        <f t="shared" si="73"/>
        <v/>
      </c>
      <c r="AC143" t="str">
        <f t="shared" si="74"/>
        <v/>
      </c>
      <c r="AD143" t="str">
        <f t="shared" si="74"/>
        <v/>
      </c>
      <c r="AE143" t="str">
        <f t="shared" si="75"/>
        <v/>
      </c>
      <c r="AF143" s="13">
        <f t="shared" si="76"/>
        <v>1.93674256997066</v>
      </c>
      <c r="AG143" s="13">
        <f t="shared" si="77"/>
        <v>0.51264489206155006</v>
      </c>
      <c r="AH143">
        <f t="shared" si="78"/>
        <v>10</v>
      </c>
      <c r="AI143">
        <f t="shared" si="79"/>
        <v>14</v>
      </c>
      <c r="AJ143">
        <f t="shared" si="80"/>
        <v>4</v>
      </c>
      <c r="AK143" s="2" t="str">
        <f t="shared" si="81"/>
        <v/>
      </c>
      <c r="AL143" s="2" t="str">
        <f t="shared" si="82"/>
        <v/>
      </c>
      <c r="AM143" t="str">
        <f t="shared" si="63"/>
        <v/>
      </c>
      <c r="AN143" t="str">
        <f t="shared" si="64"/>
        <v/>
      </c>
      <c r="AO143" t="str">
        <f t="shared" si="83"/>
        <v/>
      </c>
    </row>
    <row r="144" spans="1:41" x14ac:dyDescent="0.2">
      <c r="A144" t="s">
        <v>16</v>
      </c>
      <c r="B144" t="s">
        <v>5</v>
      </c>
      <c r="C144" t="s">
        <v>153</v>
      </c>
      <c r="D144" s="1">
        <v>-288.96589991610102</v>
      </c>
      <c r="E144" s="1">
        <v>619.93179983220102</v>
      </c>
      <c r="F144" s="2">
        <v>0.96155385016352901</v>
      </c>
      <c r="G144" s="2">
        <v>0.93935755586637204</v>
      </c>
      <c r="H144" s="2">
        <v>1.4240976779091099</v>
      </c>
      <c r="I144" s="2">
        <v>1.93674256997066</v>
      </c>
      <c r="J144" s="2">
        <v>0</v>
      </c>
      <c r="K144" s="2">
        <v>0</v>
      </c>
      <c r="L144" s="2">
        <v>0.12697984389165601</v>
      </c>
      <c r="M144" s="2" t="str">
        <f t="shared" si="56"/>
        <v>PAD</v>
      </c>
      <c r="N144" s="2" t="str">
        <f t="shared" si="65"/>
        <v>PCA</v>
      </c>
      <c r="O144" s="2" t="str">
        <f t="shared" si="66"/>
        <v>V</v>
      </c>
      <c r="P144" t="str">
        <f t="shared" si="57"/>
        <v>1011</v>
      </c>
      <c r="Q144" t="str">
        <f t="shared" si="58"/>
        <v>N</v>
      </c>
      <c r="R144" t="str">
        <f t="shared" si="59"/>
        <v>1</v>
      </c>
      <c r="S144" t="str">
        <f t="shared" si="60"/>
        <v>0</v>
      </c>
      <c r="T144" t="str">
        <f t="shared" si="61"/>
        <v>1</v>
      </c>
      <c r="U144" t="str">
        <f t="shared" si="62"/>
        <v>1</v>
      </c>
      <c r="V144" s="10" t="str">
        <f t="shared" si="67"/>
        <v/>
      </c>
      <c r="W144" s="10" t="str">
        <f t="shared" si="68"/>
        <v/>
      </c>
      <c r="X144" t="str">
        <f t="shared" si="69"/>
        <v/>
      </c>
      <c r="Y144" t="str">
        <f t="shared" si="70"/>
        <v/>
      </c>
      <c r="Z144" t="str">
        <f t="shared" si="71"/>
        <v/>
      </c>
      <c r="AA144" s="10" t="str">
        <f t="shared" si="72"/>
        <v/>
      </c>
      <c r="AB144" s="10" t="str">
        <f t="shared" si="73"/>
        <v/>
      </c>
      <c r="AC144" t="str">
        <f t="shared" si="74"/>
        <v/>
      </c>
      <c r="AD144" t="str">
        <f t="shared" si="74"/>
        <v/>
      </c>
      <c r="AE144" t="str">
        <f t="shared" si="75"/>
        <v/>
      </c>
      <c r="AF144" s="13">
        <f t="shared" si="76"/>
        <v>1.93674256997066</v>
      </c>
      <c r="AG144" s="13">
        <f t="shared" si="77"/>
        <v>0.51264489206155006</v>
      </c>
      <c r="AH144">
        <f t="shared" si="78"/>
        <v>10</v>
      </c>
      <c r="AI144">
        <f t="shared" si="79"/>
        <v>14</v>
      </c>
      <c r="AJ144">
        <f t="shared" si="80"/>
        <v>4</v>
      </c>
      <c r="AK144" s="2" t="str">
        <f t="shared" si="81"/>
        <v/>
      </c>
      <c r="AL144" s="2" t="str">
        <f t="shared" si="82"/>
        <v/>
      </c>
      <c r="AM144" t="str">
        <f t="shared" si="63"/>
        <v/>
      </c>
      <c r="AN144" t="str">
        <f t="shared" si="64"/>
        <v/>
      </c>
      <c r="AO144" t="str">
        <f t="shared" si="83"/>
        <v/>
      </c>
    </row>
    <row r="145" spans="1:41" x14ac:dyDescent="0.2">
      <c r="A145" t="s">
        <v>16</v>
      </c>
      <c r="B145" t="s">
        <v>5</v>
      </c>
      <c r="C145" t="s">
        <v>154</v>
      </c>
      <c r="D145" s="1">
        <v>-406.95757651415499</v>
      </c>
      <c r="E145" s="1">
        <v>855.91515302831101</v>
      </c>
      <c r="F145" s="2">
        <v>0.83796138790594799</v>
      </c>
      <c r="G145" s="2">
        <v>0.77795148261081004</v>
      </c>
      <c r="H145" s="2">
        <v>2.9291907161769899</v>
      </c>
      <c r="I145" s="2">
        <v>3.75553060318973</v>
      </c>
      <c r="J145" s="2">
        <v>0</v>
      </c>
      <c r="K145" s="2">
        <v>0</v>
      </c>
      <c r="L145" s="2">
        <v>5.8313028415553803E-2</v>
      </c>
      <c r="M145" s="2" t="str">
        <f t="shared" si="56"/>
        <v>PAD</v>
      </c>
      <c r="N145" s="2" t="str">
        <f t="shared" si="65"/>
        <v>ACP</v>
      </c>
      <c r="O145" s="2" t="str">
        <f t="shared" si="66"/>
        <v>U</v>
      </c>
      <c r="P145" t="str">
        <f t="shared" si="57"/>
        <v>1011</v>
      </c>
      <c r="Q145" t="str">
        <f t="shared" si="58"/>
        <v>N</v>
      </c>
      <c r="R145" t="str">
        <f t="shared" si="59"/>
        <v>1</v>
      </c>
      <c r="S145" t="str">
        <f t="shared" si="60"/>
        <v>0</v>
      </c>
      <c r="T145" t="str">
        <f t="shared" si="61"/>
        <v>1</v>
      </c>
      <c r="U145" t="str">
        <f t="shared" si="62"/>
        <v>1</v>
      </c>
      <c r="V145" s="10" t="str">
        <f t="shared" si="67"/>
        <v/>
      </c>
      <c r="W145" s="10" t="str">
        <f t="shared" si="68"/>
        <v/>
      </c>
      <c r="X145" t="str">
        <f t="shared" si="69"/>
        <v/>
      </c>
      <c r="Y145" t="str">
        <f t="shared" si="70"/>
        <v/>
      </c>
      <c r="Z145" t="str">
        <f t="shared" si="71"/>
        <v/>
      </c>
      <c r="AA145" s="10" t="str">
        <f t="shared" si="72"/>
        <v/>
      </c>
      <c r="AB145" s="10" t="str">
        <f t="shared" si="73"/>
        <v/>
      </c>
      <c r="AC145" t="str">
        <f t="shared" si="74"/>
        <v/>
      </c>
      <c r="AD145" t="str">
        <f t="shared" si="74"/>
        <v/>
      </c>
      <c r="AE145" t="str">
        <f t="shared" si="75"/>
        <v/>
      </c>
      <c r="AF145" s="13">
        <f t="shared" si="76"/>
        <v>3.75553060318973</v>
      </c>
      <c r="AG145" s="13">
        <f t="shared" si="77"/>
        <v>0.82633988701274008</v>
      </c>
      <c r="AH145">
        <f t="shared" si="78"/>
        <v>75</v>
      </c>
      <c r="AI145">
        <f t="shared" si="79"/>
        <v>64</v>
      </c>
      <c r="AJ145">
        <f t="shared" si="80"/>
        <v>-11</v>
      </c>
      <c r="AK145" s="2" t="str">
        <f t="shared" si="81"/>
        <v/>
      </c>
      <c r="AL145" s="2" t="str">
        <f t="shared" si="82"/>
        <v/>
      </c>
      <c r="AM145" t="str">
        <f t="shared" si="63"/>
        <v/>
      </c>
      <c r="AN145" t="str">
        <f t="shared" si="64"/>
        <v/>
      </c>
      <c r="AO145" t="str">
        <f t="shared" si="83"/>
        <v/>
      </c>
    </row>
    <row r="146" spans="1:41" x14ac:dyDescent="0.2">
      <c r="A146" t="s">
        <v>16</v>
      </c>
      <c r="B146" t="s">
        <v>5</v>
      </c>
      <c r="C146" t="s">
        <v>3</v>
      </c>
      <c r="D146" s="1">
        <v>-403.87936057875203</v>
      </c>
      <c r="E146" s="1">
        <v>849.75872115750406</v>
      </c>
      <c r="F146" s="2">
        <v>0.843419345138395</v>
      </c>
      <c r="G146" s="2">
        <v>0.80581493925440995</v>
      </c>
      <c r="H146" s="2">
        <v>2.8766728187319699</v>
      </c>
      <c r="I146" s="2">
        <v>3.5249431152364101</v>
      </c>
      <c r="J146" s="2">
        <v>0</v>
      </c>
      <c r="K146" s="2">
        <v>0</v>
      </c>
      <c r="L146" s="2">
        <v>4.4331245700397599E-2</v>
      </c>
      <c r="M146" s="2" t="str">
        <f t="shared" si="56"/>
        <v>PAD</v>
      </c>
      <c r="N146" s="2" t="str">
        <f t="shared" si="65"/>
        <v>ACP</v>
      </c>
      <c r="O146" s="2" t="str">
        <f t="shared" si="66"/>
        <v>V</v>
      </c>
      <c r="P146" t="str">
        <f t="shared" si="57"/>
        <v>1011</v>
      </c>
      <c r="Q146" t="str">
        <f t="shared" si="58"/>
        <v>N</v>
      </c>
      <c r="R146" t="str">
        <f t="shared" si="59"/>
        <v>1</v>
      </c>
      <c r="S146" t="str">
        <f t="shared" si="60"/>
        <v>0</v>
      </c>
      <c r="T146" t="str">
        <f t="shared" si="61"/>
        <v>1</v>
      </c>
      <c r="U146" t="str">
        <f t="shared" si="62"/>
        <v>1</v>
      </c>
      <c r="V146" s="10" t="str">
        <f t="shared" si="67"/>
        <v/>
      </c>
      <c r="W146" s="10" t="str">
        <f t="shared" si="68"/>
        <v/>
      </c>
      <c r="X146" t="str">
        <f t="shared" si="69"/>
        <v/>
      </c>
      <c r="Y146" t="str">
        <f t="shared" si="70"/>
        <v/>
      </c>
      <c r="Z146" t="str">
        <f t="shared" si="71"/>
        <v/>
      </c>
      <c r="AA146" s="10" t="str">
        <f t="shared" si="72"/>
        <v/>
      </c>
      <c r="AB146" s="10" t="str">
        <f t="shared" si="73"/>
        <v/>
      </c>
      <c r="AC146" t="str">
        <f t="shared" si="74"/>
        <v/>
      </c>
      <c r="AD146" t="str">
        <f t="shared" si="74"/>
        <v/>
      </c>
      <c r="AE146" t="str">
        <f t="shared" si="75"/>
        <v/>
      </c>
      <c r="AF146" s="13">
        <f t="shared" si="76"/>
        <v>3.5249431152364101</v>
      </c>
      <c r="AG146" s="13">
        <f t="shared" si="77"/>
        <v>0.64827029650444024</v>
      </c>
      <c r="AH146">
        <f t="shared" si="78"/>
        <v>62</v>
      </c>
      <c r="AI146">
        <f t="shared" si="79"/>
        <v>34</v>
      </c>
      <c r="AJ146">
        <f t="shared" si="80"/>
        <v>-28</v>
      </c>
      <c r="AK146" s="2" t="str">
        <f t="shared" si="81"/>
        <v/>
      </c>
      <c r="AL146" s="2" t="str">
        <f t="shared" si="82"/>
        <v/>
      </c>
      <c r="AM146" t="str">
        <f t="shared" si="63"/>
        <v/>
      </c>
      <c r="AN146" t="str">
        <f t="shared" si="64"/>
        <v/>
      </c>
      <c r="AO146" t="str">
        <f t="shared" si="83"/>
        <v/>
      </c>
    </row>
    <row r="147" spans="1:41" x14ac:dyDescent="0.2">
      <c r="A147" t="s">
        <v>17</v>
      </c>
      <c r="B147" t="s">
        <v>1</v>
      </c>
      <c r="C147" t="s">
        <v>2</v>
      </c>
      <c r="D147" s="1">
        <v>379.612211209414</v>
      </c>
      <c r="E147" s="1">
        <v>-717.224422418828</v>
      </c>
      <c r="F147" s="2">
        <v>0.90091132492519899</v>
      </c>
      <c r="G147" s="2">
        <v>0.70952763629305404</v>
      </c>
      <c r="H147" s="2">
        <v>2.3762723674692999E-2</v>
      </c>
      <c r="I147" s="2">
        <v>4.5089706703722698E-2</v>
      </c>
      <c r="J147" s="2">
        <v>0</v>
      </c>
      <c r="K147" s="2">
        <v>0</v>
      </c>
      <c r="L147" s="2">
        <v>0.17482553577826901</v>
      </c>
      <c r="M147" s="2" t="str">
        <f t="shared" si="56"/>
        <v>PAD</v>
      </c>
      <c r="N147" s="2" t="str">
        <f t="shared" si="65"/>
        <v>PCA</v>
      </c>
      <c r="O147" s="2" t="str">
        <f t="shared" si="66"/>
        <v>U</v>
      </c>
      <c r="P147" t="str">
        <f t="shared" si="57"/>
        <v>1100</v>
      </c>
      <c r="Q147" t="str">
        <f t="shared" si="58"/>
        <v>N</v>
      </c>
      <c r="R147" t="str">
        <f t="shared" si="59"/>
        <v>1</v>
      </c>
      <c r="S147" t="str">
        <f t="shared" si="60"/>
        <v>1</v>
      </c>
      <c r="T147" t="str">
        <f t="shared" si="61"/>
        <v>0</v>
      </c>
      <c r="U147" t="str">
        <f t="shared" si="62"/>
        <v>0</v>
      </c>
      <c r="V147" s="10">
        <f t="shared" si="67"/>
        <v>4.5089706703722698E-2</v>
      </c>
      <c r="W147" s="10">
        <f t="shared" si="68"/>
        <v>2.13269830290297E-2</v>
      </c>
      <c r="X147">
        <f t="shared" si="69"/>
        <v>81</v>
      </c>
      <c r="Y147">
        <f t="shared" si="70"/>
        <v>240</v>
      </c>
      <c r="Z147">
        <f t="shared" si="71"/>
        <v>159</v>
      </c>
      <c r="AA147" s="10" t="str">
        <f t="shared" si="72"/>
        <v/>
      </c>
      <c r="AB147" s="10" t="str">
        <f t="shared" si="73"/>
        <v/>
      </c>
      <c r="AC147" t="str">
        <f t="shared" si="74"/>
        <v/>
      </c>
      <c r="AD147" t="str">
        <f t="shared" si="74"/>
        <v/>
      </c>
      <c r="AE147" t="str">
        <f t="shared" si="75"/>
        <v/>
      </c>
      <c r="AF147" s="13" t="str">
        <f t="shared" si="76"/>
        <v/>
      </c>
      <c r="AG147" s="13" t="str">
        <f t="shared" si="77"/>
        <v/>
      </c>
      <c r="AH147" t="str">
        <f t="shared" si="78"/>
        <v/>
      </c>
      <c r="AI147" t="str">
        <f t="shared" si="79"/>
        <v/>
      </c>
      <c r="AJ147" t="str">
        <f t="shared" si="80"/>
        <v/>
      </c>
      <c r="AK147" s="2" t="str">
        <f t="shared" si="81"/>
        <v/>
      </c>
      <c r="AL147" s="2" t="str">
        <f t="shared" si="82"/>
        <v/>
      </c>
      <c r="AM147" t="str">
        <f t="shared" si="63"/>
        <v/>
      </c>
      <c r="AN147" t="str">
        <f t="shared" si="64"/>
        <v/>
      </c>
      <c r="AO147" t="str">
        <f t="shared" si="83"/>
        <v/>
      </c>
    </row>
    <row r="148" spans="1:41" x14ac:dyDescent="0.2">
      <c r="A148" t="s">
        <v>17</v>
      </c>
      <c r="B148" t="s">
        <v>1</v>
      </c>
      <c r="C148" t="s">
        <v>153</v>
      </c>
      <c r="D148" s="1">
        <v>379.612211209414</v>
      </c>
      <c r="E148" s="1">
        <v>-717.224422418828</v>
      </c>
      <c r="F148" s="2">
        <v>0.90091132492519899</v>
      </c>
      <c r="G148" s="2">
        <v>0.70952763629305504</v>
      </c>
      <c r="H148" s="2">
        <v>2.3762723674693099E-2</v>
      </c>
      <c r="I148" s="2">
        <v>4.5089706703722601E-2</v>
      </c>
      <c r="J148" s="2">
        <v>0</v>
      </c>
      <c r="K148" s="2">
        <v>0</v>
      </c>
      <c r="L148" s="2">
        <v>1.14629502446492E-2</v>
      </c>
      <c r="M148" s="2" t="str">
        <f t="shared" si="56"/>
        <v>PAD</v>
      </c>
      <c r="N148" s="2" t="str">
        <f t="shared" si="65"/>
        <v>PCA</v>
      </c>
      <c r="O148" s="2" t="str">
        <f t="shared" si="66"/>
        <v>V</v>
      </c>
      <c r="P148" t="str">
        <f t="shared" si="57"/>
        <v>1100</v>
      </c>
      <c r="Q148" t="str">
        <f t="shared" si="58"/>
        <v>N</v>
      </c>
      <c r="R148" t="str">
        <f t="shared" si="59"/>
        <v>1</v>
      </c>
      <c r="S148" t="str">
        <f t="shared" si="60"/>
        <v>1</v>
      </c>
      <c r="T148" t="str">
        <f t="shared" si="61"/>
        <v>0</v>
      </c>
      <c r="U148" t="str">
        <f t="shared" si="62"/>
        <v>0</v>
      </c>
      <c r="V148" s="10">
        <f t="shared" si="67"/>
        <v>4.5089706703722601E-2</v>
      </c>
      <c r="W148" s="10">
        <f t="shared" si="68"/>
        <v>2.1326983029029502E-2</v>
      </c>
      <c r="X148">
        <f t="shared" si="69"/>
        <v>80</v>
      </c>
      <c r="Y148">
        <f t="shared" si="70"/>
        <v>239</v>
      </c>
      <c r="Z148">
        <f t="shared" si="71"/>
        <v>159</v>
      </c>
      <c r="AA148" s="10" t="str">
        <f t="shared" si="72"/>
        <v/>
      </c>
      <c r="AB148" s="10" t="str">
        <f t="shared" si="73"/>
        <v/>
      </c>
      <c r="AC148" t="str">
        <f t="shared" si="74"/>
        <v/>
      </c>
      <c r="AD148" t="str">
        <f t="shared" si="74"/>
        <v/>
      </c>
      <c r="AE148" t="str">
        <f t="shared" si="75"/>
        <v/>
      </c>
      <c r="AF148" s="13" t="str">
        <f t="shared" si="76"/>
        <v/>
      </c>
      <c r="AG148" s="13" t="str">
        <f t="shared" si="77"/>
        <v/>
      </c>
      <c r="AH148" t="str">
        <f t="shared" si="78"/>
        <v/>
      </c>
      <c r="AI148" t="str">
        <f t="shared" si="79"/>
        <v/>
      </c>
      <c r="AJ148" t="str">
        <f t="shared" si="80"/>
        <v/>
      </c>
      <c r="AK148" s="2" t="str">
        <f t="shared" si="81"/>
        <v/>
      </c>
      <c r="AL148" s="2" t="str">
        <f t="shared" si="82"/>
        <v/>
      </c>
      <c r="AM148" t="str">
        <f t="shared" si="63"/>
        <v/>
      </c>
      <c r="AN148" t="str">
        <f t="shared" si="64"/>
        <v/>
      </c>
      <c r="AO148" t="str">
        <f t="shared" si="83"/>
        <v/>
      </c>
    </row>
    <row r="149" spans="1:41" x14ac:dyDescent="0.2">
      <c r="A149" t="s">
        <v>17</v>
      </c>
      <c r="B149" t="s">
        <v>1</v>
      </c>
      <c r="C149" t="s">
        <v>154</v>
      </c>
      <c r="D149" s="1">
        <v>307.72070359606698</v>
      </c>
      <c r="E149" s="1">
        <v>-573.44140719213306</v>
      </c>
      <c r="F149" s="2">
        <v>0.76540309979334198</v>
      </c>
      <c r="G149" s="2">
        <v>0.66858585120701497</v>
      </c>
      <c r="H149" s="2">
        <v>3.6718246444561398E-2</v>
      </c>
      <c r="I149" s="2">
        <v>4.9876463346428999E-2</v>
      </c>
      <c r="J149" s="2">
        <v>0</v>
      </c>
      <c r="K149" s="2">
        <v>0</v>
      </c>
      <c r="L149" s="2">
        <v>1.7508482994801299E-2</v>
      </c>
      <c r="M149" s="2" t="str">
        <f t="shared" si="56"/>
        <v>PAD</v>
      </c>
      <c r="N149" s="2" t="str">
        <f t="shared" si="65"/>
        <v>ACP</v>
      </c>
      <c r="O149" s="2" t="str">
        <f t="shared" si="66"/>
        <v>U</v>
      </c>
      <c r="P149" t="str">
        <f t="shared" si="57"/>
        <v>1100</v>
      </c>
      <c r="Q149" t="str">
        <f t="shared" si="58"/>
        <v>N</v>
      </c>
      <c r="R149" t="str">
        <f t="shared" si="59"/>
        <v>1</v>
      </c>
      <c r="S149" t="str">
        <f t="shared" si="60"/>
        <v>1</v>
      </c>
      <c r="T149" t="str">
        <f t="shared" si="61"/>
        <v>0</v>
      </c>
      <c r="U149" t="str">
        <f t="shared" si="62"/>
        <v>0</v>
      </c>
      <c r="V149" s="10">
        <f t="shared" si="67"/>
        <v>4.9876463346428999E-2</v>
      </c>
      <c r="W149" s="10">
        <f t="shared" si="68"/>
        <v>1.3158216901867602E-2</v>
      </c>
      <c r="X149">
        <f t="shared" si="69"/>
        <v>108</v>
      </c>
      <c r="Y149">
        <f t="shared" si="70"/>
        <v>126</v>
      </c>
      <c r="Z149">
        <f t="shared" si="71"/>
        <v>18</v>
      </c>
      <c r="AA149" s="10" t="str">
        <f t="shared" si="72"/>
        <v/>
      </c>
      <c r="AB149" s="10" t="str">
        <f t="shared" si="73"/>
        <v/>
      </c>
      <c r="AC149" t="str">
        <f t="shared" si="74"/>
        <v/>
      </c>
      <c r="AD149" t="str">
        <f t="shared" si="74"/>
        <v/>
      </c>
      <c r="AE149" t="str">
        <f t="shared" si="75"/>
        <v/>
      </c>
      <c r="AF149" s="13" t="str">
        <f t="shared" si="76"/>
        <v/>
      </c>
      <c r="AG149" s="13" t="str">
        <f t="shared" si="77"/>
        <v/>
      </c>
      <c r="AH149" t="str">
        <f t="shared" si="78"/>
        <v/>
      </c>
      <c r="AI149" t="str">
        <f t="shared" si="79"/>
        <v/>
      </c>
      <c r="AJ149" t="str">
        <f t="shared" si="80"/>
        <v/>
      </c>
      <c r="AK149" s="2" t="str">
        <f t="shared" si="81"/>
        <v/>
      </c>
      <c r="AL149" s="2" t="str">
        <f t="shared" si="82"/>
        <v/>
      </c>
      <c r="AM149" t="str">
        <f t="shared" si="63"/>
        <v/>
      </c>
      <c r="AN149" t="str">
        <f t="shared" si="64"/>
        <v/>
      </c>
      <c r="AO149" t="str">
        <f t="shared" si="83"/>
        <v/>
      </c>
    </row>
    <row r="150" spans="1:41" x14ac:dyDescent="0.2">
      <c r="A150" t="s">
        <v>17</v>
      </c>
      <c r="B150" t="s">
        <v>1</v>
      </c>
      <c r="C150" t="s">
        <v>3</v>
      </c>
      <c r="D150" s="1">
        <v>306.41628876680397</v>
      </c>
      <c r="E150" s="1">
        <v>-570.83257753360795</v>
      </c>
      <c r="F150" s="2">
        <v>0.76136535111900405</v>
      </c>
      <c r="G150" s="2">
        <v>0.68229874728954698</v>
      </c>
      <c r="H150" s="2">
        <v>3.7011469782244601E-2</v>
      </c>
      <c r="I150" s="2">
        <v>4.8498963881609902E-2</v>
      </c>
      <c r="J150" s="2">
        <v>0</v>
      </c>
      <c r="K150" s="2">
        <v>0</v>
      </c>
      <c r="L150" s="2">
        <v>2.4141673934622299E-2</v>
      </c>
      <c r="M150" s="2" t="str">
        <f t="shared" si="56"/>
        <v>PAD</v>
      </c>
      <c r="N150" s="2" t="str">
        <f t="shared" si="65"/>
        <v>ACP</v>
      </c>
      <c r="O150" s="2" t="str">
        <f t="shared" si="66"/>
        <v>V</v>
      </c>
      <c r="P150" t="str">
        <f t="shared" si="57"/>
        <v>1100</v>
      </c>
      <c r="Q150" t="str">
        <f t="shared" si="58"/>
        <v>N</v>
      </c>
      <c r="R150" t="str">
        <f t="shared" si="59"/>
        <v>1</v>
      </c>
      <c r="S150" t="str">
        <f t="shared" si="60"/>
        <v>1</v>
      </c>
      <c r="T150" t="str">
        <f t="shared" si="61"/>
        <v>0</v>
      </c>
      <c r="U150" t="str">
        <f t="shared" si="62"/>
        <v>0</v>
      </c>
      <c r="V150" s="10">
        <f t="shared" si="67"/>
        <v>4.8498963881609902E-2</v>
      </c>
      <c r="W150" s="10">
        <f t="shared" si="68"/>
        <v>1.1487494099365302E-2</v>
      </c>
      <c r="X150">
        <f t="shared" si="69"/>
        <v>102</v>
      </c>
      <c r="Y150">
        <f t="shared" si="70"/>
        <v>90</v>
      </c>
      <c r="Z150">
        <f t="shared" si="71"/>
        <v>-12</v>
      </c>
      <c r="AA150" s="10" t="str">
        <f t="shared" si="72"/>
        <v/>
      </c>
      <c r="AB150" s="10" t="str">
        <f t="shared" si="73"/>
        <v/>
      </c>
      <c r="AC150" t="str">
        <f t="shared" si="74"/>
        <v/>
      </c>
      <c r="AD150" t="str">
        <f t="shared" si="74"/>
        <v/>
      </c>
      <c r="AE150" t="str">
        <f t="shared" si="75"/>
        <v/>
      </c>
      <c r="AF150" s="13" t="str">
        <f t="shared" si="76"/>
        <v/>
      </c>
      <c r="AG150" s="13" t="str">
        <f t="shared" si="77"/>
        <v/>
      </c>
      <c r="AH150" t="str">
        <f t="shared" si="78"/>
        <v/>
      </c>
      <c r="AI150" t="str">
        <f t="shared" si="79"/>
        <v/>
      </c>
      <c r="AJ150" t="str">
        <f t="shared" si="80"/>
        <v/>
      </c>
      <c r="AK150" s="2" t="str">
        <f t="shared" si="81"/>
        <v/>
      </c>
      <c r="AL150" s="2" t="str">
        <f t="shared" si="82"/>
        <v/>
      </c>
      <c r="AM150" t="str">
        <f t="shared" si="63"/>
        <v/>
      </c>
      <c r="AN150" t="str">
        <f t="shared" si="64"/>
        <v/>
      </c>
      <c r="AO150" t="str">
        <f t="shared" si="83"/>
        <v/>
      </c>
    </row>
    <row r="151" spans="1:41" x14ac:dyDescent="0.2">
      <c r="A151" t="s">
        <v>17</v>
      </c>
      <c r="B151" t="s">
        <v>4</v>
      </c>
      <c r="C151" t="s">
        <v>2</v>
      </c>
      <c r="D151" s="1">
        <v>314.30075693910499</v>
      </c>
      <c r="E151" s="1">
        <v>-586.60151387820997</v>
      </c>
      <c r="F151" s="2">
        <v>0.83302584474791297</v>
      </c>
      <c r="G151" s="2">
        <v>0.61653438985060505</v>
      </c>
      <c r="H151" s="2">
        <v>3.52965825136555E-2</v>
      </c>
      <c r="I151" s="2">
        <v>5.77437274582892E-2</v>
      </c>
      <c r="J151" s="2">
        <v>0</v>
      </c>
      <c r="K151" s="2">
        <v>0</v>
      </c>
      <c r="L151" s="2">
        <v>0.165734984351082</v>
      </c>
      <c r="M151" s="2" t="str">
        <f t="shared" si="56"/>
        <v>PAD</v>
      </c>
      <c r="N151" s="2" t="str">
        <f t="shared" si="65"/>
        <v>PCA</v>
      </c>
      <c r="O151" s="2" t="str">
        <f t="shared" si="66"/>
        <v>U</v>
      </c>
      <c r="P151" t="str">
        <f t="shared" si="57"/>
        <v>1100</v>
      </c>
      <c r="Q151" t="str">
        <f t="shared" si="58"/>
        <v>N</v>
      </c>
      <c r="R151" t="str">
        <f t="shared" si="59"/>
        <v>1</v>
      </c>
      <c r="S151" t="str">
        <f t="shared" si="60"/>
        <v>1</v>
      </c>
      <c r="T151" t="str">
        <f t="shared" si="61"/>
        <v>0</v>
      </c>
      <c r="U151" t="str">
        <f t="shared" si="62"/>
        <v>0</v>
      </c>
      <c r="V151" s="10" t="str">
        <f t="shared" si="67"/>
        <v/>
      </c>
      <c r="W151" s="10" t="str">
        <f t="shared" si="68"/>
        <v/>
      </c>
      <c r="X151" t="str">
        <f t="shared" si="69"/>
        <v/>
      </c>
      <c r="Y151" t="str">
        <f t="shared" si="70"/>
        <v/>
      </c>
      <c r="Z151" t="str">
        <f t="shared" si="71"/>
        <v/>
      </c>
      <c r="AA151" s="10">
        <f t="shared" si="72"/>
        <v>5.77437274582892E-2</v>
      </c>
      <c r="AB151" s="10">
        <f t="shared" si="73"/>
        <v>2.24471449446337E-2</v>
      </c>
      <c r="AC151">
        <f t="shared" si="74"/>
        <v>83</v>
      </c>
      <c r="AD151">
        <f t="shared" si="74"/>
        <v>233</v>
      </c>
      <c r="AE151">
        <f t="shared" si="75"/>
        <v>150</v>
      </c>
      <c r="AF151" s="13" t="str">
        <f t="shared" si="76"/>
        <v/>
      </c>
      <c r="AG151" s="13" t="str">
        <f t="shared" si="77"/>
        <v/>
      </c>
      <c r="AH151" t="str">
        <f t="shared" si="78"/>
        <v/>
      </c>
      <c r="AI151" t="str">
        <f t="shared" si="79"/>
        <v/>
      </c>
      <c r="AJ151" t="str">
        <f t="shared" si="80"/>
        <v/>
      </c>
      <c r="AK151" s="2" t="str">
        <f t="shared" si="81"/>
        <v/>
      </c>
      <c r="AL151" s="2" t="str">
        <f t="shared" si="82"/>
        <v/>
      </c>
      <c r="AM151" t="str">
        <f t="shared" si="63"/>
        <v/>
      </c>
      <c r="AN151" t="str">
        <f t="shared" si="64"/>
        <v/>
      </c>
      <c r="AO151" t="str">
        <f t="shared" si="83"/>
        <v/>
      </c>
    </row>
    <row r="152" spans="1:41" x14ac:dyDescent="0.2">
      <c r="A152" t="s">
        <v>17</v>
      </c>
      <c r="B152" t="s">
        <v>4</v>
      </c>
      <c r="C152" t="s">
        <v>153</v>
      </c>
      <c r="D152" s="1">
        <v>314.30075693910499</v>
      </c>
      <c r="E152" s="1">
        <v>-586.60151387820895</v>
      </c>
      <c r="F152" s="2">
        <v>0.83302584474791297</v>
      </c>
      <c r="G152" s="2">
        <v>0.61653438985060505</v>
      </c>
      <c r="H152" s="2">
        <v>3.52965825136555E-2</v>
      </c>
      <c r="I152" s="2">
        <v>5.77437274582892E-2</v>
      </c>
      <c r="J152" s="2">
        <v>0</v>
      </c>
      <c r="K152" s="2">
        <v>0</v>
      </c>
      <c r="L152" s="2">
        <v>1.08445511616186E-2</v>
      </c>
      <c r="M152" s="2" t="str">
        <f t="shared" si="56"/>
        <v>PAD</v>
      </c>
      <c r="N152" s="2" t="str">
        <f t="shared" si="65"/>
        <v>PCA</v>
      </c>
      <c r="O152" s="2" t="str">
        <f t="shared" si="66"/>
        <v>V</v>
      </c>
      <c r="P152" t="str">
        <f t="shared" si="57"/>
        <v>1100</v>
      </c>
      <c r="Q152" t="str">
        <f t="shared" si="58"/>
        <v>N</v>
      </c>
      <c r="R152" t="str">
        <f t="shared" si="59"/>
        <v>1</v>
      </c>
      <c r="S152" t="str">
        <f t="shared" si="60"/>
        <v>1</v>
      </c>
      <c r="T152" t="str">
        <f t="shared" si="61"/>
        <v>0</v>
      </c>
      <c r="U152" t="str">
        <f t="shared" si="62"/>
        <v>0</v>
      </c>
      <c r="V152" s="10" t="str">
        <f t="shared" si="67"/>
        <v/>
      </c>
      <c r="W152" s="10" t="str">
        <f t="shared" si="68"/>
        <v/>
      </c>
      <c r="X152" t="str">
        <f t="shared" si="69"/>
        <v/>
      </c>
      <c r="Y152" t="str">
        <f t="shared" si="70"/>
        <v/>
      </c>
      <c r="Z152" t="str">
        <f t="shared" si="71"/>
        <v/>
      </c>
      <c r="AA152" s="10">
        <f t="shared" si="72"/>
        <v>5.77437274582892E-2</v>
      </c>
      <c r="AB152" s="10">
        <f t="shared" si="73"/>
        <v>2.24471449446337E-2</v>
      </c>
      <c r="AC152">
        <f t="shared" si="74"/>
        <v>83</v>
      </c>
      <c r="AD152">
        <f t="shared" si="74"/>
        <v>233</v>
      </c>
      <c r="AE152">
        <f t="shared" si="75"/>
        <v>150</v>
      </c>
      <c r="AF152" s="13" t="str">
        <f t="shared" si="76"/>
        <v/>
      </c>
      <c r="AG152" s="13" t="str">
        <f t="shared" si="77"/>
        <v/>
      </c>
      <c r="AH152" t="str">
        <f t="shared" si="78"/>
        <v/>
      </c>
      <c r="AI152" t="str">
        <f t="shared" si="79"/>
        <v/>
      </c>
      <c r="AJ152" t="str">
        <f t="shared" si="80"/>
        <v/>
      </c>
      <c r="AK152" s="2" t="str">
        <f t="shared" si="81"/>
        <v/>
      </c>
      <c r="AL152" s="2" t="str">
        <f t="shared" si="82"/>
        <v/>
      </c>
      <c r="AM152" t="str">
        <f t="shared" si="63"/>
        <v/>
      </c>
      <c r="AN152" t="str">
        <f t="shared" si="64"/>
        <v/>
      </c>
      <c r="AO152" t="str">
        <f t="shared" si="83"/>
        <v/>
      </c>
    </row>
    <row r="153" spans="1:41" x14ac:dyDescent="0.2">
      <c r="A153" t="s">
        <v>17</v>
      </c>
      <c r="B153" t="s">
        <v>4</v>
      </c>
      <c r="C153" t="s">
        <v>154</v>
      </c>
      <c r="D153" s="1">
        <v>270.60672181939202</v>
      </c>
      <c r="E153" s="1">
        <v>-499.21344363878501</v>
      </c>
      <c r="F153" s="2">
        <v>0.71537230275124897</v>
      </c>
      <c r="G153" s="2">
        <v>0.599861875878416</v>
      </c>
      <c r="H153" s="2">
        <v>4.6090526506377197E-2</v>
      </c>
      <c r="I153" s="2">
        <v>6.1299296926056797E-2</v>
      </c>
      <c r="J153" s="2">
        <v>0</v>
      </c>
      <c r="K153" s="2">
        <v>0</v>
      </c>
      <c r="L153" s="2">
        <v>2.0200565490063001E-2</v>
      </c>
      <c r="M153" s="2" t="str">
        <f t="shared" si="56"/>
        <v>PAD</v>
      </c>
      <c r="N153" s="2" t="str">
        <f t="shared" si="65"/>
        <v>ACP</v>
      </c>
      <c r="O153" s="2" t="str">
        <f t="shared" si="66"/>
        <v>U</v>
      </c>
      <c r="P153" t="str">
        <f t="shared" si="57"/>
        <v>1100</v>
      </c>
      <c r="Q153" t="str">
        <f t="shared" si="58"/>
        <v>N</v>
      </c>
      <c r="R153" t="str">
        <f t="shared" si="59"/>
        <v>1</v>
      </c>
      <c r="S153" t="str">
        <f t="shared" si="60"/>
        <v>1</v>
      </c>
      <c r="T153" t="str">
        <f t="shared" si="61"/>
        <v>0</v>
      </c>
      <c r="U153" t="str">
        <f t="shared" si="62"/>
        <v>0</v>
      </c>
      <c r="V153" s="10" t="str">
        <f t="shared" si="67"/>
        <v/>
      </c>
      <c r="W153" s="10" t="str">
        <f t="shared" si="68"/>
        <v/>
      </c>
      <c r="X153" t="str">
        <f t="shared" si="69"/>
        <v/>
      </c>
      <c r="Y153" t="str">
        <f t="shared" si="70"/>
        <v/>
      </c>
      <c r="Z153" t="str">
        <f t="shared" si="71"/>
        <v/>
      </c>
      <c r="AA153" s="10">
        <f t="shared" si="72"/>
        <v>6.1299296926056797E-2</v>
      </c>
      <c r="AB153" s="10">
        <f t="shared" si="73"/>
        <v>1.52087704196796E-2</v>
      </c>
      <c r="AC153">
        <f t="shared" si="74"/>
        <v>102</v>
      </c>
      <c r="AD153">
        <f t="shared" si="74"/>
        <v>122</v>
      </c>
      <c r="AE153">
        <f t="shared" si="75"/>
        <v>20</v>
      </c>
      <c r="AF153" s="13" t="str">
        <f t="shared" si="76"/>
        <v/>
      </c>
      <c r="AG153" s="13" t="str">
        <f t="shared" si="77"/>
        <v/>
      </c>
      <c r="AH153" t="str">
        <f t="shared" si="78"/>
        <v/>
      </c>
      <c r="AI153" t="str">
        <f t="shared" si="79"/>
        <v/>
      </c>
      <c r="AJ153" t="str">
        <f t="shared" si="80"/>
        <v/>
      </c>
      <c r="AK153" s="2" t="str">
        <f t="shared" si="81"/>
        <v/>
      </c>
      <c r="AL153" s="2" t="str">
        <f t="shared" si="82"/>
        <v/>
      </c>
      <c r="AM153" t="str">
        <f t="shared" si="63"/>
        <v/>
      </c>
      <c r="AN153" t="str">
        <f t="shared" si="64"/>
        <v/>
      </c>
      <c r="AO153" t="str">
        <f t="shared" si="83"/>
        <v/>
      </c>
    </row>
    <row r="154" spans="1:41" x14ac:dyDescent="0.2">
      <c r="A154" t="s">
        <v>17</v>
      </c>
      <c r="B154" t="s">
        <v>4</v>
      </c>
      <c r="C154" t="s">
        <v>3</v>
      </c>
      <c r="D154" s="1">
        <v>267.58873388753102</v>
      </c>
      <c r="E154" s="1">
        <v>-493.17746777506301</v>
      </c>
      <c r="F154" s="2">
        <v>0.70441061885520495</v>
      </c>
      <c r="G154" s="2">
        <v>0.59852638983374296</v>
      </c>
      <c r="H154" s="2">
        <v>4.6957430034345202E-2</v>
      </c>
      <c r="I154" s="2">
        <v>6.1029687495359003E-2</v>
      </c>
      <c r="J154" s="2">
        <v>0</v>
      </c>
      <c r="K154" s="2">
        <v>0</v>
      </c>
      <c r="L154" s="2">
        <v>2.12595866314839E-2</v>
      </c>
      <c r="M154" s="2" t="str">
        <f t="shared" si="56"/>
        <v>PAD</v>
      </c>
      <c r="N154" s="2" t="str">
        <f t="shared" si="65"/>
        <v>ACP</v>
      </c>
      <c r="O154" s="2" t="str">
        <f t="shared" si="66"/>
        <v>V</v>
      </c>
      <c r="P154" t="str">
        <f t="shared" si="57"/>
        <v>1100</v>
      </c>
      <c r="Q154" t="str">
        <f t="shared" si="58"/>
        <v>N</v>
      </c>
      <c r="R154" t="str">
        <f t="shared" si="59"/>
        <v>1</v>
      </c>
      <c r="S154" t="str">
        <f t="shared" si="60"/>
        <v>1</v>
      </c>
      <c r="T154" t="str">
        <f t="shared" si="61"/>
        <v>0</v>
      </c>
      <c r="U154" t="str">
        <f t="shared" si="62"/>
        <v>0</v>
      </c>
      <c r="V154" s="10" t="str">
        <f t="shared" si="67"/>
        <v/>
      </c>
      <c r="W154" s="10" t="str">
        <f t="shared" si="68"/>
        <v/>
      </c>
      <c r="X154" t="str">
        <f t="shared" si="69"/>
        <v/>
      </c>
      <c r="Y154" t="str">
        <f t="shared" si="70"/>
        <v/>
      </c>
      <c r="Z154" t="str">
        <f t="shared" si="71"/>
        <v/>
      </c>
      <c r="AA154" s="10">
        <f t="shared" si="72"/>
        <v>6.1029687495359003E-2</v>
      </c>
      <c r="AB154" s="10">
        <f t="shared" si="73"/>
        <v>1.4072257461013801E-2</v>
      </c>
      <c r="AC154">
        <f t="shared" si="74"/>
        <v>101</v>
      </c>
      <c r="AD154">
        <f t="shared" si="74"/>
        <v>97</v>
      </c>
      <c r="AE154">
        <f t="shared" si="75"/>
        <v>-4</v>
      </c>
      <c r="AF154" s="13" t="str">
        <f t="shared" si="76"/>
        <v/>
      </c>
      <c r="AG154" s="13" t="str">
        <f t="shared" si="77"/>
        <v/>
      </c>
      <c r="AH154" t="str">
        <f t="shared" si="78"/>
        <v/>
      </c>
      <c r="AI154" t="str">
        <f t="shared" si="79"/>
        <v/>
      </c>
      <c r="AJ154" t="str">
        <f t="shared" si="80"/>
        <v/>
      </c>
      <c r="AK154" s="2" t="str">
        <f t="shared" si="81"/>
        <v/>
      </c>
      <c r="AL154" s="2" t="str">
        <f t="shared" si="82"/>
        <v/>
      </c>
      <c r="AM154" t="str">
        <f t="shared" si="63"/>
        <v/>
      </c>
      <c r="AN154" t="str">
        <f t="shared" si="64"/>
        <v/>
      </c>
      <c r="AO154" t="str">
        <f t="shared" si="83"/>
        <v/>
      </c>
    </row>
    <row r="155" spans="1:41" x14ac:dyDescent="0.2">
      <c r="A155" t="s">
        <v>17</v>
      </c>
      <c r="B155" t="s">
        <v>5</v>
      </c>
      <c r="C155" t="s">
        <v>2</v>
      </c>
      <c r="D155" s="1">
        <v>-351.229261724276</v>
      </c>
      <c r="E155" s="1">
        <v>744.45852344855098</v>
      </c>
      <c r="F155" s="2">
        <v>0.916439091703806</v>
      </c>
      <c r="G155" s="2">
        <v>0.73546656205918903</v>
      </c>
      <c r="H155" s="2">
        <v>2.0918459915625802</v>
      </c>
      <c r="I155" s="2">
        <v>3.7947198371059701</v>
      </c>
      <c r="J155" s="2">
        <v>0</v>
      </c>
      <c r="K155" s="2">
        <v>0</v>
      </c>
      <c r="L155" s="2">
        <v>0.15255071714947199</v>
      </c>
      <c r="M155" s="2" t="str">
        <f t="shared" si="56"/>
        <v>PAD</v>
      </c>
      <c r="N155" s="2" t="str">
        <f t="shared" si="65"/>
        <v>PCA</v>
      </c>
      <c r="O155" s="2" t="str">
        <f t="shared" si="66"/>
        <v>U</v>
      </c>
      <c r="P155" t="str">
        <f t="shared" si="57"/>
        <v>1100</v>
      </c>
      <c r="Q155" t="str">
        <f t="shared" si="58"/>
        <v>N</v>
      </c>
      <c r="R155" t="str">
        <f t="shared" si="59"/>
        <v>1</v>
      </c>
      <c r="S155" t="str">
        <f t="shared" si="60"/>
        <v>1</v>
      </c>
      <c r="T155" t="str">
        <f t="shared" si="61"/>
        <v>0</v>
      </c>
      <c r="U155" t="str">
        <f t="shared" si="62"/>
        <v>0</v>
      </c>
      <c r="V155" s="10" t="str">
        <f t="shared" si="67"/>
        <v/>
      </c>
      <c r="W155" s="10" t="str">
        <f t="shared" si="68"/>
        <v/>
      </c>
      <c r="X155" t="str">
        <f t="shared" si="69"/>
        <v/>
      </c>
      <c r="Y155" t="str">
        <f t="shared" si="70"/>
        <v/>
      </c>
      <c r="Z155" t="str">
        <f t="shared" si="71"/>
        <v/>
      </c>
      <c r="AA155" s="10" t="str">
        <f t="shared" si="72"/>
        <v/>
      </c>
      <c r="AB155" s="10" t="str">
        <f t="shared" si="73"/>
        <v/>
      </c>
      <c r="AC155" t="str">
        <f t="shared" si="74"/>
        <v/>
      </c>
      <c r="AD155" t="str">
        <f t="shared" si="74"/>
        <v/>
      </c>
      <c r="AE155" t="str">
        <f t="shared" si="75"/>
        <v/>
      </c>
      <c r="AF155" s="13">
        <f t="shared" si="76"/>
        <v>3.7947198371059701</v>
      </c>
      <c r="AG155" s="13">
        <f t="shared" si="77"/>
        <v>1.7028738455433898</v>
      </c>
      <c r="AH155">
        <f t="shared" si="78"/>
        <v>76</v>
      </c>
      <c r="AI155">
        <f t="shared" si="79"/>
        <v>238</v>
      </c>
      <c r="AJ155">
        <f t="shared" si="80"/>
        <v>162</v>
      </c>
      <c r="AK155" s="2" t="str">
        <f t="shared" si="81"/>
        <v/>
      </c>
      <c r="AL155" s="2" t="str">
        <f t="shared" si="82"/>
        <v/>
      </c>
      <c r="AM155" t="str">
        <f t="shared" si="63"/>
        <v/>
      </c>
      <c r="AN155" t="str">
        <f t="shared" si="64"/>
        <v/>
      </c>
      <c r="AO155" t="str">
        <f t="shared" si="83"/>
        <v/>
      </c>
    </row>
    <row r="156" spans="1:41" x14ac:dyDescent="0.2">
      <c r="A156" t="s">
        <v>17</v>
      </c>
      <c r="B156" t="s">
        <v>5</v>
      </c>
      <c r="C156" t="s">
        <v>153</v>
      </c>
      <c r="D156" s="1">
        <v>-351.229261724276</v>
      </c>
      <c r="E156" s="1">
        <v>744.45852344855098</v>
      </c>
      <c r="F156" s="2">
        <v>0.916439091703806</v>
      </c>
      <c r="G156" s="2">
        <v>0.73546656205918903</v>
      </c>
      <c r="H156" s="2">
        <v>2.0918459915625802</v>
      </c>
      <c r="I156" s="2">
        <v>3.7947198371059701</v>
      </c>
      <c r="J156" s="2">
        <v>0</v>
      </c>
      <c r="K156" s="2">
        <v>0</v>
      </c>
      <c r="L156" s="2">
        <v>7.6665716019328001E-3</v>
      </c>
      <c r="M156" s="2" t="str">
        <f t="shared" si="56"/>
        <v>PAD</v>
      </c>
      <c r="N156" s="2" t="str">
        <f t="shared" si="65"/>
        <v>PCA</v>
      </c>
      <c r="O156" s="2" t="str">
        <f t="shared" si="66"/>
        <v>V</v>
      </c>
      <c r="P156" t="str">
        <f t="shared" si="57"/>
        <v>1100</v>
      </c>
      <c r="Q156" t="str">
        <f t="shared" si="58"/>
        <v>N</v>
      </c>
      <c r="R156" t="str">
        <f t="shared" si="59"/>
        <v>1</v>
      </c>
      <c r="S156" t="str">
        <f t="shared" si="60"/>
        <v>1</v>
      </c>
      <c r="T156" t="str">
        <f t="shared" si="61"/>
        <v>0</v>
      </c>
      <c r="U156" t="str">
        <f t="shared" si="62"/>
        <v>0</v>
      </c>
      <c r="V156" s="10" t="str">
        <f t="shared" si="67"/>
        <v/>
      </c>
      <c r="W156" s="10" t="str">
        <f t="shared" si="68"/>
        <v/>
      </c>
      <c r="X156" t="str">
        <f t="shared" si="69"/>
        <v/>
      </c>
      <c r="Y156" t="str">
        <f t="shared" si="70"/>
        <v/>
      </c>
      <c r="Z156" t="str">
        <f t="shared" si="71"/>
        <v/>
      </c>
      <c r="AA156" s="10" t="str">
        <f t="shared" si="72"/>
        <v/>
      </c>
      <c r="AB156" s="10" t="str">
        <f t="shared" si="73"/>
        <v/>
      </c>
      <c r="AC156" t="str">
        <f t="shared" si="74"/>
        <v/>
      </c>
      <c r="AD156" t="str">
        <f t="shared" si="74"/>
        <v/>
      </c>
      <c r="AE156" t="str">
        <f t="shared" si="75"/>
        <v/>
      </c>
      <c r="AF156" s="13">
        <f t="shared" si="76"/>
        <v>3.7947198371059701</v>
      </c>
      <c r="AG156" s="13">
        <f t="shared" si="77"/>
        <v>1.7028738455433898</v>
      </c>
      <c r="AH156">
        <f t="shared" si="78"/>
        <v>76</v>
      </c>
      <c r="AI156">
        <f t="shared" si="79"/>
        <v>238</v>
      </c>
      <c r="AJ156">
        <f t="shared" si="80"/>
        <v>162</v>
      </c>
      <c r="AK156" s="2" t="str">
        <f t="shared" si="81"/>
        <v/>
      </c>
      <c r="AL156" s="2" t="str">
        <f t="shared" si="82"/>
        <v/>
      </c>
      <c r="AM156" t="str">
        <f t="shared" si="63"/>
        <v/>
      </c>
      <c r="AN156" t="str">
        <f t="shared" si="64"/>
        <v/>
      </c>
      <c r="AO156" t="str">
        <f t="shared" si="83"/>
        <v/>
      </c>
    </row>
    <row r="157" spans="1:41" x14ac:dyDescent="0.2">
      <c r="A157" t="s">
        <v>17</v>
      </c>
      <c r="B157" t="s">
        <v>5</v>
      </c>
      <c r="C157" t="s">
        <v>154</v>
      </c>
      <c r="D157" s="1">
        <v>-423.34831703179401</v>
      </c>
      <c r="E157" s="1">
        <v>888.69663406358904</v>
      </c>
      <c r="F157" s="2">
        <v>0.80150225252485396</v>
      </c>
      <c r="G157" s="2">
        <v>0.70661447054417503</v>
      </c>
      <c r="H157" s="2">
        <v>3.2391591512395799</v>
      </c>
      <c r="I157" s="2">
        <v>4.2714360352207299</v>
      </c>
      <c r="J157" s="2">
        <v>0</v>
      </c>
      <c r="K157" s="2">
        <v>0</v>
      </c>
      <c r="L157" s="2">
        <v>1.51728738358274E-2</v>
      </c>
      <c r="M157" s="2" t="str">
        <f t="shared" si="56"/>
        <v>PAD</v>
      </c>
      <c r="N157" s="2" t="str">
        <f t="shared" si="65"/>
        <v>ACP</v>
      </c>
      <c r="O157" s="2" t="str">
        <f t="shared" si="66"/>
        <v>U</v>
      </c>
      <c r="P157" t="str">
        <f t="shared" si="57"/>
        <v>1100</v>
      </c>
      <c r="Q157" t="str">
        <f t="shared" si="58"/>
        <v>N</v>
      </c>
      <c r="R157" t="str">
        <f t="shared" si="59"/>
        <v>1</v>
      </c>
      <c r="S157" t="str">
        <f t="shared" si="60"/>
        <v>1</v>
      </c>
      <c r="T157" t="str">
        <f t="shared" si="61"/>
        <v>0</v>
      </c>
      <c r="U157" t="str">
        <f t="shared" si="62"/>
        <v>0</v>
      </c>
      <c r="V157" s="10" t="str">
        <f t="shared" si="67"/>
        <v/>
      </c>
      <c r="W157" s="10" t="str">
        <f t="shared" si="68"/>
        <v/>
      </c>
      <c r="X157" t="str">
        <f t="shared" si="69"/>
        <v/>
      </c>
      <c r="Y157" t="str">
        <f t="shared" si="70"/>
        <v/>
      </c>
      <c r="Z157" t="str">
        <f t="shared" si="71"/>
        <v/>
      </c>
      <c r="AA157" s="10" t="str">
        <f t="shared" si="72"/>
        <v/>
      </c>
      <c r="AB157" s="10" t="str">
        <f t="shared" si="73"/>
        <v/>
      </c>
      <c r="AC157" t="str">
        <f t="shared" si="74"/>
        <v/>
      </c>
      <c r="AD157" t="str">
        <f t="shared" si="74"/>
        <v/>
      </c>
      <c r="AE157" t="str">
        <f t="shared" si="75"/>
        <v/>
      </c>
      <c r="AF157" s="13">
        <f t="shared" si="76"/>
        <v>4.2714360352207299</v>
      </c>
      <c r="AG157" s="13">
        <f t="shared" si="77"/>
        <v>1.03227688398115</v>
      </c>
      <c r="AH157">
        <f t="shared" si="78"/>
        <v>108</v>
      </c>
      <c r="AI157">
        <f t="shared" si="79"/>
        <v>134</v>
      </c>
      <c r="AJ157">
        <f t="shared" si="80"/>
        <v>26</v>
      </c>
      <c r="AK157" s="2" t="str">
        <f t="shared" si="81"/>
        <v/>
      </c>
      <c r="AL157" s="2" t="str">
        <f t="shared" si="82"/>
        <v/>
      </c>
      <c r="AM157" t="str">
        <f t="shared" si="63"/>
        <v/>
      </c>
      <c r="AN157" t="str">
        <f t="shared" si="64"/>
        <v/>
      </c>
      <c r="AO157" t="str">
        <f t="shared" si="83"/>
        <v/>
      </c>
    </row>
    <row r="158" spans="1:41" x14ac:dyDescent="0.2">
      <c r="A158" t="s">
        <v>17</v>
      </c>
      <c r="B158" t="s">
        <v>5</v>
      </c>
      <c r="C158" t="s">
        <v>3</v>
      </c>
      <c r="D158" s="1">
        <v>-428.16244444774401</v>
      </c>
      <c r="E158" s="1">
        <v>898.32488889548802</v>
      </c>
      <c r="F158" s="2">
        <v>0.78979998213130598</v>
      </c>
      <c r="G158" s="2">
        <v>0.71361293988058905</v>
      </c>
      <c r="H158" s="2">
        <v>3.33558350598706</v>
      </c>
      <c r="I158" s="2">
        <v>4.2143691913295198</v>
      </c>
      <c r="J158" s="2">
        <v>0</v>
      </c>
      <c r="K158" s="2">
        <v>0</v>
      </c>
      <c r="L158" s="2">
        <v>1.98900745614808E-2</v>
      </c>
      <c r="M158" s="2" t="str">
        <f t="shared" si="56"/>
        <v>PAD</v>
      </c>
      <c r="N158" s="2" t="str">
        <f t="shared" si="65"/>
        <v>ACP</v>
      </c>
      <c r="O158" s="2" t="str">
        <f t="shared" si="66"/>
        <v>V</v>
      </c>
      <c r="P158" t="str">
        <f t="shared" si="57"/>
        <v>1100</v>
      </c>
      <c r="Q158" t="str">
        <f t="shared" si="58"/>
        <v>N</v>
      </c>
      <c r="R158" t="str">
        <f t="shared" si="59"/>
        <v>1</v>
      </c>
      <c r="S158" t="str">
        <f t="shared" si="60"/>
        <v>1</v>
      </c>
      <c r="T158" t="str">
        <f t="shared" si="61"/>
        <v>0</v>
      </c>
      <c r="U158" t="str">
        <f t="shared" si="62"/>
        <v>0</v>
      </c>
      <c r="V158" s="10" t="str">
        <f t="shared" si="67"/>
        <v/>
      </c>
      <c r="W158" s="10" t="str">
        <f t="shared" si="68"/>
        <v/>
      </c>
      <c r="X158" t="str">
        <f t="shared" si="69"/>
        <v/>
      </c>
      <c r="Y158" t="str">
        <f t="shared" si="70"/>
        <v/>
      </c>
      <c r="Z158" t="str">
        <f t="shared" si="71"/>
        <v/>
      </c>
      <c r="AA158" s="10" t="str">
        <f t="shared" si="72"/>
        <v/>
      </c>
      <c r="AB158" s="10" t="str">
        <f t="shared" si="73"/>
        <v/>
      </c>
      <c r="AC158" t="str">
        <f t="shared" si="74"/>
        <v/>
      </c>
      <c r="AD158" t="str">
        <f t="shared" si="74"/>
        <v/>
      </c>
      <c r="AE158" t="str">
        <f t="shared" si="75"/>
        <v/>
      </c>
      <c r="AF158" s="13">
        <f t="shared" si="76"/>
        <v>4.2143691913295198</v>
      </c>
      <c r="AG158" s="13">
        <f t="shared" si="77"/>
        <v>0.87878568534245982</v>
      </c>
      <c r="AH158">
        <f t="shared" si="78"/>
        <v>103</v>
      </c>
      <c r="AI158">
        <f t="shared" si="79"/>
        <v>80</v>
      </c>
      <c r="AJ158">
        <f t="shared" si="80"/>
        <v>-23</v>
      </c>
      <c r="AK158" s="2" t="str">
        <f t="shared" si="81"/>
        <v/>
      </c>
      <c r="AL158" s="2" t="str">
        <f t="shared" si="82"/>
        <v/>
      </c>
      <c r="AM158" t="str">
        <f t="shared" si="63"/>
        <v/>
      </c>
      <c r="AN158" t="str">
        <f t="shared" si="64"/>
        <v/>
      </c>
      <c r="AO158" t="str">
        <f t="shared" si="83"/>
        <v/>
      </c>
    </row>
    <row r="159" spans="1:41" x14ac:dyDescent="0.2">
      <c r="A159" t="s">
        <v>18</v>
      </c>
      <c r="B159" t="s">
        <v>1</v>
      </c>
      <c r="C159" t="s">
        <v>2</v>
      </c>
      <c r="D159" s="1">
        <v>329.31305174685201</v>
      </c>
      <c r="E159" s="1">
        <v>-616.62610349370402</v>
      </c>
      <c r="F159" s="2">
        <v>0.81866835911373703</v>
      </c>
      <c r="G159" s="2">
        <v>0.59411223288676895</v>
      </c>
      <c r="H159" s="2">
        <v>3.2237447407929498E-2</v>
      </c>
      <c r="I159" s="2">
        <v>5.5440383716570098E-2</v>
      </c>
      <c r="J159" s="2">
        <v>0</v>
      </c>
      <c r="K159" s="2">
        <v>0</v>
      </c>
      <c r="L159" s="2">
        <v>0.24702939680425401</v>
      </c>
      <c r="M159" s="2" t="str">
        <f t="shared" si="56"/>
        <v>PAD</v>
      </c>
      <c r="N159" s="2" t="str">
        <f t="shared" si="65"/>
        <v>PCA</v>
      </c>
      <c r="O159" s="2" t="str">
        <f t="shared" si="66"/>
        <v>U</v>
      </c>
      <c r="P159" t="str">
        <f t="shared" si="57"/>
        <v>1101</v>
      </c>
      <c r="Q159" t="str">
        <f t="shared" si="58"/>
        <v>N</v>
      </c>
      <c r="R159" t="str">
        <f t="shared" si="59"/>
        <v>1</v>
      </c>
      <c r="S159" t="str">
        <f t="shared" si="60"/>
        <v>1</v>
      </c>
      <c r="T159" t="str">
        <f t="shared" si="61"/>
        <v>0</v>
      </c>
      <c r="U159" t="str">
        <f t="shared" si="62"/>
        <v>1</v>
      </c>
      <c r="V159" s="10">
        <f t="shared" si="67"/>
        <v>5.5440383716570098E-2</v>
      </c>
      <c r="W159" s="10">
        <f t="shared" si="68"/>
        <v>2.32029363086406E-2</v>
      </c>
      <c r="X159">
        <f t="shared" si="69"/>
        <v>145</v>
      </c>
      <c r="Y159">
        <f t="shared" si="70"/>
        <v>244</v>
      </c>
      <c r="Z159">
        <f t="shared" si="71"/>
        <v>99</v>
      </c>
      <c r="AA159" s="10" t="str">
        <f t="shared" si="72"/>
        <v/>
      </c>
      <c r="AB159" s="10" t="str">
        <f t="shared" si="73"/>
        <v/>
      </c>
      <c r="AC159" t="str">
        <f t="shared" si="74"/>
        <v/>
      </c>
      <c r="AD159" t="str">
        <f t="shared" si="74"/>
        <v/>
      </c>
      <c r="AE159" t="str">
        <f t="shared" si="75"/>
        <v/>
      </c>
      <c r="AF159" s="13" t="str">
        <f t="shared" si="76"/>
        <v/>
      </c>
      <c r="AG159" s="13" t="str">
        <f t="shared" si="77"/>
        <v/>
      </c>
      <c r="AH159" t="str">
        <f t="shared" si="78"/>
        <v/>
      </c>
      <c r="AI159" t="str">
        <f t="shared" si="79"/>
        <v/>
      </c>
      <c r="AJ159" t="str">
        <f t="shared" si="80"/>
        <v/>
      </c>
      <c r="AK159" s="2" t="str">
        <f t="shared" si="81"/>
        <v/>
      </c>
      <c r="AL159" s="2" t="str">
        <f t="shared" si="82"/>
        <v/>
      </c>
      <c r="AM159" t="str">
        <f t="shared" si="63"/>
        <v/>
      </c>
      <c r="AN159" t="str">
        <f t="shared" si="64"/>
        <v/>
      </c>
      <c r="AO159" t="str">
        <f t="shared" si="83"/>
        <v/>
      </c>
    </row>
    <row r="160" spans="1:41" x14ac:dyDescent="0.2">
      <c r="A160" t="s">
        <v>18</v>
      </c>
      <c r="B160" t="s">
        <v>1</v>
      </c>
      <c r="C160" t="s">
        <v>153</v>
      </c>
      <c r="D160" s="1">
        <v>329.31305174685201</v>
      </c>
      <c r="E160" s="1">
        <v>-616.62610349370402</v>
      </c>
      <c r="F160" s="2">
        <v>0.81866835911373703</v>
      </c>
      <c r="G160" s="2">
        <v>0.59411223288676895</v>
      </c>
      <c r="H160" s="2">
        <v>3.2237447407929498E-2</v>
      </c>
      <c r="I160" s="2">
        <v>5.5440383716570098E-2</v>
      </c>
      <c r="J160" s="2">
        <v>0</v>
      </c>
      <c r="K160" s="2">
        <v>0</v>
      </c>
      <c r="L160" s="2">
        <v>7.1598524624666204E-2</v>
      </c>
      <c r="M160" s="2" t="str">
        <f t="shared" si="56"/>
        <v>PAD</v>
      </c>
      <c r="N160" s="2" t="str">
        <f t="shared" si="65"/>
        <v>PCA</v>
      </c>
      <c r="O160" s="2" t="str">
        <f t="shared" si="66"/>
        <v>V</v>
      </c>
      <c r="P160" t="str">
        <f t="shared" si="57"/>
        <v>1101</v>
      </c>
      <c r="Q160" t="str">
        <f t="shared" si="58"/>
        <v>N</v>
      </c>
      <c r="R160" t="str">
        <f t="shared" si="59"/>
        <v>1</v>
      </c>
      <c r="S160" t="str">
        <f t="shared" si="60"/>
        <v>1</v>
      </c>
      <c r="T160" t="str">
        <f t="shared" si="61"/>
        <v>0</v>
      </c>
      <c r="U160" t="str">
        <f t="shared" si="62"/>
        <v>1</v>
      </c>
      <c r="V160" s="10">
        <f t="shared" si="67"/>
        <v>5.5440383716570098E-2</v>
      </c>
      <c r="W160" s="10">
        <f t="shared" si="68"/>
        <v>2.32029363086406E-2</v>
      </c>
      <c r="X160">
        <f t="shared" si="69"/>
        <v>145</v>
      </c>
      <c r="Y160">
        <f t="shared" si="70"/>
        <v>244</v>
      </c>
      <c r="Z160">
        <f t="shared" si="71"/>
        <v>99</v>
      </c>
      <c r="AA160" s="10" t="str">
        <f t="shared" si="72"/>
        <v/>
      </c>
      <c r="AB160" s="10" t="str">
        <f t="shared" si="73"/>
        <v/>
      </c>
      <c r="AC160" t="str">
        <f t="shared" si="74"/>
        <v/>
      </c>
      <c r="AD160" t="str">
        <f t="shared" si="74"/>
        <v/>
      </c>
      <c r="AE160" t="str">
        <f t="shared" si="75"/>
        <v/>
      </c>
      <c r="AF160" s="13" t="str">
        <f t="shared" si="76"/>
        <v/>
      </c>
      <c r="AG160" s="13" t="str">
        <f t="shared" si="77"/>
        <v/>
      </c>
      <c r="AH160" t="str">
        <f t="shared" si="78"/>
        <v/>
      </c>
      <c r="AI160" t="str">
        <f t="shared" si="79"/>
        <v/>
      </c>
      <c r="AJ160" t="str">
        <f t="shared" si="80"/>
        <v/>
      </c>
      <c r="AK160" s="2" t="str">
        <f t="shared" si="81"/>
        <v/>
      </c>
      <c r="AL160" s="2" t="str">
        <f t="shared" si="82"/>
        <v/>
      </c>
      <c r="AM160" t="str">
        <f t="shared" si="63"/>
        <v/>
      </c>
      <c r="AN160" t="str">
        <f t="shared" si="64"/>
        <v/>
      </c>
      <c r="AO160" t="str">
        <f t="shared" si="83"/>
        <v/>
      </c>
    </row>
    <row r="161" spans="1:41" x14ac:dyDescent="0.2">
      <c r="A161" t="s">
        <v>18</v>
      </c>
      <c r="B161" t="s">
        <v>1</v>
      </c>
      <c r="C161" t="s">
        <v>154</v>
      </c>
      <c r="D161" s="1">
        <v>270.90405170530801</v>
      </c>
      <c r="E161" s="1">
        <v>-499.80810341061698</v>
      </c>
      <c r="F161" s="2">
        <v>0.63145852446828299</v>
      </c>
      <c r="G161" s="2">
        <v>0.47264404713275898</v>
      </c>
      <c r="H161" s="2">
        <v>4.60068687680774E-2</v>
      </c>
      <c r="I161" s="2">
        <v>6.0049532970600297E-2</v>
      </c>
      <c r="J161" s="2">
        <v>0</v>
      </c>
      <c r="K161" s="2">
        <v>0</v>
      </c>
      <c r="L161" s="2">
        <v>5.80544320794181E-2</v>
      </c>
      <c r="M161" s="2" t="str">
        <f t="shared" si="56"/>
        <v>PAD</v>
      </c>
      <c r="N161" s="2" t="str">
        <f t="shared" si="65"/>
        <v>ACP</v>
      </c>
      <c r="O161" s="2" t="str">
        <f t="shared" si="66"/>
        <v>U</v>
      </c>
      <c r="P161" t="str">
        <f t="shared" si="57"/>
        <v>1101</v>
      </c>
      <c r="Q161" t="str">
        <f t="shared" si="58"/>
        <v>N</v>
      </c>
      <c r="R161" t="str">
        <f t="shared" si="59"/>
        <v>1</v>
      </c>
      <c r="S161" t="str">
        <f t="shared" si="60"/>
        <v>1</v>
      </c>
      <c r="T161" t="str">
        <f t="shared" si="61"/>
        <v>0</v>
      </c>
      <c r="U161" t="str">
        <f t="shared" si="62"/>
        <v>1</v>
      </c>
      <c r="V161" s="10">
        <f t="shared" si="67"/>
        <v>6.0049532970600297E-2</v>
      </c>
      <c r="W161" s="10">
        <f t="shared" si="68"/>
        <v>1.4042664202522898E-2</v>
      </c>
      <c r="X161">
        <f t="shared" si="69"/>
        <v>206</v>
      </c>
      <c r="Y161">
        <f t="shared" si="70"/>
        <v>151</v>
      </c>
      <c r="Z161">
        <f t="shared" si="71"/>
        <v>-55</v>
      </c>
      <c r="AA161" s="10" t="str">
        <f t="shared" si="72"/>
        <v/>
      </c>
      <c r="AB161" s="10" t="str">
        <f t="shared" si="73"/>
        <v/>
      </c>
      <c r="AC161" t="str">
        <f t="shared" si="74"/>
        <v/>
      </c>
      <c r="AD161" t="str">
        <f t="shared" si="74"/>
        <v/>
      </c>
      <c r="AE161" t="str">
        <f t="shared" si="75"/>
        <v/>
      </c>
      <c r="AF161" s="13" t="str">
        <f t="shared" si="76"/>
        <v/>
      </c>
      <c r="AG161" s="13" t="str">
        <f t="shared" si="77"/>
        <v/>
      </c>
      <c r="AH161" t="str">
        <f t="shared" si="78"/>
        <v/>
      </c>
      <c r="AI161" t="str">
        <f t="shared" si="79"/>
        <v/>
      </c>
      <c r="AJ161" t="str">
        <f t="shared" si="80"/>
        <v/>
      </c>
      <c r="AK161" s="2" t="str">
        <f t="shared" si="81"/>
        <v/>
      </c>
      <c r="AL161" s="2" t="str">
        <f t="shared" si="82"/>
        <v/>
      </c>
      <c r="AM161" t="str">
        <f t="shared" si="63"/>
        <v/>
      </c>
      <c r="AN161" t="str">
        <f t="shared" si="64"/>
        <v/>
      </c>
      <c r="AO161" t="str">
        <f t="shared" si="83"/>
        <v/>
      </c>
    </row>
    <row r="162" spans="1:41" x14ac:dyDescent="0.2">
      <c r="A162" t="s">
        <v>18</v>
      </c>
      <c r="B162" t="s">
        <v>1</v>
      </c>
      <c r="C162" t="s">
        <v>3</v>
      </c>
      <c r="D162" s="1">
        <v>267.93900661241099</v>
      </c>
      <c r="E162" s="1">
        <v>-493.87801322482301</v>
      </c>
      <c r="F162" s="2">
        <v>0.61760314517957604</v>
      </c>
      <c r="G162" s="2">
        <v>0.42802246768643398</v>
      </c>
      <c r="H162" s="2">
        <v>4.68543981279885E-2</v>
      </c>
      <c r="I162" s="2">
        <v>6.2507590732454293E-2</v>
      </c>
      <c r="J162" s="2">
        <v>0</v>
      </c>
      <c r="K162" s="2">
        <v>0</v>
      </c>
      <c r="L162" s="2">
        <v>2.0361721792392401E-2</v>
      </c>
      <c r="M162" s="2" t="str">
        <f t="shared" si="56"/>
        <v>PAD</v>
      </c>
      <c r="N162" s="2" t="str">
        <f t="shared" si="65"/>
        <v>ACP</v>
      </c>
      <c r="O162" s="2" t="str">
        <f t="shared" si="66"/>
        <v>V</v>
      </c>
      <c r="P162" t="str">
        <f t="shared" si="57"/>
        <v>1101</v>
      </c>
      <c r="Q162" t="str">
        <f t="shared" si="58"/>
        <v>N</v>
      </c>
      <c r="R162" t="str">
        <f t="shared" si="59"/>
        <v>1</v>
      </c>
      <c r="S162" t="str">
        <f t="shared" si="60"/>
        <v>1</v>
      </c>
      <c r="T162" t="str">
        <f t="shared" si="61"/>
        <v>0</v>
      </c>
      <c r="U162" t="str">
        <f t="shared" si="62"/>
        <v>1</v>
      </c>
      <c r="V162" s="10">
        <f t="shared" si="67"/>
        <v>6.2507590732454293E-2</v>
      </c>
      <c r="W162" s="10">
        <f t="shared" si="68"/>
        <v>1.5653192604465793E-2</v>
      </c>
      <c r="X162">
        <f t="shared" si="69"/>
        <v>226</v>
      </c>
      <c r="Y162">
        <f t="shared" si="70"/>
        <v>194</v>
      </c>
      <c r="Z162">
        <f t="shared" si="71"/>
        <v>-32</v>
      </c>
      <c r="AA162" s="10" t="str">
        <f t="shared" si="72"/>
        <v/>
      </c>
      <c r="AB162" s="10" t="str">
        <f t="shared" si="73"/>
        <v/>
      </c>
      <c r="AC162" t="str">
        <f t="shared" si="74"/>
        <v/>
      </c>
      <c r="AD162" t="str">
        <f t="shared" si="74"/>
        <v/>
      </c>
      <c r="AE162" t="str">
        <f t="shared" si="75"/>
        <v/>
      </c>
      <c r="AF162" s="13" t="str">
        <f t="shared" si="76"/>
        <v/>
      </c>
      <c r="AG162" s="13" t="str">
        <f t="shared" si="77"/>
        <v/>
      </c>
      <c r="AH162" t="str">
        <f t="shared" si="78"/>
        <v/>
      </c>
      <c r="AI162" t="str">
        <f t="shared" si="79"/>
        <v/>
      </c>
      <c r="AJ162" t="str">
        <f t="shared" si="80"/>
        <v/>
      </c>
      <c r="AK162" s="2" t="str">
        <f t="shared" si="81"/>
        <v/>
      </c>
      <c r="AL162" s="2" t="str">
        <f t="shared" si="82"/>
        <v/>
      </c>
      <c r="AM162" t="str">
        <f t="shared" si="63"/>
        <v/>
      </c>
      <c r="AN162" t="str">
        <f t="shared" si="64"/>
        <v/>
      </c>
      <c r="AO162" t="str">
        <f t="shared" si="83"/>
        <v/>
      </c>
    </row>
    <row r="163" spans="1:41" x14ac:dyDescent="0.2">
      <c r="A163" t="s">
        <v>18</v>
      </c>
      <c r="B163" t="s">
        <v>4</v>
      </c>
      <c r="C163" t="s">
        <v>2</v>
      </c>
      <c r="D163" s="1">
        <v>281.75365432673499</v>
      </c>
      <c r="E163" s="1">
        <v>-521.507308653471</v>
      </c>
      <c r="F163" s="2">
        <v>0.751219345631845</v>
      </c>
      <c r="G163" s="2">
        <v>0.50780690904963499</v>
      </c>
      <c r="H163" s="2">
        <v>4.3073787715505997E-2</v>
      </c>
      <c r="I163" s="2">
        <v>6.8754163722143602E-2</v>
      </c>
      <c r="J163" s="2">
        <v>0</v>
      </c>
      <c r="K163" s="2">
        <v>0</v>
      </c>
      <c r="L163" s="2">
        <v>0.21420745796495599</v>
      </c>
      <c r="M163" s="2" t="str">
        <f t="shared" si="56"/>
        <v>PAD</v>
      </c>
      <c r="N163" s="2" t="str">
        <f t="shared" si="65"/>
        <v>PCA</v>
      </c>
      <c r="O163" s="2" t="str">
        <f t="shared" si="66"/>
        <v>U</v>
      </c>
      <c r="P163" t="str">
        <f t="shared" si="57"/>
        <v>1101</v>
      </c>
      <c r="Q163" t="str">
        <f t="shared" si="58"/>
        <v>N</v>
      </c>
      <c r="R163" t="str">
        <f t="shared" si="59"/>
        <v>1</v>
      </c>
      <c r="S163" t="str">
        <f t="shared" si="60"/>
        <v>1</v>
      </c>
      <c r="T163" t="str">
        <f t="shared" si="61"/>
        <v>0</v>
      </c>
      <c r="U163" t="str">
        <f t="shared" si="62"/>
        <v>1</v>
      </c>
      <c r="V163" s="10" t="str">
        <f t="shared" si="67"/>
        <v/>
      </c>
      <c r="W163" s="10" t="str">
        <f t="shared" si="68"/>
        <v/>
      </c>
      <c r="X163" t="str">
        <f t="shared" si="69"/>
        <v/>
      </c>
      <c r="Y163" t="str">
        <f t="shared" si="70"/>
        <v/>
      </c>
      <c r="Z163" t="str">
        <f t="shared" si="71"/>
        <v/>
      </c>
      <c r="AA163" s="10">
        <f t="shared" si="72"/>
        <v>6.8754163722143602E-2</v>
      </c>
      <c r="AB163" s="10">
        <f t="shared" si="73"/>
        <v>2.5680376006637605E-2</v>
      </c>
      <c r="AC163">
        <f t="shared" si="74"/>
        <v>159</v>
      </c>
      <c r="AD163">
        <f t="shared" si="74"/>
        <v>245</v>
      </c>
      <c r="AE163">
        <f t="shared" si="75"/>
        <v>86</v>
      </c>
      <c r="AF163" s="13" t="str">
        <f t="shared" si="76"/>
        <v/>
      </c>
      <c r="AG163" s="13" t="str">
        <f t="shared" si="77"/>
        <v/>
      </c>
      <c r="AH163" t="str">
        <f t="shared" si="78"/>
        <v/>
      </c>
      <c r="AI163" t="str">
        <f t="shared" si="79"/>
        <v/>
      </c>
      <c r="AJ163" t="str">
        <f t="shared" si="80"/>
        <v/>
      </c>
      <c r="AK163" s="2" t="str">
        <f t="shared" si="81"/>
        <v/>
      </c>
      <c r="AL163" s="2" t="str">
        <f t="shared" si="82"/>
        <v/>
      </c>
      <c r="AM163" t="str">
        <f t="shared" si="63"/>
        <v/>
      </c>
      <c r="AN163" t="str">
        <f t="shared" si="64"/>
        <v/>
      </c>
      <c r="AO163" t="str">
        <f t="shared" si="83"/>
        <v/>
      </c>
    </row>
    <row r="164" spans="1:41" x14ac:dyDescent="0.2">
      <c r="A164" t="s">
        <v>18</v>
      </c>
      <c r="B164" t="s">
        <v>4</v>
      </c>
      <c r="C164" t="s">
        <v>153</v>
      </c>
      <c r="D164" s="1">
        <v>281.75365432673499</v>
      </c>
      <c r="E164" s="1">
        <v>-521.507308653471</v>
      </c>
      <c r="F164" s="2">
        <v>0.751219345631846</v>
      </c>
      <c r="G164" s="2">
        <v>0.50780690904963499</v>
      </c>
      <c r="H164" s="2">
        <v>4.3073787715505997E-2</v>
      </c>
      <c r="I164" s="2">
        <v>6.8754163722143602E-2</v>
      </c>
      <c r="J164" s="2">
        <v>0</v>
      </c>
      <c r="K164" s="2">
        <v>0</v>
      </c>
      <c r="L164" s="2">
        <v>6.6702367592289702E-2</v>
      </c>
      <c r="M164" s="2" t="str">
        <f t="shared" si="56"/>
        <v>PAD</v>
      </c>
      <c r="N164" s="2" t="str">
        <f t="shared" si="65"/>
        <v>PCA</v>
      </c>
      <c r="O164" s="2" t="str">
        <f t="shared" si="66"/>
        <v>V</v>
      </c>
      <c r="P164" t="str">
        <f t="shared" si="57"/>
        <v>1101</v>
      </c>
      <c r="Q164" t="str">
        <f t="shared" si="58"/>
        <v>N</v>
      </c>
      <c r="R164" t="str">
        <f t="shared" si="59"/>
        <v>1</v>
      </c>
      <c r="S164" t="str">
        <f t="shared" si="60"/>
        <v>1</v>
      </c>
      <c r="T164" t="str">
        <f t="shared" si="61"/>
        <v>0</v>
      </c>
      <c r="U164" t="str">
        <f t="shared" si="62"/>
        <v>1</v>
      </c>
      <c r="V164" s="10" t="str">
        <f t="shared" si="67"/>
        <v/>
      </c>
      <c r="W164" s="10" t="str">
        <f t="shared" si="68"/>
        <v/>
      </c>
      <c r="X164" t="str">
        <f t="shared" si="69"/>
        <v/>
      </c>
      <c r="Y164" t="str">
        <f t="shared" si="70"/>
        <v/>
      </c>
      <c r="Z164" t="str">
        <f t="shared" si="71"/>
        <v/>
      </c>
      <c r="AA164" s="10">
        <f t="shared" si="72"/>
        <v>6.8754163722143602E-2</v>
      </c>
      <c r="AB164" s="10">
        <f t="shared" si="73"/>
        <v>2.5680376006637605E-2</v>
      </c>
      <c r="AC164">
        <f t="shared" si="74"/>
        <v>159</v>
      </c>
      <c r="AD164">
        <f t="shared" si="74"/>
        <v>245</v>
      </c>
      <c r="AE164">
        <f t="shared" si="75"/>
        <v>86</v>
      </c>
      <c r="AF164" s="13" t="str">
        <f t="shared" si="76"/>
        <v/>
      </c>
      <c r="AG164" s="13" t="str">
        <f t="shared" si="77"/>
        <v/>
      </c>
      <c r="AH164" t="str">
        <f t="shared" si="78"/>
        <v/>
      </c>
      <c r="AI164" t="str">
        <f t="shared" si="79"/>
        <v/>
      </c>
      <c r="AJ164" t="str">
        <f t="shared" si="80"/>
        <v/>
      </c>
      <c r="AK164" s="2" t="str">
        <f t="shared" si="81"/>
        <v/>
      </c>
      <c r="AL164" s="2" t="str">
        <f t="shared" si="82"/>
        <v/>
      </c>
      <c r="AM164" t="str">
        <f t="shared" si="63"/>
        <v/>
      </c>
      <c r="AN164" t="str">
        <f t="shared" si="64"/>
        <v/>
      </c>
      <c r="AO164" t="str">
        <f t="shared" si="83"/>
        <v/>
      </c>
    </row>
    <row r="165" spans="1:41" x14ac:dyDescent="0.2">
      <c r="A165" t="s">
        <v>18</v>
      </c>
      <c r="B165" t="s">
        <v>4</v>
      </c>
      <c r="C165" t="s">
        <v>154</v>
      </c>
      <c r="D165" s="1">
        <v>240.596460985454</v>
      </c>
      <c r="E165" s="1">
        <v>-439.19292197090698</v>
      </c>
      <c r="F165" s="2">
        <v>0.58864818951875997</v>
      </c>
      <c r="G165" s="2">
        <v>0.40591739603250898</v>
      </c>
      <c r="H165" s="2">
        <v>5.54004116682206E-2</v>
      </c>
      <c r="I165" s="2">
        <v>7.21268677613882E-2</v>
      </c>
      <c r="J165" s="2">
        <v>0</v>
      </c>
      <c r="K165" s="2">
        <v>0</v>
      </c>
      <c r="L165" s="2">
        <v>4.4765576517970598E-2</v>
      </c>
      <c r="M165" s="2" t="str">
        <f t="shared" si="56"/>
        <v>PAD</v>
      </c>
      <c r="N165" s="2" t="str">
        <f t="shared" si="65"/>
        <v>ACP</v>
      </c>
      <c r="O165" s="2" t="str">
        <f t="shared" si="66"/>
        <v>U</v>
      </c>
      <c r="P165" t="str">
        <f t="shared" si="57"/>
        <v>1101</v>
      </c>
      <c r="Q165" t="str">
        <f t="shared" si="58"/>
        <v>N</v>
      </c>
      <c r="R165" t="str">
        <f t="shared" si="59"/>
        <v>1</v>
      </c>
      <c r="S165" t="str">
        <f t="shared" si="60"/>
        <v>1</v>
      </c>
      <c r="T165" t="str">
        <f t="shared" si="61"/>
        <v>0</v>
      </c>
      <c r="U165" t="str">
        <f t="shared" si="62"/>
        <v>1</v>
      </c>
      <c r="V165" s="10" t="str">
        <f t="shared" si="67"/>
        <v/>
      </c>
      <c r="W165" s="10" t="str">
        <f t="shared" si="68"/>
        <v/>
      </c>
      <c r="X165" t="str">
        <f t="shared" si="69"/>
        <v/>
      </c>
      <c r="Y165" t="str">
        <f t="shared" si="70"/>
        <v/>
      </c>
      <c r="Z165" t="str">
        <f t="shared" si="71"/>
        <v/>
      </c>
      <c r="AA165" s="10">
        <f t="shared" si="72"/>
        <v>7.21268677613882E-2</v>
      </c>
      <c r="AB165" s="10">
        <f t="shared" si="73"/>
        <v>1.6726456093167599E-2</v>
      </c>
      <c r="AC165">
        <f t="shared" si="74"/>
        <v>203</v>
      </c>
      <c r="AD165">
        <f t="shared" si="74"/>
        <v>165</v>
      </c>
      <c r="AE165">
        <f t="shared" si="75"/>
        <v>-38</v>
      </c>
      <c r="AF165" s="13" t="str">
        <f t="shared" si="76"/>
        <v/>
      </c>
      <c r="AG165" s="13" t="str">
        <f t="shared" si="77"/>
        <v/>
      </c>
      <c r="AH165" t="str">
        <f t="shared" si="78"/>
        <v/>
      </c>
      <c r="AI165" t="str">
        <f t="shared" si="79"/>
        <v/>
      </c>
      <c r="AJ165" t="str">
        <f t="shared" si="80"/>
        <v/>
      </c>
      <c r="AK165" s="2" t="str">
        <f t="shared" si="81"/>
        <v/>
      </c>
      <c r="AL165" s="2" t="str">
        <f t="shared" si="82"/>
        <v/>
      </c>
      <c r="AM165" t="str">
        <f t="shared" si="63"/>
        <v/>
      </c>
      <c r="AN165" t="str">
        <f t="shared" si="64"/>
        <v/>
      </c>
      <c r="AO165" t="str">
        <f t="shared" si="83"/>
        <v/>
      </c>
    </row>
    <row r="166" spans="1:41" x14ac:dyDescent="0.2">
      <c r="A166" t="s">
        <v>18</v>
      </c>
      <c r="B166" t="s">
        <v>4</v>
      </c>
      <c r="C166" t="s">
        <v>3</v>
      </c>
      <c r="D166" s="1">
        <v>239.79016757428801</v>
      </c>
      <c r="E166" s="1">
        <v>-437.58033514857499</v>
      </c>
      <c r="F166" s="2">
        <v>0.58445467319046096</v>
      </c>
      <c r="G166" s="2">
        <v>0.377947695906795</v>
      </c>
      <c r="H166" s="2">
        <v>5.56750683824902E-2</v>
      </c>
      <c r="I166" s="2">
        <v>7.4270304049279895E-2</v>
      </c>
      <c r="J166" s="2">
        <v>0</v>
      </c>
      <c r="K166" s="2">
        <v>0</v>
      </c>
      <c r="L166" s="2">
        <v>2.2422442382775801E-2</v>
      </c>
      <c r="M166" s="2" t="str">
        <f t="shared" si="56"/>
        <v>PAD</v>
      </c>
      <c r="N166" s="2" t="str">
        <f t="shared" si="65"/>
        <v>ACP</v>
      </c>
      <c r="O166" s="2" t="str">
        <f t="shared" si="66"/>
        <v>V</v>
      </c>
      <c r="P166" t="str">
        <f t="shared" si="57"/>
        <v>1101</v>
      </c>
      <c r="Q166" t="str">
        <f t="shared" si="58"/>
        <v>N</v>
      </c>
      <c r="R166" t="str">
        <f t="shared" si="59"/>
        <v>1</v>
      </c>
      <c r="S166" t="str">
        <f t="shared" si="60"/>
        <v>1</v>
      </c>
      <c r="T166" t="str">
        <f t="shared" si="61"/>
        <v>0</v>
      </c>
      <c r="U166" t="str">
        <f t="shared" si="62"/>
        <v>1</v>
      </c>
      <c r="V166" s="10" t="str">
        <f t="shared" si="67"/>
        <v/>
      </c>
      <c r="W166" s="10" t="str">
        <f t="shared" si="68"/>
        <v/>
      </c>
      <c r="X166" t="str">
        <f t="shared" si="69"/>
        <v/>
      </c>
      <c r="Y166" t="str">
        <f t="shared" si="70"/>
        <v/>
      </c>
      <c r="Z166" t="str">
        <f t="shared" si="71"/>
        <v/>
      </c>
      <c r="AA166" s="10">
        <f t="shared" si="72"/>
        <v>7.4270304049279895E-2</v>
      </c>
      <c r="AB166" s="10">
        <f t="shared" si="73"/>
        <v>1.8595235666789695E-2</v>
      </c>
      <c r="AC166">
        <f t="shared" si="74"/>
        <v>219</v>
      </c>
      <c r="AD166">
        <f t="shared" si="74"/>
        <v>199</v>
      </c>
      <c r="AE166">
        <f t="shared" si="75"/>
        <v>-20</v>
      </c>
      <c r="AF166" s="13" t="str">
        <f t="shared" si="76"/>
        <v/>
      </c>
      <c r="AG166" s="13" t="str">
        <f t="shared" si="77"/>
        <v/>
      </c>
      <c r="AH166" t="str">
        <f t="shared" si="78"/>
        <v/>
      </c>
      <c r="AI166" t="str">
        <f t="shared" si="79"/>
        <v/>
      </c>
      <c r="AJ166" t="str">
        <f t="shared" si="80"/>
        <v/>
      </c>
      <c r="AK166" s="2" t="str">
        <f t="shared" si="81"/>
        <v/>
      </c>
      <c r="AL166" s="2" t="str">
        <f t="shared" si="82"/>
        <v/>
      </c>
      <c r="AM166" t="str">
        <f t="shared" si="63"/>
        <v/>
      </c>
      <c r="AN166" t="str">
        <f t="shared" si="64"/>
        <v/>
      </c>
      <c r="AO166" t="str">
        <f t="shared" si="83"/>
        <v/>
      </c>
    </row>
    <row r="167" spans="1:41" x14ac:dyDescent="0.2">
      <c r="A167" t="s">
        <v>18</v>
      </c>
      <c r="B167" t="s">
        <v>5</v>
      </c>
      <c r="C167" t="s">
        <v>2</v>
      </c>
      <c r="D167" s="1">
        <v>-397.76955587263899</v>
      </c>
      <c r="E167" s="1">
        <v>837.539111745279</v>
      </c>
      <c r="F167" s="2">
        <v>0.854528444602907</v>
      </c>
      <c r="G167" s="2">
        <v>0.64386584866422403</v>
      </c>
      <c r="H167" s="2">
        <v>2.7724193340977501</v>
      </c>
      <c r="I167" s="2">
        <v>4.6409868922341202</v>
      </c>
      <c r="J167" s="2">
        <v>0</v>
      </c>
      <c r="K167" s="2">
        <v>0</v>
      </c>
      <c r="L167" s="2">
        <v>0.19380136009438501</v>
      </c>
      <c r="M167" s="2" t="str">
        <f t="shared" si="56"/>
        <v>PAD</v>
      </c>
      <c r="N167" s="2" t="str">
        <f t="shared" si="65"/>
        <v>PCA</v>
      </c>
      <c r="O167" s="2" t="str">
        <f t="shared" si="66"/>
        <v>U</v>
      </c>
      <c r="P167" t="str">
        <f t="shared" si="57"/>
        <v>1101</v>
      </c>
      <c r="Q167" t="str">
        <f t="shared" si="58"/>
        <v>N</v>
      </c>
      <c r="R167" t="str">
        <f t="shared" si="59"/>
        <v>1</v>
      </c>
      <c r="S167" t="str">
        <f t="shared" si="60"/>
        <v>1</v>
      </c>
      <c r="T167" t="str">
        <f t="shared" si="61"/>
        <v>0</v>
      </c>
      <c r="U167" t="str">
        <f t="shared" si="62"/>
        <v>1</v>
      </c>
      <c r="V167" s="10" t="str">
        <f t="shared" si="67"/>
        <v/>
      </c>
      <c r="W167" s="10" t="str">
        <f t="shared" si="68"/>
        <v/>
      </c>
      <c r="X167" t="str">
        <f t="shared" si="69"/>
        <v/>
      </c>
      <c r="Y167" t="str">
        <f t="shared" si="70"/>
        <v/>
      </c>
      <c r="Z167" t="str">
        <f t="shared" si="71"/>
        <v/>
      </c>
      <c r="AA167" s="10" t="str">
        <f t="shared" si="72"/>
        <v/>
      </c>
      <c r="AB167" s="10" t="str">
        <f t="shared" si="73"/>
        <v/>
      </c>
      <c r="AC167" t="str">
        <f t="shared" si="74"/>
        <v/>
      </c>
      <c r="AD167" t="str">
        <f t="shared" si="74"/>
        <v/>
      </c>
      <c r="AE167" t="str">
        <f t="shared" si="75"/>
        <v/>
      </c>
      <c r="AF167" s="13">
        <f t="shared" si="76"/>
        <v>4.6409868922341202</v>
      </c>
      <c r="AG167" s="13">
        <f t="shared" si="77"/>
        <v>1.8685675581363701</v>
      </c>
      <c r="AH167">
        <f t="shared" si="78"/>
        <v>144</v>
      </c>
      <c r="AI167">
        <f t="shared" si="79"/>
        <v>245</v>
      </c>
      <c r="AJ167">
        <f t="shared" si="80"/>
        <v>101</v>
      </c>
      <c r="AK167" s="2" t="str">
        <f t="shared" si="81"/>
        <v/>
      </c>
      <c r="AL167" s="2" t="str">
        <f t="shared" si="82"/>
        <v/>
      </c>
      <c r="AM167" t="str">
        <f t="shared" si="63"/>
        <v/>
      </c>
      <c r="AN167" t="str">
        <f t="shared" si="64"/>
        <v/>
      </c>
      <c r="AO167" t="str">
        <f t="shared" si="83"/>
        <v/>
      </c>
    </row>
    <row r="168" spans="1:41" x14ac:dyDescent="0.2">
      <c r="A168" t="s">
        <v>18</v>
      </c>
      <c r="B168" t="s">
        <v>5</v>
      </c>
      <c r="C168" t="s">
        <v>153</v>
      </c>
      <c r="D168" s="1">
        <v>-397.76955587263899</v>
      </c>
      <c r="E168" s="1">
        <v>837.539111745279</v>
      </c>
      <c r="F168" s="2">
        <v>0.854528444602907</v>
      </c>
      <c r="G168" s="2">
        <v>0.64386584866422403</v>
      </c>
      <c r="H168" s="2">
        <v>2.7724193340977501</v>
      </c>
      <c r="I168" s="2">
        <v>4.6409868922341104</v>
      </c>
      <c r="J168" s="2">
        <v>0</v>
      </c>
      <c r="K168" s="2">
        <v>0</v>
      </c>
      <c r="L168" s="2">
        <v>5.5372190478081201E-2</v>
      </c>
      <c r="M168" s="2" t="str">
        <f t="shared" si="56"/>
        <v>PAD</v>
      </c>
      <c r="N168" s="2" t="str">
        <f t="shared" si="65"/>
        <v>PCA</v>
      </c>
      <c r="O168" s="2" t="str">
        <f t="shared" si="66"/>
        <v>V</v>
      </c>
      <c r="P168" t="str">
        <f t="shared" si="57"/>
        <v>1101</v>
      </c>
      <c r="Q168" t="str">
        <f t="shared" si="58"/>
        <v>N</v>
      </c>
      <c r="R168" t="str">
        <f t="shared" si="59"/>
        <v>1</v>
      </c>
      <c r="S168" t="str">
        <f t="shared" si="60"/>
        <v>1</v>
      </c>
      <c r="T168" t="str">
        <f t="shared" si="61"/>
        <v>0</v>
      </c>
      <c r="U168" t="str">
        <f t="shared" si="62"/>
        <v>1</v>
      </c>
      <c r="V168" s="10" t="str">
        <f t="shared" si="67"/>
        <v/>
      </c>
      <c r="W168" s="10" t="str">
        <f t="shared" si="68"/>
        <v/>
      </c>
      <c r="X168" t="str">
        <f t="shared" si="69"/>
        <v/>
      </c>
      <c r="Y168" t="str">
        <f t="shared" si="70"/>
        <v/>
      </c>
      <c r="Z168" t="str">
        <f t="shared" si="71"/>
        <v/>
      </c>
      <c r="AA168" s="10" t="str">
        <f t="shared" si="72"/>
        <v/>
      </c>
      <c r="AB168" s="10" t="str">
        <f t="shared" si="73"/>
        <v/>
      </c>
      <c r="AC168" t="str">
        <f t="shared" si="74"/>
        <v/>
      </c>
      <c r="AD168" t="str">
        <f t="shared" si="74"/>
        <v/>
      </c>
      <c r="AE168" t="str">
        <f t="shared" si="75"/>
        <v/>
      </c>
      <c r="AF168" s="13">
        <f t="shared" si="76"/>
        <v>4.6409868922341104</v>
      </c>
      <c r="AG168" s="13">
        <f t="shared" si="77"/>
        <v>1.8685675581363603</v>
      </c>
      <c r="AH168">
        <f t="shared" si="78"/>
        <v>143</v>
      </c>
      <c r="AI168">
        <f t="shared" si="79"/>
        <v>244</v>
      </c>
      <c r="AJ168">
        <f t="shared" si="80"/>
        <v>101</v>
      </c>
      <c r="AK168" s="2" t="str">
        <f t="shared" si="81"/>
        <v/>
      </c>
      <c r="AL168" s="2" t="str">
        <f t="shared" si="82"/>
        <v/>
      </c>
      <c r="AM168" t="str">
        <f t="shared" si="63"/>
        <v/>
      </c>
      <c r="AN168" t="str">
        <f t="shared" si="64"/>
        <v/>
      </c>
      <c r="AO168" t="str">
        <f t="shared" si="83"/>
        <v/>
      </c>
    </row>
    <row r="169" spans="1:41" x14ac:dyDescent="0.2">
      <c r="A169" t="s">
        <v>18</v>
      </c>
      <c r="B169" t="s">
        <v>5</v>
      </c>
      <c r="C169" t="s">
        <v>154</v>
      </c>
      <c r="D169" s="1">
        <v>-452.09697824240499</v>
      </c>
      <c r="E169" s="1">
        <v>946.19395648480895</v>
      </c>
      <c r="F169" s="2">
        <v>0.71829583125169805</v>
      </c>
      <c r="G169" s="2">
        <v>0.61448164229297597</v>
      </c>
      <c r="H169" s="2">
        <v>3.8624242846899399</v>
      </c>
      <c r="I169" s="2">
        <v>4.9088543394400697</v>
      </c>
      <c r="J169" s="2">
        <v>0</v>
      </c>
      <c r="K169" s="2">
        <v>0</v>
      </c>
      <c r="L169" s="2">
        <v>6.71813254764725E-2</v>
      </c>
      <c r="M169" s="2" t="str">
        <f t="shared" si="56"/>
        <v>PAD</v>
      </c>
      <c r="N169" s="2" t="str">
        <f t="shared" si="65"/>
        <v>ACP</v>
      </c>
      <c r="O169" s="2" t="str">
        <f t="shared" si="66"/>
        <v>U</v>
      </c>
      <c r="P169" t="str">
        <f t="shared" si="57"/>
        <v>1101</v>
      </c>
      <c r="Q169" t="str">
        <f t="shared" si="58"/>
        <v>N</v>
      </c>
      <c r="R169" t="str">
        <f t="shared" si="59"/>
        <v>1</v>
      </c>
      <c r="S169" t="str">
        <f t="shared" si="60"/>
        <v>1</v>
      </c>
      <c r="T169" t="str">
        <f t="shared" si="61"/>
        <v>0</v>
      </c>
      <c r="U169" t="str">
        <f t="shared" si="62"/>
        <v>1</v>
      </c>
      <c r="V169" s="10" t="str">
        <f t="shared" si="67"/>
        <v/>
      </c>
      <c r="W169" s="10" t="str">
        <f t="shared" si="68"/>
        <v/>
      </c>
      <c r="X169" t="str">
        <f t="shared" si="69"/>
        <v/>
      </c>
      <c r="Y169" t="str">
        <f t="shared" si="70"/>
        <v/>
      </c>
      <c r="Z169" t="str">
        <f t="shared" si="71"/>
        <v/>
      </c>
      <c r="AA169" s="10" t="str">
        <f t="shared" si="72"/>
        <v/>
      </c>
      <c r="AB169" s="10" t="str">
        <f t="shared" si="73"/>
        <v/>
      </c>
      <c r="AC169" t="str">
        <f t="shared" si="74"/>
        <v/>
      </c>
      <c r="AD169" t="str">
        <f t="shared" si="74"/>
        <v/>
      </c>
      <c r="AE169" t="str">
        <f t="shared" si="75"/>
        <v/>
      </c>
      <c r="AF169" s="13">
        <f t="shared" si="76"/>
        <v>4.9088543394400697</v>
      </c>
      <c r="AG169" s="13">
        <f t="shared" si="77"/>
        <v>1.0464300547501297</v>
      </c>
      <c r="AH169">
        <f t="shared" si="78"/>
        <v>186</v>
      </c>
      <c r="AI169">
        <f t="shared" si="79"/>
        <v>140</v>
      </c>
      <c r="AJ169">
        <f t="shared" si="80"/>
        <v>-46</v>
      </c>
      <c r="AK169" s="2" t="str">
        <f t="shared" si="81"/>
        <v/>
      </c>
      <c r="AL169" s="2" t="str">
        <f t="shared" si="82"/>
        <v/>
      </c>
      <c r="AM169" t="str">
        <f t="shared" si="63"/>
        <v/>
      </c>
      <c r="AN169" t="str">
        <f t="shared" si="64"/>
        <v/>
      </c>
      <c r="AO169" t="str">
        <f t="shared" si="83"/>
        <v/>
      </c>
    </row>
    <row r="170" spans="1:41" x14ac:dyDescent="0.2">
      <c r="A170" t="s">
        <v>18</v>
      </c>
      <c r="B170" t="s">
        <v>5</v>
      </c>
      <c r="C170" t="s">
        <v>3</v>
      </c>
      <c r="D170" s="1">
        <v>-456.98180094017101</v>
      </c>
      <c r="E170" s="1">
        <v>955.96360188034203</v>
      </c>
      <c r="F170" s="2">
        <v>0.70052757397084997</v>
      </c>
      <c r="G170" s="2">
        <v>0.56479395071969996</v>
      </c>
      <c r="H170" s="2">
        <v>3.9796592310161101</v>
      </c>
      <c r="I170" s="2">
        <v>5.2232499863172999</v>
      </c>
      <c r="J170" s="2">
        <v>0</v>
      </c>
      <c r="K170" s="2">
        <v>0</v>
      </c>
      <c r="L170" s="2">
        <v>1.3588093681259799E-2</v>
      </c>
      <c r="M170" s="2" t="str">
        <f t="shared" si="56"/>
        <v>PAD</v>
      </c>
      <c r="N170" s="2" t="str">
        <f t="shared" si="65"/>
        <v>ACP</v>
      </c>
      <c r="O170" s="2" t="str">
        <f t="shared" si="66"/>
        <v>V</v>
      </c>
      <c r="P170" t="str">
        <f t="shared" si="57"/>
        <v>1101</v>
      </c>
      <c r="Q170" t="str">
        <f t="shared" si="58"/>
        <v>N</v>
      </c>
      <c r="R170" t="str">
        <f t="shared" si="59"/>
        <v>1</v>
      </c>
      <c r="S170" t="str">
        <f t="shared" si="60"/>
        <v>1</v>
      </c>
      <c r="T170" t="str">
        <f t="shared" si="61"/>
        <v>0</v>
      </c>
      <c r="U170" t="str">
        <f t="shared" si="62"/>
        <v>1</v>
      </c>
      <c r="V170" s="10" t="str">
        <f t="shared" si="67"/>
        <v/>
      </c>
      <c r="W170" s="10" t="str">
        <f t="shared" si="68"/>
        <v/>
      </c>
      <c r="X170" t="str">
        <f t="shared" si="69"/>
        <v/>
      </c>
      <c r="Y170" t="str">
        <f t="shared" si="70"/>
        <v/>
      </c>
      <c r="Z170" t="str">
        <f t="shared" si="71"/>
        <v/>
      </c>
      <c r="AA170" s="10" t="str">
        <f t="shared" si="72"/>
        <v/>
      </c>
      <c r="AB170" s="10" t="str">
        <f t="shared" si="73"/>
        <v/>
      </c>
      <c r="AC170" t="str">
        <f t="shared" si="74"/>
        <v/>
      </c>
      <c r="AD170" t="str">
        <f t="shared" si="74"/>
        <v/>
      </c>
      <c r="AE170" t="str">
        <f t="shared" si="75"/>
        <v/>
      </c>
      <c r="AF170" s="13">
        <f t="shared" si="76"/>
        <v>5.2232499863172999</v>
      </c>
      <c r="AG170" s="13">
        <f t="shared" si="77"/>
        <v>1.2435907553011898</v>
      </c>
      <c r="AH170">
        <f t="shared" si="78"/>
        <v>212</v>
      </c>
      <c r="AI170">
        <f t="shared" si="79"/>
        <v>188</v>
      </c>
      <c r="AJ170">
        <f t="shared" si="80"/>
        <v>-24</v>
      </c>
      <c r="AK170" s="2" t="str">
        <f t="shared" si="81"/>
        <v/>
      </c>
      <c r="AL170" s="2" t="str">
        <f t="shared" si="82"/>
        <v/>
      </c>
      <c r="AM170" t="str">
        <f t="shared" si="63"/>
        <v/>
      </c>
      <c r="AN170" t="str">
        <f t="shared" si="64"/>
        <v/>
      </c>
      <c r="AO170" t="str">
        <f t="shared" si="83"/>
        <v/>
      </c>
    </row>
    <row r="171" spans="1:41" x14ac:dyDescent="0.2">
      <c r="A171" t="s">
        <v>19</v>
      </c>
      <c r="B171" t="s">
        <v>1</v>
      </c>
      <c r="C171" t="s">
        <v>2</v>
      </c>
      <c r="D171" s="1">
        <v>307.50991881224201</v>
      </c>
      <c r="E171" s="1">
        <v>-573.01983762448401</v>
      </c>
      <c r="F171" s="2">
        <v>0.77686446719806002</v>
      </c>
      <c r="G171" s="2">
        <v>0.64221899562623996</v>
      </c>
      <c r="H171" s="2">
        <v>3.5777199299301198E-2</v>
      </c>
      <c r="I171" s="2">
        <v>4.9767995449338402E-2</v>
      </c>
      <c r="J171" s="2">
        <v>0</v>
      </c>
      <c r="K171" s="2">
        <v>0</v>
      </c>
      <c r="L171" s="2">
        <v>0.1923908613807</v>
      </c>
      <c r="M171" s="2" t="str">
        <f t="shared" si="56"/>
        <v>PAD</v>
      </c>
      <c r="N171" s="2" t="str">
        <f t="shared" si="65"/>
        <v>PCA</v>
      </c>
      <c r="O171" s="2" t="str">
        <f t="shared" si="66"/>
        <v>U</v>
      </c>
      <c r="P171" t="str">
        <f t="shared" si="57"/>
        <v>1110</v>
      </c>
      <c r="Q171" t="str">
        <f t="shared" si="58"/>
        <v>N</v>
      </c>
      <c r="R171" t="str">
        <f t="shared" si="59"/>
        <v>1</v>
      </c>
      <c r="S171" t="str">
        <f t="shared" si="60"/>
        <v>1</v>
      </c>
      <c r="T171" t="str">
        <f t="shared" si="61"/>
        <v>1</v>
      </c>
      <c r="U171" t="str">
        <f t="shared" si="62"/>
        <v>0</v>
      </c>
      <c r="V171" s="10">
        <f t="shared" si="67"/>
        <v>4.9767995449338402E-2</v>
      </c>
      <c r="W171" s="10">
        <f t="shared" si="68"/>
        <v>1.3990796150037205E-2</v>
      </c>
      <c r="X171">
        <f t="shared" si="69"/>
        <v>104</v>
      </c>
      <c r="Y171">
        <f t="shared" si="70"/>
        <v>149</v>
      </c>
      <c r="Z171">
        <f t="shared" si="71"/>
        <v>45</v>
      </c>
      <c r="AA171" s="10" t="str">
        <f t="shared" si="72"/>
        <v/>
      </c>
      <c r="AB171" s="10" t="str">
        <f t="shared" si="73"/>
        <v/>
      </c>
      <c r="AC171" t="str">
        <f t="shared" si="74"/>
        <v/>
      </c>
      <c r="AD171" t="str">
        <f t="shared" si="74"/>
        <v/>
      </c>
      <c r="AE171" t="str">
        <f t="shared" si="75"/>
        <v/>
      </c>
      <c r="AF171" s="13" t="str">
        <f t="shared" si="76"/>
        <v/>
      </c>
      <c r="AG171" s="13" t="str">
        <f t="shared" si="77"/>
        <v/>
      </c>
      <c r="AH171" t="str">
        <f t="shared" si="78"/>
        <v/>
      </c>
      <c r="AI171" t="str">
        <f t="shared" si="79"/>
        <v/>
      </c>
      <c r="AJ171" t="str">
        <f t="shared" si="80"/>
        <v/>
      </c>
      <c r="AK171" s="2" t="str">
        <f t="shared" si="81"/>
        <v/>
      </c>
      <c r="AL171" s="2" t="str">
        <f t="shared" si="82"/>
        <v/>
      </c>
      <c r="AM171" t="str">
        <f t="shared" si="63"/>
        <v/>
      </c>
      <c r="AN171" t="str">
        <f t="shared" si="64"/>
        <v/>
      </c>
      <c r="AO171" t="str">
        <f t="shared" si="83"/>
        <v/>
      </c>
    </row>
    <row r="172" spans="1:41" x14ac:dyDescent="0.2">
      <c r="A172" t="s">
        <v>19</v>
      </c>
      <c r="B172" t="s">
        <v>1</v>
      </c>
      <c r="C172" t="s">
        <v>153</v>
      </c>
      <c r="D172" s="1">
        <v>307.50991881224201</v>
      </c>
      <c r="E172" s="1">
        <v>-573.01983762448401</v>
      </c>
      <c r="F172" s="2">
        <v>0.77686446719806002</v>
      </c>
      <c r="G172" s="2">
        <v>0.64221899562623996</v>
      </c>
      <c r="H172" s="2">
        <v>3.5777199299301198E-2</v>
      </c>
      <c r="I172" s="2">
        <v>4.9767995449338402E-2</v>
      </c>
      <c r="J172" s="2">
        <v>0</v>
      </c>
      <c r="K172" s="2">
        <v>0</v>
      </c>
      <c r="L172" s="2">
        <v>0.15985885848614001</v>
      </c>
      <c r="M172" s="2" t="str">
        <f t="shared" si="56"/>
        <v>PAD</v>
      </c>
      <c r="N172" s="2" t="str">
        <f t="shared" si="65"/>
        <v>PCA</v>
      </c>
      <c r="O172" s="2" t="str">
        <f t="shared" si="66"/>
        <v>V</v>
      </c>
      <c r="P172" t="str">
        <f t="shared" si="57"/>
        <v>1110</v>
      </c>
      <c r="Q172" t="str">
        <f t="shared" si="58"/>
        <v>N</v>
      </c>
      <c r="R172" t="str">
        <f t="shared" si="59"/>
        <v>1</v>
      </c>
      <c r="S172" t="str">
        <f t="shared" si="60"/>
        <v>1</v>
      </c>
      <c r="T172" t="str">
        <f t="shared" si="61"/>
        <v>1</v>
      </c>
      <c r="U172" t="str">
        <f t="shared" si="62"/>
        <v>0</v>
      </c>
      <c r="V172" s="10">
        <f t="shared" si="67"/>
        <v>4.9767995449338402E-2</v>
      </c>
      <c r="W172" s="10">
        <f t="shared" si="68"/>
        <v>1.3990796150037205E-2</v>
      </c>
      <c r="X172">
        <f t="shared" si="69"/>
        <v>104</v>
      </c>
      <c r="Y172">
        <f t="shared" si="70"/>
        <v>149</v>
      </c>
      <c r="Z172">
        <f t="shared" si="71"/>
        <v>45</v>
      </c>
      <c r="AA172" s="10" t="str">
        <f t="shared" si="72"/>
        <v/>
      </c>
      <c r="AB172" s="10" t="str">
        <f t="shared" si="73"/>
        <v/>
      </c>
      <c r="AC172" t="str">
        <f t="shared" si="74"/>
        <v/>
      </c>
      <c r="AD172" t="str">
        <f t="shared" si="74"/>
        <v/>
      </c>
      <c r="AE172" t="str">
        <f t="shared" si="75"/>
        <v/>
      </c>
      <c r="AF172" s="13" t="str">
        <f t="shared" si="76"/>
        <v/>
      </c>
      <c r="AG172" s="13" t="str">
        <f t="shared" si="77"/>
        <v/>
      </c>
      <c r="AH172" t="str">
        <f t="shared" si="78"/>
        <v/>
      </c>
      <c r="AI172" t="str">
        <f t="shared" si="79"/>
        <v/>
      </c>
      <c r="AJ172" t="str">
        <f t="shared" si="80"/>
        <v/>
      </c>
      <c r="AK172" s="2" t="str">
        <f t="shared" si="81"/>
        <v/>
      </c>
      <c r="AL172" s="2" t="str">
        <f t="shared" si="82"/>
        <v/>
      </c>
      <c r="AM172" t="str">
        <f t="shared" si="63"/>
        <v/>
      </c>
      <c r="AN172" t="str">
        <f t="shared" si="64"/>
        <v/>
      </c>
      <c r="AO172" t="str">
        <f t="shared" si="83"/>
        <v/>
      </c>
    </row>
    <row r="173" spans="1:41" x14ac:dyDescent="0.2">
      <c r="A173" t="s">
        <v>19</v>
      </c>
      <c r="B173" t="s">
        <v>1</v>
      </c>
      <c r="C173" t="s">
        <v>154</v>
      </c>
      <c r="D173" s="1">
        <v>249.36209498365901</v>
      </c>
      <c r="E173" s="1">
        <v>-456.72418996731801</v>
      </c>
      <c r="F173" s="2">
        <v>0.54176087867570799</v>
      </c>
      <c r="G173" s="2">
        <v>0.35824237993820601</v>
      </c>
      <c r="H173" s="2">
        <v>5.1331042110936802E-2</v>
      </c>
      <c r="I173" s="2">
        <v>6.3714318851451596E-2</v>
      </c>
      <c r="J173" s="2">
        <v>0</v>
      </c>
      <c r="K173" s="2">
        <v>0</v>
      </c>
      <c r="L173" s="2">
        <v>3.6498255405847502E-2</v>
      </c>
      <c r="M173" s="2" t="str">
        <f t="shared" si="56"/>
        <v>PAD</v>
      </c>
      <c r="N173" s="2" t="str">
        <f t="shared" si="65"/>
        <v>ACP</v>
      </c>
      <c r="O173" s="2" t="str">
        <f t="shared" si="66"/>
        <v>U</v>
      </c>
      <c r="P173" t="str">
        <f t="shared" si="57"/>
        <v>1110</v>
      </c>
      <c r="Q173" t="str">
        <f t="shared" si="58"/>
        <v>N</v>
      </c>
      <c r="R173" t="str">
        <f t="shared" si="59"/>
        <v>1</v>
      </c>
      <c r="S173" t="str">
        <f t="shared" si="60"/>
        <v>1</v>
      </c>
      <c r="T173" t="str">
        <f t="shared" si="61"/>
        <v>1</v>
      </c>
      <c r="U173" t="str">
        <f t="shared" si="62"/>
        <v>0</v>
      </c>
      <c r="V173" s="10">
        <f t="shared" si="67"/>
        <v>6.3714318851451596E-2</v>
      </c>
      <c r="W173" s="10">
        <f t="shared" si="68"/>
        <v>1.2383276740514794E-2</v>
      </c>
      <c r="X173">
        <f t="shared" si="69"/>
        <v>231</v>
      </c>
      <c r="Y173">
        <f t="shared" si="70"/>
        <v>113</v>
      </c>
      <c r="Z173">
        <f t="shared" si="71"/>
        <v>-118</v>
      </c>
      <c r="AA173" s="10" t="str">
        <f t="shared" si="72"/>
        <v/>
      </c>
      <c r="AB173" s="10" t="str">
        <f t="shared" si="73"/>
        <v/>
      </c>
      <c r="AC173" t="str">
        <f t="shared" si="74"/>
        <v/>
      </c>
      <c r="AD173" t="str">
        <f t="shared" si="74"/>
        <v/>
      </c>
      <c r="AE173" t="str">
        <f t="shared" si="75"/>
        <v/>
      </c>
      <c r="AF173" s="13" t="str">
        <f t="shared" si="76"/>
        <v/>
      </c>
      <c r="AG173" s="13" t="str">
        <f t="shared" si="77"/>
        <v/>
      </c>
      <c r="AH173" t="str">
        <f t="shared" si="78"/>
        <v/>
      </c>
      <c r="AI173" t="str">
        <f t="shared" si="79"/>
        <v/>
      </c>
      <c r="AJ173" t="str">
        <f t="shared" si="80"/>
        <v/>
      </c>
      <c r="AK173" s="2" t="str">
        <f t="shared" si="81"/>
        <v/>
      </c>
      <c r="AL173" s="2" t="str">
        <f t="shared" si="82"/>
        <v/>
      </c>
      <c r="AM173" t="str">
        <f t="shared" si="63"/>
        <v/>
      </c>
      <c r="AN173" t="str">
        <f t="shared" si="64"/>
        <v/>
      </c>
      <c r="AO173" t="str">
        <f t="shared" si="83"/>
        <v/>
      </c>
    </row>
    <row r="174" spans="1:41" x14ac:dyDescent="0.2">
      <c r="A174" t="s">
        <v>19</v>
      </c>
      <c r="B174" t="s">
        <v>1</v>
      </c>
      <c r="C174" t="s">
        <v>3</v>
      </c>
      <c r="D174" s="1">
        <v>246.36172633225701</v>
      </c>
      <c r="E174" s="1">
        <v>-450.72345266451401</v>
      </c>
      <c r="F174" s="2">
        <v>0.52468849554280095</v>
      </c>
      <c r="G174" s="2">
        <v>0.35046579036818998</v>
      </c>
      <c r="H174" s="2">
        <v>5.2292513292047801E-2</v>
      </c>
      <c r="I174" s="2">
        <v>6.3834918168956895E-2</v>
      </c>
      <c r="J174" s="2">
        <v>0</v>
      </c>
      <c r="K174" s="2">
        <v>0</v>
      </c>
      <c r="L174" s="2">
        <v>2.7263948324825898E-2</v>
      </c>
      <c r="M174" s="2" t="str">
        <f t="shared" si="56"/>
        <v>PAD</v>
      </c>
      <c r="N174" s="2" t="str">
        <f t="shared" si="65"/>
        <v>ACP</v>
      </c>
      <c r="O174" s="2" t="str">
        <f t="shared" si="66"/>
        <v>V</v>
      </c>
      <c r="P174" t="str">
        <f t="shared" si="57"/>
        <v>1110</v>
      </c>
      <c r="Q174" t="str">
        <f t="shared" si="58"/>
        <v>N</v>
      </c>
      <c r="R174" t="str">
        <f t="shared" si="59"/>
        <v>1</v>
      </c>
      <c r="S174" t="str">
        <f t="shared" si="60"/>
        <v>1</v>
      </c>
      <c r="T174" t="str">
        <f t="shared" si="61"/>
        <v>1</v>
      </c>
      <c r="U174" t="str">
        <f t="shared" si="62"/>
        <v>0</v>
      </c>
      <c r="V174" s="10">
        <f t="shared" si="67"/>
        <v>6.3834918168956895E-2</v>
      </c>
      <c r="W174" s="10">
        <f t="shared" si="68"/>
        <v>1.1542404876909093E-2</v>
      </c>
      <c r="X174">
        <f t="shared" si="69"/>
        <v>232</v>
      </c>
      <c r="Y174">
        <f t="shared" si="70"/>
        <v>93</v>
      </c>
      <c r="Z174">
        <f t="shared" si="71"/>
        <v>-139</v>
      </c>
      <c r="AA174" s="10" t="str">
        <f t="shared" si="72"/>
        <v/>
      </c>
      <c r="AB174" s="10" t="str">
        <f t="shared" si="73"/>
        <v/>
      </c>
      <c r="AC174" t="str">
        <f t="shared" si="74"/>
        <v/>
      </c>
      <c r="AD174" t="str">
        <f t="shared" si="74"/>
        <v/>
      </c>
      <c r="AE174" t="str">
        <f t="shared" si="75"/>
        <v/>
      </c>
      <c r="AF174" s="13" t="str">
        <f t="shared" si="76"/>
        <v/>
      </c>
      <c r="AG174" s="13" t="str">
        <f t="shared" si="77"/>
        <v/>
      </c>
      <c r="AH174" t="str">
        <f t="shared" si="78"/>
        <v/>
      </c>
      <c r="AI174" t="str">
        <f t="shared" si="79"/>
        <v/>
      </c>
      <c r="AJ174" t="str">
        <f t="shared" si="80"/>
        <v/>
      </c>
      <c r="AK174" s="2" t="str">
        <f t="shared" si="81"/>
        <v/>
      </c>
      <c r="AL174" s="2" t="str">
        <f t="shared" si="82"/>
        <v/>
      </c>
      <c r="AM174" t="str">
        <f t="shared" si="63"/>
        <v/>
      </c>
      <c r="AN174" t="str">
        <f t="shared" si="64"/>
        <v/>
      </c>
      <c r="AO174" t="str">
        <f t="shared" si="83"/>
        <v/>
      </c>
    </row>
    <row r="175" spans="1:41" x14ac:dyDescent="0.2">
      <c r="A175" t="s">
        <v>19</v>
      </c>
      <c r="B175" t="s">
        <v>4</v>
      </c>
      <c r="C175" t="s">
        <v>2</v>
      </c>
      <c r="D175" s="1">
        <v>261.37356040888102</v>
      </c>
      <c r="E175" s="1">
        <v>-480.747120817763</v>
      </c>
      <c r="F175" s="2">
        <v>0.696754593180128</v>
      </c>
      <c r="G175" s="2">
        <v>0.51880957084833002</v>
      </c>
      <c r="H175" s="2">
        <v>4.7641850369509103E-2</v>
      </c>
      <c r="I175" s="2">
        <v>6.3587127317185299E-2</v>
      </c>
      <c r="J175" s="2">
        <v>0</v>
      </c>
      <c r="K175" s="2">
        <v>0</v>
      </c>
      <c r="L175" s="2">
        <v>0.15264778794542599</v>
      </c>
      <c r="M175" s="2" t="str">
        <f t="shared" si="56"/>
        <v>PAD</v>
      </c>
      <c r="N175" s="2" t="str">
        <f t="shared" si="65"/>
        <v>PCA</v>
      </c>
      <c r="O175" s="2" t="str">
        <f t="shared" si="66"/>
        <v>U</v>
      </c>
      <c r="P175" t="str">
        <f t="shared" si="57"/>
        <v>1110</v>
      </c>
      <c r="Q175" t="str">
        <f t="shared" si="58"/>
        <v>N</v>
      </c>
      <c r="R175" t="str">
        <f t="shared" si="59"/>
        <v>1</v>
      </c>
      <c r="S175" t="str">
        <f t="shared" si="60"/>
        <v>1</v>
      </c>
      <c r="T175" t="str">
        <f t="shared" si="61"/>
        <v>1</v>
      </c>
      <c r="U175" t="str">
        <f t="shared" si="62"/>
        <v>0</v>
      </c>
      <c r="V175" s="10" t="str">
        <f t="shared" si="67"/>
        <v/>
      </c>
      <c r="W175" s="10" t="str">
        <f t="shared" si="68"/>
        <v/>
      </c>
      <c r="X175" t="str">
        <f t="shared" si="69"/>
        <v/>
      </c>
      <c r="Y175" t="str">
        <f t="shared" si="70"/>
        <v/>
      </c>
      <c r="Z175" t="str">
        <f t="shared" si="71"/>
        <v/>
      </c>
      <c r="AA175" s="10">
        <f t="shared" si="72"/>
        <v>6.3587127317185299E-2</v>
      </c>
      <c r="AB175" s="10">
        <f t="shared" si="73"/>
        <v>1.5945276947676196E-2</v>
      </c>
      <c r="AC175">
        <f t="shared" si="74"/>
        <v>116</v>
      </c>
      <c r="AD175">
        <f t="shared" si="74"/>
        <v>146</v>
      </c>
      <c r="AE175">
        <f t="shared" si="75"/>
        <v>30</v>
      </c>
      <c r="AF175" s="13" t="str">
        <f t="shared" si="76"/>
        <v/>
      </c>
      <c r="AG175" s="13" t="str">
        <f t="shared" si="77"/>
        <v/>
      </c>
      <c r="AH175" t="str">
        <f t="shared" si="78"/>
        <v/>
      </c>
      <c r="AI175" t="str">
        <f t="shared" si="79"/>
        <v/>
      </c>
      <c r="AJ175" t="str">
        <f t="shared" si="80"/>
        <v/>
      </c>
      <c r="AK175" s="2" t="str">
        <f t="shared" si="81"/>
        <v/>
      </c>
      <c r="AL175" s="2" t="str">
        <f t="shared" si="82"/>
        <v/>
      </c>
      <c r="AM175" t="str">
        <f t="shared" si="63"/>
        <v/>
      </c>
      <c r="AN175" t="str">
        <f t="shared" si="64"/>
        <v/>
      </c>
      <c r="AO175" t="str">
        <f t="shared" si="83"/>
        <v/>
      </c>
    </row>
    <row r="176" spans="1:41" x14ac:dyDescent="0.2">
      <c r="A176" t="s">
        <v>19</v>
      </c>
      <c r="B176" t="s">
        <v>4</v>
      </c>
      <c r="C176" t="s">
        <v>153</v>
      </c>
      <c r="D176" s="1">
        <v>261.37356040888102</v>
      </c>
      <c r="E176" s="1">
        <v>-480.747120817763</v>
      </c>
      <c r="F176" s="2">
        <v>0.696754593180128</v>
      </c>
      <c r="G176" s="2">
        <v>0.51880957084833002</v>
      </c>
      <c r="H176" s="2">
        <v>4.7641850369509103E-2</v>
      </c>
      <c r="I176" s="2">
        <v>6.3587127317185299E-2</v>
      </c>
      <c r="J176" s="2">
        <v>0</v>
      </c>
      <c r="K176" s="2">
        <v>0</v>
      </c>
      <c r="L176" s="2">
        <v>0.12144675153069399</v>
      </c>
      <c r="M176" s="2" t="str">
        <f t="shared" si="56"/>
        <v>PAD</v>
      </c>
      <c r="N176" s="2" t="str">
        <f t="shared" si="65"/>
        <v>PCA</v>
      </c>
      <c r="O176" s="2" t="str">
        <f t="shared" si="66"/>
        <v>V</v>
      </c>
      <c r="P176" t="str">
        <f t="shared" si="57"/>
        <v>1110</v>
      </c>
      <c r="Q176" t="str">
        <f t="shared" si="58"/>
        <v>N</v>
      </c>
      <c r="R176" t="str">
        <f t="shared" si="59"/>
        <v>1</v>
      </c>
      <c r="S176" t="str">
        <f t="shared" si="60"/>
        <v>1</v>
      </c>
      <c r="T176" t="str">
        <f t="shared" si="61"/>
        <v>1</v>
      </c>
      <c r="U176" t="str">
        <f t="shared" si="62"/>
        <v>0</v>
      </c>
      <c r="V176" s="10" t="str">
        <f t="shared" si="67"/>
        <v/>
      </c>
      <c r="W176" s="10" t="str">
        <f t="shared" si="68"/>
        <v/>
      </c>
      <c r="X176" t="str">
        <f t="shared" si="69"/>
        <v/>
      </c>
      <c r="Y176" t="str">
        <f t="shared" si="70"/>
        <v/>
      </c>
      <c r="Z176" t="str">
        <f t="shared" si="71"/>
        <v/>
      </c>
      <c r="AA176" s="10">
        <f t="shared" si="72"/>
        <v>6.3587127317185299E-2</v>
      </c>
      <c r="AB176" s="10">
        <f t="shared" si="73"/>
        <v>1.5945276947676196E-2</v>
      </c>
      <c r="AC176">
        <f t="shared" si="74"/>
        <v>116</v>
      </c>
      <c r="AD176">
        <f t="shared" si="74"/>
        <v>146</v>
      </c>
      <c r="AE176">
        <f t="shared" si="75"/>
        <v>30</v>
      </c>
      <c r="AF176" s="13" t="str">
        <f t="shared" si="76"/>
        <v/>
      </c>
      <c r="AG176" s="13" t="str">
        <f t="shared" si="77"/>
        <v/>
      </c>
      <c r="AH176" t="str">
        <f t="shared" si="78"/>
        <v/>
      </c>
      <c r="AI176" t="str">
        <f t="shared" si="79"/>
        <v/>
      </c>
      <c r="AJ176" t="str">
        <f t="shared" si="80"/>
        <v/>
      </c>
      <c r="AK176" s="2" t="str">
        <f t="shared" si="81"/>
        <v/>
      </c>
      <c r="AL176" s="2" t="str">
        <f t="shared" si="82"/>
        <v/>
      </c>
      <c r="AM176" t="str">
        <f t="shared" si="63"/>
        <v/>
      </c>
      <c r="AN176" t="str">
        <f t="shared" si="64"/>
        <v/>
      </c>
      <c r="AO176" t="str">
        <f t="shared" si="83"/>
        <v/>
      </c>
    </row>
    <row r="177" spans="1:41" x14ac:dyDescent="0.2">
      <c r="A177" t="s">
        <v>19</v>
      </c>
      <c r="B177" t="s">
        <v>4</v>
      </c>
      <c r="C177" t="s">
        <v>154</v>
      </c>
      <c r="D177" s="1">
        <v>222.51504530515899</v>
      </c>
      <c r="E177" s="1">
        <v>-403.03009061031798</v>
      </c>
      <c r="F177" s="2">
        <v>0.50804709604150999</v>
      </c>
      <c r="G177" s="2">
        <v>0.28292910662627802</v>
      </c>
      <c r="H177" s="2">
        <v>6.0659170159598E-2</v>
      </c>
      <c r="I177" s="2">
        <v>7.7338322610160895E-2</v>
      </c>
      <c r="J177" s="2">
        <v>0</v>
      </c>
      <c r="K177" s="2">
        <v>0</v>
      </c>
      <c r="L177" s="2">
        <v>4.0296242346279702E-2</v>
      </c>
      <c r="M177" s="2" t="str">
        <f t="shared" si="56"/>
        <v>PAD</v>
      </c>
      <c r="N177" s="2" t="str">
        <f t="shared" si="65"/>
        <v>ACP</v>
      </c>
      <c r="O177" s="2" t="str">
        <f t="shared" si="66"/>
        <v>U</v>
      </c>
      <c r="P177" t="str">
        <f t="shared" si="57"/>
        <v>1110</v>
      </c>
      <c r="Q177" t="str">
        <f t="shared" si="58"/>
        <v>N</v>
      </c>
      <c r="R177" t="str">
        <f t="shared" si="59"/>
        <v>1</v>
      </c>
      <c r="S177" t="str">
        <f t="shared" si="60"/>
        <v>1</v>
      </c>
      <c r="T177" t="str">
        <f t="shared" si="61"/>
        <v>1</v>
      </c>
      <c r="U177" t="str">
        <f t="shared" si="62"/>
        <v>0</v>
      </c>
      <c r="V177" s="10" t="str">
        <f t="shared" si="67"/>
        <v/>
      </c>
      <c r="W177" s="10" t="str">
        <f t="shared" si="68"/>
        <v/>
      </c>
      <c r="X177" t="str">
        <f t="shared" si="69"/>
        <v/>
      </c>
      <c r="Y177" t="str">
        <f t="shared" si="70"/>
        <v/>
      </c>
      <c r="Z177" t="str">
        <f t="shared" si="71"/>
        <v/>
      </c>
      <c r="AA177" s="10">
        <f t="shared" si="72"/>
        <v>7.7338322610160895E-2</v>
      </c>
      <c r="AB177" s="10">
        <f t="shared" si="73"/>
        <v>1.6679152450562895E-2</v>
      </c>
      <c r="AC177">
        <f t="shared" si="74"/>
        <v>239</v>
      </c>
      <c r="AD177">
        <f t="shared" si="74"/>
        <v>164</v>
      </c>
      <c r="AE177">
        <f t="shared" si="75"/>
        <v>-75</v>
      </c>
      <c r="AF177" s="13" t="str">
        <f t="shared" si="76"/>
        <v/>
      </c>
      <c r="AG177" s="13" t="str">
        <f t="shared" si="77"/>
        <v/>
      </c>
      <c r="AH177" t="str">
        <f t="shared" si="78"/>
        <v/>
      </c>
      <c r="AI177" t="str">
        <f t="shared" si="79"/>
        <v/>
      </c>
      <c r="AJ177" t="str">
        <f t="shared" si="80"/>
        <v/>
      </c>
      <c r="AK177" s="2" t="str">
        <f t="shared" si="81"/>
        <v/>
      </c>
      <c r="AL177" s="2" t="str">
        <f t="shared" si="82"/>
        <v/>
      </c>
      <c r="AM177" t="str">
        <f t="shared" si="63"/>
        <v/>
      </c>
      <c r="AN177" t="str">
        <f t="shared" si="64"/>
        <v/>
      </c>
      <c r="AO177" t="str">
        <f t="shared" si="83"/>
        <v/>
      </c>
    </row>
    <row r="178" spans="1:41" x14ac:dyDescent="0.2">
      <c r="A178" t="s">
        <v>19</v>
      </c>
      <c r="B178" t="s">
        <v>4</v>
      </c>
      <c r="C178" t="s">
        <v>3</v>
      </c>
      <c r="D178" s="1">
        <v>219.671804209724</v>
      </c>
      <c r="E178" s="1">
        <v>-397.343608419448</v>
      </c>
      <c r="F178" s="2">
        <v>0.49064283536929698</v>
      </c>
      <c r="G178" s="2">
        <v>0.29829361176170799</v>
      </c>
      <c r="H178" s="2">
        <v>6.1741592339008999E-2</v>
      </c>
      <c r="I178" s="2">
        <v>7.59601566390435E-2</v>
      </c>
      <c r="J178" s="2">
        <v>0</v>
      </c>
      <c r="K178" s="2">
        <v>0</v>
      </c>
      <c r="L178" s="2">
        <v>2.15249482711528E-2</v>
      </c>
      <c r="M178" s="2" t="str">
        <f t="shared" si="56"/>
        <v>PAD</v>
      </c>
      <c r="N178" s="2" t="str">
        <f t="shared" si="65"/>
        <v>ACP</v>
      </c>
      <c r="O178" s="2" t="str">
        <f t="shared" si="66"/>
        <v>V</v>
      </c>
      <c r="P178" t="str">
        <f t="shared" si="57"/>
        <v>1110</v>
      </c>
      <c r="Q178" t="str">
        <f t="shared" si="58"/>
        <v>N</v>
      </c>
      <c r="R178" t="str">
        <f t="shared" si="59"/>
        <v>1</v>
      </c>
      <c r="S178" t="str">
        <f t="shared" si="60"/>
        <v>1</v>
      </c>
      <c r="T178" t="str">
        <f t="shared" si="61"/>
        <v>1</v>
      </c>
      <c r="U178" t="str">
        <f t="shared" si="62"/>
        <v>0</v>
      </c>
      <c r="V178" s="10" t="str">
        <f t="shared" si="67"/>
        <v/>
      </c>
      <c r="W178" s="10" t="str">
        <f t="shared" si="68"/>
        <v/>
      </c>
      <c r="X178" t="str">
        <f t="shared" si="69"/>
        <v/>
      </c>
      <c r="Y178" t="str">
        <f t="shared" si="70"/>
        <v/>
      </c>
      <c r="Z178" t="str">
        <f t="shared" si="71"/>
        <v/>
      </c>
      <c r="AA178" s="10">
        <f t="shared" si="72"/>
        <v>7.59601566390435E-2</v>
      </c>
      <c r="AB178" s="10">
        <f t="shared" si="73"/>
        <v>1.42185643000345E-2</v>
      </c>
      <c r="AC178">
        <f t="shared" si="74"/>
        <v>230</v>
      </c>
      <c r="AD178">
        <f t="shared" si="74"/>
        <v>99</v>
      </c>
      <c r="AE178">
        <f t="shared" si="75"/>
        <v>-131</v>
      </c>
      <c r="AF178" s="13" t="str">
        <f t="shared" si="76"/>
        <v/>
      </c>
      <c r="AG178" s="13" t="str">
        <f t="shared" si="77"/>
        <v/>
      </c>
      <c r="AH178" t="str">
        <f t="shared" si="78"/>
        <v/>
      </c>
      <c r="AI178" t="str">
        <f t="shared" si="79"/>
        <v/>
      </c>
      <c r="AJ178" t="str">
        <f t="shared" si="80"/>
        <v/>
      </c>
      <c r="AK178" s="2" t="str">
        <f t="shared" si="81"/>
        <v/>
      </c>
      <c r="AL178" s="2" t="str">
        <f t="shared" si="82"/>
        <v/>
      </c>
      <c r="AM178" t="str">
        <f t="shared" si="63"/>
        <v/>
      </c>
      <c r="AN178" t="str">
        <f t="shared" si="64"/>
        <v/>
      </c>
      <c r="AO178" t="str">
        <f t="shared" si="83"/>
        <v/>
      </c>
    </row>
    <row r="179" spans="1:41" x14ac:dyDescent="0.2">
      <c r="A179" t="s">
        <v>19</v>
      </c>
      <c r="B179" t="s">
        <v>5</v>
      </c>
      <c r="C179" t="s">
        <v>2</v>
      </c>
      <c r="D179" s="1">
        <v>-447.55921148188003</v>
      </c>
      <c r="E179" s="1">
        <v>937.11842296376005</v>
      </c>
      <c r="F179" s="2">
        <v>0.71051381754186604</v>
      </c>
      <c r="G179" s="2">
        <v>0.58765628367005296</v>
      </c>
      <c r="H179" s="2">
        <v>3.9165001841681701</v>
      </c>
      <c r="I179" s="2">
        <v>4.9926254205843099</v>
      </c>
      <c r="J179" s="2">
        <v>0</v>
      </c>
      <c r="K179" s="2">
        <v>0</v>
      </c>
      <c r="L179" s="2">
        <v>0.19712166249899801</v>
      </c>
      <c r="M179" s="2" t="str">
        <f t="shared" si="56"/>
        <v>PAD</v>
      </c>
      <c r="N179" s="2" t="str">
        <f t="shared" si="65"/>
        <v>PCA</v>
      </c>
      <c r="O179" s="2" t="str">
        <f t="shared" si="66"/>
        <v>U</v>
      </c>
      <c r="P179" t="str">
        <f t="shared" si="57"/>
        <v>1110</v>
      </c>
      <c r="Q179" t="str">
        <f t="shared" si="58"/>
        <v>N</v>
      </c>
      <c r="R179" t="str">
        <f t="shared" si="59"/>
        <v>1</v>
      </c>
      <c r="S179" t="str">
        <f t="shared" si="60"/>
        <v>1</v>
      </c>
      <c r="T179" t="str">
        <f t="shared" si="61"/>
        <v>1</v>
      </c>
      <c r="U179" t="str">
        <f t="shared" si="62"/>
        <v>0</v>
      </c>
      <c r="V179" s="10" t="str">
        <f t="shared" si="67"/>
        <v/>
      </c>
      <c r="W179" s="10" t="str">
        <f t="shared" si="68"/>
        <v/>
      </c>
      <c r="X179" t="str">
        <f t="shared" si="69"/>
        <v/>
      </c>
      <c r="Y179" t="str">
        <f t="shared" si="70"/>
        <v/>
      </c>
      <c r="Z179" t="str">
        <f t="shared" si="71"/>
        <v/>
      </c>
      <c r="AA179" s="10" t="str">
        <f t="shared" si="72"/>
        <v/>
      </c>
      <c r="AB179" s="10" t="str">
        <f t="shared" si="73"/>
        <v/>
      </c>
      <c r="AC179" t="str">
        <f t="shared" si="74"/>
        <v/>
      </c>
      <c r="AD179" t="str">
        <f t="shared" si="74"/>
        <v/>
      </c>
      <c r="AE179" t="str">
        <f t="shared" si="75"/>
        <v/>
      </c>
      <c r="AF179" s="13">
        <f t="shared" si="76"/>
        <v>4.9926254205843099</v>
      </c>
      <c r="AG179" s="13">
        <f t="shared" si="77"/>
        <v>1.0761252364161398</v>
      </c>
      <c r="AH179">
        <f t="shared" si="78"/>
        <v>198</v>
      </c>
      <c r="AI179">
        <f t="shared" si="79"/>
        <v>150</v>
      </c>
      <c r="AJ179">
        <f t="shared" si="80"/>
        <v>-48</v>
      </c>
      <c r="AK179" s="2" t="str">
        <f t="shared" si="81"/>
        <v/>
      </c>
      <c r="AL179" s="2" t="str">
        <f t="shared" si="82"/>
        <v/>
      </c>
      <c r="AM179" t="str">
        <f t="shared" si="63"/>
        <v/>
      </c>
      <c r="AN179" t="str">
        <f t="shared" si="64"/>
        <v/>
      </c>
      <c r="AO179" t="str">
        <f t="shared" si="83"/>
        <v/>
      </c>
    </row>
    <row r="180" spans="1:41" x14ac:dyDescent="0.2">
      <c r="A180" t="s">
        <v>19</v>
      </c>
      <c r="B180" t="s">
        <v>5</v>
      </c>
      <c r="C180" t="s">
        <v>153</v>
      </c>
      <c r="D180" s="1">
        <v>-447.55921148188003</v>
      </c>
      <c r="E180" s="1">
        <v>937.11842296376096</v>
      </c>
      <c r="F180" s="2">
        <v>0.71051381754186604</v>
      </c>
      <c r="G180" s="2">
        <v>0.58765628367005296</v>
      </c>
      <c r="H180" s="2">
        <v>3.9165001841681701</v>
      </c>
      <c r="I180" s="2">
        <v>4.9926254205843099</v>
      </c>
      <c r="J180" s="2">
        <v>0</v>
      </c>
      <c r="K180" s="2">
        <v>0</v>
      </c>
      <c r="L180" s="2">
        <v>0.139789725644555</v>
      </c>
      <c r="M180" s="2" t="str">
        <f t="shared" si="56"/>
        <v>PAD</v>
      </c>
      <c r="N180" s="2" t="str">
        <f t="shared" si="65"/>
        <v>PCA</v>
      </c>
      <c r="O180" s="2" t="str">
        <f t="shared" si="66"/>
        <v>V</v>
      </c>
      <c r="P180" t="str">
        <f t="shared" si="57"/>
        <v>1110</v>
      </c>
      <c r="Q180" t="str">
        <f t="shared" si="58"/>
        <v>N</v>
      </c>
      <c r="R180" t="str">
        <f t="shared" si="59"/>
        <v>1</v>
      </c>
      <c r="S180" t="str">
        <f t="shared" si="60"/>
        <v>1</v>
      </c>
      <c r="T180" t="str">
        <f t="shared" si="61"/>
        <v>1</v>
      </c>
      <c r="U180" t="str">
        <f t="shared" si="62"/>
        <v>0</v>
      </c>
      <c r="V180" s="10" t="str">
        <f t="shared" si="67"/>
        <v/>
      </c>
      <c r="W180" s="10" t="str">
        <f t="shared" si="68"/>
        <v/>
      </c>
      <c r="X180" t="str">
        <f t="shared" si="69"/>
        <v/>
      </c>
      <c r="Y180" t="str">
        <f t="shared" si="70"/>
        <v/>
      </c>
      <c r="Z180" t="str">
        <f t="shared" si="71"/>
        <v/>
      </c>
      <c r="AA180" s="10" t="str">
        <f t="shared" si="72"/>
        <v/>
      </c>
      <c r="AB180" s="10" t="str">
        <f t="shared" si="73"/>
        <v/>
      </c>
      <c r="AC180" t="str">
        <f t="shared" si="74"/>
        <v/>
      </c>
      <c r="AD180" t="str">
        <f t="shared" si="74"/>
        <v/>
      </c>
      <c r="AE180" t="str">
        <f t="shared" si="75"/>
        <v/>
      </c>
      <c r="AF180" s="13">
        <f t="shared" si="76"/>
        <v>4.9926254205843099</v>
      </c>
      <c r="AG180" s="13">
        <f t="shared" si="77"/>
        <v>1.0761252364161398</v>
      </c>
      <c r="AH180">
        <f t="shared" si="78"/>
        <v>198</v>
      </c>
      <c r="AI180">
        <f t="shared" si="79"/>
        <v>150</v>
      </c>
      <c r="AJ180">
        <f t="shared" si="80"/>
        <v>-48</v>
      </c>
      <c r="AK180" s="2" t="str">
        <f t="shared" si="81"/>
        <v/>
      </c>
      <c r="AL180" s="2" t="str">
        <f t="shared" si="82"/>
        <v/>
      </c>
      <c r="AM180" t="str">
        <f t="shared" si="63"/>
        <v/>
      </c>
      <c r="AN180" t="str">
        <f t="shared" si="64"/>
        <v/>
      </c>
      <c r="AO180" t="str">
        <f t="shared" si="83"/>
        <v/>
      </c>
    </row>
    <row r="181" spans="1:41" x14ac:dyDescent="0.2">
      <c r="A181" t="s">
        <v>19</v>
      </c>
      <c r="B181" t="s">
        <v>5</v>
      </c>
      <c r="C181" t="s">
        <v>154</v>
      </c>
      <c r="D181" s="1">
        <v>-494.59229359401797</v>
      </c>
      <c r="E181" s="1">
        <v>1031.18458718804</v>
      </c>
      <c r="F181" s="2">
        <v>0.48199552729200401</v>
      </c>
      <c r="G181" s="2">
        <v>0.33324190787183899</v>
      </c>
      <c r="H181" s="2">
        <v>5.2459691196087004</v>
      </c>
      <c r="I181" s="2">
        <v>6.2091077759464097</v>
      </c>
      <c r="J181" s="2">
        <v>0</v>
      </c>
      <c r="K181" s="2">
        <v>0</v>
      </c>
      <c r="L181" s="2">
        <v>5.1848797934343799E-2</v>
      </c>
      <c r="M181" s="2" t="str">
        <f t="shared" si="56"/>
        <v>PAD</v>
      </c>
      <c r="N181" s="2" t="str">
        <f t="shared" si="65"/>
        <v>ACP</v>
      </c>
      <c r="O181" s="2" t="str">
        <f t="shared" si="66"/>
        <v>U</v>
      </c>
      <c r="P181" t="str">
        <f t="shared" si="57"/>
        <v>1110</v>
      </c>
      <c r="Q181" t="str">
        <f t="shared" si="58"/>
        <v>N</v>
      </c>
      <c r="R181" t="str">
        <f t="shared" si="59"/>
        <v>1</v>
      </c>
      <c r="S181" t="str">
        <f t="shared" si="60"/>
        <v>1</v>
      </c>
      <c r="T181" t="str">
        <f t="shared" si="61"/>
        <v>1</v>
      </c>
      <c r="U181" t="str">
        <f t="shared" si="62"/>
        <v>0</v>
      </c>
      <c r="V181" s="10" t="str">
        <f t="shared" si="67"/>
        <v/>
      </c>
      <c r="W181" s="10" t="str">
        <f t="shared" si="68"/>
        <v/>
      </c>
      <c r="X181" t="str">
        <f t="shared" si="69"/>
        <v/>
      </c>
      <c r="Y181" t="str">
        <f t="shared" si="70"/>
        <v/>
      </c>
      <c r="Z181" t="str">
        <f t="shared" si="71"/>
        <v/>
      </c>
      <c r="AA181" s="10" t="str">
        <f t="shared" si="72"/>
        <v/>
      </c>
      <c r="AB181" s="10" t="str">
        <f t="shared" si="73"/>
        <v/>
      </c>
      <c r="AC181" t="str">
        <f t="shared" si="74"/>
        <v/>
      </c>
      <c r="AD181" t="str">
        <f t="shared" si="74"/>
        <v/>
      </c>
      <c r="AE181" t="str">
        <f t="shared" si="75"/>
        <v/>
      </c>
      <c r="AF181" s="13">
        <f t="shared" si="76"/>
        <v>6.2091077759464097</v>
      </c>
      <c r="AG181" s="13">
        <f t="shared" si="77"/>
        <v>0.96313865633770934</v>
      </c>
      <c r="AH181">
        <f t="shared" si="78"/>
        <v>250</v>
      </c>
      <c r="AI181">
        <f t="shared" si="79"/>
        <v>111</v>
      </c>
      <c r="AJ181">
        <f t="shared" si="80"/>
        <v>-139</v>
      </c>
      <c r="AK181" s="2" t="str">
        <f t="shared" si="81"/>
        <v/>
      </c>
      <c r="AL181" s="2" t="str">
        <f t="shared" si="82"/>
        <v/>
      </c>
      <c r="AM181" t="str">
        <f t="shared" si="63"/>
        <v/>
      </c>
      <c r="AN181" t="str">
        <f t="shared" si="64"/>
        <v/>
      </c>
      <c r="AO181" t="str">
        <f t="shared" si="83"/>
        <v/>
      </c>
    </row>
    <row r="182" spans="1:41" x14ac:dyDescent="0.2">
      <c r="A182" t="s">
        <v>19</v>
      </c>
      <c r="B182" t="s">
        <v>5</v>
      </c>
      <c r="C182" t="s">
        <v>3</v>
      </c>
      <c r="D182" s="1">
        <v>-497.87764138771502</v>
      </c>
      <c r="E182" s="1">
        <v>1037.75528277543</v>
      </c>
      <c r="F182" s="2">
        <v>0.46060293281522102</v>
      </c>
      <c r="G182" s="2">
        <v>0.32556522809510002</v>
      </c>
      <c r="H182" s="2">
        <v>5.3545264362906302</v>
      </c>
      <c r="I182" s="2">
        <v>6.2048889810265599</v>
      </c>
      <c r="J182" s="2">
        <v>0</v>
      </c>
      <c r="K182" s="2">
        <v>0</v>
      </c>
      <c r="L182" s="2">
        <v>2.5883069720350399E-2</v>
      </c>
      <c r="M182" s="2" t="str">
        <f t="shared" si="56"/>
        <v>PAD</v>
      </c>
      <c r="N182" s="2" t="str">
        <f t="shared" si="65"/>
        <v>ACP</v>
      </c>
      <c r="O182" s="2" t="str">
        <f t="shared" si="66"/>
        <v>V</v>
      </c>
      <c r="P182" t="str">
        <f t="shared" si="57"/>
        <v>1110</v>
      </c>
      <c r="Q182" t="str">
        <f t="shared" si="58"/>
        <v>N</v>
      </c>
      <c r="R182" t="str">
        <f t="shared" si="59"/>
        <v>1</v>
      </c>
      <c r="S182" t="str">
        <f t="shared" si="60"/>
        <v>1</v>
      </c>
      <c r="T182" t="str">
        <f t="shared" si="61"/>
        <v>1</v>
      </c>
      <c r="U182" t="str">
        <f t="shared" si="62"/>
        <v>0</v>
      </c>
      <c r="V182" s="10" t="str">
        <f t="shared" si="67"/>
        <v/>
      </c>
      <c r="W182" s="10" t="str">
        <f t="shared" si="68"/>
        <v/>
      </c>
      <c r="X182" t="str">
        <f t="shared" si="69"/>
        <v/>
      </c>
      <c r="Y182" t="str">
        <f t="shared" si="70"/>
        <v/>
      </c>
      <c r="Z182" t="str">
        <f t="shared" si="71"/>
        <v/>
      </c>
      <c r="AA182" s="10" t="str">
        <f t="shared" si="72"/>
        <v/>
      </c>
      <c r="AB182" s="10" t="str">
        <f t="shared" si="73"/>
        <v/>
      </c>
      <c r="AC182" t="str">
        <f t="shared" si="74"/>
        <v/>
      </c>
      <c r="AD182" t="str">
        <f t="shared" si="74"/>
        <v/>
      </c>
      <c r="AE182" t="str">
        <f t="shared" si="75"/>
        <v/>
      </c>
      <c r="AF182" s="13">
        <f t="shared" si="76"/>
        <v>6.2048889810265599</v>
      </c>
      <c r="AG182" s="13">
        <f t="shared" si="77"/>
        <v>0.85036254473592976</v>
      </c>
      <c r="AH182">
        <f t="shared" si="78"/>
        <v>249</v>
      </c>
      <c r="AI182">
        <f t="shared" si="79"/>
        <v>72</v>
      </c>
      <c r="AJ182">
        <f t="shared" si="80"/>
        <v>-177</v>
      </c>
      <c r="AK182" s="2" t="str">
        <f t="shared" si="81"/>
        <v/>
      </c>
      <c r="AL182" s="2" t="str">
        <f t="shared" si="82"/>
        <v/>
      </c>
      <c r="AM182" t="str">
        <f t="shared" si="63"/>
        <v/>
      </c>
      <c r="AN182" t="str">
        <f t="shared" si="64"/>
        <v/>
      </c>
      <c r="AO182" t="str">
        <f t="shared" si="83"/>
        <v/>
      </c>
    </row>
    <row r="183" spans="1:41" x14ac:dyDescent="0.2">
      <c r="A183" t="s">
        <v>20</v>
      </c>
      <c r="B183" t="s">
        <v>1</v>
      </c>
      <c r="C183" t="s">
        <v>2</v>
      </c>
      <c r="D183" s="1">
        <v>303.076503679067</v>
      </c>
      <c r="E183" s="1">
        <v>-564.15300735813298</v>
      </c>
      <c r="F183" s="2">
        <v>0.75146760249945899</v>
      </c>
      <c r="G183" s="2">
        <v>0.55031567048812302</v>
      </c>
      <c r="H183" s="2">
        <v>3.7795476308132597E-2</v>
      </c>
      <c r="I183" s="2">
        <v>5.47284289909621E-2</v>
      </c>
      <c r="J183" s="2">
        <v>0</v>
      </c>
      <c r="K183" s="2">
        <v>0</v>
      </c>
      <c r="L183" s="2">
        <v>0.18196239325619001</v>
      </c>
      <c r="M183" s="2" t="str">
        <f t="shared" si="56"/>
        <v>PAD</v>
      </c>
      <c r="N183" s="2" t="str">
        <f t="shared" si="65"/>
        <v>PCA</v>
      </c>
      <c r="O183" s="2" t="str">
        <f t="shared" si="66"/>
        <v>U</v>
      </c>
      <c r="P183" t="str">
        <f t="shared" si="57"/>
        <v>1111</v>
      </c>
      <c r="Q183" t="str">
        <f t="shared" si="58"/>
        <v>N</v>
      </c>
      <c r="R183" t="str">
        <f t="shared" si="59"/>
        <v>1</v>
      </c>
      <c r="S183" t="str">
        <f t="shared" si="60"/>
        <v>1</v>
      </c>
      <c r="T183" t="str">
        <f t="shared" si="61"/>
        <v>1</v>
      </c>
      <c r="U183" t="str">
        <f t="shared" si="62"/>
        <v>1</v>
      </c>
      <c r="V183" s="10">
        <f t="shared" si="67"/>
        <v>5.47284289909621E-2</v>
      </c>
      <c r="W183" s="10">
        <f t="shared" si="68"/>
        <v>1.6932952682829502E-2</v>
      </c>
      <c r="X183">
        <f t="shared" si="69"/>
        <v>135</v>
      </c>
      <c r="Y183">
        <f t="shared" si="70"/>
        <v>220</v>
      </c>
      <c r="Z183">
        <f t="shared" si="71"/>
        <v>85</v>
      </c>
      <c r="AA183" s="10" t="str">
        <f t="shared" si="72"/>
        <v/>
      </c>
      <c r="AB183" s="10" t="str">
        <f t="shared" si="73"/>
        <v/>
      </c>
      <c r="AC183" t="str">
        <f t="shared" si="74"/>
        <v/>
      </c>
      <c r="AD183" t="str">
        <f t="shared" si="74"/>
        <v/>
      </c>
      <c r="AE183" t="str">
        <f t="shared" si="75"/>
        <v/>
      </c>
      <c r="AF183" s="13" t="str">
        <f t="shared" si="76"/>
        <v/>
      </c>
      <c r="AG183" s="13" t="str">
        <f t="shared" si="77"/>
        <v/>
      </c>
      <c r="AH183" t="str">
        <f t="shared" si="78"/>
        <v/>
      </c>
      <c r="AI183" t="str">
        <f t="shared" si="79"/>
        <v/>
      </c>
      <c r="AJ183" t="str">
        <f t="shared" si="80"/>
        <v/>
      </c>
      <c r="AK183" s="2" t="str">
        <f t="shared" si="81"/>
        <v/>
      </c>
      <c r="AL183" s="2" t="str">
        <f t="shared" si="82"/>
        <v/>
      </c>
      <c r="AM183" t="str">
        <f t="shared" si="63"/>
        <v/>
      </c>
      <c r="AN183" t="str">
        <f t="shared" si="64"/>
        <v/>
      </c>
      <c r="AO183" t="str">
        <f t="shared" si="83"/>
        <v/>
      </c>
    </row>
    <row r="184" spans="1:41" x14ac:dyDescent="0.2">
      <c r="A184" t="s">
        <v>20</v>
      </c>
      <c r="B184" t="s">
        <v>1</v>
      </c>
      <c r="C184" t="s">
        <v>153</v>
      </c>
      <c r="D184" s="1">
        <v>303.076503679067</v>
      </c>
      <c r="E184" s="1">
        <v>-564.15300735813298</v>
      </c>
      <c r="F184" s="2">
        <v>0.75146760249945899</v>
      </c>
      <c r="G184" s="2">
        <v>0.55031567048812302</v>
      </c>
      <c r="H184" s="2">
        <v>3.7795476308132597E-2</v>
      </c>
      <c r="I184" s="2">
        <v>5.47284289909621E-2</v>
      </c>
      <c r="J184" s="2">
        <v>0</v>
      </c>
      <c r="K184" s="2">
        <v>0</v>
      </c>
      <c r="L184" s="2">
        <v>4.0982591658990597E-2</v>
      </c>
      <c r="M184" s="2" t="str">
        <f t="shared" si="56"/>
        <v>PAD</v>
      </c>
      <c r="N184" s="2" t="str">
        <f t="shared" si="65"/>
        <v>PCA</v>
      </c>
      <c r="O184" s="2" t="str">
        <f t="shared" si="66"/>
        <v>V</v>
      </c>
      <c r="P184" t="str">
        <f t="shared" si="57"/>
        <v>1111</v>
      </c>
      <c r="Q184" t="str">
        <f t="shared" si="58"/>
        <v>N</v>
      </c>
      <c r="R184" t="str">
        <f t="shared" si="59"/>
        <v>1</v>
      </c>
      <c r="S184" t="str">
        <f t="shared" si="60"/>
        <v>1</v>
      </c>
      <c r="T184" t="str">
        <f t="shared" si="61"/>
        <v>1</v>
      </c>
      <c r="U184" t="str">
        <f t="shared" si="62"/>
        <v>1</v>
      </c>
      <c r="V184" s="10">
        <f t="shared" si="67"/>
        <v>5.47284289909621E-2</v>
      </c>
      <c r="W184" s="10">
        <f t="shared" si="68"/>
        <v>1.6932952682829502E-2</v>
      </c>
      <c r="X184">
        <f t="shared" si="69"/>
        <v>135</v>
      </c>
      <c r="Y184">
        <f t="shared" si="70"/>
        <v>220</v>
      </c>
      <c r="Z184">
        <f t="shared" si="71"/>
        <v>85</v>
      </c>
      <c r="AA184" s="10" t="str">
        <f t="shared" si="72"/>
        <v/>
      </c>
      <c r="AB184" s="10" t="str">
        <f t="shared" si="73"/>
        <v/>
      </c>
      <c r="AC184" t="str">
        <f t="shared" si="74"/>
        <v/>
      </c>
      <c r="AD184" t="str">
        <f t="shared" si="74"/>
        <v/>
      </c>
      <c r="AE184" t="str">
        <f t="shared" si="75"/>
        <v/>
      </c>
      <c r="AF184" s="13" t="str">
        <f t="shared" si="76"/>
        <v/>
      </c>
      <c r="AG184" s="13" t="str">
        <f t="shared" si="77"/>
        <v/>
      </c>
      <c r="AH184" t="str">
        <f t="shared" si="78"/>
        <v/>
      </c>
      <c r="AI184" t="str">
        <f t="shared" si="79"/>
        <v/>
      </c>
      <c r="AJ184" t="str">
        <f t="shared" si="80"/>
        <v/>
      </c>
      <c r="AK184" s="2" t="str">
        <f t="shared" si="81"/>
        <v/>
      </c>
      <c r="AL184" s="2" t="str">
        <f t="shared" si="82"/>
        <v/>
      </c>
      <c r="AM184" t="str">
        <f t="shared" si="63"/>
        <v/>
      </c>
      <c r="AN184" t="str">
        <f t="shared" si="64"/>
        <v/>
      </c>
      <c r="AO184" t="str">
        <f t="shared" si="83"/>
        <v/>
      </c>
    </row>
    <row r="185" spans="1:41" x14ac:dyDescent="0.2">
      <c r="A185" t="s">
        <v>20</v>
      </c>
      <c r="B185" t="s">
        <v>1</v>
      </c>
      <c r="C185" t="s">
        <v>154</v>
      </c>
      <c r="D185" s="1">
        <v>271.15572687845997</v>
      </c>
      <c r="E185" s="1">
        <v>-500.31145375691898</v>
      </c>
      <c r="F185" s="2">
        <v>0.63186565779446202</v>
      </c>
      <c r="G185" s="2">
        <v>0.445692161285897</v>
      </c>
      <c r="H185" s="2">
        <v>4.5950703849103602E-2</v>
      </c>
      <c r="I185" s="2">
        <v>6.0692074925686401E-2</v>
      </c>
      <c r="J185" s="2">
        <v>0</v>
      </c>
      <c r="K185" s="2">
        <v>0</v>
      </c>
      <c r="L185" s="2">
        <v>6.77103983807818E-2</v>
      </c>
      <c r="M185" s="2" t="str">
        <f t="shared" si="56"/>
        <v>PAD</v>
      </c>
      <c r="N185" s="2" t="str">
        <f t="shared" si="65"/>
        <v>ACP</v>
      </c>
      <c r="O185" s="2" t="str">
        <f t="shared" si="66"/>
        <v>U</v>
      </c>
      <c r="P185" t="str">
        <f t="shared" si="57"/>
        <v>1111</v>
      </c>
      <c r="Q185" t="str">
        <f t="shared" si="58"/>
        <v>N</v>
      </c>
      <c r="R185" t="str">
        <f t="shared" si="59"/>
        <v>1</v>
      </c>
      <c r="S185" t="str">
        <f t="shared" si="60"/>
        <v>1</v>
      </c>
      <c r="T185" t="str">
        <f t="shared" si="61"/>
        <v>1</v>
      </c>
      <c r="U185" t="str">
        <f t="shared" si="62"/>
        <v>1</v>
      </c>
      <c r="V185" s="10">
        <f t="shared" si="67"/>
        <v>6.0692074925686401E-2</v>
      </c>
      <c r="W185" s="10">
        <f t="shared" si="68"/>
        <v>1.4741371076582799E-2</v>
      </c>
      <c r="X185">
        <f t="shared" si="69"/>
        <v>209</v>
      </c>
      <c r="Y185">
        <f t="shared" si="70"/>
        <v>168</v>
      </c>
      <c r="Z185">
        <f t="shared" si="71"/>
        <v>-41</v>
      </c>
      <c r="AA185" s="10" t="str">
        <f t="shared" si="72"/>
        <v/>
      </c>
      <c r="AB185" s="10" t="str">
        <f t="shared" si="73"/>
        <v/>
      </c>
      <c r="AC185" t="str">
        <f t="shared" si="74"/>
        <v/>
      </c>
      <c r="AD185" t="str">
        <f t="shared" si="74"/>
        <v/>
      </c>
      <c r="AE185" t="str">
        <f t="shared" si="75"/>
        <v/>
      </c>
      <c r="AF185" s="13" t="str">
        <f t="shared" si="76"/>
        <v/>
      </c>
      <c r="AG185" s="13" t="str">
        <f t="shared" si="77"/>
        <v/>
      </c>
      <c r="AH185" t="str">
        <f t="shared" si="78"/>
        <v/>
      </c>
      <c r="AI185" t="str">
        <f t="shared" si="79"/>
        <v/>
      </c>
      <c r="AJ185" t="str">
        <f t="shared" si="80"/>
        <v/>
      </c>
      <c r="AK185" s="2" t="str">
        <f t="shared" si="81"/>
        <v/>
      </c>
      <c r="AL185" s="2" t="str">
        <f t="shared" si="82"/>
        <v/>
      </c>
      <c r="AM185" t="str">
        <f t="shared" si="63"/>
        <v/>
      </c>
      <c r="AN185" t="str">
        <f t="shared" si="64"/>
        <v/>
      </c>
      <c r="AO185" t="str">
        <f t="shared" si="83"/>
        <v/>
      </c>
    </row>
    <row r="186" spans="1:41" x14ac:dyDescent="0.2">
      <c r="A186" t="s">
        <v>20</v>
      </c>
      <c r="B186" t="s">
        <v>1</v>
      </c>
      <c r="C186" t="s">
        <v>3</v>
      </c>
      <c r="D186" s="1">
        <v>265.046451832515</v>
      </c>
      <c r="E186" s="1">
        <v>-488.09290366502898</v>
      </c>
      <c r="F186" s="2">
        <v>0.60445218665242495</v>
      </c>
      <c r="G186" s="2">
        <v>0.40383039773287099</v>
      </c>
      <c r="H186" s="2">
        <v>4.7686671906876102E-2</v>
      </c>
      <c r="I186" s="2">
        <v>6.4072003944862593E-2</v>
      </c>
      <c r="J186" s="2">
        <v>0</v>
      </c>
      <c r="K186" s="2">
        <v>0</v>
      </c>
      <c r="L186" s="2">
        <v>2.0862578411286199E-2</v>
      </c>
      <c r="M186" s="2" t="str">
        <f t="shared" si="56"/>
        <v>PAD</v>
      </c>
      <c r="N186" s="2" t="str">
        <f t="shared" si="65"/>
        <v>ACP</v>
      </c>
      <c r="O186" s="2" t="str">
        <f t="shared" si="66"/>
        <v>V</v>
      </c>
      <c r="P186" t="str">
        <f t="shared" si="57"/>
        <v>1111</v>
      </c>
      <c r="Q186" t="str">
        <f t="shared" si="58"/>
        <v>N</v>
      </c>
      <c r="R186" t="str">
        <f t="shared" si="59"/>
        <v>1</v>
      </c>
      <c r="S186" t="str">
        <f t="shared" si="60"/>
        <v>1</v>
      </c>
      <c r="T186" t="str">
        <f t="shared" si="61"/>
        <v>1</v>
      </c>
      <c r="U186" t="str">
        <f t="shared" si="62"/>
        <v>1</v>
      </c>
      <c r="V186" s="10">
        <f t="shared" si="67"/>
        <v>6.4072003944862593E-2</v>
      </c>
      <c r="W186" s="10">
        <f t="shared" si="68"/>
        <v>1.6385332037986491E-2</v>
      </c>
      <c r="X186">
        <f t="shared" si="69"/>
        <v>234</v>
      </c>
      <c r="Y186">
        <f t="shared" si="70"/>
        <v>213</v>
      </c>
      <c r="Z186">
        <f t="shared" si="71"/>
        <v>-21</v>
      </c>
      <c r="AA186" s="10" t="str">
        <f t="shared" si="72"/>
        <v/>
      </c>
      <c r="AB186" s="10" t="str">
        <f t="shared" si="73"/>
        <v/>
      </c>
      <c r="AC186" t="str">
        <f t="shared" si="74"/>
        <v/>
      </c>
      <c r="AD186" t="str">
        <f t="shared" si="74"/>
        <v/>
      </c>
      <c r="AE186" t="str">
        <f t="shared" si="75"/>
        <v/>
      </c>
      <c r="AF186" s="13" t="str">
        <f t="shared" si="76"/>
        <v/>
      </c>
      <c r="AG186" s="13" t="str">
        <f t="shared" si="77"/>
        <v/>
      </c>
      <c r="AH186" t="str">
        <f t="shared" si="78"/>
        <v/>
      </c>
      <c r="AI186" t="str">
        <f t="shared" si="79"/>
        <v/>
      </c>
      <c r="AJ186" t="str">
        <f t="shared" si="80"/>
        <v/>
      </c>
      <c r="AK186" s="2" t="str">
        <f t="shared" si="81"/>
        <v/>
      </c>
      <c r="AL186" s="2" t="str">
        <f t="shared" si="82"/>
        <v/>
      </c>
      <c r="AM186" t="str">
        <f t="shared" si="63"/>
        <v/>
      </c>
      <c r="AN186" t="str">
        <f t="shared" si="64"/>
        <v/>
      </c>
      <c r="AO186" t="str">
        <f t="shared" si="83"/>
        <v/>
      </c>
    </row>
    <row r="187" spans="1:41" x14ac:dyDescent="0.2">
      <c r="A187" t="s">
        <v>20</v>
      </c>
      <c r="B187" t="s">
        <v>4</v>
      </c>
      <c r="C187" t="s">
        <v>2</v>
      </c>
      <c r="D187" s="1">
        <v>264.094220625265</v>
      </c>
      <c r="E187" s="1">
        <v>-486.18844125052999</v>
      </c>
      <c r="F187" s="2">
        <v>0.69176924359346104</v>
      </c>
      <c r="G187" s="2">
        <v>0.47546432751497603</v>
      </c>
      <c r="H187" s="2">
        <v>4.7974477106262202E-2</v>
      </c>
      <c r="I187" s="2">
        <v>6.6579005517915402E-2</v>
      </c>
      <c r="J187" s="2">
        <v>0</v>
      </c>
      <c r="K187" s="2">
        <v>0</v>
      </c>
      <c r="L187" s="2">
        <v>0.16018990855331</v>
      </c>
      <c r="M187" s="2" t="str">
        <f t="shared" si="56"/>
        <v>PAD</v>
      </c>
      <c r="N187" s="2" t="str">
        <f t="shared" si="65"/>
        <v>PCA</v>
      </c>
      <c r="O187" s="2" t="str">
        <f t="shared" si="66"/>
        <v>U</v>
      </c>
      <c r="P187" t="str">
        <f t="shared" si="57"/>
        <v>1111</v>
      </c>
      <c r="Q187" t="str">
        <f t="shared" si="58"/>
        <v>N</v>
      </c>
      <c r="R187" t="str">
        <f t="shared" si="59"/>
        <v>1</v>
      </c>
      <c r="S187" t="str">
        <f t="shared" si="60"/>
        <v>1</v>
      </c>
      <c r="T187" t="str">
        <f t="shared" si="61"/>
        <v>1</v>
      </c>
      <c r="U187" t="str">
        <f t="shared" si="62"/>
        <v>1</v>
      </c>
      <c r="V187" s="10" t="str">
        <f t="shared" si="67"/>
        <v/>
      </c>
      <c r="W187" s="10" t="str">
        <f t="shared" si="68"/>
        <v/>
      </c>
      <c r="X187" t="str">
        <f t="shared" si="69"/>
        <v/>
      </c>
      <c r="Y187" t="str">
        <f t="shared" si="70"/>
        <v/>
      </c>
      <c r="Z187" t="str">
        <f t="shared" si="71"/>
        <v/>
      </c>
      <c r="AA187" s="10">
        <f t="shared" si="72"/>
        <v>6.6579005517915402E-2</v>
      </c>
      <c r="AB187" s="10">
        <f t="shared" si="73"/>
        <v>1.86045284116532E-2</v>
      </c>
      <c r="AC187">
        <f t="shared" si="74"/>
        <v>139</v>
      </c>
      <c r="AD187">
        <f t="shared" si="74"/>
        <v>200</v>
      </c>
      <c r="AE187">
        <f t="shared" si="75"/>
        <v>61</v>
      </c>
      <c r="AF187" s="13" t="str">
        <f t="shared" si="76"/>
        <v/>
      </c>
      <c r="AG187" s="13" t="str">
        <f t="shared" si="77"/>
        <v/>
      </c>
      <c r="AH187" t="str">
        <f t="shared" si="78"/>
        <v/>
      </c>
      <c r="AI187" t="str">
        <f t="shared" si="79"/>
        <v/>
      </c>
      <c r="AJ187" t="str">
        <f t="shared" si="80"/>
        <v/>
      </c>
      <c r="AK187" s="2" t="str">
        <f t="shared" si="81"/>
        <v/>
      </c>
      <c r="AL187" s="2" t="str">
        <f t="shared" si="82"/>
        <v/>
      </c>
      <c r="AM187" t="str">
        <f t="shared" si="63"/>
        <v/>
      </c>
      <c r="AN187" t="str">
        <f t="shared" si="64"/>
        <v/>
      </c>
      <c r="AO187" t="str">
        <f t="shared" si="83"/>
        <v/>
      </c>
    </row>
    <row r="188" spans="1:41" x14ac:dyDescent="0.2">
      <c r="A188" t="s">
        <v>20</v>
      </c>
      <c r="B188" t="s">
        <v>4</v>
      </c>
      <c r="C188" t="s">
        <v>153</v>
      </c>
      <c r="D188" s="1">
        <v>264.094220625265</v>
      </c>
      <c r="E188" s="1">
        <v>-486.18844125052999</v>
      </c>
      <c r="F188" s="2">
        <v>0.69176924359346104</v>
      </c>
      <c r="G188" s="2">
        <v>0.47546432751497603</v>
      </c>
      <c r="H188" s="2">
        <v>4.7974477106262202E-2</v>
      </c>
      <c r="I188" s="2">
        <v>6.6579005517915402E-2</v>
      </c>
      <c r="J188" s="2">
        <v>0</v>
      </c>
      <c r="K188" s="2">
        <v>0</v>
      </c>
      <c r="L188" s="2">
        <v>3.5778509745400401E-2</v>
      </c>
      <c r="M188" s="2" t="str">
        <f t="shared" si="56"/>
        <v>PAD</v>
      </c>
      <c r="N188" s="2" t="str">
        <f t="shared" si="65"/>
        <v>PCA</v>
      </c>
      <c r="O188" s="2" t="str">
        <f t="shared" si="66"/>
        <v>V</v>
      </c>
      <c r="P188" t="str">
        <f t="shared" si="57"/>
        <v>1111</v>
      </c>
      <c r="Q188" t="str">
        <f t="shared" si="58"/>
        <v>N</v>
      </c>
      <c r="R188" t="str">
        <f t="shared" si="59"/>
        <v>1</v>
      </c>
      <c r="S188" t="str">
        <f t="shared" si="60"/>
        <v>1</v>
      </c>
      <c r="T188" t="str">
        <f t="shared" si="61"/>
        <v>1</v>
      </c>
      <c r="U188" t="str">
        <f t="shared" si="62"/>
        <v>1</v>
      </c>
      <c r="V188" s="10" t="str">
        <f t="shared" si="67"/>
        <v/>
      </c>
      <c r="W188" s="10" t="str">
        <f t="shared" si="68"/>
        <v/>
      </c>
      <c r="X188" t="str">
        <f t="shared" si="69"/>
        <v/>
      </c>
      <c r="Y188" t="str">
        <f t="shared" si="70"/>
        <v/>
      </c>
      <c r="Z188" t="str">
        <f t="shared" si="71"/>
        <v/>
      </c>
      <c r="AA188" s="10">
        <f t="shared" si="72"/>
        <v>6.6579005517915402E-2</v>
      </c>
      <c r="AB188" s="10">
        <f t="shared" si="73"/>
        <v>1.86045284116532E-2</v>
      </c>
      <c r="AC188">
        <f t="shared" si="74"/>
        <v>139</v>
      </c>
      <c r="AD188">
        <f t="shared" si="74"/>
        <v>200</v>
      </c>
      <c r="AE188">
        <f t="shared" si="75"/>
        <v>61</v>
      </c>
      <c r="AF188" s="13" t="str">
        <f t="shared" si="76"/>
        <v/>
      </c>
      <c r="AG188" s="13" t="str">
        <f t="shared" si="77"/>
        <v/>
      </c>
      <c r="AH188" t="str">
        <f t="shared" si="78"/>
        <v/>
      </c>
      <c r="AI188" t="str">
        <f t="shared" si="79"/>
        <v/>
      </c>
      <c r="AJ188" t="str">
        <f t="shared" si="80"/>
        <v/>
      </c>
      <c r="AK188" s="2" t="str">
        <f t="shared" si="81"/>
        <v/>
      </c>
      <c r="AL188" s="2" t="str">
        <f t="shared" si="82"/>
        <v/>
      </c>
      <c r="AM188" t="str">
        <f t="shared" si="63"/>
        <v/>
      </c>
      <c r="AN188" t="str">
        <f t="shared" si="64"/>
        <v/>
      </c>
      <c r="AO188" t="str">
        <f t="shared" si="83"/>
        <v/>
      </c>
    </row>
    <row r="189" spans="1:41" x14ac:dyDescent="0.2">
      <c r="A189" t="s">
        <v>20</v>
      </c>
      <c r="B189" t="s">
        <v>4</v>
      </c>
      <c r="C189" t="s">
        <v>154</v>
      </c>
      <c r="D189" s="1">
        <v>238.744710121693</v>
      </c>
      <c r="E189" s="1">
        <v>-435.48942024338601</v>
      </c>
      <c r="F189" s="2">
        <v>0.57773082832952705</v>
      </c>
      <c r="G189" s="2">
        <v>0.37893172003897402</v>
      </c>
      <c r="H189" s="2">
        <v>5.6052465762017702E-2</v>
      </c>
      <c r="I189" s="2">
        <v>7.4506642356767905E-2</v>
      </c>
      <c r="J189" s="2">
        <v>0</v>
      </c>
      <c r="K189" s="2">
        <v>0</v>
      </c>
      <c r="L189" s="2">
        <v>6.27454432087243E-2</v>
      </c>
      <c r="M189" s="2" t="str">
        <f t="shared" si="56"/>
        <v>PAD</v>
      </c>
      <c r="N189" s="2" t="str">
        <f t="shared" si="65"/>
        <v>ACP</v>
      </c>
      <c r="O189" s="2" t="str">
        <f t="shared" si="66"/>
        <v>U</v>
      </c>
      <c r="P189" t="str">
        <f t="shared" si="57"/>
        <v>1111</v>
      </c>
      <c r="Q189" t="str">
        <f t="shared" si="58"/>
        <v>N</v>
      </c>
      <c r="R189" t="str">
        <f t="shared" si="59"/>
        <v>1</v>
      </c>
      <c r="S189" t="str">
        <f t="shared" si="60"/>
        <v>1</v>
      </c>
      <c r="T189" t="str">
        <f t="shared" si="61"/>
        <v>1</v>
      </c>
      <c r="U189" t="str">
        <f t="shared" si="62"/>
        <v>1</v>
      </c>
      <c r="V189" s="10" t="str">
        <f t="shared" si="67"/>
        <v/>
      </c>
      <c r="W189" s="10" t="str">
        <f t="shared" si="68"/>
        <v/>
      </c>
      <c r="X189" t="str">
        <f t="shared" si="69"/>
        <v/>
      </c>
      <c r="Y189" t="str">
        <f t="shared" si="70"/>
        <v/>
      </c>
      <c r="Z189" t="str">
        <f t="shared" si="71"/>
        <v/>
      </c>
      <c r="AA189" s="10">
        <f t="shared" si="72"/>
        <v>7.4506642356767905E-2</v>
      </c>
      <c r="AB189" s="10">
        <f t="shared" si="73"/>
        <v>1.8454176594750203E-2</v>
      </c>
      <c r="AC189">
        <f t="shared" si="74"/>
        <v>221</v>
      </c>
      <c r="AD189">
        <f t="shared" si="74"/>
        <v>195</v>
      </c>
      <c r="AE189">
        <f t="shared" si="75"/>
        <v>-26</v>
      </c>
      <c r="AF189" s="13" t="str">
        <f t="shared" si="76"/>
        <v/>
      </c>
      <c r="AG189" s="13" t="str">
        <f t="shared" si="77"/>
        <v/>
      </c>
      <c r="AH189" t="str">
        <f t="shared" si="78"/>
        <v/>
      </c>
      <c r="AI189" t="str">
        <f t="shared" si="79"/>
        <v/>
      </c>
      <c r="AJ189" t="str">
        <f t="shared" si="80"/>
        <v/>
      </c>
      <c r="AK189" s="2" t="str">
        <f t="shared" si="81"/>
        <v/>
      </c>
      <c r="AL189" s="2" t="str">
        <f t="shared" si="82"/>
        <v/>
      </c>
      <c r="AM189" t="str">
        <f t="shared" si="63"/>
        <v/>
      </c>
      <c r="AN189" t="str">
        <f t="shared" si="64"/>
        <v/>
      </c>
      <c r="AO189" t="str">
        <f t="shared" si="83"/>
        <v/>
      </c>
    </row>
    <row r="190" spans="1:41" x14ac:dyDescent="0.2">
      <c r="A190" t="s">
        <v>20</v>
      </c>
      <c r="B190" t="s">
        <v>4</v>
      </c>
      <c r="C190" t="s">
        <v>3</v>
      </c>
      <c r="D190" s="1">
        <v>235.334144605061</v>
      </c>
      <c r="E190" s="1">
        <v>-428.66828921012097</v>
      </c>
      <c r="F190" s="2">
        <v>0.56145688728777998</v>
      </c>
      <c r="G190" s="2">
        <v>0.35073949605680799</v>
      </c>
      <c r="H190" s="2">
        <v>5.7211041641521E-2</v>
      </c>
      <c r="I190" s="2">
        <v>7.6044605405736307E-2</v>
      </c>
      <c r="J190" s="2">
        <v>0</v>
      </c>
      <c r="K190" s="2">
        <v>0</v>
      </c>
      <c r="L190" s="2">
        <v>2.57015586112452E-2</v>
      </c>
      <c r="M190" s="2" t="str">
        <f t="shared" si="56"/>
        <v>PAD</v>
      </c>
      <c r="N190" s="2" t="str">
        <f t="shared" si="65"/>
        <v>ACP</v>
      </c>
      <c r="O190" s="2" t="str">
        <f t="shared" si="66"/>
        <v>V</v>
      </c>
      <c r="P190" t="str">
        <f t="shared" si="57"/>
        <v>1111</v>
      </c>
      <c r="Q190" t="str">
        <f t="shared" si="58"/>
        <v>N</v>
      </c>
      <c r="R190" t="str">
        <f t="shared" si="59"/>
        <v>1</v>
      </c>
      <c r="S190" t="str">
        <f t="shared" si="60"/>
        <v>1</v>
      </c>
      <c r="T190" t="str">
        <f t="shared" si="61"/>
        <v>1</v>
      </c>
      <c r="U190" t="str">
        <f t="shared" si="62"/>
        <v>1</v>
      </c>
      <c r="V190" s="10" t="str">
        <f t="shared" si="67"/>
        <v/>
      </c>
      <c r="W190" s="10" t="str">
        <f t="shared" si="68"/>
        <v/>
      </c>
      <c r="X190" t="str">
        <f t="shared" si="69"/>
        <v/>
      </c>
      <c r="Y190" t="str">
        <f t="shared" si="70"/>
        <v/>
      </c>
      <c r="Z190" t="str">
        <f t="shared" si="71"/>
        <v/>
      </c>
      <c r="AA190" s="10">
        <f t="shared" si="72"/>
        <v>7.6044605405736307E-2</v>
      </c>
      <c r="AB190" s="10">
        <f t="shared" si="73"/>
        <v>1.8833563764215307E-2</v>
      </c>
      <c r="AC190">
        <f t="shared" si="74"/>
        <v>232</v>
      </c>
      <c r="AD190">
        <f t="shared" si="74"/>
        <v>204</v>
      </c>
      <c r="AE190">
        <f t="shared" si="75"/>
        <v>-28</v>
      </c>
      <c r="AF190" s="13" t="str">
        <f t="shared" si="76"/>
        <v/>
      </c>
      <c r="AG190" s="13" t="str">
        <f t="shared" si="77"/>
        <v/>
      </c>
      <c r="AH190" t="str">
        <f t="shared" si="78"/>
        <v/>
      </c>
      <c r="AI190" t="str">
        <f t="shared" si="79"/>
        <v/>
      </c>
      <c r="AJ190" t="str">
        <f t="shared" si="80"/>
        <v/>
      </c>
      <c r="AK190" s="2" t="str">
        <f t="shared" si="81"/>
        <v/>
      </c>
      <c r="AL190" s="2" t="str">
        <f t="shared" si="82"/>
        <v/>
      </c>
      <c r="AM190" t="str">
        <f t="shared" si="63"/>
        <v/>
      </c>
      <c r="AN190" t="str">
        <f t="shared" si="64"/>
        <v/>
      </c>
      <c r="AO190" t="str">
        <f t="shared" si="83"/>
        <v/>
      </c>
    </row>
    <row r="191" spans="1:41" x14ac:dyDescent="0.2">
      <c r="A191" t="s">
        <v>20</v>
      </c>
      <c r="B191" t="s">
        <v>5</v>
      </c>
      <c r="C191" t="s">
        <v>2</v>
      </c>
      <c r="D191" s="1">
        <v>-423.30593130107201</v>
      </c>
      <c r="E191" s="1">
        <v>888.61186260214299</v>
      </c>
      <c r="F191" s="2">
        <v>0.80177697140724102</v>
      </c>
      <c r="G191" s="2">
        <v>0.65075108547121996</v>
      </c>
      <c r="H191" s="2">
        <v>3.2407788390735601</v>
      </c>
      <c r="I191" s="2">
        <v>4.52762718423838</v>
      </c>
      <c r="J191" s="2">
        <v>0</v>
      </c>
      <c r="K191" s="2">
        <v>0</v>
      </c>
      <c r="L191" s="2">
        <v>0.153530947878493</v>
      </c>
      <c r="M191" s="2" t="str">
        <f t="shared" si="56"/>
        <v>PAD</v>
      </c>
      <c r="N191" s="2" t="str">
        <f t="shared" si="65"/>
        <v>PCA</v>
      </c>
      <c r="O191" s="2" t="str">
        <f t="shared" si="66"/>
        <v>U</v>
      </c>
      <c r="P191" t="str">
        <f t="shared" si="57"/>
        <v>1111</v>
      </c>
      <c r="Q191" t="str">
        <f t="shared" si="58"/>
        <v>N</v>
      </c>
      <c r="R191" t="str">
        <f t="shared" si="59"/>
        <v>1</v>
      </c>
      <c r="S191" t="str">
        <f t="shared" si="60"/>
        <v>1</v>
      </c>
      <c r="T191" t="str">
        <f t="shared" si="61"/>
        <v>1</v>
      </c>
      <c r="U191" t="str">
        <f t="shared" si="62"/>
        <v>1</v>
      </c>
      <c r="V191" s="10" t="str">
        <f t="shared" si="67"/>
        <v/>
      </c>
      <c r="W191" s="10" t="str">
        <f t="shared" si="68"/>
        <v/>
      </c>
      <c r="X191" t="str">
        <f t="shared" si="69"/>
        <v/>
      </c>
      <c r="Y191" t="str">
        <f t="shared" si="70"/>
        <v/>
      </c>
      <c r="Z191" t="str">
        <f t="shared" si="71"/>
        <v/>
      </c>
      <c r="AA191" s="10" t="str">
        <f t="shared" si="72"/>
        <v/>
      </c>
      <c r="AB191" s="10" t="str">
        <f t="shared" si="73"/>
        <v/>
      </c>
      <c r="AC191" t="str">
        <f t="shared" si="74"/>
        <v/>
      </c>
      <c r="AD191" t="str">
        <f t="shared" si="74"/>
        <v/>
      </c>
      <c r="AE191" t="str">
        <f t="shared" si="75"/>
        <v/>
      </c>
      <c r="AF191" s="13">
        <f t="shared" si="76"/>
        <v>4.52762718423838</v>
      </c>
      <c r="AG191" s="13">
        <f t="shared" si="77"/>
        <v>1.2868483451648198</v>
      </c>
      <c r="AH191">
        <f t="shared" si="78"/>
        <v>130</v>
      </c>
      <c r="AI191">
        <f t="shared" si="79"/>
        <v>197</v>
      </c>
      <c r="AJ191">
        <f t="shared" si="80"/>
        <v>67</v>
      </c>
      <c r="AK191" s="2" t="str">
        <f t="shared" si="81"/>
        <v/>
      </c>
      <c r="AL191" s="2" t="str">
        <f t="shared" si="82"/>
        <v/>
      </c>
      <c r="AM191" t="str">
        <f t="shared" si="63"/>
        <v/>
      </c>
      <c r="AN191" t="str">
        <f t="shared" si="64"/>
        <v/>
      </c>
      <c r="AO191" t="str">
        <f t="shared" si="83"/>
        <v/>
      </c>
    </row>
    <row r="192" spans="1:41" x14ac:dyDescent="0.2">
      <c r="A192" t="s">
        <v>20</v>
      </c>
      <c r="B192" t="s">
        <v>5</v>
      </c>
      <c r="C192" t="s">
        <v>153</v>
      </c>
      <c r="D192" s="1">
        <v>-423.30593130107201</v>
      </c>
      <c r="E192" s="1">
        <v>888.61186260214299</v>
      </c>
      <c r="F192" s="2">
        <v>0.80177697140724102</v>
      </c>
      <c r="G192" s="2">
        <v>0.65075108547121996</v>
      </c>
      <c r="H192" s="2">
        <v>3.2407788390735601</v>
      </c>
      <c r="I192" s="2">
        <v>4.52762718423838</v>
      </c>
      <c r="J192" s="2">
        <v>0</v>
      </c>
      <c r="K192" s="2">
        <v>0</v>
      </c>
      <c r="L192" s="2">
        <v>4.6109377889726702E-2</v>
      </c>
      <c r="M192" s="2" t="str">
        <f t="shared" si="56"/>
        <v>PAD</v>
      </c>
      <c r="N192" s="2" t="str">
        <f t="shared" si="65"/>
        <v>PCA</v>
      </c>
      <c r="O192" s="2" t="str">
        <f t="shared" si="66"/>
        <v>V</v>
      </c>
      <c r="P192" t="str">
        <f t="shared" si="57"/>
        <v>1111</v>
      </c>
      <c r="Q192" t="str">
        <f t="shared" si="58"/>
        <v>N</v>
      </c>
      <c r="R192" t="str">
        <f t="shared" si="59"/>
        <v>1</v>
      </c>
      <c r="S192" t="str">
        <f t="shared" si="60"/>
        <v>1</v>
      </c>
      <c r="T192" t="str">
        <f t="shared" si="61"/>
        <v>1</v>
      </c>
      <c r="U192" t="str">
        <f t="shared" si="62"/>
        <v>1</v>
      </c>
      <c r="V192" s="10" t="str">
        <f t="shared" si="67"/>
        <v/>
      </c>
      <c r="W192" s="10" t="str">
        <f t="shared" si="68"/>
        <v/>
      </c>
      <c r="X192" t="str">
        <f t="shared" si="69"/>
        <v/>
      </c>
      <c r="Y192" t="str">
        <f t="shared" si="70"/>
        <v/>
      </c>
      <c r="Z192" t="str">
        <f t="shared" si="71"/>
        <v/>
      </c>
      <c r="AA192" s="10" t="str">
        <f t="shared" si="72"/>
        <v/>
      </c>
      <c r="AB192" s="10" t="str">
        <f t="shared" si="73"/>
        <v/>
      </c>
      <c r="AC192" t="str">
        <f t="shared" si="74"/>
        <v/>
      </c>
      <c r="AD192" t="str">
        <f t="shared" si="74"/>
        <v/>
      </c>
      <c r="AE192" t="str">
        <f t="shared" si="75"/>
        <v/>
      </c>
      <c r="AF192" s="13">
        <f t="shared" si="76"/>
        <v>4.52762718423838</v>
      </c>
      <c r="AG192" s="13">
        <f t="shared" si="77"/>
        <v>1.2868483451648198</v>
      </c>
      <c r="AH192">
        <f t="shared" si="78"/>
        <v>130</v>
      </c>
      <c r="AI192">
        <f t="shared" si="79"/>
        <v>197</v>
      </c>
      <c r="AJ192">
        <f t="shared" si="80"/>
        <v>67</v>
      </c>
      <c r="AK192" s="2" t="str">
        <f t="shared" si="81"/>
        <v/>
      </c>
      <c r="AL192" s="2" t="str">
        <f t="shared" si="82"/>
        <v/>
      </c>
      <c r="AM192" t="str">
        <f t="shared" si="63"/>
        <v/>
      </c>
      <c r="AN192" t="str">
        <f t="shared" si="64"/>
        <v/>
      </c>
      <c r="AO192" t="str">
        <f t="shared" si="83"/>
        <v/>
      </c>
    </row>
    <row r="193" spans="1:41" x14ac:dyDescent="0.2">
      <c r="A193" t="s">
        <v>20</v>
      </c>
      <c r="B193" t="s">
        <v>5</v>
      </c>
      <c r="C193" t="s">
        <v>154</v>
      </c>
      <c r="D193" s="1">
        <v>-457.655317161673</v>
      </c>
      <c r="E193" s="1">
        <v>957.31063432334702</v>
      </c>
      <c r="F193" s="2">
        <v>0.69771551710945801</v>
      </c>
      <c r="G193" s="2">
        <v>0.55172533697224702</v>
      </c>
      <c r="H193" s="2">
        <v>3.9978016402497301</v>
      </c>
      <c r="I193" s="2">
        <v>5.3521210649457904</v>
      </c>
      <c r="J193" s="2">
        <v>0</v>
      </c>
      <c r="K193" s="2">
        <v>0</v>
      </c>
      <c r="L193" s="2">
        <v>6.3758234703586006E-2</v>
      </c>
      <c r="M193" s="2" t="str">
        <f t="shared" si="56"/>
        <v>PAD</v>
      </c>
      <c r="N193" s="2" t="str">
        <f t="shared" si="65"/>
        <v>ACP</v>
      </c>
      <c r="O193" s="2" t="str">
        <f t="shared" si="66"/>
        <v>U</v>
      </c>
      <c r="P193" t="str">
        <f t="shared" si="57"/>
        <v>1111</v>
      </c>
      <c r="Q193" t="str">
        <f t="shared" si="58"/>
        <v>N</v>
      </c>
      <c r="R193" t="str">
        <f t="shared" si="59"/>
        <v>1</v>
      </c>
      <c r="S193" t="str">
        <f t="shared" si="60"/>
        <v>1</v>
      </c>
      <c r="T193" t="str">
        <f t="shared" si="61"/>
        <v>1</v>
      </c>
      <c r="U193" t="str">
        <f t="shared" si="62"/>
        <v>1</v>
      </c>
      <c r="V193" s="10" t="str">
        <f t="shared" si="67"/>
        <v/>
      </c>
      <c r="W193" s="10" t="str">
        <f t="shared" si="68"/>
        <v/>
      </c>
      <c r="X193" t="str">
        <f t="shared" si="69"/>
        <v/>
      </c>
      <c r="Y193" t="str">
        <f t="shared" si="70"/>
        <v/>
      </c>
      <c r="Z193" t="str">
        <f t="shared" si="71"/>
        <v/>
      </c>
      <c r="AA193" s="10" t="str">
        <f t="shared" si="72"/>
        <v/>
      </c>
      <c r="AB193" s="10" t="str">
        <f t="shared" si="73"/>
        <v/>
      </c>
      <c r="AC193" t="str">
        <f t="shared" si="74"/>
        <v/>
      </c>
      <c r="AD193" t="str">
        <f t="shared" si="74"/>
        <v/>
      </c>
      <c r="AE193" t="str">
        <f t="shared" si="75"/>
        <v/>
      </c>
      <c r="AF193" s="13">
        <f t="shared" si="76"/>
        <v>5.3521210649457904</v>
      </c>
      <c r="AG193" s="13">
        <f t="shared" si="77"/>
        <v>1.3543194246960604</v>
      </c>
      <c r="AH193">
        <f t="shared" si="78"/>
        <v>224</v>
      </c>
      <c r="AI193">
        <f t="shared" si="79"/>
        <v>207</v>
      </c>
      <c r="AJ193">
        <f t="shared" si="80"/>
        <v>-17</v>
      </c>
      <c r="AK193" s="2" t="str">
        <f t="shared" si="81"/>
        <v/>
      </c>
      <c r="AL193" s="2" t="str">
        <f t="shared" si="82"/>
        <v/>
      </c>
      <c r="AM193" t="str">
        <f t="shared" si="63"/>
        <v/>
      </c>
      <c r="AN193" t="str">
        <f t="shared" si="64"/>
        <v/>
      </c>
      <c r="AO193" t="str">
        <f t="shared" si="83"/>
        <v/>
      </c>
    </row>
    <row r="194" spans="1:41" x14ac:dyDescent="0.2">
      <c r="A194" t="s">
        <v>20</v>
      </c>
      <c r="B194" t="s">
        <v>5</v>
      </c>
      <c r="C194" t="s">
        <v>3</v>
      </c>
      <c r="D194" s="1">
        <v>-462.67743657130598</v>
      </c>
      <c r="E194" s="1">
        <v>967.35487314261195</v>
      </c>
      <c r="F194" s="2">
        <v>0.67954229765374297</v>
      </c>
      <c r="G194" s="2">
        <v>0.55163556513533596</v>
      </c>
      <c r="H194" s="2">
        <v>4.1212533138262799</v>
      </c>
      <c r="I194" s="2">
        <v>5.39253892684882</v>
      </c>
      <c r="J194" s="2">
        <v>0</v>
      </c>
      <c r="K194" s="2">
        <v>0</v>
      </c>
      <c r="L194" s="2">
        <v>1.48759690666052E-2</v>
      </c>
      <c r="M194" s="2" t="str">
        <f t="shared" si="56"/>
        <v>PAD</v>
      </c>
      <c r="N194" s="2" t="str">
        <f t="shared" si="65"/>
        <v>ACP</v>
      </c>
      <c r="O194" s="2" t="str">
        <f t="shared" si="66"/>
        <v>V</v>
      </c>
      <c r="P194" t="str">
        <f t="shared" si="57"/>
        <v>1111</v>
      </c>
      <c r="Q194" t="str">
        <f t="shared" si="58"/>
        <v>N</v>
      </c>
      <c r="R194" t="str">
        <f t="shared" si="59"/>
        <v>1</v>
      </c>
      <c r="S194" t="str">
        <f t="shared" si="60"/>
        <v>1</v>
      </c>
      <c r="T194" t="str">
        <f t="shared" si="61"/>
        <v>1</v>
      </c>
      <c r="U194" t="str">
        <f t="shared" si="62"/>
        <v>1</v>
      </c>
      <c r="V194" s="10" t="str">
        <f t="shared" si="67"/>
        <v/>
      </c>
      <c r="W194" s="10" t="str">
        <f t="shared" si="68"/>
        <v/>
      </c>
      <c r="X194" t="str">
        <f t="shared" si="69"/>
        <v/>
      </c>
      <c r="Y194" t="str">
        <f t="shared" si="70"/>
        <v/>
      </c>
      <c r="Z194" t="str">
        <f t="shared" si="71"/>
        <v/>
      </c>
      <c r="AA194" s="10" t="str">
        <f t="shared" si="72"/>
        <v/>
      </c>
      <c r="AB194" s="10" t="str">
        <f t="shared" si="73"/>
        <v/>
      </c>
      <c r="AC194" t="str">
        <f t="shared" si="74"/>
        <v/>
      </c>
      <c r="AD194" t="str">
        <f t="shared" si="74"/>
        <v/>
      </c>
      <c r="AE194" t="str">
        <f t="shared" si="75"/>
        <v/>
      </c>
      <c r="AF194" s="13">
        <f t="shared" si="76"/>
        <v>5.39253892684882</v>
      </c>
      <c r="AG194" s="13">
        <f t="shared" si="77"/>
        <v>1.2712856130225401</v>
      </c>
      <c r="AH194">
        <f t="shared" si="78"/>
        <v>226</v>
      </c>
      <c r="AI194">
        <f t="shared" si="79"/>
        <v>192</v>
      </c>
      <c r="AJ194">
        <f t="shared" si="80"/>
        <v>-34</v>
      </c>
      <c r="AK194" s="2" t="str">
        <f t="shared" si="81"/>
        <v/>
      </c>
      <c r="AL194" s="2" t="str">
        <f t="shared" si="82"/>
        <v/>
      </c>
      <c r="AM194" t="str">
        <f t="shared" si="63"/>
        <v/>
      </c>
      <c r="AN194" t="str">
        <f t="shared" si="64"/>
        <v/>
      </c>
      <c r="AO194" t="str">
        <f t="shared" si="83"/>
        <v/>
      </c>
    </row>
    <row r="195" spans="1:41" x14ac:dyDescent="0.2">
      <c r="A195" t="s">
        <v>21</v>
      </c>
      <c r="B195" t="s">
        <v>1</v>
      </c>
      <c r="C195" t="s">
        <v>2</v>
      </c>
      <c r="D195" s="1">
        <v>377.24884917179298</v>
      </c>
      <c r="E195" s="1">
        <v>-712.49769834358597</v>
      </c>
      <c r="F195" s="2">
        <v>0.89981887501650704</v>
      </c>
      <c r="G195" s="2">
        <v>0.83609369266086897</v>
      </c>
      <c r="H195" s="2">
        <v>2.39937301878776E-2</v>
      </c>
      <c r="I195" s="2">
        <v>3.2892569235058802E-2</v>
      </c>
      <c r="J195" s="2">
        <v>0</v>
      </c>
      <c r="K195" s="2">
        <v>0</v>
      </c>
      <c r="L195" s="2">
        <v>0.32141036982180399</v>
      </c>
      <c r="M195" s="2" t="str">
        <f t="shared" ref="M195:M258" si="84">IF(MID(A195,3,1)="1","PAD","LTN")</f>
        <v>PAD</v>
      </c>
      <c r="N195" s="2" t="str">
        <f t="shared" si="65"/>
        <v>PCA</v>
      </c>
      <c r="O195" s="2" t="str">
        <f t="shared" si="66"/>
        <v>U</v>
      </c>
      <c r="P195" t="str">
        <f t="shared" ref="P195:P258" si="85">MID(A195,8,4)</f>
        <v>0000</v>
      </c>
      <c r="Q195" t="str">
        <f t="shared" ref="Q195:Q258" si="86">IF(RIGHT(A195,1)="C","Y","N")</f>
        <v>Y</v>
      </c>
      <c r="R195" t="str">
        <f t="shared" ref="R195:R258" si="87">MID(P195,1,1)</f>
        <v>0</v>
      </c>
      <c r="S195" t="str">
        <f t="shared" ref="S195:S258" si="88">MID(P195,2,1)</f>
        <v>0</v>
      </c>
      <c r="T195" t="str">
        <f t="shared" ref="T195:T258" si="89">MID(P195,3,1)</f>
        <v>0</v>
      </c>
      <c r="U195" t="str">
        <f t="shared" ref="U195:U258" si="90">MID(P195,4,1)</f>
        <v>0</v>
      </c>
      <c r="V195" s="10">
        <f t="shared" si="67"/>
        <v>3.2892569235058802E-2</v>
      </c>
      <c r="W195" s="10">
        <f t="shared" si="68"/>
        <v>8.8988390471812021E-3</v>
      </c>
      <c r="X195">
        <f t="shared" si="69"/>
        <v>28</v>
      </c>
      <c r="Y195">
        <f t="shared" si="70"/>
        <v>28</v>
      </c>
      <c r="Z195">
        <f t="shared" si="71"/>
        <v>0</v>
      </c>
      <c r="AA195" s="10" t="str">
        <f t="shared" si="72"/>
        <v/>
      </c>
      <c r="AB195" s="10" t="str">
        <f t="shared" si="73"/>
        <v/>
      </c>
      <c r="AC195" t="str">
        <f t="shared" si="74"/>
        <v/>
      </c>
      <c r="AD195" t="str">
        <f t="shared" si="74"/>
        <v/>
      </c>
      <c r="AE195" t="str">
        <f t="shared" si="75"/>
        <v/>
      </c>
      <c r="AF195" s="13" t="str">
        <f t="shared" si="76"/>
        <v/>
      </c>
      <c r="AG195" s="13" t="str">
        <f t="shared" si="77"/>
        <v/>
      </c>
      <c r="AH195" t="str">
        <f t="shared" si="78"/>
        <v/>
      </c>
      <c r="AI195" t="str">
        <f t="shared" si="79"/>
        <v/>
      </c>
      <c r="AJ195" t="str">
        <f t="shared" si="80"/>
        <v/>
      </c>
      <c r="AK195" s="2" t="str">
        <f t="shared" si="81"/>
        <v/>
      </c>
      <c r="AL195" s="2" t="str">
        <f t="shared" si="82"/>
        <v/>
      </c>
      <c r="AM195" t="str">
        <f t="shared" ref="AM195:AM258" si="91">IF(AK195&lt;&gt;"",RANK(AK195,AK$3:AK$1026,FALSE),"")</f>
        <v/>
      </c>
      <c r="AN195" t="str">
        <f t="shared" ref="AN195:AN258" si="92">IF(AL195&lt;&gt;"",RANK(AL195,AL$3:AL$1026,TRUE),"")</f>
        <v/>
      </c>
      <c r="AO195" t="str">
        <f t="shared" si="83"/>
        <v/>
      </c>
    </row>
    <row r="196" spans="1:41" x14ac:dyDescent="0.2">
      <c r="A196" t="s">
        <v>21</v>
      </c>
      <c r="B196" t="s">
        <v>1</v>
      </c>
      <c r="C196" t="s">
        <v>153</v>
      </c>
      <c r="D196" s="1">
        <v>377.24884917179298</v>
      </c>
      <c r="E196" s="1">
        <v>-712.49769834358597</v>
      </c>
      <c r="F196" s="2">
        <v>0.89981887501650704</v>
      </c>
      <c r="G196" s="2">
        <v>0.83609369266086897</v>
      </c>
      <c r="H196" s="2">
        <v>2.39937301878776E-2</v>
      </c>
      <c r="I196" s="2">
        <v>3.2892569235058802E-2</v>
      </c>
      <c r="J196" s="2">
        <v>0</v>
      </c>
      <c r="K196" s="2">
        <v>0</v>
      </c>
      <c r="L196" s="2">
        <v>0.121039189449433</v>
      </c>
      <c r="M196" s="2" t="str">
        <f t="shared" si="84"/>
        <v>PAD</v>
      </c>
      <c r="N196" s="2" t="str">
        <f t="shared" ref="N196:N259" si="93">MID(C196,1,3)</f>
        <v>PCA</v>
      </c>
      <c r="O196" s="2" t="str">
        <f t="shared" ref="O196:O259" si="94">RIGHT(C196,1)</f>
        <v>V</v>
      </c>
      <c r="P196" t="str">
        <f t="shared" si="85"/>
        <v>0000</v>
      </c>
      <c r="Q196" t="str">
        <f t="shared" si="86"/>
        <v>Y</v>
      </c>
      <c r="R196" t="str">
        <f t="shared" si="87"/>
        <v>0</v>
      </c>
      <c r="S196" t="str">
        <f t="shared" si="88"/>
        <v>0</v>
      </c>
      <c r="T196" t="str">
        <f t="shared" si="89"/>
        <v>0</v>
      </c>
      <c r="U196" t="str">
        <f t="shared" si="90"/>
        <v>0</v>
      </c>
      <c r="V196" s="10">
        <f t="shared" ref="V196:V259" si="95">IF($B196="JHtov",$I196,"")</f>
        <v>3.2892569235058802E-2</v>
      </c>
      <c r="W196" s="10">
        <f t="shared" ref="W196:W259" si="96">IF($B196="JHtov",$I196-$H196,"")</f>
        <v>8.8988390471812021E-3</v>
      </c>
      <c r="X196">
        <f t="shared" ref="X196:X259" si="97">IF(V196&lt;&gt;"",RANK(V196,V$3:V$770,TRUE),"")</f>
        <v>28</v>
      </c>
      <c r="Y196">
        <f t="shared" ref="Y196:Y259" si="98">IF(W196&lt;&gt;"",RANK(W196,W$3:W$770,TRUE),"")</f>
        <v>28</v>
      </c>
      <c r="Z196">
        <f t="shared" ref="Z196:Z259" si="99">IF(AND(Y196&lt;&gt;"",X196&lt;&gt;""),Y196-X196,"")</f>
        <v>0</v>
      </c>
      <c r="AA196" s="10" t="str">
        <f t="shared" ref="AA196:AA259" si="100">IF($B196="JHwd",$I196,"")</f>
        <v/>
      </c>
      <c r="AB196" s="10" t="str">
        <f t="shared" ref="AB196:AB259" si="101">IF($B196="JHwd",$I196-$H196,"")</f>
        <v/>
      </c>
      <c r="AC196" t="str">
        <f t="shared" ref="AC196:AD259" si="102">IF(AA196&lt;&gt;"",RANK(AA196,AA$3:AA$770,TRUE),"")</f>
        <v/>
      </c>
      <c r="AD196" t="str">
        <f t="shared" si="102"/>
        <v/>
      </c>
      <c r="AE196" t="str">
        <f t="shared" ref="AE196:AE259" si="103">IF(AND(AD196&lt;&gt;"",AC196&lt;&gt;""),AD196-AC196,"")</f>
        <v/>
      </c>
      <c r="AF196" s="13" t="str">
        <f t="shared" ref="AF196:AF259" si="104">IF($B196="PP",$I196,"")</f>
        <v/>
      </c>
      <c r="AG196" s="13" t="str">
        <f t="shared" ref="AG196:AG259" si="105">IF($B196="PP",$I196-$H196,"")</f>
        <v/>
      </c>
      <c r="AH196" t="str">
        <f t="shared" ref="AH196:AH259" si="106">IF(AF196&lt;&gt;"",RANK(AF196,AF$3:AF$770,TRUE),"")</f>
        <v/>
      </c>
      <c r="AI196" t="str">
        <f t="shared" ref="AI196:AI259" si="107">IF(AG196&lt;&gt;"",RANK(AG196,AG$3:AG$770,TRUE),"")</f>
        <v/>
      </c>
      <c r="AJ196" t="str">
        <f t="shared" ref="AJ196:AJ259" si="108">IF(AND(AI196&lt;&gt;"",AH196&lt;&gt;""),AI196-AH196,"")</f>
        <v/>
      </c>
      <c r="AK196" s="2" t="str">
        <f t="shared" ref="AK196:AK259" si="109">IF($B196="jumpType",$K196,"")</f>
        <v/>
      </c>
      <c r="AL196" s="2" t="str">
        <f t="shared" ref="AL196:AL259" si="110">IF($B196="jumpType",$J196-$K196,"")</f>
        <v/>
      </c>
      <c r="AM196" t="str">
        <f t="shared" si="91"/>
        <v/>
      </c>
      <c r="AN196" t="str">
        <f t="shared" si="92"/>
        <v/>
      </c>
      <c r="AO196" t="str">
        <f t="shared" ref="AO196:AO259" si="111">IF(AND(AM196&lt;&gt;"",AN196&lt;&gt;""),AN196-AM196,"")</f>
        <v/>
      </c>
    </row>
    <row r="197" spans="1:41" x14ac:dyDescent="0.2">
      <c r="A197" t="s">
        <v>21</v>
      </c>
      <c r="B197" t="s">
        <v>1</v>
      </c>
      <c r="C197" t="s">
        <v>154</v>
      </c>
      <c r="D197" s="1">
        <v>277.94266620766501</v>
      </c>
      <c r="E197" s="1">
        <v>-513.88533241533003</v>
      </c>
      <c r="F197" s="2">
        <v>0.66216608412529998</v>
      </c>
      <c r="G197" s="2">
        <v>0.51881641713771998</v>
      </c>
      <c r="H197" s="2">
        <v>4.40658676241465E-2</v>
      </c>
      <c r="I197" s="2">
        <v>5.7224546340127698E-2</v>
      </c>
      <c r="J197" s="2">
        <v>0</v>
      </c>
      <c r="K197" s="2">
        <v>0</v>
      </c>
      <c r="L197" s="2">
        <v>3.9436611124610499E-2</v>
      </c>
      <c r="M197" s="2" t="str">
        <f t="shared" si="84"/>
        <v>PAD</v>
      </c>
      <c r="N197" s="2" t="str">
        <f t="shared" si="93"/>
        <v>ACP</v>
      </c>
      <c r="O197" s="2" t="str">
        <f t="shared" si="94"/>
        <v>U</v>
      </c>
      <c r="P197" t="str">
        <f t="shared" si="85"/>
        <v>0000</v>
      </c>
      <c r="Q197" t="str">
        <f t="shared" si="86"/>
        <v>Y</v>
      </c>
      <c r="R197" t="str">
        <f t="shared" si="87"/>
        <v>0</v>
      </c>
      <c r="S197" t="str">
        <f t="shared" si="88"/>
        <v>0</v>
      </c>
      <c r="T197" t="str">
        <f t="shared" si="89"/>
        <v>0</v>
      </c>
      <c r="U197" t="str">
        <f t="shared" si="90"/>
        <v>0</v>
      </c>
      <c r="V197" s="10">
        <f t="shared" si="95"/>
        <v>5.7224546340127698E-2</v>
      </c>
      <c r="W197" s="10">
        <f t="shared" si="96"/>
        <v>1.3158678715981198E-2</v>
      </c>
      <c r="X197">
        <f t="shared" si="97"/>
        <v>168</v>
      </c>
      <c r="Y197">
        <f t="shared" si="98"/>
        <v>127</v>
      </c>
      <c r="Z197">
        <f t="shared" si="99"/>
        <v>-41</v>
      </c>
      <c r="AA197" s="10" t="str">
        <f t="shared" si="100"/>
        <v/>
      </c>
      <c r="AB197" s="10" t="str">
        <f t="shared" si="101"/>
        <v/>
      </c>
      <c r="AC197" t="str">
        <f t="shared" si="102"/>
        <v/>
      </c>
      <c r="AD197" t="str">
        <f t="shared" si="102"/>
        <v/>
      </c>
      <c r="AE197" t="str">
        <f t="shared" si="103"/>
        <v/>
      </c>
      <c r="AF197" s="13" t="str">
        <f t="shared" si="104"/>
        <v/>
      </c>
      <c r="AG197" s="13" t="str">
        <f t="shared" si="105"/>
        <v/>
      </c>
      <c r="AH197" t="str">
        <f t="shared" si="106"/>
        <v/>
      </c>
      <c r="AI197" t="str">
        <f t="shared" si="107"/>
        <v/>
      </c>
      <c r="AJ197" t="str">
        <f t="shared" si="108"/>
        <v/>
      </c>
      <c r="AK197" s="2" t="str">
        <f t="shared" si="109"/>
        <v/>
      </c>
      <c r="AL197" s="2" t="str">
        <f t="shared" si="110"/>
        <v/>
      </c>
      <c r="AM197" t="str">
        <f t="shared" si="91"/>
        <v/>
      </c>
      <c r="AN197" t="str">
        <f t="shared" si="92"/>
        <v/>
      </c>
      <c r="AO197" t="str">
        <f t="shared" si="111"/>
        <v/>
      </c>
    </row>
    <row r="198" spans="1:41" x14ac:dyDescent="0.2">
      <c r="A198" t="s">
        <v>21</v>
      </c>
      <c r="B198" t="s">
        <v>1</v>
      </c>
      <c r="C198" t="s">
        <v>3</v>
      </c>
      <c r="D198" s="1">
        <v>279.22916594659898</v>
      </c>
      <c r="E198" s="1">
        <v>-516.45833189319796</v>
      </c>
      <c r="F198" s="2">
        <v>0.66751560554998701</v>
      </c>
      <c r="G198" s="2">
        <v>0.51848167617557495</v>
      </c>
      <c r="H198" s="2">
        <v>4.3724813773573797E-2</v>
      </c>
      <c r="I198" s="2">
        <v>5.7022675783035701E-2</v>
      </c>
      <c r="J198" s="2">
        <v>0</v>
      </c>
      <c r="K198" s="2">
        <v>0</v>
      </c>
      <c r="L198" s="2">
        <v>6.52007999450033E-3</v>
      </c>
      <c r="M198" s="2" t="str">
        <f t="shared" si="84"/>
        <v>PAD</v>
      </c>
      <c r="N198" s="2" t="str">
        <f t="shared" si="93"/>
        <v>ACP</v>
      </c>
      <c r="O198" s="2" t="str">
        <f t="shared" si="94"/>
        <v>V</v>
      </c>
      <c r="P198" t="str">
        <f t="shared" si="85"/>
        <v>0000</v>
      </c>
      <c r="Q198" t="str">
        <f t="shared" si="86"/>
        <v>Y</v>
      </c>
      <c r="R198" t="str">
        <f t="shared" si="87"/>
        <v>0</v>
      </c>
      <c r="S198" t="str">
        <f t="shared" si="88"/>
        <v>0</v>
      </c>
      <c r="T198" t="str">
        <f t="shared" si="89"/>
        <v>0</v>
      </c>
      <c r="U198" t="str">
        <f t="shared" si="90"/>
        <v>0</v>
      </c>
      <c r="V198" s="10">
        <f t="shared" si="95"/>
        <v>5.7022675783035701E-2</v>
      </c>
      <c r="W198" s="10">
        <f t="shared" si="96"/>
        <v>1.3297862009461904E-2</v>
      </c>
      <c r="X198">
        <f t="shared" si="97"/>
        <v>165</v>
      </c>
      <c r="Y198">
        <f t="shared" si="98"/>
        <v>132</v>
      </c>
      <c r="Z198">
        <f t="shared" si="99"/>
        <v>-33</v>
      </c>
      <c r="AA198" s="10" t="str">
        <f t="shared" si="100"/>
        <v/>
      </c>
      <c r="AB198" s="10" t="str">
        <f t="shared" si="101"/>
        <v/>
      </c>
      <c r="AC198" t="str">
        <f t="shared" si="102"/>
        <v/>
      </c>
      <c r="AD198" t="str">
        <f t="shared" si="102"/>
        <v/>
      </c>
      <c r="AE198" t="str">
        <f t="shared" si="103"/>
        <v/>
      </c>
      <c r="AF198" s="13" t="str">
        <f t="shared" si="104"/>
        <v/>
      </c>
      <c r="AG198" s="13" t="str">
        <f t="shared" si="105"/>
        <v/>
      </c>
      <c r="AH198" t="str">
        <f t="shared" si="106"/>
        <v/>
      </c>
      <c r="AI198" t="str">
        <f t="shared" si="107"/>
        <v/>
      </c>
      <c r="AJ198" t="str">
        <f t="shared" si="108"/>
        <v/>
      </c>
      <c r="AK198" s="2" t="str">
        <f t="shared" si="109"/>
        <v/>
      </c>
      <c r="AL198" s="2" t="str">
        <f t="shared" si="110"/>
        <v/>
      </c>
      <c r="AM198" t="str">
        <f t="shared" si="91"/>
        <v/>
      </c>
      <c r="AN198" t="str">
        <f t="shared" si="92"/>
        <v/>
      </c>
      <c r="AO198" t="str">
        <f t="shared" si="111"/>
        <v/>
      </c>
    </row>
    <row r="199" spans="1:41" x14ac:dyDescent="0.2">
      <c r="A199" t="s">
        <v>21</v>
      </c>
      <c r="B199" t="s">
        <v>4</v>
      </c>
      <c r="C199" t="s">
        <v>2</v>
      </c>
      <c r="D199" s="1">
        <v>318.17333467012003</v>
      </c>
      <c r="E199" s="1">
        <v>-594.34666934024006</v>
      </c>
      <c r="F199" s="2">
        <v>0.84103451254921902</v>
      </c>
      <c r="G199" s="2">
        <v>0.76479891499643904</v>
      </c>
      <c r="H199" s="2">
        <v>3.4456728897414003E-2</v>
      </c>
      <c r="I199" s="2">
        <v>4.4878702835425999E-2</v>
      </c>
      <c r="J199" s="2">
        <v>0</v>
      </c>
      <c r="K199" s="2">
        <v>0</v>
      </c>
      <c r="L199" s="2">
        <v>0.32951392095804199</v>
      </c>
      <c r="M199" s="2" t="str">
        <f t="shared" si="84"/>
        <v>PAD</v>
      </c>
      <c r="N199" s="2" t="str">
        <f t="shared" si="93"/>
        <v>PCA</v>
      </c>
      <c r="O199" s="2" t="str">
        <f t="shared" si="94"/>
        <v>U</v>
      </c>
      <c r="P199" t="str">
        <f t="shared" si="85"/>
        <v>0000</v>
      </c>
      <c r="Q199" t="str">
        <f t="shared" si="86"/>
        <v>Y</v>
      </c>
      <c r="R199" t="str">
        <f t="shared" si="87"/>
        <v>0</v>
      </c>
      <c r="S199" t="str">
        <f t="shared" si="88"/>
        <v>0</v>
      </c>
      <c r="T199" t="str">
        <f t="shared" si="89"/>
        <v>0</v>
      </c>
      <c r="U199" t="str">
        <f t="shared" si="90"/>
        <v>0</v>
      </c>
      <c r="V199" s="10" t="str">
        <f t="shared" si="95"/>
        <v/>
      </c>
      <c r="W199" s="10" t="str">
        <f t="shared" si="96"/>
        <v/>
      </c>
      <c r="X199" t="str">
        <f t="shared" si="97"/>
        <v/>
      </c>
      <c r="Y199" t="str">
        <f t="shared" si="98"/>
        <v/>
      </c>
      <c r="Z199" t="str">
        <f t="shared" si="99"/>
        <v/>
      </c>
      <c r="AA199" s="10">
        <f t="shared" si="100"/>
        <v>4.4878702835425999E-2</v>
      </c>
      <c r="AB199" s="10">
        <f t="shared" si="101"/>
        <v>1.0421973938011996E-2</v>
      </c>
      <c r="AC199">
        <f t="shared" si="102"/>
        <v>21</v>
      </c>
      <c r="AD199">
        <f t="shared" si="102"/>
        <v>25</v>
      </c>
      <c r="AE199">
        <f t="shared" si="103"/>
        <v>4</v>
      </c>
      <c r="AF199" s="13" t="str">
        <f t="shared" si="104"/>
        <v/>
      </c>
      <c r="AG199" s="13" t="str">
        <f t="shared" si="105"/>
        <v/>
      </c>
      <c r="AH199" t="str">
        <f t="shared" si="106"/>
        <v/>
      </c>
      <c r="AI199" t="str">
        <f t="shared" si="107"/>
        <v/>
      </c>
      <c r="AJ199" t="str">
        <f t="shared" si="108"/>
        <v/>
      </c>
      <c r="AK199" s="2" t="str">
        <f t="shared" si="109"/>
        <v/>
      </c>
      <c r="AL199" s="2" t="str">
        <f t="shared" si="110"/>
        <v/>
      </c>
      <c r="AM199" t="str">
        <f t="shared" si="91"/>
        <v/>
      </c>
      <c r="AN199" t="str">
        <f t="shared" si="92"/>
        <v/>
      </c>
      <c r="AO199" t="str">
        <f t="shared" si="111"/>
        <v/>
      </c>
    </row>
    <row r="200" spans="1:41" x14ac:dyDescent="0.2">
      <c r="A200" t="s">
        <v>21</v>
      </c>
      <c r="B200" t="s">
        <v>4</v>
      </c>
      <c r="C200" t="s">
        <v>153</v>
      </c>
      <c r="D200" s="1">
        <v>318.17333467012003</v>
      </c>
      <c r="E200" s="1">
        <v>-594.34666934024006</v>
      </c>
      <c r="F200" s="2">
        <v>0.84103451254921902</v>
      </c>
      <c r="G200" s="2">
        <v>0.76479891499643904</v>
      </c>
      <c r="H200" s="2">
        <v>3.4456728897414003E-2</v>
      </c>
      <c r="I200" s="2">
        <v>4.4878702835425999E-2</v>
      </c>
      <c r="J200" s="2">
        <v>0</v>
      </c>
      <c r="K200" s="2">
        <v>0</v>
      </c>
      <c r="L200" s="2">
        <v>0.13344164408274101</v>
      </c>
      <c r="M200" s="2" t="str">
        <f t="shared" si="84"/>
        <v>PAD</v>
      </c>
      <c r="N200" s="2" t="str">
        <f t="shared" si="93"/>
        <v>PCA</v>
      </c>
      <c r="O200" s="2" t="str">
        <f t="shared" si="94"/>
        <v>V</v>
      </c>
      <c r="P200" t="str">
        <f t="shared" si="85"/>
        <v>0000</v>
      </c>
      <c r="Q200" t="str">
        <f t="shared" si="86"/>
        <v>Y</v>
      </c>
      <c r="R200" t="str">
        <f t="shared" si="87"/>
        <v>0</v>
      </c>
      <c r="S200" t="str">
        <f t="shared" si="88"/>
        <v>0</v>
      </c>
      <c r="T200" t="str">
        <f t="shared" si="89"/>
        <v>0</v>
      </c>
      <c r="U200" t="str">
        <f t="shared" si="90"/>
        <v>0</v>
      </c>
      <c r="V200" s="10" t="str">
        <f t="shared" si="95"/>
        <v/>
      </c>
      <c r="W200" s="10" t="str">
        <f t="shared" si="96"/>
        <v/>
      </c>
      <c r="X200" t="str">
        <f t="shared" si="97"/>
        <v/>
      </c>
      <c r="Y200" t="str">
        <f t="shared" si="98"/>
        <v/>
      </c>
      <c r="Z200" t="str">
        <f t="shared" si="99"/>
        <v/>
      </c>
      <c r="AA200" s="10">
        <f t="shared" si="100"/>
        <v>4.4878702835425999E-2</v>
      </c>
      <c r="AB200" s="10">
        <f t="shared" si="101"/>
        <v>1.0421973938011996E-2</v>
      </c>
      <c r="AC200">
        <f t="shared" si="102"/>
        <v>21</v>
      </c>
      <c r="AD200">
        <f t="shared" si="102"/>
        <v>25</v>
      </c>
      <c r="AE200">
        <f t="shared" si="103"/>
        <v>4</v>
      </c>
      <c r="AF200" s="13" t="str">
        <f t="shared" si="104"/>
        <v/>
      </c>
      <c r="AG200" s="13" t="str">
        <f t="shared" si="105"/>
        <v/>
      </c>
      <c r="AH200" t="str">
        <f t="shared" si="106"/>
        <v/>
      </c>
      <c r="AI200" t="str">
        <f t="shared" si="107"/>
        <v/>
      </c>
      <c r="AJ200" t="str">
        <f t="shared" si="108"/>
        <v/>
      </c>
      <c r="AK200" s="2" t="str">
        <f t="shared" si="109"/>
        <v/>
      </c>
      <c r="AL200" s="2" t="str">
        <f t="shared" si="110"/>
        <v/>
      </c>
      <c r="AM200" t="str">
        <f t="shared" si="91"/>
        <v/>
      </c>
      <c r="AN200" t="str">
        <f t="shared" si="92"/>
        <v/>
      </c>
      <c r="AO200" t="str">
        <f t="shared" si="111"/>
        <v/>
      </c>
    </row>
    <row r="201" spans="1:41" x14ac:dyDescent="0.2">
      <c r="A201" t="s">
        <v>21</v>
      </c>
      <c r="B201" t="s">
        <v>4</v>
      </c>
      <c r="C201" t="s">
        <v>154</v>
      </c>
      <c r="D201" s="1">
        <v>245.269419733717</v>
      </c>
      <c r="E201" s="1">
        <v>-448.538839467434</v>
      </c>
      <c r="F201" s="2">
        <v>0.61169711154613704</v>
      </c>
      <c r="G201" s="2">
        <v>0.46131186282096698</v>
      </c>
      <c r="H201" s="2">
        <v>5.38369721518051E-2</v>
      </c>
      <c r="I201" s="2">
        <v>6.8735124764740405E-2</v>
      </c>
      <c r="J201" s="2">
        <v>0</v>
      </c>
      <c r="K201" s="2">
        <v>0</v>
      </c>
      <c r="L201" s="2">
        <v>5.3745203246847298E-2</v>
      </c>
      <c r="M201" s="2" t="str">
        <f t="shared" si="84"/>
        <v>PAD</v>
      </c>
      <c r="N201" s="2" t="str">
        <f t="shared" si="93"/>
        <v>ACP</v>
      </c>
      <c r="O201" s="2" t="str">
        <f t="shared" si="94"/>
        <v>U</v>
      </c>
      <c r="P201" t="str">
        <f t="shared" si="85"/>
        <v>0000</v>
      </c>
      <c r="Q201" t="str">
        <f t="shared" si="86"/>
        <v>Y</v>
      </c>
      <c r="R201" t="str">
        <f t="shared" si="87"/>
        <v>0</v>
      </c>
      <c r="S201" t="str">
        <f t="shared" si="88"/>
        <v>0</v>
      </c>
      <c r="T201" t="str">
        <f t="shared" si="89"/>
        <v>0</v>
      </c>
      <c r="U201" t="str">
        <f t="shared" si="90"/>
        <v>0</v>
      </c>
      <c r="V201" s="10" t="str">
        <f t="shared" si="95"/>
        <v/>
      </c>
      <c r="W201" s="10" t="str">
        <f t="shared" si="96"/>
        <v/>
      </c>
      <c r="X201" t="str">
        <f t="shared" si="97"/>
        <v/>
      </c>
      <c r="Y201" t="str">
        <f t="shared" si="98"/>
        <v/>
      </c>
      <c r="Z201" t="str">
        <f t="shared" si="99"/>
        <v/>
      </c>
      <c r="AA201" s="10">
        <f t="shared" si="100"/>
        <v>6.8735124764740405E-2</v>
      </c>
      <c r="AB201" s="10">
        <f t="shared" si="101"/>
        <v>1.4898152612935305E-2</v>
      </c>
      <c r="AC201">
        <f t="shared" si="102"/>
        <v>158</v>
      </c>
      <c r="AD201">
        <f t="shared" si="102"/>
        <v>115</v>
      </c>
      <c r="AE201">
        <f t="shared" si="103"/>
        <v>-43</v>
      </c>
      <c r="AF201" s="13" t="str">
        <f t="shared" si="104"/>
        <v/>
      </c>
      <c r="AG201" s="13" t="str">
        <f t="shared" si="105"/>
        <v/>
      </c>
      <c r="AH201" t="str">
        <f t="shared" si="106"/>
        <v/>
      </c>
      <c r="AI201" t="str">
        <f t="shared" si="107"/>
        <v/>
      </c>
      <c r="AJ201" t="str">
        <f t="shared" si="108"/>
        <v/>
      </c>
      <c r="AK201" s="2" t="str">
        <f t="shared" si="109"/>
        <v/>
      </c>
      <c r="AL201" s="2" t="str">
        <f t="shared" si="110"/>
        <v/>
      </c>
      <c r="AM201" t="str">
        <f t="shared" si="91"/>
        <v/>
      </c>
      <c r="AN201" t="str">
        <f t="shared" si="92"/>
        <v/>
      </c>
      <c r="AO201" t="str">
        <f t="shared" si="111"/>
        <v/>
      </c>
    </row>
    <row r="202" spans="1:41" x14ac:dyDescent="0.2">
      <c r="A202" t="s">
        <v>21</v>
      </c>
      <c r="B202" t="s">
        <v>4</v>
      </c>
      <c r="C202" t="s">
        <v>3</v>
      </c>
      <c r="D202" s="1">
        <v>245.31108900182201</v>
      </c>
      <c r="E202" s="1">
        <v>-448.62217800364402</v>
      </c>
      <c r="F202" s="2">
        <v>0.61192670983075603</v>
      </c>
      <c r="G202" s="2">
        <v>0.44499129681746902</v>
      </c>
      <c r="H202" s="2">
        <v>5.3832277092891602E-2</v>
      </c>
      <c r="I202" s="2">
        <v>6.9292199640848595E-2</v>
      </c>
      <c r="J202" s="2">
        <v>0</v>
      </c>
      <c r="K202" s="2">
        <v>0</v>
      </c>
      <c r="L202" s="2">
        <v>9.3012958904961102E-3</v>
      </c>
      <c r="M202" s="2" t="str">
        <f t="shared" si="84"/>
        <v>PAD</v>
      </c>
      <c r="N202" s="2" t="str">
        <f t="shared" si="93"/>
        <v>ACP</v>
      </c>
      <c r="O202" s="2" t="str">
        <f t="shared" si="94"/>
        <v>V</v>
      </c>
      <c r="P202" t="str">
        <f t="shared" si="85"/>
        <v>0000</v>
      </c>
      <c r="Q202" t="str">
        <f t="shared" si="86"/>
        <v>Y</v>
      </c>
      <c r="R202" t="str">
        <f t="shared" si="87"/>
        <v>0</v>
      </c>
      <c r="S202" t="str">
        <f t="shared" si="88"/>
        <v>0</v>
      </c>
      <c r="T202" t="str">
        <f t="shared" si="89"/>
        <v>0</v>
      </c>
      <c r="U202" t="str">
        <f t="shared" si="90"/>
        <v>0</v>
      </c>
      <c r="V202" s="10" t="str">
        <f t="shared" si="95"/>
        <v/>
      </c>
      <c r="W202" s="10" t="str">
        <f t="shared" si="96"/>
        <v/>
      </c>
      <c r="X202" t="str">
        <f t="shared" si="97"/>
        <v/>
      </c>
      <c r="Y202" t="str">
        <f t="shared" si="98"/>
        <v/>
      </c>
      <c r="Z202" t="str">
        <f t="shared" si="99"/>
        <v/>
      </c>
      <c r="AA202" s="10">
        <f t="shared" si="100"/>
        <v>6.9292199640848595E-2</v>
      </c>
      <c r="AB202" s="10">
        <f t="shared" si="101"/>
        <v>1.5459922547956993E-2</v>
      </c>
      <c r="AC202">
        <f t="shared" si="102"/>
        <v>165</v>
      </c>
      <c r="AD202">
        <f t="shared" si="102"/>
        <v>132</v>
      </c>
      <c r="AE202">
        <f t="shared" si="103"/>
        <v>-33</v>
      </c>
      <c r="AF202" s="13" t="str">
        <f t="shared" si="104"/>
        <v/>
      </c>
      <c r="AG202" s="13" t="str">
        <f t="shared" si="105"/>
        <v/>
      </c>
      <c r="AH202" t="str">
        <f t="shared" si="106"/>
        <v/>
      </c>
      <c r="AI202" t="str">
        <f t="shared" si="107"/>
        <v/>
      </c>
      <c r="AJ202" t="str">
        <f t="shared" si="108"/>
        <v/>
      </c>
      <c r="AK202" s="2" t="str">
        <f t="shared" si="109"/>
        <v/>
      </c>
      <c r="AL202" s="2" t="str">
        <f t="shared" si="110"/>
        <v/>
      </c>
      <c r="AM202" t="str">
        <f t="shared" si="91"/>
        <v/>
      </c>
      <c r="AN202" t="str">
        <f t="shared" si="92"/>
        <v/>
      </c>
      <c r="AO202" t="str">
        <f t="shared" si="111"/>
        <v/>
      </c>
    </row>
    <row r="203" spans="1:41" x14ac:dyDescent="0.2">
      <c r="A203" t="s">
        <v>21</v>
      </c>
      <c r="B203" t="s">
        <v>5</v>
      </c>
      <c r="C203" t="s">
        <v>2</v>
      </c>
      <c r="D203" s="1">
        <v>-350.54688161947098</v>
      </c>
      <c r="E203" s="1">
        <v>743.09376323894196</v>
      </c>
      <c r="F203" s="2">
        <v>0.91875192510489401</v>
      </c>
      <c r="G203" s="2">
        <v>0.86844775564691301</v>
      </c>
      <c r="H203" s="2">
        <v>2.0751877627256401</v>
      </c>
      <c r="I203" s="2">
        <v>2.7953059442340198</v>
      </c>
      <c r="J203" s="2">
        <v>0</v>
      </c>
      <c r="K203" s="2">
        <v>0</v>
      </c>
      <c r="L203" s="2">
        <v>0.220466975004213</v>
      </c>
      <c r="M203" s="2" t="str">
        <f t="shared" si="84"/>
        <v>PAD</v>
      </c>
      <c r="N203" s="2" t="str">
        <f t="shared" si="93"/>
        <v>PCA</v>
      </c>
      <c r="O203" s="2" t="str">
        <f t="shared" si="94"/>
        <v>U</v>
      </c>
      <c r="P203" t="str">
        <f t="shared" si="85"/>
        <v>0000</v>
      </c>
      <c r="Q203" t="str">
        <f t="shared" si="86"/>
        <v>Y</v>
      </c>
      <c r="R203" t="str">
        <f t="shared" si="87"/>
        <v>0</v>
      </c>
      <c r="S203" t="str">
        <f t="shared" si="88"/>
        <v>0</v>
      </c>
      <c r="T203" t="str">
        <f t="shared" si="89"/>
        <v>0</v>
      </c>
      <c r="U203" t="str">
        <f t="shared" si="90"/>
        <v>0</v>
      </c>
      <c r="V203" s="10" t="str">
        <f t="shared" si="95"/>
        <v/>
      </c>
      <c r="W203" s="10" t="str">
        <f t="shared" si="96"/>
        <v/>
      </c>
      <c r="X203" t="str">
        <f t="shared" si="97"/>
        <v/>
      </c>
      <c r="Y203" t="str">
        <f t="shared" si="98"/>
        <v/>
      </c>
      <c r="Z203" t="str">
        <f t="shared" si="99"/>
        <v/>
      </c>
      <c r="AA203" s="10" t="str">
        <f t="shared" si="100"/>
        <v/>
      </c>
      <c r="AB203" s="10" t="str">
        <f t="shared" si="101"/>
        <v/>
      </c>
      <c r="AC203" t="str">
        <f t="shared" si="102"/>
        <v/>
      </c>
      <c r="AD203" t="str">
        <f t="shared" si="102"/>
        <v/>
      </c>
      <c r="AE203" t="str">
        <f t="shared" si="103"/>
        <v/>
      </c>
      <c r="AF203" s="13">
        <f t="shared" si="104"/>
        <v>2.7953059442340198</v>
      </c>
      <c r="AG203" s="13">
        <f t="shared" si="105"/>
        <v>0.7201181815083797</v>
      </c>
      <c r="AH203">
        <f t="shared" si="106"/>
        <v>39</v>
      </c>
      <c r="AI203">
        <f t="shared" si="107"/>
        <v>41</v>
      </c>
      <c r="AJ203">
        <f t="shared" si="108"/>
        <v>2</v>
      </c>
      <c r="AK203" s="2" t="str">
        <f t="shared" si="109"/>
        <v/>
      </c>
      <c r="AL203" s="2" t="str">
        <f t="shared" si="110"/>
        <v/>
      </c>
      <c r="AM203" t="str">
        <f t="shared" si="91"/>
        <v/>
      </c>
      <c r="AN203" t="str">
        <f t="shared" si="92"/>
        <v/>
      </c>
      <c r="AO203" t="str">
        <f t="shared" si="111"/>
        <v/>
      </c>
    </row>
    <row r="204" spans="1:41" x14ac:dyDescent="0.2">
      <c r="A204" t="s">
        <v>21</v>
      </c>
      <c r="B204" t="s">
        <v>5</v>
      </c>
      <c r="C204" t="s">
        <v>153</v>
      </c>
      <c r="D204" s="1">
        <v>-350.54688161947098</v>
      </c>
      <c r="E204" s="1">
        <v>743.09376323894196</v>
      </c>
      <c r="F204" s="2">
        <v>0.91875192510489401</v>
      </c>
      <c r="G204" s="2">
        <v>0.86844775564691301</v>
      </c>
      <c r="H204" s="2">
        <v>2.0751877627256401</v>
      </c>
      <c r="I204" s="2">
        <v>2.7953059442340198</v>
      </c>
      <c r="J204" s="2">
        <v>0</v>
      </c>
      <c r="K204" s="2">
        <v>0</v>
      </c>
      <c r="L204" s="2">
        <v>8.1574826213973203E-2</v>
      </c>
      <c r="M204" s="2" t="str">
        <f t="shared" si="84"/>
        <v>PAD</v>
      </c>
      <c r="N204" s="2" t="str">
        <f t="shared" si="93"/>
        <v>PCA</v>
      </c>
      <c r="O204" s="2" t="str">
        <f t="shared" si="94"/>
        <v>V</v>
      </c>
      <c r="P204" t="str">
        <f t="shared" si="85"/>
        <v>0000</v>
      </c>
      <c r="Q204" t="str">
        <f t="shared" si="86"/>
        <v>Y</v>
      </c>
      <c r="R204" t="str">
        <f t="shared" si="87"/>
        <v>0</v>
      </c>
      <c r="S204" t="str">
        <f t="shared" si="88"/>
        <v>0</v>
      </c>
      <c r="T204" t="str">
        <f t="shared" si="89"/>
        <v>0</v>
      </c>
      <c r="U204" t="str">
        <f t="shared" si="90"/>
        <v>0</v>
      </c>
      <c r="V204" s="10" t="str">
        <f t="shared" si="95"/>
        <v/>
      </c>
      <c r="W204" s="10" t="str">
        <f t="shared" si="96"/>
        <v/>
      </c>
      <c r="X204" t="str">
        <f t="shared" si="97"/>
        <v/>
      </c>
      <c r="Y204" t="str">
        <f t="shared" si="98"/>
        <v/>
      </c>
      <c r="Z204" t="str">
        <f t="shared" si="99"/>
        <v/>
      </c>
      <c r="AA204" s="10" t="str">
        <f t="shared" si="100"/>
        <v/>
      </c>
      <c r="AB204" s="10" t="str">
        <f t="shared" si="101"/>
        <v/>
      </c>
      <c r="AC204" t="str">
        <f t="shared" si="102"/>
        <v/>
      </c>
      <c r="AD204" t="str">
        <f t="shared" si="102"/>
        <v/>
      </c>
      <c r="AE204" t="str">
        <f t="shared" si="103"/>
        <v/>
      </c>
      <c r="AF204" s="13">
        <f t="shared" si="104"/>
        <v>2.7953059442340198</v>
      </c>
      <c r="AG204" s="13">
        <f t="shared" si="105"/>
        <v>0.7201181815083797</v>
      </c>
      <c r="AH204">
        <f t="shared" si="106"/>
        <v>39</v>
      </c>
      <c r="AI204">
        <f t="shared" si="107"/>
        <v>41</v>
      </c>
      <c r="AJ204">
        <f t="shared" si="108"/>
        <v>2</v>
      </c>
      <c r="AK204" s="2" t="str">
        <f t="shared" si="109"/>
        <v/>
      </c>
      <c r="AL204" s="2" t="str">
        <f t="shared" si="110"/>
        <v/>
      </c>
      <c r="AM204" t="str">
        <f t="shared" si="91"/>
        <v/>
      </c>
      <c r="AN204" t="str">
        <f t="shared" si="92"/>
        <v/>
      </c>
      <c r="AO204" t="str">
        <f t="shared" si="111"/>
        <v/>
      </c>
    </row>
    <row r="205" spans="1:41" x14ac:dyDescent="0.2">
      <c r="A205" t="s">
        <v>21</v>
      </c>
      <c r="B205" t="s">
        <v>5</v>
      </c>
      <c r="C205" t="s">
        <v>154</v>
      </c>
      <c r="D205" s="1">
        <v>-446.75194724903503</v>
      </c>
      <c r="E205" s="1">
        <v>935.50389449807005</v>
      </c>
      <c r="F205" s="2">
        <v>0.73624804841014102</v>
      </c>
      <c r="G205" s="2">
        <v>0.64230639848223103</v>
      </c>
      <c r="H205" s="2">
        <v>3.7376145282953801</v>
      </c>
      <c r="I205" s="2">
        <v>4.68096468041366</v>
      </c>
      <c r="J205" s="2">
        <v>0</v>
      </c>
      <c r="K205" s="2">
        <v>0</v>
      </c>
      <c r="L205" s="2">
        <v>4.2533104029249702E-2</v>
      </c>
      <c r="M205" s="2" t="str">
        <f t="shared" si="84"/>
        <v>PAD</v>
      </c>
      <c r="N205" s="2" t="str">
        <f t="shared" si="93"/>
        <v>ACP</v>
      </c>
      <c r="O205" s="2" t="str">
        <f t="shared" si="94"/>
        <v>U</v>
      </c>
      <c r="P205" t="str">
        <f t="shared" si="85"/>
        <v>0000</v>
      </c>
      <c r="Q205" t="str">
        <f t="shared" si="86"/>
        <v>Y</v>
      </c>
      <c r="R205" t="str">
        <f t="shared" si="87"/>
        <v>0</v>
      </c>
      <c r="S205" t="str">
        <f t="shared" si="88"/>
        <v>0</v>
      </c>
      <c r="T205" t="str">
        <f t="shared" si="89"/>
        <v>0</v>
      </c>
      <c r="U205" t="str">
        <f t="shared" si="90"/>
        <v>0</v>
      </c>
      <c r="V205" s="10" t="str">
        <f t="shared" si="95"/>
        <v/>
      </c>
      <c r="W205" s="10" t="str">
        <f t="shared" si="96"/>
        <v/>
      </c>
      <c r="X205" t="str">
        <f t="shared" si="97"/>
        <v/>
      </c>
      <c r="Y205" t="str">
        <f t="shared" si="98"/>
        <v/>
      </c>
      <c r="Z205" t="str">
        <f t="shared" si="99"/>
        <v/>
      </c>
      <c r="AA205" s="10" t="str">
        <f t="shared" si="100"/>
        <v/>
      </c>
      <c r="AB205" s="10" t="str">
        <f t="shared" si="101"/>
        <v/>
      </c>
      <c r="AC205" t="str">
        <f t="shared" si="102"/>
        <v/>
      </c>
      <c r="AD205" t="str">
        <f t="shared" si="102"/>
        <v/>
      </c>
      <c r="AE205" t="str">
        <f t="shared" si="103"/>
        <v/>
      </c>
      <c r="AF205" s="13">
        <f t="shared" si="104"/>
        <v>4.68096468041366</v>
      </c>
      <c r="AG205" s="13">
        <f t="shared" si="105"/>
        <v>0.94335015211827988</v>
      </c>
      <c r="AH205">
        <f t="shared" si="106"/>
        <v>148</v>
      </c>
      <c r="AI205">
        <f t="shared" si="107"/>
        <v>100</v>
      </c>
      <c r="AJ205">
        <f t="shared" si="108"/>
        <v>-48</v>
      </c>
      <c r="AK205" s="2" t="str">
        <f t="shared" si="109"/>
        <v/>
      </c>
      <c r="AL205" s="2" t="str">
        <f t="shared" si="110"/>
        <v/>
      </c>
      <c r="AM205" t="str">
        <f t="shared" si="91"/>
        <v/>
      </c>
      <c r="AN205" t="str">
        <f t="shared" si="92"/>
        <v/>
      </c>
      <c r="AO205" t="str">
        <f t="shared" si="111"/>
        <v/>
      </c>
    </row>
    <row r="206" spans="1:41" x14ac:dyDescent="0.2">
      <c r="A206" t="s">
        <v>21</v>
      </c>
      <c r="B206" t="s">
        <v>5</v>
      </c>
      <c r="C206" t="s">
        <v>3</v>
      </c>
      <c r="D206" s="1">
        <v>-446.18074187827699</v>
      </c>
      <c r="E206" s="1">
        <v>934.361483756555</v>
      </c>
      <c r="F206" s="2">
        <v>0.73781585086028401</v>
      </c>
      <c r="G206" s="2">
        <v>0.63477399671560197</v>
      </c>
      <c r="H206" s="2">
        <v>3.72504241612525</v>
      </c>
      <c r="I206" s="2">
        <v>4.6781783201280502</v>
      </c>
      <c r="J206" s="2">
        <v>0</v>
      </c>
      <c r="K206" s="2">
        <v>0</v>
      </c>
      <c r="L206" s="2">
        <v>1.0052749531940601E-2</v>
      </c>
      <c r="M206" s="2" t="str">
        <f t="shared" si="84"/>
        <v>PAD</v>
      </c>
      <c r="N206" s="2" t="str">
        <f t="shared" si="93"/>
        <v>ACP</v>
      </c>
      <c r="O206" s="2" t="str">
        <f t="shared" si="94"/>
        <v>V</v>
      </c>
      <c r="P206" t="str">
        <f t="shared" si="85"/>
        <v>0000</v>
      </c>
      <c r="Q206" t="str">
        <f t="shared" si="86"/>
        <v>Y</v>
      </c>
      <c r="R206" t="str">
        <f t="shared" si="87"/>
        <v>0</v>
      </c>
      <c r="S206" t="str">
        <f t="shared" si="88"/>
        <v>0</v>
      </c>
      <c r="T206" t="str">
        <f t="shared" si="89"/>
        <v>0</v>
      </c>
      <c r="U206" t="str">
        <f t="shared" si="90"/>
        <v>0</v>
      </c>
      <c r="V206" s="10" t="str">
        <f t="shared" si="95"/>
        <v/>
      </c>
      <c r="W206" s="10" t="str">
        <f t="shared" si="96"/>
        <v/>
      </c>
      <c r="X206" t="str">
        <f t="shared" si="97"/>
        <v/>
      </c>
      <c r="Y206" t="str">
        <f t="shared" si="98"/>
        <v/>
      </c>
      <c r="Z206" t="str">
        <f t="shared" si="99"/>
        <v/>
      </c>
      <c r="AA206" s="10" t="str">
        <f t="shared" si="100"/>
        <v/>
      </c>
      <c r="AB206" s="10" t="str">
        <f t="shared" si="101"/>
        <v/>
      </c>
      <c r="AC206" t="str">
        <f t="shared" si="102"/>
        <v/>
      </c>
      <c r="AD206" t="str">
        <f t="shared" si="102"/>
        <v/>
      </c>
      <c r="AE206" t="str">
        <f t="shared" si="103"/>
        <v/>
      </c>
      <c r="AF206" s="13">
        <f t="shared" si="104"/>
        <v>4.6781783201280502</v>
      </c>
      <c r="AG206" s="13">
        <f t="shared" si="105"/>
        <v>0.95313590400280024</v>
      </c>
      <c r="AH206">
        <f t="shared" si="106"/>
        <v>147</v>
      </c>
      <c r="AI206">
        <f t="shared" si="107"/>
        <v>105</v>
      </c>
      <c r="AJ206">
        <f t="shared" si="108"/>
        <v>-42</v>
      </c>
      <c r="AK206" s="2" t="str">
        <f t="shared" si="109"/>
        <v/>
      </c>
      <c r="AL206" s="2" t="str">
        <f t="shared" si="110"/>
        <v/>
      </c>
      <c r="AM206" t="str">
        <f t="shared" si="91"/>
        <v/>
      </c>
      <c r="AN206" t="str">
        <f t="shared" si="92"/>
        <v/>
      </c>
      <c r="AO206" t="str">
        <f t="shared" si="111"/>
        <v/>
      </c>
    </row>
    <row r="207" spans="1:41" x14ac:dyDescent="0.2">
      <c r="A207" t="s">
        <v>22</v>
      </c>
      <c r="B207" t="s">
        <v>1</v>
      </c>
      <c r="C207" t="s">
        <v>2</v>
      </c>
      <c r="D207" s="1">
        <v>353.44819140130397</v>
      </c>
      <c r="E207" s="1">
        <v>-664.89638280260795</v>
      </c>
      <c r="F207" s="2">
        <v>0.86609533184363996</v>
      </c>
      <c r="G207" s="2">
        <v>0.77497843303401304</v>
      </c>
      <c r="H207" s="2">
        <v>2.77529601572052E-2</v>
      </c>
      <c r="I207" s="2">
        <v>3.9161638223513297E-2</v>
      </c>
      <c r="J207" s="2">
        <v>0</v>
      </c>
      <c r="K207" s="2">
        <v>0</v>
      </c>
      <c r="L207" s="2">
        <v>0.36500198351097302</v>
      </c>
      <c r="M207" s="2" t="str">
        <f t="shared" si="84"/>
        <v>PAD</v>
      </c>
      <c r="N207" s="2" t="str">
        <f t="shared" si="93"/>
        <v>PCA</v>
      </c>
      <c r="O207" s="2" t="str">
        <f t="shared" si="94"/>
        <v>U</v>
      </c>
      <c r="P207" t="str">
        <f t="shared" si="85"/>
        <v>0001</v>
      </c>
      <c r="Q207" t="str">
        <f t="shared" si="86"/>
        <v>Y</v>
      </c>
      <c r="R207" t="str">
        <f t="shared" si="87"/>
        <v>0</v>
      </c>
      <c r="S207" t="str">
        <f t="shared" si="88"/>
        <v>0</v>
      </c>
      <c r="T207" t="str">
        <f t="shared" si="89"/>
        <v>0</v>
      </c>
      <c r="U207" t="str">
        <f t="shared" si="90"/>
        <v>1</v>
      </c>
      <c r="V207" s="10">
        <f t="shared" si="95"/>
        <v>3.9161638223513297E-2</v>
      </c>
      <c r="W207" s="10">
        <f t="shared" si="96"/>
        <v>1.1408678066308096E-2</v>
      </c>
      <c r="X207">
        <f t="shared" si="97"/>
        <v>56</v>
      </c>
      <c r="Y207">
        <f t="shared" si="98"/>
        <v>87</v>
      </c>
      <c r="Z207">
        <f t="shared" si="99"/>
        <v>31</v>
      </c>
      <c r="AA207" s="10" t="str">
        <f t="shared" si="100"/>
        <v/>
      </c>
      <c r="AB207" s="10" t="str">
        <f t="shared" si="101"/>
        <v/>
      </c>
      <c r="AC207" t="str">
        <f t="shared" si="102"/>
        <v/>
      </c>
      <c r="AD207" t="str">
        <f t="shared" si="102"/>
        <v/>
      </c>
      <c r="AE207" t="str">
        <f t="shared" si="103"/>
        <v/>
      </c>
      <c r="AF207" s="13" t="str">
        <f t="shared" si="104"/>
        <v/>
      </c>
      <c r="AG207" s="13" t="str">
        <f t="shared" si="105"/>
        <v/>
      </c>
      <c r="AH207" t="str">
        <f t="shared" si="106"/>
        <v/>
      </c>
      <c r="AI207" t="str">
        <f t="shared" si="107"/>
        <v/>
      </c>
      <c r="AJ207" t="str">
        <f t="shared" si="108"/>
        <v/>
      </c>
      <c r="AK207" s="2" t="str">
        <f t="shared" si="109"/>
        <v/>
      </c>
      <c r="AL207" s="2" t="str">
        <f t="shared" si="110"/>
        <v/>
      </c>
      <c r="AM207" t="str">
        <f t="shared" si="91"/>
        <v/>
      </c>
      <c r="AN207" t="str">
        <f t="shared" si="92"/>
        <v/>
      </c>
      <c r="AO207" t="str">
        <f t="shared" si="111"/>
        <v/>
      </c>
    </row>
    <row r="208" spans="1:41" x14ac:dyDescent="0.2">
      <c r="A208" t="s">
        <v>22</v>
      </c>
      <c r="B208" t="s">
        <v>1</v>
      </c>
      <c r="C208" t="s">
        <v>153</v>
      </c>
      <c r="D208" s="1">
        <v>353.44819140130397</v>
      </c>
      <c r="E208" s="1">
        <v>-664.89638280260795</v>
      </c>
      <c r="F208" s="2">
        <v>0.86609533184363996</v>
      </c>
      <c r="G208" s="2">
        <v>0.77497843303401304</v>
      </c>
      <c r="H208" s="2">
        <v>2.77529601572052E-2</v>
      </c>
      <c r="I208" s="2">
        <v>3.9161638223513297E-2</v>
      </c>
      <c r="J208" s="2">
        <v>0</v>
      </c>
      <c r="K208" s="2">
        <v>0</v>
      </c>
      <c r="L208" s="2">
        <v>7.8481742847298794E-2</v>
      </c>
      <c r="M208" s="2" t="str">
        <f t="shared" si="84"/>
        <v>PAD</v>
      </c>
      <c r="N208" s="2" t="str">
        <f t="shared" si="93"/>
        <v>PCA</v>
      </c>
      <c r="O208" s="2" t="str">
        <f t="shared" si="94"/>
        <v>V</v>
      </c>
      <c r="P208" t="str">
        <f t="shared" si="85"/>
        <v>0001</v>
      </c>
      <c r="Q208" t="str">
        <f t="shared" si="86"/>
        <v>Y</v>
      </c>
      <c r="R208" t="str">
        <f t="shared" si="87"/>
        <v>0</v>
      </c>
      <c r="S208" t="str">
        <f t="shared" si="88"/>
        <v>0</v>
      </c>
      <c r="T208" t="str">
        <f t="shared" si="89"/>
        <v>0</v>
      </c>
      <c r="U208" t="str">
        <f t="shared" si="90"/>
        <v>1</v>
      </c>
      <c r="V208" s="10">
        <f t="shared" si="95"/>
        <v>3.9161638223513297E-2</v>
      </c>
      <c r="W208" s="10">
        <f t="shared" si="96"/>
        <v>1.1408678066308096E-2</v>
      </c>
      <c r="X208">
        <f t="shared" si="97"/>
        <v>56</v>
      </c>
      <c r="Y208">
        <f t="shared" si="98"/>
        <v>87</v>
      </c>
      <c r="Z208">
        <f t="shared" si="99"/>
        <v>31</v>
      </c>
      <c r="AA208" s="10" t="str">
        <f t="shared" si="100"/>
        <v/>
      </c>
      <c r="AB208" s="10" t="str">
        <f t="shared" si="101"/>
        <v/>
      </c>
      <c r="AC208" t="str">
        <f t="shared" si="102"/>
        <v/>
      </c>
      <c r="AD208" t="str">
        <f t="shared" si="102"/>
        <v/>
      </c>
      <c r="AE208" t="str">
        <f t="shared" si="103"/>
        <v/>
      </c>
      <c r="AF208" s="13" t="str">
        <f t="shared" si="104"/>
        <v/>
      </c>
      <c r="AG208" s="13" t="str">
        <f t="shared" si="105"/>
        <v/>
      </c>
      <c r="AH208" t="str">
        <f t="shared" si="106"/>
        <v/>
      </c>
      <c r="AI208" t="str">
        <f t="shared" si="107"/>
        <v/>
      </c>
      <c r="AJ208" t="str">
        <f t="shared" si="108"/>
        <v/>
      </c>
      <c r="AK208" s="2" t="str">
        <f t="shared" si="109"/>
        <v/>
      </c>
      <c r="AL208" s="2" t="str">
        <f t="shared" si="110"/>
        <v/>
      </c>
      <c r="AM208" t="str">
        <f t="shared" si="91"/>
        <v/>
      </c>
      <c r="AN208" t="str">
        <f t="shared" si="92"/>
        <v/>
      </c>
      <c r="AO208" t="str">
        <f t="shared" si="111"/>
        <v/>
      </c>
    </row>
    <row r="209" spans="1:41" x14ac:dyDescent="0.2">
      <c r="A209" t="s">
        <v>22</v>
      </c>
      <c r="B209" t="s">
        <v>1</v>
      </c>
      <c r="C209" t="s">
        <v>154</v>
      </c>
      <c r="D209" s="1">
        <v>261.63188949417901</v>
      </c>
      <c r="E209" s="1">
        <v>-481.26377898835801</v>
      </c>
      <c r="F209" s="2">
        <v>0.58709117241251496</v>
      </c>
      <c r="G209" s="2">
        <v>0.32780618361497899</v>
      </c>
      <c r="H209" s="2">
        <v>4.87047783617452E-2</v>
      </c>
      <c r="I209" s="2">
        <v>8.4342987022511806E-2</v>
      </c>
      <c r="J209" s="2">
        <v>0</v>
      </c>
      <c r="K209" s="2">
        <v>0</v>
      </c>
      <c r="L209" s="2">
        <v>6.2246649375825802E-2</v>
      </c>
      <c r="M209" s="2" t="str">
        <f t="shared" si="84"/>
        <v>PAD</v>
      </c>
      <c r="N209" s="2" t="str">
        <f t="shared" si="93"/>
        <v>ACP</v>
      </c>
      <c r="O209" s="2" t="str">
        <f t="shared" si="94"/>
        <v>U</v>
      </c>
      <c r="P209" t="str">
        <f t="shared" si="85"/>
        <v>0001</v>
      </c>
      <c r="Q209" t="str">
        <f t="shared" si="86"/>
        <v>Y</v>
      </c>
      <c r="R209" t="str">
        <f t="shared" si="87"/>
        <v>0</v>
      </c>
      <c r="S209" t="str">
        <f t="shared" si="88"/>
        <v>0</v>
      </c>
      <c r="T209" t="str">
        <f t="shared" si="89"/>
        <v>0</v>
      </c>
      <c r="U209" t="str">
        <f t="shared" si="90"/>
        <v>1</v>
      </c>
      <c r="V209" s="10">
        <f t="shared" si="95"/>
        <v>8.4342987022511806E-2</v>
      </c>
      <c r="W209" s="10">
        <f t="shared" si="96"/>
        <v>3.5638208660766606E-2</v>
      </c>
      <c r="X209">
        <f t="shared" si="97"/>
        <v>254</v>
      </c>
      <c r="Y209">
        <f t="shared" si="98"/>
        <v>254</v>
      </c>
      <c r="Z209">
        <f t="shared" si="99"/>
        <v>0</v>
      </c>
      <c r="AA209" s="10" t="str">
        <f t="shared" si="100"/>
        <v/>
      </c>
      <c r="AB209" s="10" t="str">
        <f t="shared" si="101"/>
        <v/>
      </c>
      <c r="AC209" t="str">
        <f t="shared" si="102"/>
        <v/>
      </c>
      <c r="AD209" t="str">
        <f t="shared" si="102"/>
        <v/>
      </c>
      <c r="AE209" t="str">
        <f t="shared" si="103"/>
        <v/>
      </c>
      <c r="AF209" s="13" t="str">
        <f t="shared" si="104"/>
        <v/>
      </c>
      <c r="AG209" s="13" t="str">
        <f t="shared" si="105"/>
        <v/>
      </c>
      <c r="AH209" t="str">
        <f t="shared" si="106"/>
        <v/>
      </c>
      <c r="AI209" t="str">
        <f t="shared" si="107"/>
        <v/>
      </c>
      <c r="AJ209" t="str">
        <f t="shared" si="108"/>
        <v/>
      </c>
      <c r="AK209" s="2" t="str">
        <f t="shared" si="109"/>
        <v/>
      </c>
      <c r="AL209" s="2" t="str">
        <f t="shared" si="110"/>
        <v/>
      </c>
      <c r="AM209" t="str">
        <f t="shared" si="91"/>
        <v/>
      </c>
      <c r="AN209" t="str">
        <f t="shared" si="92"/>
        <v/>
      </c>
      <c r="AO209" t="str">
        <f t="shared" si="111"/>
        <v/>
      </c>
    </row>
    <row r="210" spans="1:41" x14ac:dyDescent="0.2">
      <c r="A210" t="s">
        <v>22</v>
      </c>
      <c r="B210" t="s">
        <v>1</v>
      </c>
      <c r="C210" t="s">
        <v>3</v>
      </c>
      <c r="D210" s="1">
        <v>269.62045835329798</v>
      </c>
      <c r="E210" s="1">
        <v>-497.24091670659601</v>
      </c>
      <c r="F210" s="2">
        <v>0.62587377942348799</v>
      </c>
      <c r="G210" s="2">
        <v>0.467869528445575</v>
      </c>
      <c r="H210" s="2">
        <v>4.63754474840221E-2</v>
      </c>
      <c r="I210" s="2">
        <v>6.2165217243097301E-2</v>
      </c>
      <c r="J210" s="2">
        <v>0</v>
      </c>
      <c r="K210" s="2">
        <v>0</v>
      </c>
      <c r="L210" s="2">
        <v>1.66310323982756E-2</v>
      </c>
      <c r="M210" s="2" t="str">
        <f t="shared" si="84"/>
        <v>PAD</v>
      </c>
      <c r="N210" s="2" t="str">
        <f t="shared" si="93"/>
        <v>ACP</v>
      </c>
      <c r="O210" s="2" t="str">
        <f t="shared" si="94"/>
        <v>V</v>
      </c>
      <c r="P210" t="str">
        <f t="shared" si="85"/>
        <v>0001</v>
      </c>
      <c r="Q210" t="str">
        <f t="shared" si="86"/>
        <v>Y</v>
      </c>
      <c r="R210" t="str">
        <f t="shared" si="87"/>
        <v>0</v>
      </c>
      <c r="S210" t="str">
        <f t="shared" si="88"/>
        <v>0</v>
      </c>
      <c r="T210" t="str">
        <f t="shared" si="89"/>
        <v>0</v>
      </c>
      <c r="U210" t="str">
        <f t="shared" si="90"/>
        <v>1</v>
      </c>
      <c r="V210" s="10">
        <f t="shared" si="95"/>
        <v>6.2165217243097301E-2</v>
      </c>
      <c r="W210" s="10">
        <f t="shared" si="96"/>
        <v>1.5789769759075201E-2</v>
      </c>
      <c r="X210">
        <f t="shared" si="97"/>
        <v>223</v>
      </c>
      <c r="Y210">
        <f t="shared" si="98"/>
        <v>201</v>
      </c>
      <c r="Z210">
        <f t="shared" si="99"/>
        <v>-22</v>
      </c>
      <c r="AA210" s="10" t="str">
        <f t="shared" si="100"/>
        <v/>
      </c>
      <c r="AB210" s="10" t="str">
        <f t="shared" si="101"/>
        <v/>
      </c>
      <c r="AC210" t="str">
        <f t="shared" si="102"/>
        <v/>
      </c>
      <c r="AD210" t="str">
        <f t="shared" si="102"/>
        <v/>
      </c>
      <c r="AE210" t="str">
        <f t="shared" si="103"/>
        <v/>
      </c>
      <c r="AF210" s="13" t="str">
        <f t="shared" si="104"/>
        <v/>
      </c>
      <c r="AG210" s="13" t="str">
        <f t="shared" si="105"/>
        <v/>
      </c>
      <c r="AH210" t="str">
        <f t="shared" si="106"/>
        <v/>
      </c>
      <c r="AI210" t="str">
        <f t="shared" si="107"/>
        <v/>
      </c>
      <c r="AJ210" t="str">
        <f t="shared" si="108"/>
        <v/>
      </c>
      <c r="AK210" s="2" t="str">
        <f t="shared" si="109"/>
        <v/>
      </c>
      <c r="AL210" s="2" t="str">
        <f t="shared" si="110"/>
        <v/>
      </c>
      <c r="AM210" t="str">
        <f t="shared" si="91"/>
        <v/>
      </c>
      <c r="AN210" t="str">
        <f t="shared" si="92"/>
        <v/>
      </c>
      <c r="AO210" t="str">
        <f t="shared" si="111"/>
        <v/>
      </c>
    </row>
    <row r="211" spans="1:41" x14ac:dyDescent="0.2">
      <c r="A211" t="s">
        <v>22</v>
      </c>
      <c r="B211" t="s">
        <v>4</v>
      </c>
      <c r="C211" t="s">
        <v>2</v>
      </c>
      <c r="D211" s="1">
        <v>309.63365167546101</v>
      </c>
      <c r="E211" s="1">
        <v>-577.26730335092202</v>
      </c>
      <c r="F211" s="2">
        <v>0.82352947237892804</v>
      </c>
      <c r="G211" s="2">
        <v>0.73534300495312299</v>
      </c>
      <c r="H211" s="2">
        <v>3.6286446985036198E-2</v>
      </c>
      <c r="I211" s="2">
        <v>4.7343542671024801E-2</v>
      </c>
      <c r="J211" s="2">
        <v>0</v>
      </c>
      <c r="K211" s="2">
        <v>0</v>
      </c>
      <c r="L211" s="2">
        <v>0.39281400293499302</v>
      </c>
      <c r="M211" s="2" t="str">
        <f t="shared" si="84"/>
        <v>PAD</v>
      </c>
      <c r="N211" s="2" t="str">
        <f t="shared" si="93"/>
        <v>PCA</v>
      </c>
      <c r="O211" s="2" t="str">
        <f t="shared" si="94"/>
        <v>U</v>
      </c>
      <c r="P211" t="str">
        <f t="shared" si="85"/>
        <v>0001</v>
      </c>
      <c r="Q211" t="str">
        <f t="shared" si="86"/>
        <v>Y</v>
      </c>
      <c r="R211" t="str">
        <f t="shared" si="87"/>
        <v>0</v>
      </c>
      <c r="S211" t="str">
        <f t="shared" si="88"/>
        <v>0</v>
      </c>
      <c r="T211" t="str">
        <f t="shared" si="89"/>
        <v>0</v>
      </c>
      <c r="U211" t="str">
        <f t="shared" si="90"/>
        <v>1</v>
      </c>
      <c r="V211" s="10" t="str">
        <f t="shared" si="95"/>
        <v/>
      </c>
      <c r="W211" s="10" t="str">
        <f t="shared" si="96"/>
        <v/>
      </c>
      <c r="X211" t="str">
        <f t="shared" si="97"/>
        <v/>
      </c>
      <c r="Y211" t="str">
        <f t="shared" si="98"/>
        <v/>
      </c>
      <c r="Z211" t="str">
        <f t="shared" si="99"/>
        <v/>
      </c>
      <c r="AA211" s="10">
        <f t="shared" si="100"/>
        <v>4.7343542671024801E-2</v>
      </c>
      <c r="AB211" s="10">
        <f t="shared" si="101"/>
        <v>1.1057095685988602E-2</v>
      </c>
      <c r="AC211">
        <f t="shared" si="102"/>
        <v>26</v>
      </c>
      <c r="AD211">
        <f t="shared" si="102"/>
        <v>32</v>
      </c>
      <c r="AE211">
        <f t="shared" si="103"/>
        <v>6</v>
      </c>
      <c r="AF211" s="13" t="str">
        <f t="shared" si="104"/>
        <v/>
      </c>
      <c r="AG211" s="13" t="str">
        <f t="shared" si="105"/>
        <v/>
      </c>
      <c r="AH211" t="str">
        <f t="shared" si="106"/>
        <v/>
      </c>
      <c r="AI211" t="str">
        <f t="shared" si="107"/>
        <v/>
      </c>
      <c r="AJ211" t="str">
        <f t="shared" si="108"/>
        <v/>
      </c>
      <c r="AK211" s="2" t="str">
        <f t="shared" si="109"/>
        <v/>
      </c>
      <c r="AL211" s="2" t="str">
        <f t="shared" si="110"/>
        <v/>
      </c>
      <c r="AM211" t="str">
        <f t="shared" si="91"/>
        <v/>
      </c>
      <c r="AN211" t="str">
        <f t="shared" si="92"/>
        <v/>
      </c>
      <c r="AO211" t="str">
        <f t="shared" si="111"/>
        <v/>
      </c>
    </row>
    <row r="212" spans="1:41" x14ac:dyDescent="0.2">
      <c r="A212" t="s">
        <v>22</v>
      </c>
      <c r="B212" t="s">
        <v>4</v>
      </c>
      <c r="C212" t="s">
        <v>153</v>
      </c>
      <c r="D212" s="1">
        <v>309.63365167546101</v>
      </c>
      <c r="E212" s="1">
        <v>-577.26730335092304</v>
      </c>
      <c r="F212" s="2">
        <v>0.82352947237892804</v>
      </c>
      <c r="G212" s="2">
        <v>0.73534300495312399</v>
      </c>
      <c r="H212" s="2">
        <v>3.6286446985036198E-2</v>
      </c>
      <c r="I212" s="2">
        <v>4.7343542671024801E-2</v>
      </c>
      <c r="J212" s="2">
        <v>0</v>
      </c>
      <c r="K212" s="2">
        <v>0</v>
      </c>
      <c r="L212" s="2">
        <v>9.0216035791844396E-2</v>
      </c>
      <c r="M212" s="2" t="str">
        <f t="shared" si="84"/>
        <v>PAD</v>
      </c>
      <c r="N212" s="2" t="str">
        <f t="shared" si="93"/>
        <v>PCA</v>
      </c>
      <c r="O212" s="2" t="str">
        <f t="shared" si="94"/>
        <v>V</v>
      </c>
      <c r="P212" t="str">
        <f t="shared" si="85"/>
        <v>0001</v>
      </c>
      <c r="Q212" t="str">
        <f t="shared" si="86"/>
        <v>Y</v>
      </c>
      <c r="R212" t="str">
        <f t="shared" si="87"/>
        <v>0</v>
      </c>
      <c r="S212" t="str">
        <f t="shared" si="88"/>
        <v>0</v>
      </c>
      <c r="T212" t="str">
        <f t="shared" si="89"/>
        <v>0</v>
      </c>
      <c r="U212" t="str">
        <f t="shared" si="90"/>
        <v>1</v>
      </c>
      <c r="V212" s="10" t="str">
        <f t="shared" si="95"/>
        <v/>
      </c>
      <c r="W212" s="10" t="str">
        <f t="shared" si="96"/>
        <v/>
      </c>
      <c r="X212" t="str">
        <f t="shared" si="97"/>
        <v/>
      </c>
      <c r="Y212" t="str">
        <f t="shared" si="98"/>
        <v/>
      </c>
      <c r="Z212" t="str">
        <f t="shared" si="99"/>
        <v/>
      </c>
      <c r="AA212" s="10">
        <f t="shared" si="100"/>
        <v>4.7343542671024801E-2</v>
      </c>
      <c r="AB212" s="10">
        <f t="shared" si="101"/>
        <v>1.1057095685988602E-2</v>
      </c>
      <c r="AC212">
        <f t="shared" si="102"/>
        <v>26</v>
      </c>
      <c r="AD212">
        <f t="shared" si="102"/>
        <v>32</v>
      </c>
      <c r="AE212">
        <f t="shared" si="103"/>
        <v>6</v>
      </c>
      <c r="AF212" s="13" t="str">
        <f t="shared" si="104"/>
        <v/>
      </c>
      <c r="AG212" s="13" t="str">
        <f t="shared" si="105"/>
        <v/>
      </c>
      <c r="AH212" t="str">
        <f t="shared" si="106"/>
        <v/>
      </c>
      <c r="AI212" t="str">
        <f t="shared" si="107"/>
        <v/>
      </c>
      <c r="AJ212" t="str">
        <f t="shared" si="108"/>
        <v/>
      </c>
      <c r="AK212" s="2" t="str">
        <f t="shared" si="109"/>
        <v/>
      </c>
      <c r="AL212" s="2" t="str">
        <f t="shared" si="110"/>
        <v/>
      </c>
      <c r="AM212" t="str">
        <f t="shared" si="91"/>
        <v/>
      </c>
      <c r="AN212" t="str">
        <f t="shared" si="92"/>
        <v/>
      </c>
      <c r="AO212" t="str">
        <f t="shared" si="111"/>
        <v/>
      </c>
    </row>
    <row r="213" spans="1:41" x14ac:dyDescent="0.2">
      <c r="A213" t="s">
        <v>22</v>
      </c>
      <c r="B213" t="s">
        <v>4</v>
      </c>
      <c r="C213" t="s">
        <v>154</v>
      </c>
      <c r="D213" s="1">
        <v>233.538239526767</v>
      </c>
      <c r="E213" s="1">
        <v>-425.07647905353298</v>
      </c>
      <c r="F213" s="2">
        <v>0.55145202819045602</v>
      </c>
      <c r="G213" s="2">
        <v>0.29038720430589099</v>
      </c>
      <c r="H213" s="2">
        <v>5.78617496023658E-2</v>
      </c>
      <c r="I213" s="2">
        <v>0.10761611102858799</v>
      </c>
      <c r="J213" s="2">
        <v>0</v>
      </c>
      <c r="K213" s="2">
        <v>0</v>
      </c>
      <c r="L213" s="2">
        <v>5.20960337332841E-2</v>
      </c>
      <c r="M213" s="2" t="str">
        <f t="shared" si="84"/>
        <v>PAD</v>
      </c>
      <c r="N213" s="2" t="str">
        <f t="shared" si="93"/>
        <v>ACP</v>
      </c>
      <c r="O213" s="2" t="str">
        <f t="shared" si="94"/>
        <v>U</v>
      </c>
      <c r="P213" t="str">
        <f t="shared" si="85"/>
        <v>0001</v>
      </c>
      <c r="Q213" t="str">
        <f t="shared" si="86"/>
        <v>Y</v>
      </c>
      <c r="R213" t="str">
        <f t="shared" si="87"/>
        <v>0</v>
      </c>
      <c r="S213" t="str">
        <f t="shared" si="88"/>
        <v>0</v>
      </c>
      <c r="T213" t="str">
        <f t="shared" si="89"/>
        <v>0</v>
      </c>
      <c r="U213" t="str">
        <f t="shared" si="90"/>
        <v>1</v>
      </c>
      <c r="V213" s="10" t="str">
        <f t="shared" si="95"/>
        <v/>
      </c>
      <c r="W213" s="10" t="str">
        <f t="shared" si="96"/>
        <v/>
      </c>
      <c r="X213" t="str">
        <f t="shared" si="97"/>
        <v/>
      </c>
      <c r="Y213" t="str">
        <f t="shared" si="98"/>
        <v/>
      </c>
      <c r="Z213" t="str">
        <f t="shared" si="99"/>
        <v/>
      </c>
      <c r="AA213" s="10">
        <f t="shared" si="100"/>
        <v>0.10761611102858799</v>
      </c>
      <c r="AB213" s="10">
        <f t="shared" si="101"/>
        <v>4.9754361426222193E-2</v>
      </c>
      <c r="AC213">
        <f t="shared" si="102"/>
        <v>254</v>
      </c>
      <c r="AD213">
        <f t="shared" si="102"/>
        <v>254</v>
      </c>
      <c r="AE213">
        <f t="shared" si="103"/>
        <v>0</v>
      </c>
      <c r="AF213" s="13" t="str">
        <f t="shared" si="104"/>
        <v/>
      </c>
      <c r="AG213" s="13" t="str">
        <f t="shared" si="105"/>
        <v/>
      </c>
      <c r="AH213" t="str">
        <f t="shared" si="106"/>
        <v/>
      </c>
      <c r="AI213" t="str">
        <f t="shared" si="107"/>
        <v/>
      </c>
      <c r="AJ213" t="str">
        <f t="shared" si="108"/>
        <v/>
      </c>
      <c r="AK213" s="2" t="str">
        <f t="shared" si="109"/>
        <v/>
      </c>
      <c r="AL213" s="2" t="str">
        <f t="shared" si="110"/>
        <v/>
      </c>
      <c r="AM213" t="str">
        <f t="shared" si="91"/>
        <v/>
      </c>
      <c r="AN213" t="str">
        <f t="shared" si="92"/>
        <v/>
      </c>
      <c r="AO213" t="str">
        <f t="shared" si="111"/>
        <v/>
      </c>
    </row>
    <row r="214" spans="1:41" x14ac:dyDescent="0.2">
      <c r="A214" t="s">
        <v>22</v>
      </c>
      <c r="B214" t="s">
        <v>4</v>
      </c>
      <c r="C214" t="s">
        <v>3</v>
      </c>
      <c r="D214" s="1">
        <v>238.56140829681701</v>
      </c>
      <c r="E214" s="1">
        <v>-435.12281659363498</v>
      </c>
      <c r="F214" s="2">
        <v>0.57836220741348798</v>
      </c>
      <c r="G214" s="2">
        <v>0.41006430067397598</v>
      </c>
      <c r="H214" s="2">
        <v>5.6103505680714302E-2</v>
      </c>
      <c r="I214" s="2">
        <v>7.4765674748246899E-2</v>
      </c>
      <c r="J214" s="2">
        <v>0</v>
      </c>
      <c r="K214" s="2">
        <v>0</v>
      </c>
      <c r="L214" s="2">
        <v>1.6954520815163601E-2</v>
      </c>
      <c r="M214" s="2" t="str">
        <f t="shared" si="84"/>
        <v>PAD</v>
      </c>
      <c r="N214" s="2" t="str">
        <f t="shared" si="93"/>
        <v>ACP</v>
      </c>
      <c r="O214" s="2" t="str">
        <f t="shared" si="94"/>
        <v>V</v>
      </c>
      <c r="P214" t="str">
        <f t="shared" si="85"/>
        <v>0001</v>
      </c>
      <c r="Q214" t="str">
        <f t="shared" si="86"/>
        <v>Y</v>
      </c>
      <c r="R214" t="str">
        <f t="shared" si="87"/>
        <v>0</v>
      </c>
      <c r="S214" t="str">
        <f t="shared" si="88"/>
        <v>0</v>
      </c>
      <c r="T214" t="str">
        <f t="shared" si="89"/>
        <v>0</v>
      </c>
      <c r="U214" t="str">
        <f t="shared" si="90"/>
        <v>1</v>
      </c>
      <c r="V214" s="10" t="str">
        <f t="shared" si="95"/>
        <v/>
      </c>
      <c r="W214" s="10" t="str">
        <f t="shared" si="96"/>
        <v/>
      </c>
      <c r="X214" t="str">
        <f t="shared" si="97"/>
        <v/>
      </c>
      <c r="Y214" t="str">
        <f t="shared" si="98"/>
        <v/>
      </c>
      <c r="Z214" t="str">
        <f t="shared" si="99"/>
        <v/>
      </c>
      <c r="AA214" s="10">
        <f t="shared" si="100"/>
        <v>7.4765674748246899E-2</v>
      </c>
      <c r="AB214" s="10">
        <f t="shared" si="101"/>
        <v>1.8662169067532597E-2</v>
      </c>
      <c r="AC214">
        <f t="shared" si="102"/>
        <v>225</v>
      </c>
      <c r="AD214">
        <f t="shared" si="102"/>
        <v>203</v>
      </c>
      <c r="AE214">
        <f t="shared" si="103"/>
        <v>-22</v>
      </c>
      <c r="AF214" s="13" t="str">
        <f t="shared" si="104"/>
        <v/>
      </c>
      <c r="AG214" s="13" t="str">
        <f t="shared" si="105"/>
        <v/>
      </c>
      <c r="AH214" t="str">
        <f t="shared" si="106"/>
        <v/>
      </c>
      <c r="AI214" t="str">
        <f t="shared" si="107"/>
        <v/>
      </c>
      <c r="AJ214" t="str">
        <f t="shared" si="108"/>
        <v/>
      </c>
      <c r="AK214" s="2" t="str">
        <f t="shared" si="109"/>
        <v/>
      </c>
      <c r="AL214" s="2" t="str">
        <f t="shared" si="110"/>
        <v/>
      </c>
      <c r="AM214" t="str">
        <f t="shared" si="91"/>
        <v/>
      </c>
      <c r="AN214" t="str">
        <f t="shared" si="92"/>
        <v/>
      </c>
      <c r="AO214" t="str">
        <f t="shared" si="111"/>
        <v/>
      </c>
    </row>
    <row r="215" spans="1:41" x14ac:dyDescent="0.2">
      <c r="A215" t="s">
        <v>22</v>
      </c>
      <c r="B215" t="s">
        <v>5</v>
      </c>
      <c r="C215" t="s">
        <v>2</v>
      </c>
      <c r="D215" s="1">
        <v>-365.55877225235002</v>
      </c>
      <c r="E215" s="1">
        <v>773.11754450470005</v>
      </c>
      <c r="F215" s="2">
        <v>0.90240452997303899</v>
      </c>
      <c r="G215" s="2">
        <v>0.83045117137375701</v>
      </c>
      <c r="H215" s="2">
        <v>2.2732373869924798</v>
      </c>
      <c r="I215" s="2">
        <v>3.17119945605373</v>
      </c>
      <c r="J215" s="2">
        <v>0</v>
      </c>
      <c r="K215" s="2">
        <v>0</v>
      </c>
      <c r="L215" s="2">
        <v>0.29318184746652798</v>
      </c>
      <c r="M215" s="2" t="str">
        <f t="shared" si="84"/>
        <v>PAD</v>
      </c>
      <c r="N215" s="2" t="str">
        <f t="shared" si="93"/>
        <v>PCA</v>
      </c>
      <c r="O215" s="2" t="str">
        <f t="shared" si="94"/>
        <v>U</v>
      </c>
      <c r="P215" t="str">
        <f t="shared" si="85"/>
        <v>0001</v>
      </c>
      <c r="Q215" t="str">
        <f t="shared" si="86"/>
        <v>Y</v>
      </c>
      <c r="R215" t="str">
        <f t="shared" si="87"/>
        <v>0</v>
      </c>
      <c r="S215" t="str">
        <f t="shared" si="88"/>
        <v>0</v>
      </c>
      <c r="T215" t="str">
        <f t="shared" si="89"/>
        <v>0</v>
      </c>
      <c r="U215" t="str">
        <f t="shared" si="90"/>
        <v>1</v>
      </c>
      <c r="V215" s="10" t="str">
        <f t="shared" si="95"/>
        <v/>
      </c>
      <c r="W215" s="10" t="str">
        <f t="shared" si="96"/>
        <v/>
      </c>
      <c r="X215" t="str">
        <f t="shared" si="97"/>
        <v/>
      </c>
      <c r="Y215" t="str">
        <f t="shared" si="98"/>
        <v/>
      </c>
      <c r="Z215" t="str">
        <f t="shared" si="99"/>
        <v/>
      </c>
      <c r="AA215" s="10" t="str">
        <f t="shared" si="100"/>
        <v/>
      </c>
      <c r="AB215" s="10" t="str">
        <f t="shared" si="101"/>
        <v/>
      </c>
      <c r="AC215" t="str">
        <f t="shared" si="102"/>
        <v/>
      </c>
      <c r="AD215" t="str">
        <f t="shared" si="102"/>
        <v/>
      </c>
      <c r="AE215" t="str">
        <f t="shared" si="103"/>
        <v/>
      </c>
      <c r="AF215" s="13">
        <f t="shared" si="104"/>
        <v>3.17119945605373</v>
      </c>
      <c r="AG215" s="13">
        <f t="shared" si="105"/>
        <v>0.8979620690612502</v>
      </c>
      <c r="AH215">
        <f t="shared" si="106"/>
        <v>50</v>
      </c>
      <c r="AI215">
        <f t="shared" si="107"/>
        <v>84</v>
      </c>
      <c r="AJ215">
        <f t="shared" si="108"/>
        <v>34</v>
      </c>
      <c r="AK215" s="2" t="str">
        <f t="shared" si="109"/>
        <v/>
      </c>
      <c r="AL215" s="2" t="str">
        <f t="shared" si="110"/>
        <v/>
      </c>
      <c r="AM215" t="str">
        <f t="shared" si="91"/>
        <v/>
      </c>
      <c r="AN215" t="str">
        <f t="shared" si="92"/>
        <v/>
      </c>
      <c r="AO215" t="str">
        <f t="shared" si="111"/>
        <v/>
      </c>
    </row>
    <row r="216" spans="1:41" x14ac:dyDescent="0.2">
      <c r="A216" t="s">
        <v>22</v>
      </c>
      <c r="B216" t="s">
        <v>5</v>
      </c>
      <c r="C216" t="s">
        <v>153</v>
      </c>
      <c r="D216" s="1">
        <v>-365.55877225235002</v>
      </c>
      <c r="E216" s="1">
        <v>773.11754450470005</v>
      </c>
      <c r="F216" s="2">
        <v>0.90240452997303899</v>
      </c>
      <c r="G216" s="2">
        <v>0.83045117137375701</v>
      </c>
      <c r="H216" s="2">
        <v>2.2732373869924798</v>
      </c>
      <c r="I216" s="2">
        <v>3.17119945605373</v>
      </c>
      <c r="J216" s="2">
        <v>0</v>
      </c>
      <c r="K216" s="2">
        <v>0</v>
      </c>
      <c r="L216" s="2">
        <v>6.5005261625659505E-2</v>
      </c>
      <c r="M216" s="2" t="str">
        <f t="shared" si="84"/>
        <v>PAD</v>
      </c>
      <c r="N216" s="2" t="str">
        <f t="shared" si="93"/>
        <v>PCA</v>
      </c>
      <c r="O216" s="2" t="str">
        <f t="shared" si="94"/>
        <v>V</v>
      </c>
      <c r="P216" t="str">
        <f t="shared" si="85"/>
        <v>0001</v>
      </c>
      <c r="Q216" t="str">
        <f t="shared" si="86"/>
        <v>Y</v>
      </c>
      <c r="R216" t="str">
        <f t="shared" si="87"/>
        <v>0</v>
      </c>
      <c r="S216" t="str">
        <f t="shared" si="88"/>
        <v>0</v>
      </c>
      <c r="T216" t="str">
        <f t="shared" si="89"/>
        <v>0</v>
      </c>
      <c r="U216" t="str">
        <f t="shared" si="90"/>
        <v>1</v>
      </c>
      <c r="V216" s="10" t="str">
        <f t="shared" si="95"/>
        <v/>
      </c>
      <c r="W216" s="10" t="str">
        <f t="shared" si="96"/>
        <v/>
      </c>
      <c r="X216" t="str">
        <f t="shared" si="97"/>
        <v/>
      </c>
      <c r="Y216" t="str">
        <f t="shared" si="98"/>
        <v/>
      </c>
      <c r="Z216" t="str">
        <f t="shared" si="99"/>
        <v/>
      </c>
      <c r="AA216" s="10" t="str">
        <f t="shared" si="100"/>
        <v/>
      </c>
      <c r="AB216" s="10" t="str">
        <f t="shared" si="101"/>
        <v/>
      </c>
      <c r="AC216" t="str">
        <f t="shared" si="102"/>
        <v/>
      </c>
      <c r="AD216" t="str">
        <f t="shared" si="102"/>
        <v/>
      </c>
      <c r="AE216" t="str">
        <f t="shared" si="103"/>
        <v/>
      </c>
      <c r="AF216" s="13">
        <f t="shared" si="104"/>
        <v>3.17119945605373</v>
      </c>
      <c r="AG216" s="13">
        <f t="shared" si="105"/>
        <v>0.8979620690612502</v>
      </c>
      <c r="AH216">
        <f t="shared" si="106"/>
        <v>50</v>
      </c>
      <c r="AI216">
        <f t="shared" si="107"/>
        <v>84</v>
      </c>
      <c r="AJ216">
        <f t="shared" si="108"/>
        <v>34</v>
      </c>
      <c r="AK216" s="2" t="str">
        <f t="shared" si="109"/>
        <v/>
      </c>
      <c r="AL216" s="2" t="str">
        <f t="shared" si="110"/>
        <v/>
      </c>
      <c r="AM216" t="str">
        <f t="shared" si="91"/>
        <v/>
      </c>
      <c r="AN216" t="str">
        <f t="shared" si="92"/>
        <v/>
      </c>
      <c r="AO216" t="str">
        <f t="shared" si="111"/>
        <v/>
      </c>
    </row>
    <row r="217" spans="1:41" x14ac:dyDescent="0.2">
      <c r="A217" t="s">
        <v>22</v>
      </c>
      <c r="B217" t="s">
        <v>5</v>
      </c>
      <c r="C217" t="s">
        <v>154</v>
      </c>
      <c r="D217" s="1">
        <v>-477.037481979539</v>
      </c>
      <c r="E217" s="1">
        <v>996.07496395907799</v>
      </c>
      <c r="F217" s="2">
        <v>0.61770539576147798</v>
      </c>
      <c r="G217" s="2">
        <v>0.36626518840226002</v>
      </c>
      <c r="H217" s="2">
        <v>4.5008352209847899</v>
      </c>
      <c r="I217" s="2">
        <v>8.2172261915158593</v>
      </c>
      <c r="J217" s="2">
        <v>0</v>
      </c>
      <c r="K217" s="2">
        <v>0</v>
      </c>
      <c r="L217" s="2">
        <v>5.39201123841773E-2</v>
      </c>
      <c r="M217" s="2" t="str">
        <f t="shared" si="84"/>
        <v>PAD</v>
      </c>
      <c r="N217" s="2" t="str">
        <f t="shared" si="93"/>
        <v>ACP</v>
      </c>
      <c r="O217" s="2" t="str">
        <f t="shared" si="94"/>
        <v>U</v>
      </c>
      <c r="P217" t="str">
        <f t="shared" si="85"/>
        <v>0001</v>
      </c>
      <c r="Q217" t="str">
        <f t="shared" si="86"/>
        <v>Y</v>
      </c>
      <c r="R217" t="str">
        <f t="shared" si="87"/>
        <v>0</v>
      </c>
      <c r="S217" t="str">
        <f t="shared" si="88"/>
        <v>0</v>
      </c>
      <c r="T217" t="str">
        <f t="shared" si="89"/>
        <v>0</v>
      </c>
      <c r="U217" t="str">
        <f t="shared" si="90"/>
        <v>1</v>
      </c>
      <c r="V217" s="10" t="str">
        <f t="shared" si="95"/>
        <v/>
      </c>
      <c r="W217" s="10" t="str">
        <f t="shared" si="96"/>
        <v/>
      </c>
      <c r="X217" t="str">
        <f t="shared" si="97"/>
        <v/>
      </c>
      <c r="Y217" t="str">
        <f t="shared" si="98"/>
        <v/>
      </c>
      <c r="Z217" t="str">
        <f t="shared" si="99"/>
        <v/>
      </c>
      <c r="AA217" s="10" t="str">
        <f t="shared" si="100"/>
        <v/>
      </c>
      <c r="AB217" s="10" t="str">
        <f t="shared" si="101"/>
        <v/>
      </c>
      <c r="AC217" t="str">
        <f t="shared" si="102"/>
        <v/>
      </c>
      <c r="AD217" t="str">
        <f t="shared" si="102"/>
        <v/>
      </c>
      <c r="AE217" t="str">
        <f t="shared" si="103"/>
        <v/>
      </c>
      <c r="AF217" s="13">
        <f t="shared" si="104"/>
        <v>8.2172261915158593</v>
      </c>
      <c r="AG217" s="13">
        <f t="shared" si="105"/>
        <v>3.7163909705310694</v>
      </c>
      <c r="AH217">
        <f t="shared" si="106"/>
        <v>254</v>
      </c>
      <c r="AI217">
        <f t="shared" si="107"/>
        <v>254</v>
      </c>
      <c r="AJ217">
        <f t="shared" si="108"/>
        <v>0</v>
      </c>
      <c r="AK217" s="2" t="str">
        <f t="shared" si="109"/>
        <v/>
      </c>
      <c r="AL217" s="2" t="str">
        <f t="shared" si="110"/>
        <v/>
      </c>
      <c r="AM217" t="str">
        <f t="shared" si="91"/>
        <v/>
      </c>
      <c r="AN217" t="str">
        <f t="shared" si="92"/>
        <v/>
      </c>
      <c r="AO217" t="str">
        <f t="shared" si="111"/>
        <v/>
      </c>
    </row>
    <row r="218" spans="1:41" x14ac:dyDescent="0.2">
      <c r="A218" t="s">
        <v>22</v>
      </c>
      <c r="B218" t="s">
        <v>5</v>
      </c>
      <c r="C218" t="s">
        <v>3</v>
      </c>
      <c r="D218" s="1">
        <v>-459.58787732867302</v>
      </c>
      <c r="E218" s="1">
        <v>961.17575465734501</v>
      </c>
      <c r="F218" s="2">
        <v>0.69131325368206997</v>
      </c>
      <c r="G218" s="2">
        <v>0.55726162567173398</v>
      </c>
      <c r="H218" s="2">
        <v>4.0434438996011401</v>
      </c>
      <c r="I218" s="2">
        <v>5.3911494288178901</v>
      </c>
      <c r="J218" s="2">
        <v>0</v>
      </c>
      <c r="K218" s="2">
        <v>0</v>
      </c>
      <c r="L218" s="2">
        <v>7.8804828254700303E-3</v>
      </c>
      <c r="M218" s="2" t="str">
        <f t="shared" si="84"/>
        <v>PAD</v>
      </c>
      <c r="N218" s="2" t="str">
        <f t="shared" si="93"/>
        <v>ACP</v>
      </c>
      <c r="O218" s="2" t="str">
        <f t="shared" si="94"/>
        <v>V</v>
      </c>
      <c r="P218" t="str">
        <f t="shared" si="85"/>
        <v>0001</v>
      </c>
      <c r="Q218" t="str">
        <f t="shared" si="86"/>
        <v>Y</v>
      </c>
      <c r="R218" t="str">
        <f t="shared" si="87"/>
        <v>0</v>
      </c>
      <c r="S218" t="str">
        <f t="shared" si="88"/>
        <v>0</v>
      </c>
      <c r="T218" t="str">
        <f t="shared" si="89"/>
        <v>0</v>
      </c>
      <c r="U218" t="str">
        <f t="shared" si="90"/>
        <v>1</v>
      </c>
      <c r="V218" s="10" t="str">
        <f t="shared" si="95"/>
        <v/>
      </c>
      <c r="W218" s="10" t="str">
        <f t="shared" si="96"/>
        <v/>
      </c>
      <c r="X218" t="str">
        <f t="shared" si="97"/>
        <v/>
      </c>
      <c r="Y218" t="str">
        <f t="shared" si="98"/>
        <v/>
      </c>
      <c r="Z218" t="str">
        <f t="shared" si="99"/>
        <v/>
      </c>
      <c r="AA218" s="10" t="str">
        <f t="shared" si="100"/>
        <v/>
      </c>
      <c r="AB218" s="10" t="str">
        <f t="shared" si="101"/>
        <v/>
      </c>
      <c r="AC218" t="str">
        <f t="shared" si="102"/>
        <v/>
      </c>
      <c r="AD218" t="str">
        <f t="shared" si="102"/>
        <v/>
      </c>
      <c r="AE218" t="str">
        <f t="shared" si="103"/>
        <v/>
      </c>
      <c r="AF218" s="13">
        <f t="shared" si="104"/>
        <v>5.3911494288178901</v>
      </c>
      <c r="AG218" s="13">
        <f t="shared" si="105"/>
        <v>1.3477055292167499</v>
      </c>
      <c r="AH218">
        <f t="shared" si="106"/>
        <v>225</v>
      </c>
      <c r="AI218">
        <f t="shared" si="107"/>
        <v>206</v>
      </c>
      <c r="AJ218">
        <f t="shared" si="108"/>
        <v>-19</v>
      </c>
      <c r="AK218" s="2" t="str">
        <f t="shared" si="109"/>
        <v/>
      </c>
      <c r="AL218" s="2" t="str">
        <f t="shared" si="110"/>
        <v/>
      </c>
      <c r="AM218" t="str">
        <f t="shared" si="91"/>
        <v/>
      </c>
      <c r="AN218" t="str">
        <f t="shared" si="92"/>
        <v/>
      </c>
      <c r="AO218" t="str">
        <f t="shared" si="111"/>
        <v/>
      </c>
    </row>
    <row r="219" spans="1:41" x14ac:dyDescent="0.2">
      <c r="A219" t="s">
        <v>23</v>
      </c>
      <c r="B219" t="s">
        <v>1</v>
      </c>
      <c r="C219" t="s">
        <v>2</v>
      </c>
      <c r="D219" s="1">
        <v>342.69046120090201</v>
      </c>
      <c r="E219" s="1">
        <v>-643.38092240180299</v>
      </c>
      <c r="F219" s="2">
        <v>0.846719459724252</v>
      </c>
      <c r="G219" s="2">
        <v>0.754700227227323</v>
      </c>
      <c r="H219" s="2">
        <v>2.96670648938221E-2</v>
      </c>
      <c r="I219" s="2">
        <v>3.8852319244570201E-2</v>
      </c>
      <c r="J219" s="2">
        <v>0</v>
      </c>
      <c r="K219" s="2">
        <v>0</v>
      </c>
      <c r="L219" s="2">
        <v>0.23860884052659001</v>
      </c>
      <c r="M219" s="2" t="str">
        <f t="shared" si="84"/>
        <v>PAD</v>
      </c>
      <c r="N219" s="2" t="str">
        <f t="shared" si="93"/>
        <v>PCA</v>
      </c>
      <c r="O219" s="2" t="str">
        <f t="shared" si="94"/>
        <v>U</v>
      </c>
      <c r="P219" t="str">
        <f t="shared" si="85"/>
        <v>0010</v>
      </c>
      <c r="Q219" t="str">
        <f t="shared" si="86"/>
        <v>Y</v>
      </c>
      <c r="R219" t="str">
        <f t="shared" si="87"/>
        <v>0</v>
      </c>
      <c r="S219" t="str">
        <f t="shared" si="88"/>
        <v>0</v>
      </c>
      <c r="T219" t="str">
        <f t="shared" si="89"/>
        <v>1</v>
      </c>
      <c r="U219" t="str">
        <f t="shared" si="90"/>
        <v>0</v>
      </c>
      <c r="V219" s="10">
        <f t="shared" si="95"/>
        <v>3.8852319244570201E-2</v>
      </c>
      <c r="W219" s="10">
        <f t="shared" si="96"/>
        <v>9.185254350748101E-3</v>
      </c>
      <c r="X219">
        <f t="shared" si="97"/>
        <v>54</v>
      </c>
      <c r="Y219">
        <f t="shared" si="98"/>
        <v>35</v>
      </c>
      <c r="Z219">
        <f t="shared" si="99"/>
        <v>-19</v>
      </c>
      <c r="AA219" s="10" t="str">
        <f t="shared" si="100"/>
        <v/>
      </c>
      <c r="AB219" s="10" t="str">
        <f t="shared" si="101"/>
        <v/>
      </c>
      <c r="AC219" t="str">
        <f t="shared" si="102"/>
        <v/>
      </c>
      <c r="AD219" t="str">
        <f t="shared" si="102"/>
        <v/>
      </c>
      <c r="AE219" t="str">
        <f t="shared" si="103"/>
        <v/>
      </c>
      <c r="AF219" s="13" t="str">
        <f t="shared" si="104"/>
        <v/>
      </c>
      <c r="AG219" s="13" t="str">
        <f t="shared" si="105"/>
        <v/>
      </c>
      <c r="AH219" t="str">
        <f t="shared" si="106"/>
        <v/>
      </c>
      <c r="AI219" t="str">
        <f t="shared" si="107"/>
        <v/>
      </c>
      <c r="AJ219" t="str">
        <f t="shared" si="108"/>
        <v/>
      </c>
      <c r="AK219" s="2" t="str">
        <f t="shared" si="109"/>
        <v/>
      </c>
      <c r="AL219" s="2" t="str">
        <f t="shared" si="110"/>
        <v/>
      </c>
      <c r="AM219" t="str">
        <f t="shared" si="91"/>
        <v/>
      </c>
      <c r="AN219" t="str">
        <f t="shared" si="92"/>
        <v/>
      </c>
      <c r="AO219" t="str">
        <f t="shared" si="111"/>
        <v/>
      </c>
    </row>
    <row r="220" spans="1:41" x14ac:dyDescent="0.2">
      <c r="A220" t="s">
        <v>23</v>
      </c>
      <c r="B220" t="s">
        <v>1</v>
      </c>
      <c r="C220" t="s">
        <v>153</v>
      </c>
      <c r="D220" s="1">
        <v>342.69046120090201</v>
      </c>
      <c r="E220" s="1">
        <v>-643.38092240180299</v>
      </c>
      <c r="F220" s="2">
        <v>0.846719459724251</v>
      </c>
      <c r="G220" s="2">
        <v>0.754700227227323</v>
      </c>
      <c r="H220" s="2">
        <v>2.96670648938221E-2</v>
      </c>
      <c r="I220" s="2">
        <v>3.8852319244570201E-2</v>
      </c>
      <c r="J220" s="2">
        <v>0</v>
      </c>
      <c r="K220" s="2">
        <v>0</v>
      </c>
      <c r="L220" s="2">
        <v>0.11111549391467999</v>
      </c>
      <c r="M220" s="2" t="str">
        <f t="shared" si="84"/>
        <v>PAD</v>
      </c>
      <c r="N220" s="2" t="str">
        <f t="shared" si="93"/>
        <v>PCA</v>
      </c>
      <c r="O220" s="2" t="str">
        <f t="shared" si="94"/>
        <v>V</v>
      </c>
      <c r="P220" t="str">
        <f t="shared" si="85"/>
        <v>0010</v>
      </c>
      <c r="Q220" t="str">
        <f t="shared" si="86"/>
        <v>Y</v>
      </c>
      <c r="R220" t="str">
        <f t="shared" si="87"/>
        <v>0</v>
      </c>
      <c r="S220" t="str">
        <f t="shared" si="88"/>
        <v>0</v>
      </c>
      <c r="T220" t="str">
        <f t="shared" si="89"/>
        <v>1</v>
      </c>
      <c r="U220" t="str">
        <f t="shared" si="90"/>
        <v>0</v>
      </c>
      <c r="V220" s="10">
        <f t="shared" si="95"/>
        <v>3.8852319244570201E-2</v>
      </c>
      <c r="W220" s="10">
        <f t="shared" si="96"/>
        <v>9.185254350748101E-3</v>
      </c>
      <c r="X220">
        <f t="shared" si="97"/>
        <v>54</v>
      </c>
      <c r="Y220">
        <f t="shared" si="98"/>
        <v>35</v>
      </c>
      <c r="Z220">
        <f t="shared" si="99"/>
        <v>-19</v>
      </c>
      <c r="AA220" s="10" t="str">
        <f t="shared" si="100"/>
        <v/>
      </c>
      <c r="AB220" s="10" t="str">
        <f t="shared" si="101"/>
        <v/>
      </c>
      <c r="AC220" t="str">
        <f t="shared" si="102"/>
        <v/>
      </c>
      <c r="AD220" t="str">
        <f t="shared" si="102"/>
        <v/>
      </c>
      <c r="AE220" t="str">
        <f t="shared" si="103"/>
        <v/>
      </c>
      <c r="AF220" s="13" t="str">
        <f t="shared" si="104"/>
        <v/>
      </c>
      <c r="AG220" s="13" t="str">
        <f t="shared" si="105"/>
        <v/>
      </c>
      <c r="AH220" t="str">
        <f t="shared" si="106"/>
        <v/>
      </c>
      <c r="AI220" t="str">
        <f t="shared" si="107"/>
        <v/>
      </c>
      <c r="AJ220" t="str">
        <f t="shared" si="108"/>
        <v/>
      </c>
      <c r="AK220" s="2" t="str">
        <f t="shared" si="109"/>
        <v/>
      </c>
      <c r="AL220" s="2" t="str">
        <f t="shared" si="110"/>
        <v/>
      </c>
      <c r="AM220" t="str">
        <f t="shared" si="91"/>
        <v/>
      </c>
      <c r="AN220" t="str">
        <f t="shared" si="92"/>
        <v/>
      </c>
      <c r="AO220" t="str">
        <f t="shared" si="111"/>
        <v/>
      </c>
    </row>
    <row r="221" spans="1:41" x14ac:dyDescent="0.2">
      <c r="A221" t="s">
        <v>23</v>
      </c>
      <c r="B221" t="s">
        <v>1</v>
      </c>
      <c r="C221" t="s">
        <v>154</v>
      </c>
      <c r="D221" s="1">
        <v>283.39066709176097</v>
      </c>
      <c r="E221" s="1">
        <v>-524.78133418352195</v>
      </c>
      <c r="F221" s="2">
        <v>0.68363743265997901</v>
      </c>
      <c r="G221" s="2">
        <v>0.46580713568569998</v>
      </c>
      <c r="H221" s="2">
        <v>4.2620267541776002E-2</v>
      </c>
      <c r="I221" s="2">
        <v>6.0798769088415597E-2</v>
      </c>
      <c r="J221" s="2">
        <v>0</v>
      </c>
      <c r="K221" s="2">
        <v>0</v>
      </c>
      <c r="L221" s="2">
        <v>5.1710905137755302E-2</v>
      </c>
      <c r="M221" s="2" t="str">
        <f t="shared" si="84"/>
        <v>PAD</v>
      </c>
      <c r="N221" s="2" t="str">
        <f t="shared" si="93"/>
        <v>ACP</v>
      </c>
      <c r="O221" s="2" t="str">
        <f t="shared" si="94"/>
        <v>U</v>
      </c>
      <c r="P221" t="str">
        <f t="shared" si="85"/>
        <v>0010</v>
      </c>
      <c r="Q221" t="str">
        <f t="shared" si="86"/>
        <v>Y</v>
      </c>
      <c r="R221" t="str">
        <f t="shared" si="87"/>
        <v>0</v>
      </c>
      <c r="S221" t="str">
        <f t="shared" si="88"/>
        <v>0</v>
      </c>
      <c r="T221" t="str">
        <f t="shared" si="89"/>
        <v>1</v>
      </c>
      <c r="U221" t="str">
        <f t="shared" si="90"/>
        <v>0</v>
      </c>
      <c r="V221" s="10">
        <f t="shared" si="95"/>
        <v>6.0798769088415597E-2</v>
      </c>
      <c r="W221" s="10">
        <f t="shared" si="96"/>
        <v>1.8178501546639594E-2</v>
      </c>
      <c r="X221">
        <f t="shared" si="97"/>
        <v>211</v>
      </c>
      <c r="Y221">
        <f t="shared" si="98"/>
        <v>232</v>
      </c>
      <c r="Z221">
        <f t="shared" si="99"/>
        <v>21</v>
      </c>
      <c r="AA221" s="10" t="str">
        <f t="shared" si="100"/>
        <v/>
      </c>
      <c r="AB221" s="10" t="str">
        <f t="shared" si="101"/>
        <v/>
      </c>
      <c r="AC221" t="str">
        <f t="shared" si="102"/>
        <v/>
      </c>
      <c r="AD221" t="str">
        <f t="shared" si="102"/>
        <v/>
      </c>
      <c r="AE221" t="str">
        <f t="shared" si="103"/>
        <v/>
      </c>
      <c r="AF221" s="13" t="str">
        <f t="shared" si="104"/>
        <v/>
      </c>
      <c r="AG221" s="13" t="str">
        <f t="shared" si="105"/>
        <v/>
      </c>
      <c r="AH221" t="str">
        <f t="shared" si="106"/>
        <v/>
      </c>
      <c r="AI221" t="str">
        <f t="shared" si="107"/>
        <v/>
      </c>
      <c r="AJ221" t="str">
        <f t="shared" si="108"/>
        <v/>
      </c>
      <c r="AK221" s="2" t="str">
        <f t="shared" si="109"/>
        <v/>
      </c>
      <c r="AL221" s="2" t="str">
        <f t="shared" si="110"/>
        <v/>
      </c>
      <c r="AM221" t="str">
        <f t="shared" si="91"/>
        <v/>
      </c>
      <c r="AN221" t="str">
        <f t="shared" si="92"/>
        <v/>
      </c>
      <c r="AO221" t="str">
        <f t="shared" si="111"/>
        <v/>
      </c>
    </row>
    <row r="222" spans="1:41" x14ac:dyDescent="0.2">
      <c r="A222" t="s">
        <v>23</v>
      </c>
      <c r="B222" t="s">
        <v>1</v>
      </c>
      <c r="C222" t="s">
        <v>3</v>
      </c>
      <c r="D222" s="1">
        <v>273.23660651819802</v>
      </c>
      <c r="E222" s="1">
        <v>-504.473213036397</v>
      </c>
      <c r="F222" s="2">
        <v>0.641167800956986</v>
      </c>
      <c r="G222" s="2">
        <v>0.50455608825232801</v>
      </c>
      <c r="H222" s="2">
        <v>4.5374204053697402E-2</v>
      </c>
      <c r="I222" s="2">
        <v>5.7364952862217197E-2</v>
      </c>
      <c r="J222" s="2">
        <v>0</v>
      </c>
      <c r="K222" s="2">
        <v>0</v>
      </c>
      <c r="L222" s="2">
        <v>1.43902783247658E-2</v>
      </c>
      <c r="M222" s="2" t="str">
        <f t="shared" si="84"/>
        <v>PAD</v>
      </c>
      <c r="N222" s="2" t="str">
        <f t="shared" si="93"/>
        <v>ACP</v>
      </c>
      <c r="O222" s="2" t="str">
        <f t="shared" si="94"/>
        <v>V</v>
      </c>
      <c r="P222" t="str">
        <f t="shared" si="85"/>
        <v>0010</v>
      </c>
      <c r="Q222" t="str">
        <f t="shared" si="86"/>
        <v>Y</v>
      </c>
      <c r="R222" t="str">
        <f t="shared" si="87"/>
        <v>0</v>
      </c>
      <c r="S222" t="str">
        <f t="shared" si="88"/>
        <v>0</v>
      </c>
      <c r="T222" t="str">
        <f t="shared" si="89"/>
        <v>1</v>
      </c>
      <c r="U222" t="str">
        <f t="shared" si="90"/>
        <v>0</v>
      </c>
      <c r="V222" s="10">
        <f t="shared" si="95"/>
        <v>5.7364952862217197E-2</v>
      </c>
      <c r="W222" s="10">
        <f t="shared" si="96"/>
        <v>1.1990748808519795E-2</v>
      </c>
      <c r="X222">
        <f t="shared" si="97"/>
        <v>171</v>
      </c>
      <c r="Y222">
        <f t="shared" si="98"/>
        <v>100</v>
      </c>
      <c r="Z222">
        <f t="shared" si="99"/>
        <v>-71</v>
      </c>
      <c r="AA222" s="10" t="str">
        <f t="shared" si="100"/>
        <v/>
      </c>
      <c r="AB222" s="10" t="str">
        <f t="shared" si="101"/>
        <v/>
      </c>
      <c r="AC222" t="str">
        <f t="shared" si="102"/>
        <v/>
      </c>
      <c r="AD222" t="str">
        <f t="shared" si="102"/>
        <v/>
      </c>
      <c r="AE222" t="str">
        <f t="shared" si="103"/>
        <v/>
      </c>
      <c r="AF222" s="13" t="str">
        <f t="shared" si="104"/>
        <v/>
      </c>
      <c r="AG222" s="13" t="str">
        <f t="shared" si="105"/>
        <v/>
      </c>
      <c r="AH222" t="str">
        <f t="shared" si="106"/>
        <v/>
      </c>
      <c r="AI222" t="str">
        <f t="shared" si="107"/>
        <v/>
      </c>
      <c r="AJ222" t="str">
        <f t="shared" si="108"/>
        <v/>
      </c>
      <c r="AK222" s="2" t="str">
        <f t="shared" si="109"/>
        <v/>
      </c>
      <c r="AL222" s="2" t="str">
        <f t="shared" si="110"/>
        <v/>
      </c>
      <c r="AM222" t="str">
        <f t="shared" si="91"/>
        <v/>
      </c>
      <c r="AN222" t="str">
        <f t="shared" si="92"/>
        <v/>
      </c>
      <c r="AO222" t="str">
        <f t="shared" si="111"/>
        <v/>
      </c>
    </row>
    <row r="223" spans="1:41" x14ac:dyDescent="0.2">
      <c r="A223" t="s">
        <v>23</v>
      </c>
      <c r="B223" t="s">
        <v>4</v>
      </c>
      <c r="C223" t="s">
        <v>2</v>
      </c>
      <c r="D223" s="1">
        <v>295.18732696093502</v>
      </c>
      <c r="E223" s="1">
        <v>-548.37465392186903</v>
      </c>
      <c r="F223" s="2">
        <v>0.788569717556177</v>
      </c>
      <c r="G223" s="2">
        <v>0.68566733091034004</v>
      </c>
      <c r="H223" s="2">
        <v>3.9700251076169701E-2</v>
      </c>
      <c r="I223" s="2">
        <v>5.0158794158157702E-2</v>
      </c>
      <c r="J223" s="2">
        <v>0</v>
      </c>
      <c r="K223" s="2">
        <v>0</v>
      </c>
      <c r="L223" s="2">
        <v>0.23864674092252999</v>
      </c>
      <c r="M223" s="2" t="str">
        <f t="shared" si="84"/>
        <v>PAD</v>
      </c>
      <c r="N223" s="2" t="str">
        <f t="shared" si="93"/>
        <v>PCA</v>
      </c>
      <c r="O223" s="2" t="str">
        <f t="shared" si="94"/>
        <v>U</v>
      </c>
      <c r="P223" t="str">
        <f t="shared" si="85"/>
        <v>0010</v>
      </c>
      <c r="Q223" t="str">
        <f t="shared" si="86"/>
        <v>Y</v>
      </c>
      <c r="R223" t="str">
        <f t="shared" si="87"/>
        <v>0</v>
      </c>
      <c r="S223" t="str">
        <f t="shared" si="88"/>
        <v>0</v>
      </c>
      <c r="T223" t="str">
        <f t="shared" si="89"/>
        <v>1</v>
      </c>
      <c r="U223" t="str">
        <f t="shared" si="90"/>
        <v>0</v>
      </c>
      <c r="V223" s="10" t="str">
        <f t="shared" si="95"/>
        <v/>
      </c>
      <c r="W223" s="10" t="str">
        <f t="shared" si="96"/>
        <v/>
      </c>
      <c r="X223" t="str">
        <f t="shared" si="97"/>
        <v/>
      </c>
      <c r="Y223" t="str">
        <f t="shared" si="98"/>
        <v/>
      </c>
      <c r="Z223" t="str">
        <f t="shared" si="99"/>
        <v/>
      </c>
      <c r="AA223" s="10">
        <f t="shared" si="100"/>
        <v>5.0158794158157702E-2</v>
      </c>
      <c r="AB223" s="10">
        <f t="shared" si="101"/>
        <v>1.0458543081988E-2</v>
      </c>
      <c r="AC223">
        <f t="shared" si="102"/>
        <v>40</v>
      </c>
      <c r="AD223">
        <f t="shared" si="102"/>
        <v>27</v>
      </c>
      <c r="AE223">
        <f t="shared" si="103"/>
        <v>-13</v>
      </c>
      <c r="AF223" s="13" t="str">
        <f t="shared" si="104"/>
        <v/>
      </c>
      <c r="AG223" s="13" t="str">
        <f t="shared" si="105"/>
        <v/>
      </c>
      <c r="AH223" t="str">
        <f t="shared" si="106"/>
        <v/>
      </c>
      <c r="AI223" t="str">
        <f t="shared" si="107"/>
        <v/>
      </c>
      <c r="AJ223" t="str">
        <f t="shared" si="108"/>
        <v/>
      </c>
      <c r="AK223" s="2" t="str">
        <f t="shared" si="109"/>
        <v/>
      </c>
      <c r="AL223" s="2" t="str">
        <f t="shared" si="110"/>
        <v/>
      </c>
      <c r="AM223" t="str">
        <f t="shared" si="91"/>
        <v/>
      </c>
      <c r="AN223" t="str">
        <f t="shared" si="92"/>
        <v/>
      </c>
      <c r="AO223" t="str">
        <f t="shared" si="111"/>
        <v/>
      </c>
    </row>
    <row r="224" spans="1:41" x14ac:dyDescent="0.2">
      <c r="A224" t="s">
        <v>23</v>
      </c>
      <c r="B224" t="s">
        <v>4</v>
      </c>
      <c r="C224" t="s">
        <v>153</v>
      </c>
      <c r="D224" s="1">
        <v>295.18732696093502</v>
      </c>
      <c r="E224" s="1">
        <v>-548.37465392186903</v>
      </c>
      <c r="F224" s="2">
        <v>0.788569717556177</v>
      </c>
      <c r="G224" s="2">
        <v>0.68566733091034004</v>
      </c>
      <c r="H224" s="2">
        <v>3.9700251076169701E-2</v>
      </c>
      <c r="I224" s="2">
        <v>5.0158794158157702E-2</v>
      </c>
      <c r="J224" s="2">
        <v>0</v>
      </c>
      <c r="K224" s="2">
        <v>0</v>
      </c>
      <c r="L224" s="2">
        <v>0.11240942900520801</v>
      </c>
      <c r="M224" s="2" t="str">
        <f t="shared" si="84"/>
        <v>PAD</v>
      </c>
      <c r="N224" s="2" t="str">
        <f t="shared" si="93"/>
        <v>PCA</v>
      </c>
      <c r="O224" s="2" t="str">
        <f t="shared" si="94"/>
        <v>V</v>
      </c>
      <c r="P224" t="str">
        <f t="shared" si="85"/>
        <v>0010</v>
      </c>
      <c r="Q224" t="str">
        <f t="shared" si="86"/>
        <v>Y</v>
      </c>
      <c r="R224" t="str">
        <f t="shared" si="87"/>
        <v>0</v>
      </c>
      <c r="S224" t="str">
        <f t="shared" si="88"/>
        <v>0</v>
      </c>
      <c r="T224" t="str">
        <f t="shared" si="89"/>
        <v>1</v>
      </c>
      <c r="U224" t="str">
        <f t="shared" si="90"/>
        <v>0</v>
      </c>
      <c r="V224" s="10" t="str">
        <f t="shared" si="95"/>
        <v/>
      </c>
      <c r="W224" s="10" t="str">
        <f t="shared" si="96"/>
        <v/>
      </c>
      <c r="X224" t="str">
        <f t="shared" si="97"/>
        <v/>
      </c>
      <c r="Y224" t="str">
        <f t="shared" si="98"/>
        <v/>
      </c>
      <c r="Z224" t="str">
        <f t="shared" si="99"/>
        <v/>
      </c>
      <c r="AA224" s="10">
        <f t="shared" si="100"/>
        <v>5.0158794158157702E-2</v>
      </c>
      <c r="AB224" s="10">
        <f t="shared" si="101"/>
        <v>1.0458543081988E-2</v>
      </c>
      <c r="AC224">
        <f t="shared" si="102"/>
        <v>40</v>
      </c>
      <c r="AD224">
        <f t="shared" si="102"/>
        <v>27</v>
      </c>
      <c r="AE224">
        <f t="shared" si="103"/>
        <v>-13</v>
      </c>
      <c r="AF224" s="13" t="str">
        <f t="shared" si="104"/>
        <v/>
      </c>
      <c r="AG224" s="13" t="str">
        <f t="shared" si="105"/>
        <v/>
      </c>
      <c r="AH224" t="str">
        <f t="shared" si="106"/>
        <v/>
      </c>
      <c r="AI224" t="str">
        <f t="shared" si="107"/>
        <v/>
      </c>
      <c r="AJ224" t="str">
        <f t="shared" si="108"/>
        <v/>
      </c>
      <c r="AK224" s="2" t="str">
        <f t="shared" si="109"/>
        <v/>
      </c>
      <c r="AL224" s="2" t="str">
        <f t="shared" si="110"/>
        <v/>
      </c>
      <c r="AM224" t="str">
        <f t="shared" si="91"/>
        <v/>
      </c>
      <c r="AN224" t="str">
        <f t="shared" si="92"/>
        <v/>
      </c>
      <c r="AO224" t="str">
        <f t="shared" si="111"/>
        <v/>
      </c>
    </row>
    <row r="225" spans="1:41" x14ac:dyDescent="0.2">
      <c r="A225" t="s">
        <v>23</v>
      </c>
      <c r="B225" t="s">
        <v>4</v>
      </c>
      <c r="C225" t="s">
        <v>154</v>
      </c>
      <c r="D225" s="1">
        <v>249.698243624187</v>
      </c>
      <c r="E225" s="1">
        <v>-457.39648724837502</v>
      </c>
      <c r="F225" s="2">
        <v>0.63161362424686895</v>
      </c>
      <c r="G225" s="2">
        <v>0.43289703864474499</v>
      </c>
      <c r="H225" s="2">
        <v>5.2405116684823103E-2</v>
      </c>
      <c r="I225" s="2">
        <v>7.0706257481258306E-2</v>
      </c>
      <c r="J225" s="2">
        <v>0</v>
      </c>
      <c r="K225" s="2">
        <v>0</v>
      </c>
      <c r="L225" s="2">
        <v>4.4168682424604401E-2</v>
      </c>
      <c r="M225" s="2" t="str">
        <f t="shared" si="84"/>
        <v>PAD</v>
      </c>
      <c r="N225" s="2" t="str">
        <f t="shared" si="93"/>
        <v>ACP</v>
      </c>
      <c r="O225" s="2" t="str">
        <f t="shared" si="94"/>
        <v>U</v>
      </c>
      <c r="P225" t="str">
        <f t="shared" si="85"/>
        <v>0010</v>
      </c>
      <c r="Q225" t="str">
        <f t="shared" si="86"/>
        <v>Y</v>
      </c>
      <c r="R225" t="str">
        <f t="shared" si="87"/>
        <v>0</v>
      </c>
      <c r="S225" t="str">
        <f t="shared" si="88"/>
        <v>0</v>
      </c>
      <c r="T225" t="str">
        <f t="shared" si="89"/>
        <v>1</v>
      </c>
      <c r="U225" t="str">
        <f t="shared" si="90"/>
        <v>0</v>
      </c>
      <c r="V225" s="10" t="str">
        <f t="shared" si="95"/>
        <v/>
      </c>
      <c r="W225" s="10" t="str">
        <f t="shared" si="96"/>
        <v/>
      </c>
      <c r="X225" t="str">
        <f t="shared" si="97"/>
        <v/>
      </c>
      <c r="Y225" t="str">
        <f t="shared" si="98"/>
        <v/>
      </c>
      <c r="Z225" t="str">
        <f t="shared" si="99"/>
        <v/>
      </c>
      <c r="AA225" s="10">
        <f t="shared" si="100"/>
        <v>7.0706257481258306E-2</v>
      </c>
      <c r="AB225" s="10">
        <f t="shared" si="101"/>
        <v>1.8301140796435203E-2</v>
      </c>
      <c r="AC225">
        <f t="shared" si="102"/>
        <v>189</v>
      </c>
      <c r="AD225">
        <f t="shared" si="102"/>
        <v>194</v>
      </c>
      <c r="AE225">
        <f t="shared" si="103"/>
        <v>5</v>
      </c>
      <c r="AF225" s="13" t="str">
        <f t="shared" si="104"/>
        <v/>
      </c>
      <c r="AG225" s="13" t="str">
        <f t="shared" si="105"/>
        <v/>
      </c>
      <c r="AH225" t="str">
        <f t="shared" si="106"/>
        <v/>
      </c>
      <c r="AI225" t="str">
        <f t="shared" si="107"/>
        <v/>
      </c>
      <c r="AJ225" t="str">
        <f t="shared" si="108"/>
        <v/>
      </c>
      <c r="AK225" s="2" t="str">
        <f t="shared" si="109"/>
        <v/>
      </c>
      <c r="AL225" s="2" t="str">
        <f t="shared" si="110"/>
        <v/>
      </c>
      <c r="AM225" t="str">
        <f t="shared" si="91"/>
        <v/>
      </c>
      <c r="AN225" t="str">
        <f t="shared" si="92"/>
        <v/>
      </c>
      <c r="AO225" t="str">
        <f t="shared" si="111"/>
        <v/>
      </c>
    </row>
    <row r="226" spans="1:41" x14ac:dyDescent="0.2">
      <c r="A226" t="s">
        <v>23</v>
      </c>
      <c r="B226" t="s">
        <v>4</v>
      </c>
      <c r="C226" t="s">
        <v>3</v>
      </c>
      <c r="D226" s="1">
        <v>242.16979466787299</v>
      </c>
      <c r="E226" s="1">
        <v>-442.33958933574502</v>
      </c>
      <c r="F226" s="2">
        <v>0.59543362038914804</v>
      </c>
      <c r="G226" s="2">
        <v>0.47379090224074799</v>
      </c>
      <c r="H226" s="2">
        <v>5.4904972139755003E-2</v>
      </c>
      <c r="I226" s="2">
        <v>6.7449607601300796E-2</v>
      </c>
      <c r="J226" s="2">
        <v>0</v>
      </c>
      <c r="K226" s="2">
        <v>0</v>
      </c>
      <c r="L226" s="2">
        <v>1.6140436670614398E-2</v>
      </c>
      <c r="M226" s="2" t="str">
        <f t="shared" si="84"/>
        <v>PAD</v>
      </c>
      <c r="N226" s="2" t="str">
        <f t="shared" si="93"/>
        <v>ACP</v>
      </c>
      <c r="O226" s="2" t="str">
        <f t="shared" si="94"/>
        <v>V</v>
      </c>
      <c r="P226" t="str">
        <f t="shared" si="85"/>
        <v>0010</v>
      </c>
      <c r="Q226" t="str">
        <f t="shared" si="86"/>
        <v>Y</v>
      </c>
      <c r="R226" t="str">
        <f t="shared" si="87"/>
        <v>0</v>
      </c>
      <c r="S226" t="str">
        <f t="shared" si="88"/>
        <v>0</v>
      </c>
      <c r="T226" t="str">
        <f t="shared" si="89"/>
        <v>1</v>
      </c>
      <c r="U226" t="str">
        <f t="shared" si="90"/>
        <v>0</v>
      </c>
      <c r="V226" s="10" t="str">
        <f t="shared" si="95"/>
        <v/>
      </c>
      <c r="W226" s="10" t="str">
        <f t="shared" si="96"/>
        <v/>
      </c>
      <c r="X226" t="str">
        <f t="shared" si="97"/>
        <v/>
      </c>
      <c r="Y226" t="str">
        <f t="shared" si="98"/>
        <v/>
      </c>
      <c r="Z226" t="str">
        <f t="shared" si="99"/>
        <v/>
      </c>
      <c r="AA226" s="10">
        <f t="shared" si="100"/>
        <v>6.7449607601300796E-2</v>
      </c>
      <c r="AB226" s="10">
        <f t="shared" si="101"/>
        <v>1.2544635461545793E-2</v>
      </c>
      <c r="AC226">
        <f t="shared" si="102"/>
        <v>148</v>
      </c>
      <c r="AD226">
        <f t="shared" si="102"/>
        <v>55</v>
      </c>
      <c r="AE226">
        <f t="shared" si="103"/>
        <v>-93</v>
      </c>
      <c r="AF226" s="13" t="str">
        <f t="shared" si="104"/>
        <v/>
      </c>
      <c r="AG226" s="13" t="str">
        <f t="shared" si="105"/>
        <v/>
      </c>
      <c r="AH226" t="str">
        <f t="shared" si="106"/>
        <v/>
      </c>
      <c r="AI226" t="str">
        <f t="shared" si="107"/>
        <v/>
      </c>
      <c r="AJ226" t="str">
        <f t="shared" si="108"/>
        <v/>
      </c>
      <c r="AK226" s="2" t="str">
        <f t="shared" si="109"/>
        <v/>
      </c>
      <c r="AL226" s="2" t="str">
        <f t="shared" si="110"/>
        <v/>
      </c>
      <c r="AM226" t="str">
        <f t="shared" si="91"/>
        <v/>
      </c>
      <c r="AN226" t="str">
        <f t="shared" si="92"/>
        <v/>
      </c>
      <c r="AO226" t="str">
        <f t="shared" si="111"/>
        <v/>
      </c>
    </row>
    <row r="227" spans="1:41" x14ac:dyDescent="0.2">
      <c r="A227" t="s">
        <v>23</v>
      </c>
      <c r="B227" t="s">
        <v>5</v>
      </c>
      <c r="C227" t="s">
        <v>2</v>
      </c>
      <c r="D227" s="1">
        <v>-393.04895314864302</v>
      </c>
      <c r="E227" s="1">
        <v>828.09790629728695</v>
      </c>
      <c r="F227" s="2">
        <v>0.862898152236802</v>
      </c>
      <c r="G227" s="2">
        <v>0.79769991999829803</v>
      </c>
      <c r="H227" s="2">
        <v>2.6919789986414</v>
      </c>
      <c r="I227" s="2">
        <v>3.3319795588604202</v>
      </c>
      <c r="J227" s="2">
        <v>0</v>
      </c>
      <c r="K227" s="2">
        <v>0</v>
      </c>
      <c r="L227" s="2">
        <v>0.14507306268939399</v>
      </c>
      <c r="M227" s="2" t="str">
        <f t="shared" si="84"/>
        <v>PAD</v>
      </c>
      <c r="N227" s="2" t="str">
        <f t="shared" si="93"/>
        <v>PCA</v>
      </c>
      <c r="O227" s="2" t="str">
        <f t="shared" si="94"/>
        <v>U</v>
      </c>
      <c r="P227" t="str">
        <f t="shared" si="85"/>
        <v>0010</v>
      </c>
      <c r="Q227" t="str">
        <f t="shared" si="86"/>
        <v>Y</v>
      </c>
      <c r="R227" t="str">
        <f t="shared" si="87"/>
        <v>0</v>
      </c>
      <c r="S227" t="str">
        <f t="shared" si="88"/>
        <v>0</v>
      </c>
      <c r="T227" t="str">
        <f t="shared" si="89"/>
        <v>1</v>
      </c>
      <c r="U227" t="str">
        <f t="shared" si="90"/>
        <v>0</v>
      </c>
      <c r="V227" s="10" t="str">
        <f t="shared" si="95"/>
        <v/>
      </c>
      <c r="W227" s="10" t="str">
        <f t="shared" si="96"/>
        <v/>
      </c>
      <c r="X227" t="str">
        <f t="shared" si="97"/>
        <v/>
      </c>
      <c r="Y227" t="str">
        <f t="shared" si="98"/>
        <v/>
      </c>
      <c r="Z227" t="str">
        <f t="shared" si="99"/>
        <v/>
      </c>
      <c r="AA227" s="10" t="str">
        <f t="shared" si="100"/>
        <v/>
      </c>
      <c r="AB227" s="10" t="str">
        <f t="shared" si="101"/>
        <v/>
      </c>
      <c r="AC227" t="str">
        <f t="shared" si="102"/>
        <v/>
      </c>
      <c r="AD227" t="str">
        <f t="shared" si="102"/>
        <v/>
      </c>
      <c r="AE227" t="str">
        <f t="shared" si="103"/>
        <v/>
      </c>
      <c r="AF227" s="13">
        <f t="shared" si="104"/>
        <v>3.3319795588604202</v>
      </c>
      <c r="AG227" s="13">
        <f t="shared" si="105"/>
        <v>0.64000056021902019</v>
      </c>
      <c r="AH227">
        <f t="shared" si="106"/>
        <v>57</v>
      </c>
      <c r="AI227">
        <f t="shared" si="107"/>
        <v>27</v>
      </c>
      <c r="AJ227">
        <f t="shared" si="108"/>
        <v>-30</v>
      </c>
      <c r="AK227" s="2" t="str">
        <f t="shared" si="109"/>
        <v/>
      </c>
      <c r="AL227" s="2" t="str">
        <f t="shared" si="110"/>
        <v/>
      </c>
      <c r="AM227" t="str">
        <f t="shared" si="91"/>
        <v/>
      </c>
      <c r="AN227" t="str">
        <f t="shared" si="92"/>
        <v/>
      </c>
      <c r="AO227" t="str">
        <f t="shared" si="111"/>
        <v/>
      </c>
    </row>
    <row r="228" spans="1:41" x14ac:dyDescent="0.2">
      <c r="A228" t="s">
        <v>23</v>
      </c>
      <c r="B228" t="s">
        <v>5</v>
      </c>
      <c r="C228" t="s">
        <v>153</v>
      </c>
      <c r="D228" s="1">
        <v>-393.04895314864302</v>
      </c>
      <c r="E228" s="1">
        <v>828.09790629728695</v>
      </c>
      <c r="F228" s="2">
        <v>0.862898152236802</v>
      </c>
      <c r="G228" s="2">
        <v>0.79769991999829803</v>
      </c>
      <c r="H228" s="2">
        <v>2.6919789986414102</v>
      </c>
      <c r="I228" s="2">
        <v>3.3319795588604202</v>
      </c>
      <c r="J228" s="2">
        <v>0</v>
      </c>
      <c r="K228" s="2">
        <v>0</v>
      </c>
      <c r="L228" s="2">
        <v>5.1658127204420902E-2</v>
      </c>
      <c r="M228" s="2" t="str">
        <f t="shared" si="84"/>
        <v>PAD</v>
      </c>
      <c r="N228" s="2" t="str">
        <f t="shared" si="93"/>
        <v>PCA</v>
      </c>
      <c r="O228" s="2" t="str">
        <f t="shared" si="94"/>
        <v>V</v>
      </c>
      <c r="P228" t="str">
        <f t="shared" si="85"/>
        <v>0010</v>
      </c>
      <c r="Q228" t="str">
        <f t="shared" si="86"/>
        <v>Y</v>
      </c>
      <c r="R228" t="str">
        <f t="shared" si="87"/>
        <v>0</v>
      </c>
      <c r="S228" t="str">
        <f t="shared" si="88"/>
        <v>0</v>
      </c>
      <c r="T228" t="str">
        <f t="shared" si="89"/>
        <v>1</v>
      </c>
      <c r="U228" t="str">
        <f t="shared" si="90"/>
        <v>0</v>
      </c>
      <c r="V228" s="10" t="str">
        <f t="shared" si="95"/>
        <v/>
      </c>
      <c r="W228" s="10" t="str">
        <f t="shared" si="96"/>
        <v/>
      </c>
      <c r="X228" t="str">
        <f t="shared" si="97"/>
        <v/>
      </c>
      <c r="Y228" t="str">
        <f t="shared" si="98"/>
        <v/>
      </c>
      <c r="Z228" t="str">
        <f t="shared" si="99"/>
        <v/>
      </c>
      <c r="AA228" s="10" t="str">
        <f t="shared" si="100"/>
        <v/>
      </c>
      <c r="AB228" s="10" t="str">
        <f t="shared" si="101"/>
        <v/>
      </c>
      <c r="AC228" t="str">
        <f t="shared" si="102"/>
        <v/>
      </c>
      <c r="AD228" t="str">
        <f t="shared" si="102"/>
        <v/>
      </c>
      <c r="AE228" t="str">
        <f t="shared" si="103"/>
        <v/>
      </c>
      <c r="AF228" s="13">
        <f t="shared" si="104"/>
        <v>3.3319795588604202</v>
      </c>
      <c r="AG228" s="13">
        <f t="shared" si="105"/>
        <v>0.64000056021900997</v>
      </c>
      <c r="AH228">
        <f t="shared" si="106"/>
        <v>57</v>
      </c>
      <c r="AI228">
        <f t="shared" si="107"/>
        <v>26</v>
      </c>
      <c r="AJ228">
        <f t="shared" si="108"/>
        <v>-31</v>
      </c>
      <c r="AK228" s="2" t="str">
        <f t="shared" si="109"/>
        <v/>
      </c>
      <c r="AL228" s="2" t="str">
        <f t="shared" si="110"/>
        <v/>
      </c>
      <c r="AM228" t="str">
        <f t="shared" si="91"/>
        <v/>
      </c>
      <c r="AN228" t="str">
        <f t="shared" si="92"/>
        <v/>
      </c>
      <c r="AO228" t="str">
        <f t="shared" si="111"/>
        <v/>
      </c>
    </row>
    <row r="229" spans="1:41" x14ac:dyDescent="0.2">
      <c r="A229" t="s">
        <v>23</v>
      </c>
      <c r="B229" t="s">
        <v>5</v>
      </c>
      <c r="C229" t="s">
        <v>154</v>
      </c>
      <c r="D229" s="1">
        <v>-443.16937948679498</v>
      </c>
      <c r="E229" s="1">
        <v>928.33875897358996</v>
      </c>
      <c r="F229" s="2">
        <v>0.74717295548056595</v>
      </c>
      <c r="G229" s="2">
        <v>0.58137578512518995</v>
      </c>
      <c r="H229" s="2">
        <v>3.6570630500896901</v>
      </c>
      <c r="I229" s="2">
        <v>4.9968953207486004</v>
      </c>
      <c r="J229" s="2">
        <v>0</v>
      </c>
      <c r="K229" s="2">
        <v>0</v>
      </c>
      <c r="L229" s="2">
        <v>3.3276086456098503E-2</v>
      </c>
      <c r="M229" s="2" t="str">
        <f t="shared" si="84"/>
        <v>PAD</v>
      </c>
      <c r="N229" s="2" t="str">
        <f t="shared" si="93"/>
        <v>ACP</v>
      </c>
      <c r="O229" s="2" t="str">
        <f t="shared" si="94"/>
        <v>U</v>
      </c>
      <c r="P229" t="str">
        <f t="shared" si="85"/>
        <v>0010</v>
      </c>
      <c r="Q229" t="str">
        <f t="shared" si="86"/>
        <v>Y</v>
      </c>
      <c r="R229" t="str">
        <f t="shared" si="87"/>
        <v>0</v>
      </c>
      <c r="S229" t="str">
        <f t="shared" si="88"/>
        <v>0</v>
      </c>
      <c r="T229" t="str">
        <f t="shared" si="89"/>
        <v>1</v>
      </c>
      <c r="U229" t="str">
        <f t="shared" si="90"/>
        <v>0</v>
      </c>
      <c r="V229" s="10" t="str">
        <f t="shared" si="95"/>
        <v/>
      </c>
      <c r="W229" s="10" t="str">
        <f t="shared" si="96"/>
        <v/>
      </c>
      <c r="X229" t="str">
        <f t="shared" si="97"/>
        <v/>
      </c>
      <c r="Y229" t="str">
        <f t="shared" si="98"/>
        <v/>
      </c>
      <c r="Z229" t="str">
        <f t="shared" si="99"/>
        <v/>
      </c>
      <c r="AA229" s="10" t="str">
        <f t="shared" si="100"/>
        <v/>
      </c>
      <c r="AB229" s="10" t="str">
        <f t="shared" si="101"/>
        <v/>
      </c>
      <c r="AC229" t="str">
        <f t="shared" si="102"/>
        <v/>
      </c>
      <c r="AD229" t="str">
        <f t="shared" si="102"/>
        <v/>
      </c>
      <c r="AE229" t="str">
        <f t="shared" si="103"/>
        <v/>
      </c>
      <c r="AF229" s="13">
        <f t="shared" si="104"/>
        <v>4.9968953207486004</v>
      </c>
      <c r="AG229" s="13">
        <f t="shared" si="105"/>
        <v>1.3398322706589103</v>
      </c>
      <c r="AH229">
        <f t="shared" si="106"/>
        <v>200</v>
      </c>
      <c r="AI229">
        <f t="shared" si="107"/>
        <v>205</v>
      </c>
      <c r="AJ229">
        <f t="shared" si="108"/>
        <v>5</v>
      </c>
      <c r="AK229" s="2" t="str">
        <f t="shared" si="109"/>
        <v/>
      </c>
      <c r="AL229" s="2" t="str">
        <f t="shared" si="110"/>
        <v/>
      </c>
      <c r="AM229" t="str">
        <f t="shared" si="91"/>
        <v/>
      </c>
      <c r="AN229" t="str">
        <f t="shared" si="92"/>
        <v/>
      </c>
      <c r="AO229" t="str">
        <f t="shared" si="111"/>
        <v/>
      </c>
    </row>
    <row r="230" spans="1:41" x14ac:dyDescent="0.2">
      <c r="A230" t="s">
        <v>23</v>
      </c>
      <c r="B230" t="s">
        <v>5</v>
      </c>
      <c r="C230" t="s">
        <v>3</v>
      </c>
      <c r="D230" s="1">
        <v>-452.211552885402</v>
      </c>
      <c r="E230" s="1">
        <v>946.42310577080502</v>
      </c>
      <c r="F230" s="2">
        <v>0.71743847017291096</v>
      </c>
      <c r="G230" s="2">
        <v>0.62416661030498299</v>
      </c>
      <c r="H230" s="2">
        <v>3.8651340050902201</v>
      </c>
      <c r="I230" s="2">
        <v>4.6835931972743898</v>
      </c>
      <c r="J230" s="2">
        <v>0</v>
      </c>
      <c r="K230" s="2">
        <v>0</v>
      </c>
      <c r="L230" s="2">
        <v>1.7213090826200199E-2</v>
      </c>
      <c r="M230" s="2" t="str">
        <f t="shared" si="84"/>
        <v>PAD</v>
      </c>
      <c r="N230" s="2" t="str">
        <f t="shared" si="93"/>
        <v>ACP</v>
      </c>
      <c r="O230" s="2" t="str">
        <f t="shared" si="94"/>
        <v>V</v>
      </c>
      <c r="P230" t="str">
        <f t="shared" si="85"/>
        <v>0010</v>
      </c>
      <c r="Q230" t="str">
        <f t="shared" si="86"/>
        <v>Y</v>
      </c>
      <c r="R230" t="str">
        <f t="shared" si="87"/>
        <v>0</v>
      </c>
      <c r="S230" t="str">
        <f t="shared" si="88"/>
        <v>0</v>
      </c>
      <c r="T230" t="str">
        <f t="shared" si="89"/>
        <v>1</v>
      </c>
      <c r="U230" t="str">
        <f t="shared" si="90"/>
        <v>0</v>
      </c>
      <c r="V230" s="10" t="str">
        <f t="shared" si="95"/>
        <v/>
      </c>
      <c r="W230" s="10" t="str">
        <f t="shared" si="96"/>
        <v/>
      </c>
      <c r="X230" t="str">
        <f t="shared" si="97"/>
        <v/>
      </c>
      <c r="Y230" t="str">
        <f t="shared" si="98"/>
        <v/>
      </c>
      <c r="Z230" t="str">
        <f t="shared" si="99"/>
        <v/>
      </c>
      <c r="AA230" s="10" t="str">
        <f t="shared" si="100"/>
        <v/>
      </c>
      <c r="AB230" s="10" t="str">
        <f t="shared" si="101"/>
        <v/>
      </c>
      <c r="AC230" t="str">
        <f t="shared" si="102"/>
        <v/>
      </c>
      <c r="AD230" t="str">
        <f t="shared" si="102"/>
        <v/>
      </c>
      <c r="AE230" t="str">
        <f t="shared" si="103"/>
        <v/>
      </c>
      <c r="AF230" s="13">
        <f t="shared" si="104"/>
        <v>4.6835931972743898</v>
      </c>
      <c r="AG230" s="13">
        <f t="shared" si="105"/>
        <v>0.81845919218416974</v>
      </c>
      <c r="AH230">
        <f t="shared" si="106"/>
        <v>149</v>
      </c>
      <c r="AI230">
        <f t="shared" si="107"/>
        <v>63</v>
      </c>
      <c r="AJ230">
        <f t="shared" si="108"/>
        <v>-86</v>
      </c>
      <c r="AK230" s="2" t="str">
        <f t="shared" si="109"/>
        <v/>
      </c>
      <c r="AL230" s="2" t="str">
        <f t="shared" si="110"/>
        <v/>
      </c>
      <c r="AM230" t="str">
        <f t="shared" si="91"/>
        <v/>
      </c>
      <c r="AN230" t="str">
        <f t="shared" si="92"/>
        <v/>
      </c>
      <c r="AO230" t="str">
        <f t="shared" si="111"/>
        <v/>
      </c>
    </row>
    <row r="231" spans="1:41" x14ac:dyDescent="0.2">
      <c r="A231" t="s">
        <v>24</v>
      </c>
      <c r="B231" t="s">
        <v>1</v>
      </c>
      <c r="C231" t="s">
        <v>2</v>
      </c>
      <c r="D231" s="1">
        <v>356.27811278132998</v>
      </c>
      <c r="E231" s="1">
        <v>-670.55622556265996</v>
      </c>
      <c r="F231" s="2">
        <v>0.86950441758873898</v>
      </c>
      <c r="G231" s="2">
        <v>0.76917601789404</v>
      </c>
      <c r="H231" s="2">
        <v>2.7317759713147202E-2</v>
      </c>
      <c r="I231" s="2">
        <v>3.7925426152883503E-2</v>
      </c>
      <c r="J231" s="2">
        <v>0</v>
      </c>
      <c r="K231" s="2">
        <v>0</v>
      </c>
      <c r="L231" s="2">
        <v>0.360832019927463</v>
      </c>
      <c r="M231" s="2" t="str">
        <f t="shared" si="84"/>
        <v>PAD</v>
      </c>
      <c r="N231" s="2" t="str">
        <f t="shared" si="93"/>
        <v>PCA</v>
      </c>
      <c r="O231" s="2" t="str">
        <f t="shared" si="94"/>
        <v>U</v>
      </c>
      <c r="P231" t="str">
        <f t="shared" si="85"/>
        <v>0011</v>
      </c>
      <c r="Q231" t="str">
        <f t="shared" si="86"/>
        <v>Y</v>
      </c>
      <c r="R231" t="str">
        <f t="shared" si="87"/>
        <v>0</v>
      </c>
      <c r="S231" t="str">
        <f t="shared" si="88"/>
        <v>0</v>
      </c>
      <c r="T231" t="str">
        <f t="shared" si="89"/>
        <v>1</v>
      </c>
      <c r="U231" t="str">
        <f t="shared" si="90"/>
        <v>1</v>
      </c>
      <c r="V231" s="10">
        <f t="shared" si="95"/>
        <v>3.7925426152883503E-2</v>
      </c>
      <c r="W231" s="10">
        <f t="shared" si="96"/>
        <v>1.0607666439736301E-2</v>
      </c>
      <c r="X231">
        <f t="shared" si="97"/>
        <v>46</v>
      </c>
      <c r="Y231">
        <f t="shared" si="98"/>
        <v>58</v>
      </c>
      <c r="Z231">
        <f t="shared" si="99"/>
        <v>12</v>
      </c>
      <c r="AA231" s="10" t="str">
        <f t="shared" si="100"/>
        <v/>
      </c>
      <c r="AB231" s="10" t="str">
        <f t="shared" si="101"/>
        <v/>
      </c>
      <c r="AC231" t="str">
        <f t="shared" si="102"/>
        <v/>
      </c>
      <c r="AD231" t="str">
        <f t="shared" si="102"/>
        <v/>
      </c>
      <c r="AE231" t="str">
        <f t="shared" si="103"/>
        <v/>
      </c>
      <c r="AF231" s="13" t="str">
        <f t="shared" si="104"/>
        <v/>
      </c>
      <c r="AG231" s="13" t="str">
        <f t="shared" si="105"/>
        <v/>
      </c>
      <c r="AH231" t="str">
        <f t="shared" si="106"/>
        <v/>
      </c>
      <c r="AI231" t="str">
        <f t="shared" si="107"/>
        <v/>
      </c>
      <c r="AJ231" t="str">
        <f t="shared" si="108"/>
        <v/>
      </c>
      <c r="AK231" s="2" t="str">
        <f t="shared" si="109"/>
        <v/>
      </c>
      <c r="AL231" s="2" t="str">
        <f t="shared" si="110"/>
        <v/>
      </c>
      <c r="AM231" t="str">
        <f t="shared" si="91"/>
        <v/>
      </c>
      <c r="AN231" t="str">
        <f t="shared" si="92"/>
        <v/>
      </c>
      <c r="AO231" t="str">
        <f t="shared" si="111"/>
        <v/>
      </c>
    </row>
    <row r="232" spans="1:41" x14ac:dyDescent="0.2">
      <c r="A232" t="s">
        <v>24</v>
      </c>
      <c r="B232" t="s">
        <v>1</v>
      </c>
      <c r="C232" t="s">
        <v>153</v>
      </c>
      <c r="D232" s="1">
        <v>356.27811278132998</v>
      </c>
      <c r="E232" s="1">
        <v>-670.55622556265996</v>
      </c>
      <c r="F232" s="2">
        <v>0.86950441758873898</v>
      </c>
      <c r="G232" s="2">
        <v>0.76917601789404</v>
      </c>
      <c r="H232" s="2">
        <v>2.7317759713147202E-2</v>
      </c>
      <c r="I232" s="2">
        <v>3.7925426152883503E-2</v>
      </c>
      <c r="J232" s="2">
        <v>0</v>
      </c>
      <c r="K232" s="2">
        <v>0</v>
      </c>
      <c r="L232" s="2">
        <v>0.16468783637414</v>
      </c>
      <c r="M232" s="2" t="str">
        <f t="shared" si="84"/>
        <v>PAD</v>
      </c>
      <c r="N232" s="2" t="str">
        <f t="shared" si="93"/>
        <v>PCA</v>
      </c>
      <c r="O232" s="2" t="str">
        <f t="shared" si="94"/>
        <v>V</v>
      </c>
      <c r="P232" t="str">
        <f t="shared" si="85"/>
        <v>0011</v>
      </c>
      <c r="Q232" t="str">
        <f t="shared" si="86"/>
        <v>Y</v>
      </c>
      <c r="R232" t="str">
        <f t="shared" si="87"/>
        <v>0</v>
      </c>
      <c r="S232" t="str">
        <f t="shared" si="88"/>
        <v>0</v>
      </c>
      <c r="T232" t="str">
        <f t="shared" si="89"/>
        <v>1</v>
      </c>
      <c r="U232" t="str">
        <f t="shared" si="90"/>
        <v>1</v>
      </c>
      <c r="V232" s="10">
        <f t="shared" si="95"/>
        <v>3.7925426152883503E-2</v>
      </c>
      <c r="W232" s="10">
        <f t="shared" si="96"/>
        <v>1.0607666439736301E-2</v>
      </c>
      <c r="X232">
        <f t="shared" si="97"/>
        <v>46</v>
      </c>
      <c r="Y232">
        <f t="shared" si="98"/>
        <v>58</v>
      </c>
      <c r="Z232">
        <f t="shared" si="99"/>
        <v>12</v>
      </c>
      <c r="AA232" s="10" t="str">
        <f t="shared" si="100"/>
        <v/>
      </c>
      <c r="AB232" s="10" t="str">
        <f t="shared" si="101"/>
        <v/>
      </c>
      <c r="AC232" t="str">
        <f t="shared" si="102"/>
        <v/>
      </c>
      <c r="AD232" t="str">
        <f t="shared" si="102"/>
        <v/>
      </c>
      <c r="AE232" t="str">
        <f t="shared" si="103"/>
        <v/>
      </c>
      <c r="AF232" s="13" t="str">
        <f t="shared" si="104"/>
        <v/>
      </c>
      <c r="AG232" s="13" t="str">
        <f t="shared" si="105"/>
        <v/>
      </c>
      <c r="AH232" t="str">
        <f t="shared" si="106"/>
        <v/>
      </c>
      <c r="AI232" t="str">
        <f t="shared" si="107"/>
        <v/>
      </c>
      <c r="AJ232" t="str">
        <f t="shared" si="108"/>
        <v/>
      </c>
      <c r="AK232" s="2" t="str">
        <f t="shared" si="109"/>
        <v/>
      </c>
      <c r="AL232" s="2" t="str">
        <f t="shared" si="110"/>
        <v/>
      </c>
      <c r="AM232" t="str">
        <f t="shared" si="91"/>
        <v/>
      </c>
      <c r="AN232" t="str">
        <f t="shared" si="92"/>
        <v/>
      </c>
      <c r="AO232" t="str">
        <f t="shared" si="111"/>
        <v/>
      </c>
    </row>
    <row r="233" spans="1:41" x14ac:dyDescent="0.2">
      <c r="A233" t="s">
        <v>24</v>
      </c>
      <c r="B233" t="s">
        <v>1</v>
      </c>
      <c r="C233" t="s">
        <v>154</v>
      </c>
      <c r="D233" s="1">
        <v>280.33779487228298</v>
      </c>
      <c r="E233" s="1">
        <v>-518.67558974456597</v>
      </c>
      <c r="F233" s="2">
        <v>0.66943291592769205</v>
      </c>
      <c r="G233" s="2">
        <v>0.47841583593175202</v>
      </c>
      <c r="H233" s="2">
        <v>4.3488420230168599E-2</v>
      </c>
      <c r="I233" s="2">
        <v>5.97736751777476E-2</v>
      </c>
      <c r="J233" s="2">
        <v>0</v>
      </c>
      <c r="K233" s="2">
        <v>0</v>
      </c>
      <c r="L233" s="2">
        <v>5.6075202054195403E-2</v>
      </c>
      <c r="M233" s="2" t="str">
        <f t="shared" si="84"/>
        <v>PAD</v>
      </c>
      <c r="N233" s="2" t="str">
        <f t="shared" si="93"/>
        <v>ACP</v>
      </c>
      <c r="O233" s="2" t="str">
        <f t="shared" si="94"/>
        <v>U</v>
      </c>
      <c r="P233" t="str">
        <f t="shared" si="85"/>
        <v>0011</v>
      </c>
      <c r="Q233" t="str">
        <f t="shared" si="86"/>
        <v>Y</v>
      </c>
      <c r="R233" t="str">
        <f t="shared" si="87"/>
        <v>0</v>
      </c>
      <c r="S233" t="str">
        <f t="shared" si="88"/>
        <v>0</v>
      </c>
      <c r="T233" t="str">
        <f t="shared" si="89"/>
        <v>1</v>
      </c>
      <c r="U233" t="str">
        <f t="shared" si="90"/>
        <v>1</v>
      </c>
      <c r="V233" s="10">
        <f t="shared" si="95"/>
        <v>5.97736751777476E-2</v>
      </c>
      <c r="W233" s="10">
        <f t="shared" si="96"/>
        <v>1.6285254947579E-2</v>
      </c>
      <c r="X233">
        <f t="shared" si="97"/>
        <v>201</v>
      </c>
      <c r="Y233">
        <f t="shared" si="98"/>
        <v>212</v>
      </c>
      <c r="Z233">
        <f t="shared" si="99"/>
        <v>11</v>
      </c>
      <c r="AA233" s="10" t="str">
        <f t="shared" si="100"/>
        <v/>
      </c>
      <c r="AB233" s="10" t="str">
        <f t="shared" si="101"/>
        <v/>
      </c>
      <c r="AC233" t="str">
        <f t="shared" si="102"/>
        <v/>
      </c>
      <c r="AD233" t="str">
        <f t="shared" si="102"/>
        <v/>
      </c>
      <c r="AE233" t="str">
        <f t="shared" si="103"/>
        <v/>
      </c>
      <c r="AF233" s="13" t="str">
        <f t="shared" si="104"/>
        <v/>
      </c>
      <c r="AG233" s="13" t="str">
        <f t="shared" si="105"/>
        <v/>
      </c>
      <c r="AH233" t="str">
        <f t="shared" si="106"/>
        <v/>
      </c>
      <c r="AI233" t="str">
        <f t="shared" si="107"/>
        <v/>
      </c>
      <c r="AJ233" t="str">
        <f t="shared" si="108"/>
        <v/>
      </c>
      <c r="AK233" s="2" t="str">
        <f t="shared" si="109"/>
        <v/>
      </c>
      <c r="AL233" s="2" t="str">
        <f t="shared" si="110"/>
        <v/>
      </c>
      <c r="AM233" t="str">
        <f t="shared" si="91"/>
        <v/>
      </c>
      <c r="AN233" t="str">
        <f t="shared" si="92"/>
        <v/>
      </c>
      <c r="AO233" t="str">
        <f t="shared" si="111"/>
        <v/>
      </c>
    </row>
    <row r="234" spans="1:41" x14ac:dyDescent="0.2">
      <c r="A234" t="s">
        <v>24</v>
      </c>
      <c r="B234" t="s">
        <v>1</v>
      </c>
      <c r="C234" t="s">
        <v>3</v>
      </c>
      <c r="D234" s="1">
        <v>266.19035513390003</v>
      </c>
      <c r="E234" s="1">
        <v>-490.3807102678</v>
      </c>
      <c r="F234" s="2">
        <v>0.60623808909702503</v>
      </c>
      <c r="G234" s="2">
        <v>0.42816768163596203</v>
      </c>
      <c r="H234" s="2">
        <v>4.7448042138638999E-2</v>
      </c>
      <c r="I234" s="2">
        <v>6.3472437832976694E-2</v>
      </c>
      <c r="J234" s="2">
        <v>0</v>
      </c>
      <c r="K234" s="2">
        <v>0</v>
      </c>
      <c r="L234" s="2">
        <v>9.89384528708122E-3</v>
      </c>
      <c r="M234" s="2" t="str">
        <f t="shared" si="84"/>
        <v>PAD</v>
      </c>
      <c r="N234" s="2" t="str">
        <f t="shared" si="93"/>
        <v>ACP</v>
      </c>
      <c r="O234" s="2" t="str">
        <f t="shared" si="94"/>
        <v>V</v>
      </c>
      <c r="P234" t="str">
        <f t="shared" si="85"/>
        <v>0011</v>
      </c>
      <c r="Q234" t="str">
        <f t="shared" si="86"/>
        <v>Y</v>
      </c>
      <c r="R234" t="str">
        <f t="shared" si="87"/>
        <v>0</v>
      </c>
      <c r="S234" t="str">
        <f t="shared" si="88"/>
        <v>0</v>
      </c>
      <c r="T234" t="str">
        <f t="shared" si="89"/>
        <v>1</v>
      </c>
      <c r="U234" t="str">
        <f t="shared" si="90"/>
        <v>1</v>
      </c>
      <c r="V234" s="10">
        <f t="shared" si="95"/>
        <v>6.3472437832976694E-2</v>
      </c>
      <c r="W234" s="10">
        <f t="shared" si="96"/>
        <v>1.6024395694337695E-2</v>
      </c>
      <c r="X234">
        <f t="shared" si="97"/>
        <v>230</v>
      </c>
      <c r="Y234">
        <f t="shared" si="98"/>
        <v>205</v>
      </c>
      <c r="Z234">
        <f t="shared" si="99"/>
        <v>-25</v>
      </c>
      <c r="AA234" s="10" t="str">
        <f t="shared" si="100"/>
        <v/>
      </c>
      <c r="AB234" s="10" t="str">
        <f t="shared" si="101"/>
        <v/>
      </c>
      <c r="AC234" t="str">
        <f t="shared" si="102"/>
        <v/>
      </c>
      <c r="AD234" t="str">
        <f t="shared" si="102"/>
        <v/>
      </c>
      <c r="AE234" t="str">
        <f t="shared" si="103"/>
        <v/>
      </c>
      <c r="AF234" s="13" t="str">
        <f t="shared" si="104"/>
        <v/>
      </c>
      <c r="AG234" s="13" t="str">
        <f t="shared" si="105"/>
        <v/>
      </c>
      <c r="AH234" t="str">
        <f t="shared" si="106"/>
        <v/>
      </c>
      <c r="AI234" t="str">
        <f t="shared" si="107"/>
        <v/>
      </c>
      <c r="AJ234" t="str">
        <f t="shared" si="108"/>
        <v/>
      </c>
      <c r="AK234" s="2" t="str">
        <f t="shared" si="109"/>
        <v/>
      </c>
      <c r="AL234" s="2" t="str">
        <f t="shared" si="110"/>
        <v/>
      </c>
      <c r="AM234" t="str">
        <f t="shared" si="91"/>
        <v/>
      </c>
      <c r="AN234" t="str">
        <f t="shared" si="92"/>
        <v/>
      </c>
      <c r="AO234" t="str">
        <f t="shared" si="111"/>
        <v/>
      </c>
    </row>
    <row r="235" spans="1:41" x14ac:dyDescent="0.2">
      <c r="A235" t="s">
        <v>24</v>
      </c>
      <c r="B235" t="s">
        <v>4</v>
      </c>
      <c r="C235" t="s">
        <v>2</v>
      </c>
      <c r="D235" s="1">
        <v>307.93882738154701</v>
      </c>
      <c r="E235" s="1">
        <v>-573.87765476309403</v>
      </c>
      <c r="F235" s="2">
        <v>0.81869317719177703</v>
      </c>
      <c r="G235" s="2">
        <v>0.716183635797213</v>
      </c>
      <c r="H235" s="2">
        <v>3.6730859197999101E-2</v>
      </c>
      <c r="I235" s="2">
        <v>4.9151022029977502E-2</v>
      </c>
      <c r="J235" s="2">
        <v>0</v>
      </c>
      <c r="K235" s="2">
        <v>0</v>
      </c>
      <c r="L235" s="2">
        <v>0.365851097514725</v>
      </c>
      <c r="M235" s="2" t="str">
        <f t="shared" si="84"/>
        <v>PAD</v>
      </c>
      <c r="N235" s="2" t="str">
        <f t="shared" si="93"/>
        <v>PCA</v>
      </c>
      <c r="O235" s="2" t="str">
        <f t="shared" si="94"/>
        <v>U</v>
      </c>
      <c r="P235" t="str">
        <f t="shared" si="85"/>
        <v>0011</v>
      </c>
      <c r="Q235" t="str">
        <f t="shared" si="86"/>
        <v>Y</v>
      </c>
      <c r="R235" t="str">
        <f t="shared" si="87"/>
        <v>0</v>
      </c>
      <c r="S235" t="str">
        <f t="shared" si="88"/>
        <v>0</v>
      </c>
      <c r="T235" t="str">
        <f t="shared" si="89"/>
        <v>1</v>
      </c>
      <c r="U235" t="str">
        <f t="shared" si="90"/>
        <v>1</v>
      </c>
      <c r="V235" s="10" t="str">
        <f t="shared" si="95"/>
        <v/>
      </c>
      <c r="W235" s="10" t="str">
        <f t="shared" si="96"/>
        <v/>
      </c>
      <c r="X235" t="str">
        <f t="shared" si="97"/>
        <v/>
      </c>
      <c r="Y235" t="str">
        <f t="shared" si="98"/>
        <v/>
      </c>
      <c r="Z235" t="str">
        <f t="shared" si="99"/>
        <v/>
      </c>
      <c r="AA235" s="10">
        <f t="shared" si="100"/>
        <v>4.9151022029977502E-2</v>
      </c>
      <c r="AB235" s="10">
        <f t="shared" si="101"/>
        <v>1.2420162831978401E-2</v>
      </c>
      <c r="AC235">
        <f t="shared" si="102"/>
        <v>36</v>
      </c>
      <c r="AD235">
        <f t="shared" si="102"/>
        <v>52</v>
      </c>
      <c r="AE235">
        <f t="shared" si="103"/>
        <v>16</v>
      </c>
      <c r="AF235" s="13" t="str">
        <f t="shared" si="104"/>
        <v/>
      </c>
      <c r="AG235" s="13" t="str">
        <f t="shared" si="105"/>
        <v/>
      </c>
      <c r="AH235" t="str">
        <f t="shared" si="106"/>
        <v/>
      </c>
      <c r="AI235" t="str">
        <f t="shared" si="107"/>
        <v/>
      </c>
      <c r="AJ235" t="str">
        <f t="shared" si="108"/>
        <v/>
      </c>
      <c r="AK235" s="2" t="str">
        <f t="shared" si="109"/>
        <v/>
      </c>
      <c r="AL235" s="2" t="str">
        <f t="shared" si="110"/>
        <v/>
      </c>
      <c r="AM235" t="str">
        <f t="shared" si="91"/>
        <v/>
      </c>
      <c r="AN235" t="str">
        <f t="shared" si="92"/>
        <v/>
      </c>
      <c r="AO235" t="str">
        <f t="shared" si="111"/>
        <v/>
      </c>
    </row>
    <row r="236" spans="1:41" x14ac:dyDescent="0.2">
      <c r="A236" t="s">
        <v>24</v>
      </c>
      <c r="B236" t="s">
        <v>4</v>
      </c>
      <c r="C236" t="s">
        <v>153</v>
      </c>
      <c r="D236" s="1">
        <v>307.93882738154701</v>
      </c>
      <c r="E236" s="1">
        <v>-573.87765476309403</v>
      </c>
      <c r="F236" s="2">
        <v>0.81869317719177703</v>
      </c>
      <c r="G236" s="2">
        <v>0.716183635797213</v>
      </c>
      <c r="H236" s="2">
        <v>3.6730859197999101E-2</v>
      </c>
      <c r="I236" s="2">
        <v>4.9151022029977502E-2</v>
      </c>
      <c r="J236" s="2">
        <v>0</v>
      </c>
      <c r="K236" s="2">
        <v>0</v>
      </c>
      <c r="L236" s="2">
        <v>0.185887292367174</v>
      </c>
      <c r="M236" s="2" t="str">
        <f t="shared" si="84"/>
        <v>PAD</v>
      </c>
      <c r="N236" s="2" t="str">
        <f t="shared" si="93"/>
        <v>PCA</v>
      </c>
      <c r="O236" s="2" t="str">
        <f t="shared" si="94"/>
        <v>V</v>
      </c>
      <c r="P236" t="str">
        <f t="shared" si="85"/>
        <v>0011</v>
      </c>
      <c r="Q236" t="str">
        <f t="shared" si="86"/>
        <v>Y</v>
      </c>
      <c r="R236" t="str">
        <f t="shared" si="87"/>
        <v>0</v>
      </c>
      <c r="S236" t="str">
        <f t="shared" si="88"/>
        <v>0</v>
      </c>
      <c r="T236" t="str">
        <f t="shared" si="89"/>
        <v>1</v>
      </c>
      <c r="U236" t="str">
        <f t="shared" si="90"/>
        <v>1</v>
      </c>
      <c r="V236" s="10" t="str">
        <f t="shared" si="95"/>
        <v/>
      </c>
      <c r="W236" s="10" t="str">
        <f t="shared" si="96"/>
        <v/>
      </c>
      <c r="X236" t="str">
        <f t="shared" si="97"/>
        <v/>
      </c>
      <c r="Y236" t="str">
        <f t="shared" si="98"/>
        <v/>
      </c>
      <c r="Z236" t="str">
        <f t="shared" si="99"/>
        <v/>
      </c>
      <c r="AA236" s="10">
        <f t="shared" si="100"/>
        <v>4.9151022029977502E-2</v>
      </c>
      <c r="AB236" s="10">
        <f t="shared" si="101"/>
        <v>1.2420162831978401E-2</v>
      </c>
      <c r="AC236">
        <f t="shared" si="102"/>
        <v>36</v>
      </c>
      <c r="AD236">
        <f t="shared" si="102"/>
        <v>52</v>
      </c>
      <c r="AE236">
        <f t="shared" si="103"/>
        <v>16</v>
      </c>
      <c r="AF236" s="13" t="str">
        <f t="shared" si="104"/>
        <v/>
      </c>
      <c r="AG236" s="13" t="str">
        <f t="shared" si="105"/>
        <v/>
      </c>
      <c r="AH236" t="str">
        <f t="shared" si="106"/>
        <v/>
      </c>
      <c r="AI236" t="str">
        <f t="shared" si="107"/>
        <v/>
      </c>
      <c r="AJ236" t="str">
        <f t="shared" si="108"/>
        <v/>
      </c>
      <c r="AK236" s="2" t="str">
        <f t="shared" si="109"/>
        <v/>
      </c>
      <c r="AL236" s="2" t="str">
        <f t="shared" si="110"/>
        <v/>
      </c>
      <c r="AM236" t="str">
        <f t="shared" si="91"/>
        <v/>
      </c>
      <c r="AN236" t="str">
        <f t="shared" si="92"/>
        <v/>
      </c>
      <c r="AO236" t="str">
        <f t="shared" si="111"/>
        <v/>
      </c>
    </row>
    <row r="237" spans="1:41" x14ac:dyDescent="0.2">
      <c r="A237" t="s">
        <v>24</v>
      </c>
      <c r="B237" t="s">
        <v>4</v>
      </c>
      <c r="C237" t="s">
        <v>154</v>
      </c>
      <c r="D237" s="1">
        <v>245.47127079727699</v>
      </c>
      <c r="E237" s="1">
        <v>-448.942541594555</v>
      </c>
      <c r="F237" s="2">
        <v>0.610202055701352</v>
      </c>
      <c r="G237" s="2">
        <v>0.42021674496281802</v>
      </c>
      <c r="H237" s="2">
        <v>5.3872897286331101E-2</v>
      </c>
      <c r="I237" s="2">
        <v>7.3225340907950104E-2</v>
      </c>
      <c r="J237" s="2">
        <v>0</v>
      </c>
      <c r="K237" s="2">
        <v>0</v>
      </c>
      <c r="L237" s="2">
        <v>5.5769323968287397E-2</v>
      </c>
      <c r="M237" s="2" t="str">
        <f t="shared" si="84"/>
        <v>PAD</v>
      </c>
      <c r="N237" s="2" t="str">
        <f t="shared" si="93"/>
        <v>ACP</v>
      </c>
      <c r="O237" s="2" t="str">
        <f t="shared" si="94"/>
        <v>U</v>
      </c>
      <c r="P237" t="str">
        <f t="shared" si="85"/>
        <v>0011</v>
      </c>
      <c r="Q237" t="str">
        <f t="shared" si="86"/>
        <v>Y</v>
      </c>
      <c r="R237" t="str">
        <f t="shared" si="87"/>
        <v>0</v>
      </c>
      <c r="S237" t="str">
        <f t="shared" si="88"/>
        <v>0</v>
      </c>
      <c r="T237" t="str">
        <f t="shared" si="89"/>
        <v>1</v>
      </c>
      <c r="U237" t="str">
        <f t="shared" si="90"/>
        <v>1</v>
      </c>
      <c r="V237" s="10" t="str">
        <f t="shared" si="95"/>
        <v/>
      </c>
      <c r="W237" s="10" t="str">
        <f t="shared" si="96"/>
        <v/>
      </c>
      <c r="X237" t="str">
        <f t="shared" si="97"/>
        <v/>
      </c>
      <c r="Y237" t="str">
        <f t="shared" si="98"/>
        <v/>
      </c>
      <c r="Z237" t="str">
        <f t="shared" si="99"/>
        <v/>
      </c>
      <c r="AA237" s="10">
        <f t="shared" si="100"/>
        <v>7.3225340907950104E-2</v>
      </c>
      <c r="AB237" s="10">
        <f t="shared" si="101"/>
        <v>1.9352443621619003E-2</v>
      </c>
      <c r="AC237">
        <f t="shared" si="102"/>
        <v>211</v>
      </c>
      <c r="AD237">
        <f t="shared" si="102"/>
        <v>209</v>
      </c>
      <c r="AE237">
        <f t="shared" si="103"/>
        <v>-2</v>
      </c>
      <c r="AF237" s="13" t="str">
        <f t="shared" si="104"/>
        <v/>
      </c>
      <c r="AG237" s="13" t="str">
        <f t="shared" si="105"/>
        <v/>
      </c>
      <c r="AH237" t="str">
        <f t="shared" si="106"/>
        <v/>
      </c>
      <c r="AI237" t="str">
        <f t="shared" si="107"/>
        <v/>
      </c>
      <c r="AJ237" t="str">
        <f t="shared" si="108"/>
        <v/>
      </c>
      <c r="AK237" s="2" t="str">
        <f t="shared" si="109"/>
        <v/>
      </c>
      <c r="AL237" s="2" t="str">
        <f t="shared" si="110"/>
        <v/>
      </c>
      <c r="AM237" t="str">
        <f t="shared" si="91"/>
        <v/>
      </c>
      <c r="AN237" t="str">
        <f t="shared" si="92"/>
        <v/>
      </c>
      <c r="AO237" t="str">
        <f t="shared" si="111"/>
        <v/>
      </c>
    </row>
    <row r="238" spans="1:41" x14ac:dyDescent="0.2">
      <c r="A238" t="s">
        <v>24</v>
      </c>
      <c r="B238" t="s">
        <v>4</v>
      </c>
      <c r="C238" t="s">
        <v>3</v>
      </c>
      <c r="D238" s="1">
        <v>235.62814628183699</v>
      </c>
      <c r="E238" s="1">
        <v>-429.25629256367301</v>
      </c>
      <c r="F238" s="2">
        <v>0.55868893375440098</v>
      </c>
      <c r="G238" s="2">
        <v>0.40048656690421902</v>
      </c>
      <c r="H238" s="2">
        <v>5.72597578253871E-2</v>
      </c>
      <c r="I238" s="2">
        <v>7.4853559114607199E-2</v>
      </c>
      <c r="J238" s="2">
        <v>0</v>
      </c>
      <c r="K238" s="2">
        <v>0</v>
      </c>
      <c r="L238" s="2">
        <v>1.6085855938918502E-2</v>
      </c>
      <c r="M238" s="2" t="str">
        <f t="shared" si="84"/>
        <v>PAD</v>
      </c>
      <c r="N238" s="2" t="str">
        <f t="shared" si="93"/>
        <v>ACP</v>
      </c>
      <c r="O238" s="2" t="str">
        <f t="shared" si="94"/>
        <v>V</v>
      </c>
      <c r="P238" t="str">
        <f t="shared" si="85"/>
        <v>0011</v>
      </c>
      <c r="Q238" t="str">
        <f t="shared" si="86"/>
        <v>Y</v>
      </c>
      <c r="R238" t="str">
        <f t="shared" si="87"/>
        <v>0</v>
      </c>
      <c r="S238" t="str">
        <f t="shared" si="88"/>
        <v>0</v>
      </c>
      <c r="T238" t="str">
        <f t="shared" si="89"/>
        <v>1</v>
      </c>
      <c r="U238" t="str">
        <f t="shared" si="90"/>
        <v>1</v>
      </c>
      <c r="V238" s="10" t="str">
        <f t="shared" si="95"/>
        <v/>
      </c>
      <c r="W238" s="10" t="str">
        <f t="shared" si="96"/>
        <v/>
      </c>
      <c r="X238" t="str">
        <f t="shared" si="97"/>
        <v/>
      </c>
      <c r="Y238" t="str">
        <f t="shared" si="98"/>
        <v/>
      </c>
      <c r="Z238" t="str">
        <f t="shared" si="99"/>
        <v/>
      </c>
      <c r="AA238" s="10">
        <f t="shared" si="100"/>
        <v>7.4853559114607199E-2</v>
      </c>
      <c r="AB238" s="10">
        <f t="shared" si="101"/>
        <v>1.7593801289220098E-2</v>
      </c>
      <c r="AC238">
        <f t="shared" si="102"/>
        <v>227</v>
      </c>
      <c r="AD238">
        <f t="shared" si="102"/>
        <v>183</v>
      </c>
      <c r="AE238">
        <f t="shared" si="103"/>
        <v>-44</v>
      </c>
      <c r="AF238" s="13" t="str">
        <f t="shared" si="104"/>
        <v/>
      </c>
      <c r="AG238" s="13" t="str">
        <f t="shared" si="105"/>
        <v/>
      </c>
      <c r="AH238" t="str">
        <f t="shared" si="106"/>
        <v/>
      </c>
      <c r="AI238" t="str">
        <f t="shared" si="107"/>
        <v/>
      </c>
      <c r="AJ238" t="str">
        <f t="shared" si="108"/>
        <v/>
      </c>
      <c r="AK238" s="2" t="str">
        <f t="shared" si="109"/>
        <v/>
      </c>
      <c r="AL238" s="2" t="str">
        <f t="shared" si="110"/>
        <v/>
      </c>
      <c r="AM238" t="str">
        <f t="shared" si="91"/>
        <v/>
      </c>
      <c r="AN238" t="str">
        <f t="shared" si="92"/>
        <v/>
      </c>
      <c r="AO238" t="str">
        <f t="shared" si="111"/>
        <v/>
      </c>
    </row>
    <row r="239" spans="1:41" x14ac:dyDescent="0.2">
      <c r="A239" t="s">
        <v>24</v>
      </c>
      <c r="B239" t="s">
        <v>5</v>
      </c>
      <c r="C239" t="s">
        <v>2</v>
      </c>
      <c r="D239" s="1">
        <v>-391.12972160353701</v>
      </c>
      <c r="E239" s="1">
        <v>824.25944320707401</v>
      </c>
      <c r="F239" s="2">
        <v>0.86543232440067097</v>
      </c>
      <c r="G239" s="2">
        <v>0.787471952533631</v>
      </c>
      <c r="H239" s="2">
        <v>2.6630130191634902</v>
      </c>
      <c r="I239" s="2">
        <v>3.5953320004525802</v>
      </c>
      <c r="J239" s="2">
        <v>0</v>
      </c>
      <c r="K239" s="2">
        <v>0</v>
      </c>
      <c r="L239" s="2">
        <v>0.261099586432265</v>
      </c>
      <c r="M239" s="2" t="str">
        <f t="shared" si="84"/>
        <v>PAD</v>
      </c>
      <c r="N239" s="2" t="str">
        <f t="shared" si="93"/>
        <v>PCA</v>
      </c>
      <c r="O239" s="2" t="str">
        <f t="shared" si="94"/>
        <v>U</v>
      </c>
      <c r="P239" t="str">
        <f t="shared" si="85"/>
        <v>0011</v>
      </c>
      <c r="Q239" t="str">
        <f t="shared" si="86"/>
        <v>Y</v>
      </c>
      <c r="R239" t="str">
        <f t="shared" si="87"/>
        <v>0</v>
      </c>
      <c r="S239" t="str">
        <f t="shared" si="88"/>
        <v>0</v>
      </c>
      <c r="T239" t="str">
        <f t="shared" si="89"/>
        <v>1</v>
      </c>
      <c r="U239" t="str">
        <f t="shared" si="90"/>
        <v>1</v>
      </c>
      <c r="V239" s="10" t="str">
        <f t="shared" si="95"/>
        <v/>
      </c>
      <c r="W239" s="10" t="str">
        <f t="shared" si="96"/>
        <v/>
      </c>
      <c r="X239" t="str">
        <f t="shared" si="97"/>
        <v/>
      </c>
      <c r="Y239" t="str">
        <f t="shared" si="98"/>
        <v/>
      </c>
      <c r="Z239" t="str">
        <f t="shared" si="99"/>
        <v/>
      </c>
      <c r="AA239" s="10" t="str">
        <f t="shared" si="100"/>
        <v/>
      </c>
      <c r="AB239" s="10" t="str">
        <f t="shared" si="101"/>
        <v/>
      </c>
      <c r="AC239" t="str">
        <f t="shared" si="102"/>
        <v/>
      </c>
      <c r="AD239" t="str">
        <f t="shared" si="102"/>
        <v/>
      </c>
      <c r="AE239" t="str">
        <f t="shared" si="103"/>
        <v/>
      </c>
      <c r="AF239" s="13">
        <f t="shared" si="104"/>
        <v>3.5953320004525802</v>
      </c>
      <c r="AG239" s="13">
        <f t="shared" si="105"/>
        <v>0.93231898128908997</v>
      </c>
      <c r="AH239">
        <f t="shared" si="106"/>
        <v>66</v>
      </c>
      <c r="AI239">
        <f t="shared" si="107"/>
        <v>94</v>
      </c>
      <c r="AJ239">
        <f t="shared" si="108"/>
        <v>28</v>
      </c>
      <c r="AK239" s="2" t="str">
        <f t="shared" si="109"/>
        <v/>
      </c>
      <c r="AL239" s="2" t="str">
        <f t="shared" si="110"/>
        <v/>
      </c>
      <c r="AM239" t="str">
        <f t="shared" si="91"/>
        <v/>
      </c>
      <c r="AN239" t="str">
        <f t="shared" si="92"/>
        <v/>
      </c>
      <c r="AO239" t="str">
        <f t="shared" si="111"/>
        <v/>
      </c>
    </row>
    <row r="240" spans="1:41" x14ac:dyDescent="0.2">
      <c r="A240" t="s">
        <v>24</v>
      </c>
      <c r="B240" t="s">
        <v>5</v>
      </c>
      <c r="C240" t="s">
        <v>153</v>
      </c>
      <c r="D240" s="1">
        <v>-391.12972160353701</v>
      </c>
      <c r="E240" s="1">
        <v>824.25944320707504</v>
      </c>
      <c r="F240" s="2">
        <v>0.86543232440067097</v>
      </c>
      <c r="G240" s="2">
        <v>0.787471952533631</v>
      </c>
      <c r="H240" s="2">
        <v>2.6630130191634902</v>
      </c>
      <c r="I240" s="2">
        <v>3.5953320004525802</v>
      </c>
      <c r="J240" s="2">
        <v>0</v>
      </c>
      <c r="K240" s="2">
        <v>0</v>
      </c>
      <c r="L240" s="2">
        <v>9.8633701818101993E-2</v>
      </c>
      <c r="M240" s="2" t="str">
        <f t="shared" si="84"/>
        <v>PAD</v>
      </c>
      <c r="N240" s="2" t="str">
        <f t="shared" si="93"/>
        <v>PCA</v>
      </c>
      <c r="O240" s="2" t="str">
        <f t="shared" si="94"/>
        <v>V</v>
      </c>
      <c r="P240" t="str">
        <f t="shared" si="85"/>
        <v>0011</v>
      </c>
      <c r="Q240" t="str">
        <f t="shared" si="86"/>
        <v>Y</v>
      </c>
      <c r="R240" t="str">
        <f t="shared" si="87"/>
        <v>0</v>
      </c>
      <c r="S240" t="str">
        <f t="shared" si="88"/>
        <v>0</v>
      </c>
      <c r="T240" t="str">
        <f t="shared" si="89"/>
        <v>1</v>
      </c>
      <c r="U240" t="str">
        <f t="shared" si="90"/>
        <v>1</v>
      </c>
      <c r="V240" s="10" t="str">
        <f t="shared" si="95"/>
        <v/>
      </c>
      <c r="W240" s="10" t="str">
        <f t="shared" si="96"/>
        <v/>
      </c>
      <c r="X240" t="str">
        <f t="shared" si="97"/>
        <v/>
      </c>
      <c r="Y240" t="str">
        <f t="shared" si="98"/>
        <v/>
      </c>
      <c r="Z240" t="str">
        <f t="shared" si="99"/>
        <v/>
      </c>
      <c r="AA240" s="10" t="str">
        <f t="shared" si="100"/>
        <v/>
      </c>
      <c r="AB240" s="10" t="str">
        <f t="shared" si="101"/>
        <v/>
      </c>
      <c r="AC240" t="str">
        <f t="shared" si="102"/>
        <v/>
      </c>
      <c r="AD240" t="str">
        <f t="shared" si="102"/>
        <v/>
      </c>
      <c r="AE240" t="str">
        <f t="shared" si="103"/>
        <v/>
      </c>
      <c r="AF240" s="13">
        <f t="shared" si="104"/>
        <v>3.5953320004525802</v>
      </c>
      <c r="AG240" s="13">
        <f t="shared" si="105"/>
        <v>0.93231898128908997</v>
      </c>
      <c r="AH240">
        <f t="shared" si="106"/>
        <v>66</v>
      </c>
      <c r="AI240">
        <f t="shared" si="107"/>
        <v>94</v>
      </c>
      <c r="AJ240">
        <f t="shared" si="108"/>
        <v>28</v>
      </c>
      <c r="AK240" s="2" t="str">
        <f t="shared" si="109"/>
        <v/>
      </c>
      <c r="AL240" s="2" t="str">
        <f t="shared" si="110"/>
        <v/>
      </c>
      <c r="AM240" t="str">
        <f t="shared" si="91"/>
        <v/>
      </c>
      <c r="AN240" t="str">
        <f t="shared" si="92"/>
        <v/>
      </c>
      <c r="AO240" t="str">
        <f t="shared" si="111"/>
        <v/>
      </c>
    </row>
    <row r="241" spans="1:41" x14ac:dyDescent="0.2">
      <c r="A241" t="s">
        <v>24</v>
      </c>
      <c r="B241" t="s">
        <v>5</v>
      </c>
      <c r="C241" t="s">
        <v>154</v>
      </c>
      <c r="D241" s="1">
        <v>-452.78853178277598</v>
      </c>
      <c r="E241" s="1">
        <v>947.57706356555195</v>
      </c>
      <c r="F241" s="2">
        <v>0.71470929637662095</v>
      </c>
      <c r="G241" s="2">
        <v>0.55960231499130897</v>
      </c>
      <c r="H241" s="2">
        <v>3.88243784063196</v>
      </c>
      <c r="I241" s="2">
        <v>5.0929475740940804</v>
      </c>
      <c r="J241" s="2">
        <v>0</v>
      </c>
      <c r="K241" s="2">
        <v>0</v>
      </c>
      <c r="L241" s="2">
        <v>4.1267770007696103E-2</v>
      </c>
      <c r="M241" s="2" t="str">
        <f t="shared" si="84"/>
        <v>PAD</v>
      </c>
      <c r="N241" s="2" t="str">
        <f t="shared" si="93"/>
        <v>ACP</v>
      </c>
      <c r="O241" s="2" t="str">
        <f t="shared" si="94"/>
        <v>U</v>
      </c>
      <c r="P241" t="str">
        <f t="shared" si="85"/>
        <v>0011</v>
      </c>
      <c r="Q241" t="str">
        <f t="shared" si="86"/>
        <v>Y</v>
      </c>
      <c r="R241" t="str">
        <f t="shared" si="87"/>
        <v>0</v>
      </c>
      <c r="S241" t="str">
        <f t="shared" si="88"/>
        <v>0</v>
      </c>
      <c r="T241" t="str">
        <f t="shared" si="89"/>
        <v>1</v>
      </c>
      <c r="U241" t="str">
        <f t="shared" si="90"/>
        <v>1</v>
      </c>
      <c r="V241" s="10" t="str">
        <f t="shared" si="95"/>
        <v/>
      </c>
      <c r="W241" s="10" t="str">
        <f t="shared" si="96"/>
        <v/>
      </c>
      <c r="X241" t="str">
        <f t="shared" si="97"/>
        <v/>
      </c>
      <c r="Y241" t="str">
        <f t="shared" si="98"/>
        <v/>
      </c>
      <c r="Z241" t="str">
        <f t="shared" si="99"/>
        <v/>
      </c>
      <c r="AA241" s="10" t="str">
        <f t="shared" si="100"/>
        <v/>
      </c>
      <c r="AB241" s="10" t="str">
        <f t="shared" si="101"/>
        <v/>
      </c>
      <c r="AC241" t="str">
        <f t="shared" si="102"/>
        <v/>
      </c>
      <c r="AD241" t="str">
        <f t="shared" si="102"/>
        <v/>
      </c>
      <c r="AE241" t="str">
        <f t="shared" si="103"/>
        <v/>
      </c>
      <c r="AF241" s="13">
        <f t="shared" si="104"/>
        <v>5.0929475740940804</v>
      </c>
      <c r="AG241" s="13">
        <f t="shared" si="105"/>
        <v>1.2105097334621204</v>
      </c>
      <c r="AH241">
        <f t="shared" si="106"/>
        <v>208</v>
      </c>
      <c r="AI241">
        <f t="shared" si="107"/>
        <v>180</v>
      </c>
      <c r="AJ241">
        <f t="shared" si="108"/>
        <v>-28</v>
      </c>
      <c r="AK241" s="2" t="str">
        <f t="shared" si="109"/>
        <v/>
      </c>
      <c r="AL241" s="2" t="str">
        <f t="shared" si="110"/>
        <v/>
      </c>
      <c r="AM241" t="str">
        <f t="shared" si="91"/>
        <v/>
      </c>
      <c r="AN241" t="str">
        <f t="shared" si="92"/>
        <v/>
      </c>
      <c r="AO241" t="str">
        <f t="shared" si="111"/>
        <v/>
      </c>
    </row>
    <row r="242" spans="1:41" x14ac:dyDescent="0.2">
      <c r="A242" t="s">
        <v>24</v>
      </c>
      <c r="B242" t="s">
        <v>5</v>
      </c>
      <c r="C242" t="s">
        <v>3</v>
      </c>
      <c r="D242" s="1">
        <v>-467.340452512181</v>
      </c>
      <c r="E242" s="1">
        <v>976.68090502436098</v>
      </c>
      <c r="F242" s="2">
        <v>0.65853760604523204</v>
      </c>
      <c r="G242" s="2">
        <v>0.50442066136556896</v>
      </c>
      <c r="H242" s="2">
        <v>4.2443239339441901</v>
      </c>
      <c r="I242" s="2">
        <v>5.5173615205135196</v>
      </c>
      <c r="J242" s="2">
        <v>0</v>
      </c>
      <c r="K242" s="2">
        <v>0</v>
      </c>
      <c r="L242" s="2">
        <v>8.84001757207966E-3</v>
      </c>
      <c r="M242" s="2" t="str">
        <f t="shared" si="84"/>
        <v>PAD</v>
      </c>
      <c r="N242" s="2" t="str">
        <f t="shared" si="93"/>
        <v>ACP</v>
      </c>
      <c r="O242" s="2" t="str">
        <f t="shared" si="94"/>
        <v>V</v>
      </c>
      <c r="P242" t="str">
        <f t="shared" si="85"/>
        <v>0011</v>
      </c>
      <c r="Q242" t="str">
        <f t="shared" si="86"/>
        <v>Y</v>
      </c>
      <c r="R242" t="str">
        <f t="shared" si="87"/>
        <v>0</v>
      </c>
      <c r="S242" t="str">
        <f t="shared" si="88"/>
        <v>0</v>
      </c>
      <c r="T242" t="str">
        <f t="shared" si="89"/>
        <v>1</v>
      </c>
      <c r="U242" t="str">
        <f t="shared" si="90"/>
        <v>1</v>
      </c>
      <c r="V242" s="10" t="str">
        <f t="shared" si="95"/>
        <v/>
      </c>
      <c r="W242" s="10" t="str">
        <f t="shared" si="96"/>
        <v/>
      </c>
      <c r="X242" t="str">
        <f t="shared" si="97"/>
        <v/>
      </c>
      <c r="Y242" t="str">
        <f t="shared" si="98"/>
        <v/>
      </c>
      <c r="Z242" t="str">
        <f t="shared" si="99"/>
        <v/>
      </c>
      <c r="AA242" s="10" t="str">
        <f t="shared" si="100"/>
        <v/>
      </c>
      <c r="AB242" s="10" t="str">
        <f t="shared" si="101"/>
        <v/>
      </c>
      <c r="AC242" t="str">
        <f t="shared" si="102"/>
        <v/>
      </c>
      <c r="AD242" t="str">
        <f t="shared" si="102"/>
        <v/>
      </c>
      <c r="AE242" t="str">
        <f t="shared" si="103"/>
        <v/>
      </c>
      <c r="AF242" s="13">
        <f t="shared" si="104"/>
        <v>5.5173615205135196</v>
      </c>
      <c r="AG242" s="13">
        <f t="shared" si="105"/>
        <v>1.2730375865693295</v>
      </c>
      <c r="AH242">
        <f t="shared" si="106"/>
        <v>231</v>
      </c>
      <c r="AI242">
        <f t="shared" si="107"/>
        <v>193</v>
      </c>
      <c r="AJ242">
        <f t="shared" si="108"/>
        <v>-38</v>
      </c>
      <c r="AK242" s="2" t="str">
        <f t="shared" si="109"/>
        <v/>
      </c>
      <c r="AL242" s="2" t="str">
        <f t="shared" si="110"/>
        <v/>
      </c>
      <c r="AM242" t="str">
        <f t="shared" si="91"/>
        <v/>
      </c>
      <c r="AN242" t="str">
        <f t="shared" si="92"/>
        <v/>
      </c>
      <c r="AO242" t="str">
        <f t="shared" si="111"/>
        <v/>
      </c>
    </row>
    <row r="243" spans="1:41" x14ac:dyDescent="0.2">
      <c r="A243" t="s">
        <v>25</v>
      </c>
      <c r="B243" t="s">
        <v>1</v>
      </c>
      <c r="C243" t="s">
        <v>2</v>
      </c>
      <c r="D243" s="1">
        <v>334.60613658606002</v>
      </c>
      <c r="E243" s="1">
        <v>-627.21227317212004</v>
      </c>
      <c r="F243" s="2">
        <v>0.83107664028050499</v>
      </c>
      <c r="G243" s="2">
        <v>0.676655102834814</v>
      </c>
      <c r="H243" s="2">
        <v>3.1156661072069599E-2</v>
      </c>
      <c r="I243" s="2">
        <v>4.6220481280123099E-2</v>
      </c>
      <c r="J243" s="2">
        <v>0</v>
      </c>
      <c r="K243" s="2">
        <v>0</v>
      </c>
      <c r="L243" s="2">
        <v>0.16547366873498501</v>
      </c>
      <c r="M243" s="2" t="str">
        <f t="shared" si="84"/>
        <v>PAD</v>
      </c>
      <c r="N243" s="2" t="str">
        <f t="shared" si="93"/>
        <v>PCA</v>
      </c>
      <c r="O243" s="2" t="str">
        <f t="shared" si="94"/>
        <v>U</v>
      </c>
      <c r="P243" t="str">
        <f t="shared" si="85"/>
        <v>0100</v>
      </c>
      <c r="Q243" t="str">
        <f t="shared" si="86"/>
        <v>Y</v>
      </c>
      <c r="R243" t="str">
        <f t="shared" si="87"/>
        <v>0</v>
      </c>
      <c r="S243" t="str">
        <f t="shared" si="88"/>
        <v>1</v>
      </c>
      <c r="T243" t="str">
        <f t="shared" si="89"/>
        <v>0</v>
      </c>
      <c r="U243" t="str">
        <f t="shared" si="90"/>
        <v>0</v>
      </c>
      <c r="V243" s="10">
        <f t="shared" si="95"/>
        <v>4.6220481280123099E-2</v>
      </c>
      <c r="W243" s="10">
        <f t="shared" si="96"/>
        <v>1.50638202080535E-2</v>
      </c>
      <c r="X243">
        <f t="shared" si="97"/>
        <v>89</v>
      </c>
      <c r="Y243">
        <f t="shared" si="98"/>
        <v>178</v>
      </c>
      <c r="Z243">
        <f t="shared" si="99"/>
        <v>89</v>
      </c>
      <c r="AA243" s="10" t="str">
        <f t="shared" si="100"/>
        <v/>
      </c>
      <c r="AB243" s="10" t="str">
        <f t="shared" si="101"/>
        <v/>
      </c>
      <c r="AC243" t="str">
        <f t="shared" si="102"/>
        <v/>
      </c>
      <c r="AD243" t="str">
        <f t="shared" si="102"/>
        <v/>
      </c>
      <c r="AE243" t="str">
        <f t="shared" si="103"/>
        <v/>
      </c>
      <c r="AF243" s="13" t="str">
        <f t="shared" si="104"/>
        <v/>
      </c>
      <c r="AG243" s="13" t="str">
        <f t="shared" si="105"/>
        <v/>
      </c>
      <c r="AH243" t="str">
        <f t="shared" si="106"/>
        <v/>
      </c>
      <c r="AI243" t="str">
        <f t="shared" si="107"/>
        <v/>
      </c>
      <c r="AJ243" t="str">
        <f t="shared" si="108"/>
        <v/>
      </c>
      <c r="AK243" s="2" t="str">
        <f t="shared" si="109"/>
        <v/>
      </c>
      <c r="AL243" s="2" t="str">
        <f t="shared" si="110"/>
        <v/>
      </c>
      <c r="AM243" t="str">
        <f t="shared" si="91"/>
        <v/>
      </c>
      <c r="AN243" t="str">
        <f t="shared" si="92"/>
        <v/>
      </c>
      <c r="AO243" t="str">
        <f t="shared" si="111"/>
        <v/>
      </c>
    </row>
    <row r="244" spans="1:41" x14ac:dyDescent="0.2">
      <c r="A244" t="s">
        <v>25</v>
      </c>
      <c r="B244" t="s">
        <v>1</v>
      </c>
      <c r="C244" t="s">
        <v>153</v>
      </c>
      <c r="D244" s="1">
        <v>334.60613658606002</v>
      </c>
      <c r="E244" s="1">
        <v>-627.21227317212004</v>
      </c>
      <c r="F244" s="2">
        <v>0.83107664028050499</v>
      </c>
      <c r="G244" s="2">
        <v>0.676655102834814</v>
      </c>
      <c r="H244" s="2">
        <v>3.1156661072069599E-2</v>
      </c>
      <c r="I244" s="2">
        <v>4.6220481280123099E-2</v>
      </c>
      <c r="J244" s="2">
        <v>0</v>
      </c>
      <c r="K244" s="2">
        <v>0</v>
      </c>
      <c r="L244" s="2">
        <v>5.8574145413697903E-2</v>
      </c>
      <c r="M244" s="2" t="str">
        <f t="shared" si="84"/>
        <v>PAD</v>
      </c>
      <c r="N244" s="2" t="str">
        <f t="shared" si="93"/>
        <v>PCA</v>
      </c>
      <c r="O244" s="2" t="str">
        <f t="shared" si="94"/>
        <v>V</v>
      </c>
      <c r="P244" t="str">
        <f t="shared" si="85"/>
        <v>0100</v>
      </c>
      <c r="Q244" t="str">
        <f t="shared" si="86"/>
        <v>Y</v>
      </c>
      <c r="R244" t="str">
        <f t="shared" si="87"/>
        <v>0</v>
      </c>
      <c r="S244" t="str">
        <f t="shared" si="88"/>
        <v>1</v>
      </c>
      <c r="T244" t="str">
        <f t="shared" si="89"/>
        <v>0</v>
      </c>
      <c r="U244" t="str">
        <f t="shared" si="90"/>
        <v>0</v>
      </c>
      <c r="V244" s="10">
        <f t="shared" si="95"/>
        <v>4.6220481280123099E-2</v>
      </c>
      <c r="W244" s="10">
        <f t="shared" si="96"/>
        <v>1.50638202080535E-2</v>
      </c>
      <c r="X244">
        <f t="shared" si="97"/>
        <v>89</v>
      </c>
      <c r="Y244">
        <f t="shared" si="98"/>
        <v>178</v>
      </c>
      <c r="Z244">
        <f t="shared" si="99"/>
        <v>89</v>
      </c>
      <c r="AA244" s="10" t="str">
        <f t="shared" si="100"/>
        <v/>
      </c>
      <c r="AB244" s="10" t="str">
        <f t="shared" si="101"/>
        <v/>
      </c>
      <c r="AC244" t="str">
        <f t="shared" si="102"/>
        <v/>
      </c>
      <c r="AD244" t="str">
        <f t="shared" si="102"/>
        <v/>
      </c>
      <c r="AE244" t="str">
        <f t="shared" si="103"/>
        <v/>
      </c>
      <c r="AF244" s="13" t="str">
        <f t="shared" si="104"/>
        <v/>
      </c>
      <c r="AG244" s="13" t="str">
        <f t="shared" si="105"/>
        <v/>
      </c>
      <c r="AH244" t="str">
        <f t="shared" si="106"/>
        <v/>
      </c>
      <c r="AI244" t="str">
        <f t="shared" si="107"/>
        <v/>
      </c>
      <c r="AJ244" t="str">
        <f t="shared" si="108"/>
        <v/>
      </c>
      <c r="AK244" s="2" t="str">
        <f t="shared" si="109"/>
        <v/>
      </c>
      <c r="AL244" s="2" t="str">
        <f t="shared" si="110"/>
        <v/>
      </c>
      <c r="AM244" t="str">
        <f t="shared" si="91"/>
        <v/>
      </c>
      <c r="AN244" t="str">
        <f t="shared" si="92"/>
        <v/>
      </c>
      <c r="AO244" t="str">
        <f t="shared" si="111"/>
        <v/>
      </c>
    </row>
    <row r="245" spans="1:41" x14ac:dyDescent="0.2">
      <c r="A245" t="s">
        <v>25</v>
      </c>
      <c r="B245" t="s">
        <v>1</v>
      </c>
      <c r="C245" t="s">
        <v>154</v>
      </c>
      <c r="D245" s="1">
        <v>284.73546359399398</v>
      </c>
      <c r="E245" s="1">
        <v>-527.47092718798797</v>
      </c>
      <c r="F245" s="2">
        <v>0.68895912303790197</v>
      </c>
      <c r="G245" s="2">
        <v>0.48684122430649501</v>
      </c>
      <c r="H245" s="2">
        <v>4.2272471648367997E-2</v>
      </c>
      <c r="I245" s="2">
        <v>5.9177294605324303E-2</v>
      </c>
      <c r="J245" s="2">
        <v>0</v>
      </c>
      <c r="K245" s="2">
        <v>0</v>
      </c>
      <c r="L245" s="2">
        <v>3.1997402492010003E-2</v>
      </c>
      <c r="M245" s="2" t="str">
        <f t="shared" si="84"/>
        <v>PAD</v>
      </c>
      <c r="N245" s="2" t="str">
        <f t="shared" si="93"/>
        <v>ACP</v>
      </c>
      <c r="O245" s="2" t="str">
        <f t="shared" si="94"/>
        <v>U</v>
      </c>
      <c r="P245" t="str">
        <f t="shared" si="85"/>
        <v>0100</v>
      </c>
      <c r="Q245" t="str">
        <f t="shared" si="86"/>
        <v>Y</v>
      </c>
      <c r="R245" t="str">
        <f t="shared" si="87"/>
        <v>0</v>
      </c>
      <c r="S245" t="str">
        <f t="shared" si="88"/>
        <v>1</v>
      </c>
      <c r="T245" t="str">
        <f t="shared" si="89"/>
        <v>0</v>
      </c>
      <c r="U245" t="str">
        <f t="shared" si="90"/>
        <v>0</v>
      </c>
      <c r="V245" s="10">
        <f t="shared" si="95"/>
        <v>5.9177294605324303E-2</v>
      </c>
      <c r="W245" s="10">
        <f t="shared" si="96"/>
        <v>1.6904822956956306E-2</v>
      </c>
      <c r="X245">
        <f t="shared" si="97"/>
        <v>194</v>
      </c>
      <c r="Y245">
        <f t="shared" si="98"/>
        <v>218</v>
      </c>
      <c r="Z245">
        <f t="shared" si="99"/>
        <v>24</v>
      </c>
      <c r="AA245" s="10" t="str">
        <f t="shared" si="100"/>
        <v/>
      </c>
      <c r="AB245" s="10" t="str">
        <f t="shared" si="101"/>
        <v/>
      </c>
      <c r="AC245" t="str">
        <f t="shared" si="102"/>
        <v/>
      </c>
      <c r="AD245" t="str">
        <f t="shared" si="102"/>
        <v/>
      </c>
      <c r="AE245" t="str">
        <f t="shared" si="103"/>
        <v/>
      </c>
      <c r="AF245" s="13" t="str">
        <f t="shared" si="104"/>
        <v/>
      </c>
      <c r="AG245" s="13" t="str">
        <f t="shared" si="105"/>
        <v/>
      </c>
      <c r="AH245" t="str">
        <f t="shared" si="106"/>
        <v/>
      </c>
      <c r="AI245" t="str">
        <f t="shared" si="107"/>
        <v/>
      </c>
      <c r="AJ245" t="str">
        <f t="shared" si="108"/>
        <v/>
      </c>
      <c r="AK245" s="2" t="str">
        <f t="shared" si="109"/>
        <v/>
      </c>
      <c r="AL245" s="2" t="str">
        <f t="shared" si="110"/>
        <v/>
      </c>
      <c r="AM245" t="str">
        <f t="shared" si="91"/>
        <v/>
      </c>
      <c r="AN245" t="str">
        <f t="shared" si="92"/>
        <v/>
      </c>
      <c r="AO245" t="str">
        <f t="shared" si="111"/>
        <v/>
      </c>
    </row>
    <row r="246" spans="1:41" x14ac:dyDescent="0.2">
      <c r="A246" t="s">
        <v>25</v>
      </c>
      <c r="B246" t="s">
        <v>1</v>
      </c>
      <c r="C246" t="s">
        <v>3</v>
      </c>
      <c r="D246" s="1">
        <v>273.005630190955</v>
      </c>
      <c r="E246" s="1">
        <v>-504.01126038191001</v>
      </c>
      <c r="F246" s="2">
        <v>0.63996093052987302</v>
      </c>
      <c r="G246" s="2">
        <v>0.49444515460833799</v>
      </c>
      <c r="H246" s="2">
        <v>4.5432935056787402E-2</v>
      </c>
      <c r="I246" s="2">
        <v>5.8675637230196198E-2</v>
      </c>
      <c r="J246" s="2">
        <v>0</v>
      </c>
      <c r="K246" s="2">
        <v>0</v>
      </c>
      <c r="L246" s="2">
        <v>7.6224063035548904E-3</v>
      </c>
      <c r="M246" s="2" t="str">
        <f t="shared" si="84"/>
        <v>PAD</v>
      </c>
      <c r="N246" s="2" t="str">
        <f t="shared" si="93"/>
        <v>ACP</v>
      </c>
      <c r="O246" s="2" t="str">
        <f t="shared" si="94"/>
        <v>V</v>
      </c>
      <c r="P246" t="str">
        <f t="shared" si="85"/>
        <v>0100</v>
      </c>
      <c r="Q246" t="str">
        <f t="shared" si="86"/>
        <v>Y</v>
      </c>
      <c r="R246" t="str">
        <f t="shared" si="87"/>
        <v>0</v>
      </c>
      <c r="S246" t="str">
        <f t="shared" si="88"/>
        <v>1</v>
      </c>
      <c r="T246" t="str">
        <f t="shared" si="89"/>
        <v>0</v>
      </c>
      <c r="U246" t="str">
        <f t="shared" si="90"/>
        <v>0</v>
      </c>
      <c r="V246" s="10">
        <f t="shared" si="95"/>
        <v>5.8675637230196198E-2</v>
      </c>
      <c r="W246" s="10">
        <f t="shared" si="96"/>
        <v>1.3242702173408796E-2</v>
      </c>
      <c r="X246">
        <f t="shared" si="97"/>
        <v>187</v>
      </c>
      <c r="Y246">
        <f t="shared" si="98"/>
        <v>129</v>
      </c>
      <c r="Z246">
        <f t="shared" si="99"/>
        <v>-58</v>
      </c>
      <c r="AA246" s="10" t="str">
        <f t="shared" si="100"/>
        <v/>
      </c>
      <c r="AB246" s="10" t="str">
        <f t="shared" si="101"/>
        <v/>
      </c>
      <c r="AC246" t="str">
        <f t="shared" si="102"/>
        <v/>
      </c>
      <c r="AD246" t="str">
        <f t="shared" si="102"/>
        <v/>
      </c>
      <c r="AE246" t="str">
        <f t="shared" si="103"/>
        <v/>
      </c>
      <c r="AF246" s="13" t="str">
        <f t="shared" si="104"/>
        <v/>
      </c>
      <c r="AG246" s="13" t="str">
        <f t="shared" si="105"/>
        <v/>
      </c>
      <c r="AH246" t="str">
        <f t="shared" si="106"/>
        <v/>
      </c>
      <c r="AI246" t="str">
        <f t="shared" si="107"/>
        <v/>
      </c>
      <c r="AJ246" t="str">
        <f t="shared" si="108"/>
        <v/>
      </c>
      <c r="AK246" s="2" t="str">
        <f t="shared" si="109"/>
        <v/>
      </c>
      <c r="AL246" s="2" t="str">
        <f t="shared" si="110"/>
        <v/>
      </c>
      <c r="AM246" t="str">
        <f t="shared" si="91"/>
        <v/>
      </c>
      <c r="AN246" t="str">
        <f t="shared" si="92"/>
        <v/>
      </c>
      <c r="AO246" t="str">
        <f t="shared" si="111"/>
        <v/>
      </c>
    </row>
    <row r="247" spans="1:41" x14ac:dyDescent="0.2">
      <c r="A247" t="s">
        <v>25</v>
      </c>
      <c r="B247" t="s">
        <v>4</v>
      </c>
      <c r="C247" t="s">
        <v>2</v>
      </c>
      <c r="D247" s="1">
        <v>287.04880097061499</v>
      </c>
      <c r="E247" s="1">
        <v>-532.09760194122998</v>
      </c>
      <c r="F247" s="2">
        <v>0.76674103700123497</v>
      </c>
      <c r="G247" s="2">
        <v>0.58664883819631497</v>
      </c>
      <c r="H247" s="2">
        <v>4.17146443724878E-2</v>
      </c>
      <c r="I247" s="2">
        <v>5.90611589552167E-2</v>
      </c>
      <c r="J247" s="2">
        <v>0</v>
      </c>
      <c r="K247" s="2">
        <v>0</v>
      </c>
      <c r="L247" s="2">
        <v>0.15972274964553501</v>
      </c>
      <c r="M247" s="2" t="str">
        <f t="shared" si="84"/>
        <v>PAD</v>
      </c>
      <c r="N247" s="2" t="str">
        <f t="shared" si="93"/>
        <v>PCA</v>
      </c>
      <c r="O247" s="2" t="str">
        <f t="shared" si="94"/>
        <v>U</v>
      </c>
      <c r="P247" t="str">
        <f t="shared" si="85"/>
        <v>0100</v>
      </c>
      <c r="Q247" t="str">
        <f t="shared" si="86"/>
        <v>Y</v>
      </c>
      <c r="R247" t="str">
        <f t="shared" si="87"/>
        <v>0</v>
      </c>
      <c r="S247" t="str">
        <f t="shared" si="88"/>
        <v>1</v>
      </c>
      <c r="T247" t="str">
        <f t="shared" si="89"/>
        <v>0</v>
      </c>
      <c r="U247" t="str">
        <f t="shared" si="90"/>
        <v>0</v>
      </c>
      <c r="V247" s="10" t="str">
        <f t="shared" si="95"/>
        <v/>
      </c>
      <c r="W247" s="10" t="str">
        <f t="shared" si="96"/>
        <v/>
      </c>
      <c r="X247" t="str">
        <f t="shared" si="97"/>
        <v/>
      </c>
      <c r="Y247" t="str">
        <f t="shared" si="98"/>
        <v/>
      </c>
      <c r="Z247" t="str">
        <f t="shared" si="99"/>
        <v/>
      </c>
      <c r="AA247" s="10">
        <f t="shared" si="100"/>
        <v>5.90611589552167E-2</v>
      </c>
      <c r="AB247" s="10">
        <f t="shared" si="101"/>
        <v>1.73465145827289E-2</v>
      </c>
      <c r="AC247">
        <f t="shared" si="102"/>
        <v>92</v>
      </c>
      <c r="AD247">
        <f t="shared" si="102"/>
        <v>179</v>
      </c>
      <c r="AE247">
        <f t="shared" si="103"/>
        <v>87</v>
      </c>
      <c r="AF247" s="13" t="str">
        <f t="shared" si="104"/>
        <v/>
      </c>
      <c r="AG247" s="13" t="str">
        <f t="shared" si="105"/>
        <v/>
      </c>
      <c r="AH247" t="str">
        <f t="shared" si="106"/>
        <v/>
      </c>
      <c r="AI247" t="str">
        <f t="shared" si="107"/>
        <v/>
      </c>
      <c r="AJ247" t="str">
        <f t="shared" si="108"/>
        <v/>
      </c>
      <c r="AK247" s="2" t="str">
        <f t="shared" si="109"/>
        <v/>
      </c>
      <c r="AL247" s="2" t="str">
        <f t="shared" si="110"/>
        <v/>
      </c>
      <c r="AM247" t="str">
        <f t="shared" si="91"/>
        <v/>
      </c>
      <c r="AN247" t="str">
        <f t="shared" si="92"/>
        <v/>
      </c>
      <c r="AO247" t="str">
        <f t="shared" si="111"/>
        <v/>
      </c>
    </row>
    <row r="248" spans="1:41" x14ac:dyDescent="0.2">
      <c r="A248" t="s">
        <v>25</v>
      </c>
      <c r="B248" t="s">
        <v>4</v>
      </c>
      <c r="C248" t="s">
        <v>153</v>
      </c>
      <c r="D248" s="1">
        <v>287.04880097061499</v>
      </c>
      <c r="E248" s="1">
        <v>-532.09760194122998</v>
      </c>
      <c r="F248" s="2">
        <v>0.76674103700123497</v>
      </c>
      <c r="G248" s="2">
        <v>0.58664883819631497</v>
      </c>
      <c r="H248" s="2">
        <v>4.17146443724878E-2</v>
      </c>
      <c r="I248" s="2">
        <v>5.90611589552167E-2</v>
      </c>
      <c r="J248" s="2">
        <v>0</v>
      </c>
      <c r="K248" s="2">
        <v>0</v>
      </c>
      <c r="L248" s="2">
        <v>5.6543870866496003E-2</v>
      </c>
      <c r="M248" s="2" t="str">
        <f t="shared" si="84"/>
        <v>PAD</v>
      </c>
      <c r="N248" s="2" t="str">
        <f t="shared" si="93"/>
        <v>PCA</v>
      </c>
      <c r="O248" s="2" t="str">
        <f t="shared" si="94"/>
        <v>V</v>
      </c>
      <c r="P248" t="str">
        <f t="shared" si="85"/>
        <v>0100</v>
      </c>
      <c r="Q248" t="str">
        <f t="shared" si="86"/>
        <v>Y</v>
      </c>
      <c r="R248" t="str">
        <f t="shared" si="87"/>
        <v>0</v>
      </c>
      <c r="S248" t="str">
        <f t="shared" si="88"/>
        <v>1</v>
      </c>
      <c r="T248" t="str">
        <f t="shared" si="89"/>
        <v>0</v>
      </c>
      <c r="U248" t="str">
        <f t="shared" si="90"/>
        <v>0</v>
      </c>
      <c r="V248" s="10" t="str">
        <f t="shared" si="95"/>
        <v/>
      </c>
      <c r="W248" s="10" t="str">
        <f t="shared" si="96"/>
        <v/>
      </c>
      <c r="X248" t="str">
        <f t="shared" si="97"/>
        <v/>
      </c>
      <c r="Y248" t="str">
        <f t="shared" si="98"/>
        <v/>
      </c>
      <c r="Z248" t="str">
        <f t="shared" si="99"/>
        <v/>
      </c>
      <c r="AA248" s="10">
        <f t="shared" si="100"/>
        <v>5.90611589552167E-2</v>
      </c>
      <c r="AB248" s="10">
        <f t="shared" si="101"/>
        <v>1.73465145827289E-2</v>
      </c>
      <c r="AC248">
        <f t="shared" si="102"/>
        <v>92</v>
      </c>
      <c r="AD248">
        <f t="shared" si="102"/>
        <v>179</v>
      </c>
      <c r="AE248">
        <f t="shared" si="103"/>
        <v>87</v>
      </c>
      <c r="AF248" s="13" t="str">
        <f t="shared" si="104"/>
        <v/>
      </c>
      <c r="AG248" s="13" t="str">
        <f t="shared" si="105"/>
        <v/>
      </c>
      <c r="AH248" t="str">
        <f t="shared" si="106"/>
        <v/>
      </c>
      <c r="AI248" t="str">
        <f t="shared" si="107"/>
        <v/>
      </c>
      <c r="AJ248" t="str">
        <f t="shared" si="108"/>
        <v/>
      </c>
      <c r="AK248" s="2" t="str">
        <f t="shared" si="109"/>
        <v/>
      </c>
      <c r="AL248" s="2" t="str">
        <f t="shared" si="110"/>
        <v/>
      </c>
      <c r="AM248" t="str">
        <f t="shared" si="91"/>
        <v/>
      </c>
      <c r="AN248" t="str">
        <f t="shared" si="92"/>
        <v/>
      </c>
      <c r="AO248" t="str">
        <f t="shared" si="111"/>
        <v/>
      </c>
    </row>
    <row r="249" spans="1:41" x14ac:dyDescent="0.2">
      <c r="A249" t="s">
        <v>25</v>
      </c>
      <c r="B249" t="s">
        <v>4</v>
      </c>
      <c r="C249" t="s">
        <v>154</v>
      </c>
      <c r="D249" s="1">
        <v>249.53946911340299</v>
      </c>
      <c r="E249" s="1">
        <v>-457.07893822680597</v>
      </c>
      <c r="F249" s="2">
        <v>0.63123754671390297</v>
      </c>
      <c r="G249" s="2">
        <v>0.42900067690834898</v>
      </c>
      <c r="H249" s="2">
        <v>5.2465231275641303E-2</v>
      </c>
      <c r="I249" s="2">
        <v>7.10754075078118E-2</v>
      </c>
      <c r="J249" s="2">
        <v>0</v>
      </c>
      <c r="K249" s="2">
        <v>0</v>
      </c>
      <c r="L249" s="2">
        <v>3.1886134658017498E-2</v>
      </c>
      <c r="M249" s="2" t="str">
        <f t="shared" si="84"/>
        <v>PAD</v>
      </c>
      <c r="N249" s="2" t="str">
        <f t="shared" si="93"/>
        <v>ACP</v>
      </c>
      <c r="O249" s="2" t="str">
        <f t="shared" si="94"/>
        <v>U</v>
      </c>
      <c r="P249" t="str">
        <f t="shared" si="85"/>
        <v>0100</v>
      </c>
      <c r="Q249" t="str">
        <f t="shared" si="86"/>
        <v>Y</v>
      </c>
      <c r="R249" t="str">
        <f t="shared" si="87"/>
        <v>0</v>
      </c>
      <c r="S249" t="str">
        <f t="shared" si="88"/>
        <v>1</v>
      </c>
      <c r="T249" t="str">
        <f t="shared" si="89"/>
        <v>0</v>
      </c>
      <c r="U249" t="str">
        <f t="shared" si="90"/>
        <v>0</v>
      </c>
      <c r="V249" s="10" t="str">
        <f t="shared" si="95"/>
        <v/>
      </c>
      <c r="W249" s="10" t="str">
        <f t="shared" si="96"/>
        <v/>
      </c>
      <c r="X249" t="str">
        <f t="shared" si="97"/>
        <v/>
      </c>
      <c r="Y249" t="str">
        <f t="shared" si="98"/>
        <v/>
      </c>
      <c r="Z249" t="str">
        <f t="shared" si="99"/>
        <v/>
      </c>
      <c r="AA249" s="10">
        <f t="shared" si="100"/>
        <v>7.10754075078118E-2</v>
      </c>
      <c r="AB249" s="10">
        <f t="shared" si="101"/>
        <v>1.8610176232170497E-2</v>
      </c>
      <c r="AC249">
        <f t="shared" si="102"/>
        <v>194</v>
      </c>
      <c r="AD249">
        <f t="shared" si="102"/>
        <v>202</v>
      </c>
      <c r="AE249">
        <f t="shared" si="103"/>
        <v>8</v>
      </c>
      <c r="AF249" s="13" t="str">
        <f t="shared" si="104"/>
        <v/>
      </c>
      <c r="AG249" s="13" t="str">
        <f t="shared" si="105"/>
        <v/>
      </c>
      <c r="AH249" t="str">
        <f t="shared" si="106"/>
        <v/>
      </c>
      <c r="AI249" t="str">
        <f t="shared" si="107"/>
        <v/>
      </c>
      <c r="AJ249" t="str">
        <f t="shared" si="108"/>
        <v/>
      </c>
      <c r="AK249" s="2" t="str">
        <f t="shared" si="109"/>
        <v/>
      </c>
      <c r="AL249" s="2" t="str">
        <f t="shared" si="110"/>
        <v/>
      </c>
      <c r="AM249" t="str">
        <f t="shared" si="91"/>
        <v/>
      </c>
      <c r="AN249" t="str">
        <f t="shared" si="92"/>
        <v/>
      </c>
      <c r="AO249" t="str">
        <f t="shared" si="111"/>
        <v/>
      </c>
    </row>
    <row r="250" spans="1:41" x14ac:dyDescent="0.2">
      <c r="A250" t="s">
        <v>25</v>
      </c>
      <c r="B250" t="s">
        <v>4</v>
      </c>
      <c r="C250" t="s">
        <v>3</v>
      </c>
      <c r="D250" s="1">
        <v>240.23547926411899</v>
      </c>
      <c r="E250" s="1">
        <v>-438.47095852823901</v>
      </c>
      <c r="F250" s="2">
        <v>0.586080134711778</v>
      </c>
      <c r="G250" s="2">
        <v>0.43525060794020598</v>
      </c>
      <c r="H250" s="2">
        <v>5.5543868253678803E-2</v>
      </c>
      <c r="I250" s="2">
        <v>6.9821465376741804E-2</v>
      </c>
      <c r="J250" s="2">
        <v>0</v>
      </c>
      <c r="K250" s="2">
        <v>0</v>
      </c>
      <c r="L250" s="2">
        <v>8.4796401362562199E-3</v>
      </c>
      <c r="M250" s="2" t="str">
        <f t="shared" si="84"/>
        <v>PAD</v>
      </c>
      <c r="N250" s="2" t="str">
        <f t="shared" si="93"/>
        <v>ACP</v>
      </c>
      <c r="O250" s="2" t="str">
        <f t="shared" si="94"/>
        <v>V</v>
      </c>
      <c r="P250" t="str">
        <f t="shared" si="85"/>
        <v>0100</v>
      </c>
      <c r="Q250" t="str">
        <f t="shared" si="86"/>
        <v>Y</v>
      </c>
      <c r="R250" t="str">
        <f t="shared" si="87"/>
        <v>0</v>
      </c>
      <c r="S250" t="str">
        <f t="shared" si="88"/>
        <v>1</v>
      </c>
      <c r="T250" t="str">
        <f t="shared" si="89"/>
        <v>0</v>
      </c>
      <c r="U250" t="str">
        <f t="shared" si="90"/>
        <v>0</v>
      </c>
      <c r="V250" s="10" t="str">
        <f t="shared" si="95"/>
        <v/>
      </c>
      <c r="W250" s="10" t="str">
        <f t="shared" si="96"/>
        <v/>
      </c>
      <c r="X250" t="str">
        <f t="shared" si="97"/>
        <v/>
      </c>
      <c r="Y250" t="str">
        <f t="shared" si="98"/>
        <v/>
      </c>
      <c r="Z250" t="str">
        <f t="shared" si="99"/>
        <v/>
      </c>
      <c r="AA250" s="10">
        <f t="shared" si="100"/>
        <v>6.9821465376741804E-2</v>
      </c>
      <c r="AB250" s="10">
        <f t="shared" si="101"/>
        <v>1.4277597123063E-2</v>
      </c>
      <c r="AC250">
        <f t="shared" si="102"/>
        <v>174</v>
      </c>
      <c r="AD250">
        <f t="shared" si="102"/>
        <v>101</v>
      </c>
      <c r="AE250">
        <f t="shared" si="103"/>
        <v>-73</v>
      </c>
      <c r="AF250" s="13" t="str">
        <f t="shared" si="104"/>
        <v/>
      </c>
      <c r="AG250" s="13" t="str">
        <f t="shared" si="105"/>
        <v/>
      </c>
      <c r="AH250" t="str">
        <f t="shared" si="106"/>
        <v/>
      </c>
      <c r="AI250" t="str">
        <f t="shared" si="107"/>
        <v/>
      </c>
      <c r="AJ250" t="str">
        <f t="shared" si="108"/>
        <v/>
      </c>
      <c r="AK250" s="2" t="str">
        <f t="shared" si="109"/>
        <v/>
      </c>
      <c r="AL250" s="2" t="str">
        <f t="shared" si="110"/>
        <v/>
      </c>
      <c r="AM250" t="str">
        <f t="shared" si="91"/>
        <v/>
      </c>
      <c r="AN250" t="str">
        <f t="shared" si="92"/>
        <v/>
      </c>
      <c r="AO250" t="str">
        <f t="shared" si="111"/>
        <v/>
      </c>
    </row>
    <row r="251" spans="1:41" x14ac:dyDescent="0.2">
      <c r="A251" t="s">
        <v>25</v>
      </c>
      <c r="B251" t="s">
        <v>5</v>
      </c>
      <c r="C251" t="s">
        <v>2</v>
      </c>
      <c r="D251" s="1">
        <v>-388.48203348332203</v>
      </c>
      <c r="E251" s="1">
        <v>818.96406696664496</v>
      </c>
      <c r="F251" s="2">
        <v>0.87070731325786899</v>
      </c>
      <c r="G251" s="2">
        <v>0.76794334782845797</v>
      </c>
      <c r="H251" s="2">
        <v>2.6157835516902002</v>
      </c>
      <c r="I251" s="2">
        <v>3.6262025713256398</v>
      </c>
      <c r="J251" s="2">
        <v>0</v>
      </c>
      <c r="K251" s="2">
        <v>0</v>
      </c>
      <c r="L251" s="2">
        <v>0.14767741511441401</v>
      </c>
      <c r="M251" s="2" t="str">
        <f t="shared" si="84"/>
        <v>PAD</v>
      </c>
      <c r="N251" s="2" t="str">
        <f t="shared" si="93"/>
        <v>PCA</v>
      </c>
      <c r="O251" s="2" t="str">
        <f t="shared" si="94"/>
        <v>U</v>
      </c>
      <c r="P251" t="str">
        <f t="shared" si="85"/>
        <v>0100</v>
      </c>
      <c r="Q251" t="str">
        <f t="shared" si="86"/>
        <v>Y</v>
      </c>
      <c r="R251" t="str">
        <f t="shared" si="87"/>
        <v>0</v>
      </c>
      <c r="S251" t="str">
        <f t="shared" si="88"/>
        <v>1</v>
      </c>
      <c r="T251" t="str">
        <f t="shared" si="89"/>
        <v>0</v>
      </c>
      <c r="U251" t="str">
        <f t="shared" si="90"/>
        <v>0</v>
      </c>
      <c r="V251" s="10" t="str">
        <f t="shared" si="95"/>
        <v/>
      </c>
      <c r="W251" s="10" t="str">
        <f t="shared" si="96"/>
        <v/>
      </c>
      <c r="X251" t="str">
        <f t="shared" si="97"/>
        <v/>
      </c>
      <c r="Y251" t="str">
        <f t="shared" si="98"/>
        <v/>
      </c>
      <c r="Z251" t="str">
        <f t="shared" si="99"/>
        <v/>
      </c>
      <c r="AA251" s="10" t="str">
        <f t="shared" si="100"/>
        <v/>
      </c>
      <c r="AB251" s="10" t="str">
        <f t="shared" si="101"/>
        <v/>
      </c>
      <c r="AC251" t="str">
        <f t="shared" si="102"/>
        <v/>
      </c>
      <c r="AD251" t="str">
        <f t="shared" si="102"/>
        <v/>
      </c>
      <c r="AE251" t="str">
        <f t="shared" si="103"/>
        <v/>
      </c>
      <c r="AF251" s="13">
        <f t="shared" si="104"/>
        <v>3.6262025713256398</v>
      </c>
      <c r="AG251" s="13">
        <f t="shared" si="105"/>
        <v>1.0104190196354397</v>
      </c>
      <c r="AH251">
        <f t="shared" si="106"/>
        <v>70</v>
      </c>
      <c r="AI251">
        <f t="shared" si="107"/>
        <v>125</v>
      </c>
      <c r="AJ251">
        <f t="shared" si="108"/>
        <v>55</v>
      </c>
      <c r="AK251" s="2" t="str">
        <f t="shared" si="109"/>
        <v/>
      </c>
      <c r="AL251" s="2" t="str">
        <f t="shared" si="110"/>
        <v/>
      </c>
      <c r="AM251" t="str">
        <f t="shared" si="91"/>
        <v/>
      </c>
      <c r="AN251" t="str">
        <f t="shared" si="92"/>
        <v/>
      </c>
      <c r="AO251" t="str">
        <f t="shared" si="111"/>
        <v/>
      </c>
    </row>
    <row r="252" spans="1:41" x14ac:dyDescent="0.2">
      <c r="A252" t="s">
        <v>25</v>
      </c>
      <c r="B252" t="s">
        <v>5</v>
      </c>
      <c r="C252" t="s">
        <v>153</v>
      </c>
      <c r="D252" s="1">
        <v>-388.48203348332203</v>
      </c>
      <c r="E252" s="1">
        <v>818.96406696664496</v>
      </c>
      <c r="F252" s="2">
        <v>0.87070731325786899</v>
      </c>
      <c r="G252" s="2">
        <v>0.76794334782845897</v>
      </c>
      <c r="H252" s="2">
        <v>2.6157835516902002</v>
      </c>
      <c r="I252" s="2">
        <v>3.6262025713256398</v>
      </c>
      <c r="J252" s="2">
        <v>0</v>
      </c>
      <c r="K252" s="2">
        <v>0</v>
      </c>
      <c r="L252" s="2">
        <v>5.18255929145362E-2</v>
      </c>
      <c r="M252" s="2" t="str">
        <f t="shared" si="84"/>
        <v>PAD</v>
      </c>
      <c r="N252" s="2" t="str">
        <f t="shared" si="93"/>
        <v>PCA</v>
      </c>
      <c r="O252" s="2" t="str">
        <f t="shared" si="94"/>
        <v>V</v>
      </c>
      <c r="P252" t="str">
        <f t="shared" si="85"/>
        <v>0100</v>
      </c>
      <c r="Q252" t="str">
        <f t="shared" si="86"/>
        <v>Y</v>
      </c>
      <c r="R252" t="str">
        <f t="shared" si="87"/>
        <v>0</v>
      </c>
      <c r="S252" t="str">
        <f t="shared" si="88"/>
        <v>1</v>
      </c>
      <c r="T252" t="str">
        <f t="shared" si="89"/>
        <v>0</v>
      </c>
      <c r="U252" t="str">
        <f t="shared" si="90"/>
        <v>0</v>
      </c>
      <c r="V252" s="10" t="str">
        <f t="shared" si="95"/>
        <v/>
      </c>
      <c r="W252" s="10" t="str">
        <f t="shared" si="96"/>
        <v/>
      </c>
      <c r="X252" t="str">
        <f t="shared" si="97"/>
        <v/>
      </c>
      <c r="Y252" t="str">
        <f t="shared" si="98"/>
        <v/>
      </c>
      <c r="Z252" t="str">
        <f t="shared" si="99"/>
        <v/>
      </c>
      <c r="AA252" s="10" t="str">
        <f t="shared" si="100"/>
        <v/>
      </c>
      <c r="AB252" s="10" t="str">
        <f t="shared" si="101"/>
        <v/>
      </c>
      <c r="AC252" t="str">
        <f t="shared" si="102"/>
        <v/>
      </c>
      <c r="AD252" t="str">
        <f t="shared" si="102"/>
        <v/>
      </c>
      <c r="AE252" t="str">
        <f t="shared" si="103"/>
        <v/>
      </c>
      <c r="AF252" s="13">
        <f t="shared" si="104"/>
        <v>3.6262025713256398</v>
      </c>
      <c r="AG252" s="13">
        <f t="shared" si="105"/>
        <v>1.0104190196354397</v>
      </c>
      <c r="AH252">
        <f t="shared" si="106"/>
        <v>70</v>
      </c>
      <c r="AI252">
        <f t="shared" si="107"/>
        <v>125</v>
      </c>
      <c r="AJ252">
        <f t="shared" si="108"/>
        <v>55</v>
      </c>
      <c r="AK252" s="2" t="str">
        <f t="shared" si="109"/>
        <v/>
      </c>
      <c r="AL252" s="2" t="str">
        <f t="shared" si="110"/>
        <v/>
      </c>
      <c r="AM252" t="str">
        <f t="shared" si="91"/>
        <v/>
      </c>
      <c r="AN252" t="str">
        <f t="shared" si="92"/>
        <v/>
      </c>
      <c r="AO252" t="str">
        <f t="shared" si="111"/>
        <v/>
      </c>
    </row>
    <row r="253" spans="1:41" x14ac:dyDescent="0.2">
      <c r="A253" t="s">
        <v>25</v>
      </c>
      <c r="B253" t="s">
        <v>5</v>
      </c>
      <c r="C253" t="s">
        <v>154</v>
      </c>
      <c r="D253" s="1">
        <v>-441.945149613485</v>
      </c>
      <c r="E253" s="1">
        <v>925.89029922697</v>
      </c>
      <c r="F253" s="2">
        <v>0.751209755869929</v>
      </c>
      <c r="G253" s="2">
        <v>0.60554547458097896</v>
      </c>
      <c r="H253" s="2">
        <v>3.6301668023410798</v>
      </c>
      <c r="I253" s="2">
        <v>4.8787792579770803</v>
      </c>
      <c r="J253" s="2">
        <v>0</v>
      </c>
      <c r="K253" s="2">
        <v>0</v>
      </c>
      <c r="L253" s="2">
        <v>2.1759129827749701E-2</v>
      </c>
      <c r="M253" s="2" t="str">
        <f t="shared" si="84"/>
        <v>PAD</v>
      </c>
      <c r="N253" s="2" t="str">
        <f t="shared" si="93"/>
        <v>ACP</v>
      </c>
      <c r="O253" s="2" t="str">
        <f t="shared" si="94"/>
        <v>U</v>
      </c>
      <c r="P253" t="str">
        <f t="shared" si="85"/>
        <v>0100</v>
      </c>
      <c r="Q253" t="str">
        <f t="shared" si="86"/>
        <v>Y</v>
      </c>
      <c r="R253" t="str">
        <f t="shared" si="87"/>
        <v>0</v>
      </c>
      <c r="S253" t="str">
        <f t="shared" si="88"/>
        <v>1</v>
      </c>
      <c r="T253" t="str">
        <f t="shared" si="89"/>
        <v>0</v>
      </c>
      <c r="U253" t="str">
        <f t="shared" si="90"/>
        <v>0</v>
      </c>
      <c r="V253" s="10" t="str">
        <f t="shared" si="95"/>
        <v/>
      </c>
      <c r="W253" s="10" t="str">
        <f t="shared" si="96"/>
        <v/>
      </c>
      <c r="X253" t="str">
        <f t="shared" si="97"/>
        <v/>
      </c>
      <c r="Y253" t="str">
        <f t="shared" si="98"/>
        <v/>
      </c>
      <c r="Z253" t="str">
        <f t="shared" si="99"/>
        <v/>
      </c>
      <c r="AA253" s="10" t="str">
        <f t="shared" si="100"/>
        <v/>
      </c>
      <c r="AB253" s="10" t="str">
        <f t="shared" si="101"/>
        <v/>
      </c>
      <c r="AC253" t="str">
        <f t="shared" si="102"/>
        <v/>
      </c>
      <c r="AD253" t="str">
        <f t="shared" si="102"/>
        <v/>
      </c>
      <c r="AE253" t="str">
        <f t="shared" si="103"/>
        <v/>
      </c>
      <c r="AF253" s="13">
        <f t="shared" si="104"/>
        <v>4.8787792579770803</v>
      </c>
      <c r="AG253" s="13">
        <f t="shared" si="105"/>
        <v>1.2486124556360005</v>
      </c>
      <c r="AH253">
        <f t="shared" si="106"/>
        <v>181</v>
      </c>
      <c r="AI253">
        <f t="shared" si="107"/>
        <v>189</v>
      </c>
      <c r="AJ253">
        <f t="shared" si="108"/>
        <v>8</v>
      </c>
      <c r="AK253" s="2" t="str">
        <f t="shared" si="109"/>
        <v/>
      </c>
      <c r="AL253" s="2" t="str">
        <f t="shared" si="110"/>
        <v/>
      </c>
      <c r="AM253" t="str">
        <f t="shared" si="91"/>
        <v/>
      </c>
      <c r="AN253" t="str">
        <f t="shared" si="92"/>
        <v/>
      </c>
      <c r="AO253" t="str">
        <f t="shared" si="111"/>
        <v/>
      </c>
    </row>
    <row r="254" spans="1:41" x14ac:dyDescent="0.2">
      <c r="A254" t="s">
        <v>25</v>
      </c>
      <c r="B254" t="s">
        <v>5</v>
      </c>
      <c r="C254" t="s">
        <v>3</v>
      </c>
      <c r="D254" s="1">
        <v>-458.42865007655502</v>
      </c>
      <c r="E254" s="1">
        <v>958.85730015311105</v>
      </c>
      <c r="F254" s="2">
        <v>0.69493021937950294</v>
      </c>
      <c r="G254" s="2">
        <v>0.58446103596189503</v>
      </c>
      <c r="H254" s="2">
        <v>4.0172435732589298</v>
      </c>
      <c r="I254" s="2">
        <v>4.9907030269048702</v>
      </c>
      <c r="J254" s="2">
        <v>0</v>
      </c>
      <c r="K254" s="2">
        <v>0</v>
      </c>
      <c r="L254" s="2">
        <v>8.2499411721922399E-3</v>
      </c>
      <c r="M254" s="2" t="str">
        <f t="shared" si="84"/>
        <v>PAD</v>
      </c>
      <c r="N254" s="2" t="str">
        <f t="shared" si="93"/>
        <v>ACP</v>
      </c>
      <c r="O254" s="2" t="str">
        <f t="shared" si="94"/>
        <v>V</v>
      </c>
      <c r="P254" t="str">
        <f t="shared" si="85"/>
        <v>0100</v>
      </c>
      <c r="Q254" t="str">
        <f t="shared" si="86"/>
        <v>Y</v>
      </c>
      <c r="R254" t="str">
        <f t="shared" si="87"/>
        <v>0</v>
      </c>
      <c r="S254" t="str">
        <f t="shared" si="88"/>
        <v>1</v>
      </c>
      <c r="T254" t="str">
        <f t="shared" si="89"/>
        <v>0</v>
      </c>
      <c r="U254" t="str">
        <f t="shared" si="90"/>
        <v>0</v>
      </c>
      <c r="V254" s="10" t="str">
        <f t="shared" si="95"/>
        <v/>
      </c>
      <c r="W254" s="10" t="str">
        <f t="shared" si="96"/>
        <v/>
      </c>
      <c r="X254" t="str">
        <f t="shared" si="97"/>
        <v/>
      </c>
      <c r="Y254" t="str">
        <f t="shared" si="98"/>
        <v/>
      </c>
      <c r="Z254" t="str">
        <f t="shared" si="99"/>
        <v/>
      </c>
      <c r="AA254" s="10" t="str">
        <f t="shared" si="100"/>
        <v/>
      </c>
      <c r="AB254" s="10" t="str">
        <f t="shared" si="101"/>
        <v/>
      </c>
      <c r="AC254" t="str">
        <f t="shared" si="102"/>
        <v/>
      </c>
      <c r="AD254" t="str">
        <f t="shared" si="102"/>
        <v/>
      </c>
      <c r="AE254" t="str">
        <f t="shared" si="103"/>
        <v/>
      </c>
      <c r="AF254" s="13">
        <f t="shared" si="104"/>
        <v>4.9907030269048702</v>
      </c>
      <c r="AG254" s="13">
        <f t="shared" si="105"/>
        <v>0.97345945364594044</v>
      </c>
      <c r="AH254">
        <f t="shared" si="106"/>
        <v>197</v>
      </c>
      <c r="AI254">
        <f t="shared" si="107"/>
        <v>114</v>
      </c>
      <c r="AJ254">
        <f t="shared" si="108"/>
        <v>-83</v>
      </c>
      <c r="AK254" s="2" t="str">
        <f t="shared" si="109"/>
        <v/>
      </c>
      <c r="AL254" s="2" t="str">
        <f t="shared" si="110"/>
        <v/>
      </c>
      <c r="AM254" t="str">
        <f t="shared" si="91"/>
        <v/>
      </c>
      <c r="AN254" t="str">
        <f t="shared" si="92"/>
        <v/>
      </c>
      <c r="AO254" t="str">
        <f t="shared" si="111"/>
        <v/>
      </c>
    </row>
    <row r="255" spans="1:41" x14ac:dyDescent="0.2">
      <c r="A255" t="s">
        <v>26</v>
      </c>
      <c r="B255" t="s">
        <v>1</v>
      </c>
      <c r="C255" t="s">
        <v>2</v>
      </c>
      <c r="D255" s="1">
        <v>329.08875356324899</v>
      </c>
      <c r="E255" s="1">
        <v>-616.17750712649797</v>
      </c>
      <c r="F255" s="2">
        <v>0.82368448975173802</v>
      </c>
      <c r="G255" s="2">
        <v>0.69541830715512798</v>
      </c>
      <c r="H255" s="2">
        <v>3.1911725962279598E-2</v>
      </c>
      <c r="I255" s="2">
        <v>4.35893486530428E-2</v>
      </c>
      <c r="J255" s="2">
        <v>0</v>
      </c>
      <c r="K255" s="2">
        <v>0</v>
      </c>
      <c r="L255" s="2">
        <v>0.28539589965468398</v>
      </c>
      <c r="M255" s="2" t="str">
        <f t="shared" si="84"/>
        <v>PAD</v>
      </c>
      <c r="N255" s="2" t="str">
        <f t="shared" si="93"/>
        <v>PCA</v>
      </c>
      <c r="O255" s="2" t="str">
        <f t="shared" si="94"/>
        <v>U</v>
      </c>
      <c r="P255" t="str">
        <f t="shared" si="85"/>
        <v>0101</v>
      </c>
      <c r="Q255" t="str">
        <f t="shared" si="86"/>
        <v>Y</v>
      </c>
      <c r="R255" t="str">
        <f t="shared" si="87"/>
        <v>0</v>
      </c>
      <c r="S255" t="str">
        <f t="shared" si="88"/>
        <v>1</v>
      </c>
      <c r="T255" t="str">
        <f t="shared" si="89"/>
        <v>0</v>
      </c>
      <c r="U255" t="str">
        <f t="shared" si="90"/>
        <v>1</v>
      </c>
      <c r="V255" s="10">
        <f t="shared" si="95"/>
        <v>4.35893486530428E-2</v>
      </c>
      <c r="W255" s="10">
        <f t="shared" si="96"/>
        <v>1.1677622690763202E-2</v>
      </c>
      <c r="X255">
        <f t="shared" si="97"/>
        <v>76</v>
      </c>
      <c r="Y255">
        <f t="shared" si="98"/>
        <v>96</v>
      </c>
      <c r="Z255">
        <f t="shared" si="99"/>
        <v>20</v>
      </c>
      <c r="AA255" s="10" t="str">
        <f t="shared" si="100"/>
        <v/>
      </c>
      <c r="AB255" s="10" t="str">
        <f t="shared" si="101"/>
        <v/>
      </c>
      <c r="AC255" t="str">
        <f t="shared" si="102"/>
        <v/>
      </c>
      <c r="AD255" t="str">
        <f t="shared" si="102"/>
        <v/>
      </c>
      <c r="AE255" t="str">
        <f t="shared" si="103"/>
        <v/>
      </c>
      <c r="AF255" s="13" t="str">
        <f t="shared" si="104"/>
        <v/>
      </c>
      <c r="AG255" s="13" t="str">
        <f t="shared" si="105"/>
        <v/>
      </c>
      <c r="AH255" t="str">
        <f t="shared" si="106"/>
        <v/>
      </c>
      <c r="AI255" t="str">
        <f t="shared" si="107"/>
        <v/>
      </c>
      <c r="AJ255" t="str">
        <f t="shared" si="108"/>
        <v/>
      </c>
      <c r="AK255" s="2" t="str">
        <f t="shared" si="109"/>
        <v/>
      </c>
      <c r="AL255" s="2" t="str">
        <f t="shared" si="110"/>
        <v/>
      </c>
      <c r="AM255" t="str">
        <f t="shared" si="91"/>
        <v/>
      </c>
      <c r="AN255" t="str">
        <f t="shared" si="92"/>
        <v/>
      </c>
      <c r="AO255" t="str">
        <f t="shared" si="111"/>
        <v/>
      </c>
    </row>
    <row r="256" spans="1:41" x14ac:dyDescent="0.2">
      <c r="A256" t="s">
        <v>26</v>
      </c>
      <c r="B256" t="s">
        <v>1</v>
      </c>
      <c r="C256" t="s">
        <v>153</v>
      </c>
      <c r="D256" s="1">
        <v>329.08875356324899</v>
      </c>
      <c r="E256" s="1">
        <v>-616.17750712649797</v>
      </c>
      <c r="F256" s="2">
        <v>0.82368448975173802</v>
      </c>
      <c r="G256" s="2">
        <v>0.69541830715512798</v>
      </c>
      <c r="H256" s="2">
        <v>3.1911725962279598E-2</v>
      </c>
      <c r="I256" s="2">
        <v>4.35893486530428E-2</v>
      </c>
      <c r="J256" s="2">
        <v>0</v>
      </c>
      <c r="K256" s="2">
        <v>0</v>
      </c>
      <c r="L256" s="2">
        <v>7.6921678095670104E-2</v>
      </c>
      <c r="M256" s="2" t="str">
        <f t="shared" si="84"/>
        <v>PAD</v>
      </c>
      <c r="N256" s="2" t="str">
        <f t="shared" si="93"/>
        <v>PCA</v>
      </c>
      <c r="O256" s="2" t="str">
        <f t="shared" si="94"/>
        <v>V</v>
      </c>
      <c r="P256" t="str">
        <f t="shared" si="85"/>
        <v>0101</v>
      </c>
      <c r="Q256" t="str">
        <f t="shared" si="86"/>
        <v>Y</v>
      </c>
      <c r="R256" t="str">
        <f t="shared" si="87"/>
        <v>0</v>
      </c>
      <c r="S256" t="str">
        <f t="shared" si="88"/>
        <v>1</v>
      </c>
      <c r="T256" t="str">
        <f t="shared" si="89"/>
        <v>0</v>
      </c>
      <c r="U256" t="str">
        <f t="shared" si="90"/>
        <v>1</v>
      </c>
      <c r="V256" s="10">
        <f t="shared" si="95"/>
        <v>4.35893486530428E-2</v>
      </c>
      <c r="W256" s="10">
        <f t="shared" si="96"/>
        <v>1.1677622690763202E-2</v>
      </c>
      <c r="X256">
        <f t="shared" si="97"/>
        <v>76</v>
      </c>
      <c r="Y256">
        <f t="shared" si="98"/>
        <v>96</v>
      </c>
      <c r="Z256">
        <f t="shared" si="99"/>
        <v>20</v>
      </c>
      <c r="AA256" s="10" t="str">
        <f t="shared" si="100"/>
        <v/>
      </c>
      <c r="AB256" s="10" t="str">
        <f t="shared" si="101"/>
        <v/>
      </c>
      <c r="AC256" t="str">
        <f t="shared" si="102"/>
        <v/>
      </c>
      <c r="AD256" t="str">
        <f t="shared" si="102"/>
        <v/>
      </c>
      <c r="AE256" t="str">
        <f t="shared" si="103"/>
        <v/>
      </c>
      <c r="AF256" s="13" t="str">
        <f t="shared" si="104"/>
        <v/>
      </c>
      <c r="AG256" s="13" t="str">
        <f t="shared" si="105"/>
        <v/>
      </c>
      <c r="AH256" t="str">
        <f t="shared" si="106"/>
        <v/>
      </c>
      <c r="AI256" t="str">
        <f t="shared" si="107"/>
        <v/>
      </c>
      <c r="AJ256" t="str">
        <f t="shared" si="108"/>
        <v/>
      </c>
      <c r="AK256" s="2" t="str">
        <f t="shared" si="109"/>
        <v/>
      </c>
      <c r="AL256" s="2" t="str">
        <f t="shared" si="110"/>
        <v/>
      </c>
      <c r="AM256" t="str">
        <f t="shared" si="91"/>
        <v/>
      </c>
      <c r="AN256" t="str">
        <f t="shared" si="92"/>
        <v/>
      </c>
      <c r="AO256" t="str">
        <f t="shared" si="111"/>
        <v/>
      </c>
    </row>
    <row r="257" spans="1:41" x14ac:dyDescent="0.2">
      <c r="A257" t="s">
        <v>26</v>
      </c>
      <c r="B257" t="s">
        <v>1</v>
      </c>
      <c r="C257" t="s">
        <v>154</v>
      </c>
      <c r="D257" s="1">
        <v>264.23922637686098</v>
      </c>
      <c r="E257" s="1">
        <v>-486.47845275372202</v>
      </c>
      <c r="F257" s="2">
        <v>0.60668894124600803</v>
      </c>
      <c r="G257" s="2">
        <v>0.40550958211266303</v>
      </c>
      <c r="H257" s="2">
        <v>4.7570681093040197E-2</v>
      </c>
      <c r="I257" s="2">
        <v>6.3400110518931796E-2</v>
      </c>
      <c r="J257" s="2">
        <v>0</v>
      </c>
      <c r="K257" s="2">
        <v>0</v>
      </c>
      <c r="L257" s="2">
        <v>7.2673464088991002E-2</v>
      </c>
      <c r="M257" s="2" t="str">
        <f t="shared" si="84"/>
        <v>PAD</v>
      </c>
      <c r="N257" s="2" t="str">
        <f t="shared" si="93"/>
        <v>ACP</v>
      </c>
      <c r="O257" s="2" t="str">
        <f t="shared" si="94"/>
        <v>U</v>
      </c>
      <c r="P257" t="str">
        <f t="shared" si="85"/>
        <v>0101</v>
      </c>
      <c r="Q257" t="str">
        <f t="shared" si="86"/>
        <v>Y</v>
      </c>
      <c r="R257" t="str">
        <f t="shared" si="87"/>
        <v>0</v>
      </c>
      <c r="S257" t="str">
        <f t="shared" si="88"/>
        <v>1</v>
      </c>
      <c r="T257" t="str">
        <f t="shared" si="89"/>
        <v>0</v>
      </c>
      <c r="U257" t="str">
        <f t="shared" si="90"/>
        <v>1</v>
      </c>
      <c r="V257" s="10">
        <f t="shared" si="95"/>
        <v>6.3400110518931796E-2</v>
      </c>
      <c r="W257" s="10">
        <f t="shared" si="96"/>
        <v>1.5829429425891599E-2</v>
      </c>
      <c r="X257">
        <f t="shared" si="97"/>
        <v>229</v>
      </c>
      <c r="Y257">
        <f t="shared" si="98"/>
        <v>202</v>
      </c>
      <c r="Z257">
        <f t="shared" si="99"/>
        <v>-27</v>
      </c>
      <c r="AA257" s="10" t="str">
        <f t="shared" si="100"/>
        <v/>
      </c>
      <c r="AB257" s="10" t="str">
        <f t="shared" si="101"/>
        <v/>
      </c>
      <c r="AC257" t="str">
        <f t="shared" si="102"/>
        <v/>
      </c>
      <c r="AD257" t="str">
        <f t="shared" si="102"/>
        <v/>
      </c>
      <c r="AE257" t="str">
        <f t="shared" si="103"/>
        <v/>
      </c>
      <c r="AF257" s="13" t="str">
        <f t="shared" si="104"/>
        <v/>
      </c>
      <c r="AG257" s="13" t="str">
        <f t="shared" si="105"/>
        <v/>
      </c>
      <c r="AH257" t="str">
        <f t="shared" si="106"/>
        <v/>
      </c>
      <c r="AI257" t="str">
        <f t="shared" si="107"/>
        <v/>
      </c>
      <c r="AJ257" t="str">
        <f t="shared" si="108"/>
        <v/>
      </c>
      <c r="AK257" s="2" t="str">
        <f t="shared" si="109"/>
        <v/>
      </c>
      <c r="AL257" s="2" t="str">
        <f t="shared" si="110"/>
        <v/>
      </c>
      <c r="AM257" t="str">
        <f t="shared" si="91"/>
        <v/>
      </c>
      <c r="AN257" t="str">
        <f t="shared" si="92"/>
        <v/>
      </c>
      <c r="AO257" t="str">
        <f t="shared" si="111"/>
        <v/>
      </c>
    </row>
    <row r="258" spans="1:41" x14ac:dyDescent="0.2">
      <c r="A258" t="s">
        <v>26</v>
      </c>
      <c r="B258" t="s">
        <v>1</v>
      </c>
      <c r="C258" t="s">
        <v>3</v>
      </c>
      <c r="D258" s="1">
        <v>264.97925200757601</v>
      </c>
      <c r="E258" s="1">
        <v>-487.95850401515202</v>
      </c>
      <c r="F258" s="2">
        <v>0.61010137935633801</v>
      </c>
      <c r="G258" s="2">
        <v>0.40844500559133701</v>
      </c>
      <c r="H258" s="2">
        <v>4.7354915793114898E-2</v>
      </c>
      <c r="I258" s="2">
        <v>6.1069005002676598E-2</v>
      </c>
      <c r="J258" s="2">
        <v>0</v>
      </c>
      <c r="K258" s="2">
        <v>0</v>
      </c>
      <c r="L258" s="2">
        <v>1.8486192274004401E-2</v>
      </c>
      <c r="M258" s="2" t="str">
        <f t="shared" si="84"/>
        <v>PAD</v>
      </c>
      <c r="N258" s="2" t="str">
        <f t="shared" si="93"/>
        <v>ACP</v>
      </c>
      <c r="O258" s="2" t="str">
        <f t="shared" si="94"/>
        <v>V</v>
      </c>
      <c r="P258" t="str">
        <f t="shared" si="85"/>
        <v>0101</v>
      </c>
      <c r="Q258" t="str">
        <f t="shared" si="86"/>
        <v>Y</v>
      </c>
      <c r="R258" t="str">
        <f t="shared" si="87"/>
        <v>0</v>
      </c>
      <c r="S258" t="str">
        <f t="shared" si="88"/>
        <v>1</v>
      </c>
      <c r="T258" t="str">
        <f t="shared" si="89"/>
        <v>0</v>
      </c>
      <c r="U258" t="str">
        <f t="shared" si="90"/>
        <v>1</v>
      </c>
      <c r="V258" s="10">
        <f t="shared" si="95"/>
        <v>6.1069005002676598E-2</v>
      </c>
      <c r="W258" s="10">
        <f t="shared" si="96"/>
        <v>1.37140892095617E-2</v>
      </c>
      <c r="X258">
        <f t="shared" si="97"/>
        <v>212</v>
      </c>
      <c r="Y258">
        <f t="shared" si="98"/>
        <v>141</v>
      </c>
      <c r="Z258">
        <f t="shared" si="99"/>
        <v>-71</v>
      </c>
      <c r="AA258" s="10" t="str">
        <f t="shared" si="100"/>
        <v/>
      </c>
      <c r="AB258" s="10" t="str">
        <f t="shared" si="101"/>
        <v/>
      </c>
      <c r="AC258" t="str">
        <f t="shared" si="102"/>
        <v/>
      </c>
      <c r="AD258" t="str">
        <f t="shared" si="102"/>
        <v/>
      </c>
      <c r="AE258" t="str">
        <f t="shared" si="103"/>
        <v/>
      </c>
      <c r="AF258" s="13" t="str">
        <f t="shared" si="104"/>
        <v/>
      </c>
      <c r="AG258" s="13" t="str">
        <f t="shared" si="105"/>
        <v/>
      </c>
      <c r="AH258" t="str">
        <f t="shared" si="106"/>
        <v/>
      </c>
      <c r="AI258" t="str">
        <f t="shared" si="107"/>
        <v/>
      </c>
      <c r="AJ258" t="str">
        <f t="shared" si="108"/>
        <v/>
      </c>
      <c r="AK258" s="2" t="str">
        <f t="shared" si="109"/>
        <v/>
      </c>
      <c r="AL258" s="2" t="str">
        <f t="shared" si="110"/>
        <v/>
      </c>
      <c r="AM258" t="str">
        <f t="shared" si="91"/>
        <v/>
      </c>
      <c r="AN258" t="str">
        <f t="shared" si="92"/>
        <v/>
      </c>
      <c r="AO258" t="str">
        <f t="shared" si="111"/>
        <v/>
      </c>
    </row>
    <row r="259" spans="1:41" x14ac:dyDescent="0.2">
      <c r="A259" t="s">
        <v>26</v>
      </c>
      <c r="B259" t="s">
        <v>4</v>
      </c>
      <c r="C259" t="s">
        <v>2</v>
      </c>
      <c r="D259" s="1">
        <v>283.21845159412101</v>
      </c>
      <c r="E259" s="1">
        <v>-524.43690318824201</v>
      </c>
      <c r="F259" s="2">
        <v>0.76122131114313796</v>
      </c>
      <c r="G259" s="2">
        <v>0.63357857849728505</v>
      </c>
      <c r="H259" s="2">
        <v>4.23131339914452E-2</v>
      </c>
      <c r="I259" s="2">
        <v>5.41410204247397E-2</v>
      </c>
      <c r="J259" s="2">
        <v>0</v>
      </c>
      <c r="K259" s="2">
        <v>0</v>
      </c>
      <c r="L259" s="2">
        <v>0.28092549338841</v>
      </c>
      <c r="M259" s="2" t="str">
        <f t="shared" ref="M259:M322" si="112">IF(MID(A259,3,1)="1","PAD","LTN")</f>
        <v>PAD</v>
      </c>
      <c r="N259" s="2" t="str">
        <f t="shared" si="93"/>
        <v>PCA</v>
      </c>
      <c r="O259" s="2" t="str">
        <f t="shared" si="94"/>
        <v>U</v>
      </c>
      <c r="P259" t="str">
        <f t="shared" ref="P259:P322" si="113">MID(A259,8,4)</f>
        <v>0101</v>
      </c>
      <c r="Q259" t="str">
        <f t="shared" ref="Q259:Q322" si="114">IF(RIGHT(A259,1)="C","Y","N")</f>
        <v>Y</v>
      </c>
      <c r="R259" t="str">
        <f t="shared" ref="R259:R322" si="115">MID(P259,1,1)</f>
        <v>0</v>
      </c>
      <c r="S259" t="str">
        <f t="shared" ref="S259:S322" si="116">MID(P259,2,1)</f>
        <v>1</v>
      </c>
      <c r="T259" t="str">
        <f t="shared" ref="T259:T322" si="117">MID(P259,3,1)</f>
        <v>0</v>
      </c>
      <c r="U259" t="str">
        <f t="shared" ref="U259:U322" si="118">MID(P259,4,1)</f>
        <v>1</v>
      </c>
      <c r="V259" s="10" t="str">
        <f t="shared" si="95"/>
        <v/>
      </c>
      <c r="W259" s="10" t="str">
        <f t="shared" si="96"/>
        <v/>
      </c>
      <c r="X259" t="str">
        <f t="shared" si="97"/>
        <v/>
      </c>
      <c r="Y259" t="str">
        <f t="shared" si="98"/>
        <v/>
      </c>
      <c r="Z259" t="str">
        <f t="shared" si="99"/>
        <v/>
      </c>
      <c r="AA259" s="10">
        <f t="shared" si="100"/>
        <v>5.41410204247397E-2</v>
      </c>
      <c r="AB259" s="10">
        <f t="shared" si="101"/>
        <v>1.18278864332945E-2</v>
      </c>
      <c r="AC259">
        <f t="shared" si="102"/>
        <v>63</v>
      </c>
      <c r="AD259">
        <f t="shared" si="102"/>
        <v>41</v>
      </c>
      <c r="AE259">
        <f t="shared" si="103"/>
        <v>-22</v>
      </c>
      <c r="AF259" s="13" t="str">
        <f t="shared" si="104"/>
        <v/>
      </c>
      <c r="AG259" s="13" t="str">
        <f t="shared" si="105"/>
        <v/>
      </c>
      <c r="AH259" t="str">
        <f t="shared" si="106"/>
        <v/>
      </c>
      <c r="AI259" t="str">
        <f t="shared" si="107"/>
        <v/>
      </c>
      <c r="AJ259" t="str">
        <f t="shared" si="108"/>
        <v/>
      </c>
      <c r="AK259" s="2" t="str">
        <f t="shared" si="109"/>
        <v/>
      </c>
      <c r="AL259" s="2" t="str">
        <f t="shared" si="110"/>
        <v/>
      </c>
      <c r="AM259" t="str">
        <f t="shared" ref="AM259:AM322" si="119">IF(AK259&lt;&gt;"",RANK(AK259,AK$3:AK$1026,FALSE),"")</f>
        <v/>
      </c>
      <c r="AN259" t="str">
        <f t="shared" ref="AN259:AN322" si="120">IF(AL259&lt;&gt;"",RANK(AL259,AL$3:AL$1026,TRUE),"")</f>
        <v/>
      </c>
      <c r="AO259" t="str">
        <f t="shared" si="111"/>
        <v/>
      </c>
    </row>
    <row r="260" spans="1:41" x14ac:dyDescent="0.2">
      <c r="A260" t="s">
        <v>26</v>
      </c>
      <c r="B260" t="s">
        <v>4</v>
      </c>
      <c r="C260" t="s">
        <v>153</v>
      </c>
      <c r="D260" s="1">
        <v>283.21845159412101</v>
      </c>
      <c r="E260" s="1">
        <v>-524.43690318824201</v>
      </c>
      <c r="F260" s="2">
        <v>0.76122131114313796</v>
      </c>
      <c r="G260" s="2">
        <v>0.63357857849728505</v>
      </c>
      <c r="H260" s="2">
        <v>4.23131339914452E-2</v>
      </c>
      <c r="I260" s="2">
        <v>5.4141020424739797E-2</v>
      </c>
      <c r="J260" s="2">
        <v>0</v>
      </c>
      <c r="K260" s="2">
        <v>0</v>
      </c>
      <c r="L260" s="2">
        <v>7.9538183793571401E-2</v>
      </c>
      <c r="M260" s="2" t="str">
        <f t="shared" si="112"/>
        <v>PAD</v>
      </c>
      <c r="N260" s="2" t="str">
        <f t="shared" ref="N260:N323" si="121">MID(C260,1,3)</f>
        <v>PCA</v>
      </c>
      <c r="O260" s="2" t="str">
        <f t="shared" ref="O260:O323" si="122">RIGHT(C260,1)</f>
        <v>V</v>
      </c>
      <c r="P260" t="str">
        <f t="shared" si="113"/>
        <v>0101</v>
      </c>
      <c r="Q260" t="str">
        <f t="shared" si="114"/>
        <v>Y</v>
      </c>
      <c r="R260" t="str">
        <f t="shared" si="115"/>
        <v>0</v>
      </c>
      <c r="S260" t="str">
        <f t="shared" si="116"/>
        <v>1</v>
      </c>
      <c r="T260" t="str">
        <f t="shared" si="117"/>
        <v>0</v>
      </c>
      <c r="U260" t="str">
        <f t="shared" si="118"/>
        <v>1</v>
      </c>
      <c r="V260" s="10" t="str">
        <f t="shared" ref="V260:V323" si="123">IF($B260="JHtov",$I260,"")</f>
        <v/>
      </c>
      <c r="W260" s="10" t="str">
        <f t="shared" ref="W260:W323" si="124">IF($B260="JHtov",$I260-$H260,"")</f>
        <v/>
      </c>
      <c r="X260" t="str">
        <f t="shared" ref="X260:X323" si="125">IF(V260&lt;&gt;"",RANK(V260,V$3:V$770,TRUE),"")</f>
        <v/>
      </c>
      <c r="Y260" t="str">
        <f t="shared" ref="Y260:Y323" si="126">IF(W260&lt;&gt;"",RANK(W260,W$3:W$770,TRUE),"")</f>
        <v/>
      </c>
      <c r="Z260" t="str">
        <f t="shared" ref="Z260:Z323" si="127">IF(AND(Y260&lt;&gt;"",X260&lt;&gt;""),Y260-X260,"")</f>
        <v/>
      </c>
      <c r="AA260" s="10">
        <f t="shared" ref="AA260:AA323" si="128">IF($B260="JHwd",$I260,"")</f>
        <v>5.4141020424739797E-2</v>
      </c>
      <c r="AB260" s="10">
        <f t="shared" ref="AB260:AB323" si="129">IF($B260="JHwd",$I260-$H260,"")</f>
        <v>1.1827886433294597E-2</v>
      </c>
      <c r="AC260">
        <f t="shared" ref="AC260:AD323" si="130">IF(AA260&lt;&gt;"",RANK(AA260,AA$3:AA$770,TRUE),"")</f>
        <v>64</v>
      </c>
      <c r="AD260">
        <f t="shared" si="130"/>
        <v>42</v>
      </c>
      <c r="AE260">
        <f t="shared" ref="AE260:AE323" si="131">IF(AND(AD260&lt;&gt;"",AC260&lt;&gt;""),AD260-AC260,"")</f>
        <v>-22</v>
      </c>
      <c r="AF260" s="13" t="str">
        <f t="shared" ref="AF260:AF323" si="132">IF($B260="PP",$I260,"")</f>
        <v/>
      </c>
      <c r="AG260" s="13" t="str">
        <f t="shared" ref="AG260:AG323" si="133">IF($B260="PP",$I260-$H260,"")</f>
        <v/>
      </c>
      <c r="AH260" t="str">
        <f t="shared" ref="AH260:AH323" si="134">IF(AF260&lt;&gt;"",RANK(AF260,AF$3:AF$770,TRUE),"")</f>
        <v/>
      </c>
      <c r="AI260" t="str">
        <f t="shared" ref="AI260:AI323" si="135">IF(AG260&lt;&gt;"",RANK(AG260,AG$3:AG$770,TRUE),"")</f>
        <v/>
      </c>
      <c r="AJ260" t="str">
        <f t="shared" ref="AJ260:AJ323" si="136">IF(AND(AI260&lt;&gt;"",AH260&lt;&gt;""),AI260-AH260,"")</f>
        <v/>
      </c>
      <c r="AK260" s="2" t="str">
        <f t="shared" ref="AK260:AK323" si="137">IF($B260="jumpType",$K260,"")</f>
        <v/>
      </c>
      <c r="AL260" s="2" t="str">
        <f t="shared" ref="AL260:AL323" si="138">IF($B260="jumpType",$J260-$K260,"")</f>
        <v/>
      </c>
      <c r="AM260" t="str">
        <f t="shared" si="119"/>
        <v/>
      </c>
      <c r="AN260" t="str">
        <f t="shared" si="120"/>
        <v/>
      </c>
      <c r="AO260" t="str">
        <f t="shared" ref="AO260:AO323" si="139">IF(AND(AM260&lt;&gt;"",AN260&lt;&gt;""),AN260-AM260,"")</f>
        <v/>
      </c>
    </row>
    <row r="261" spans="1:41" x14ac:dyDescent="0.2">
      <c r="A261" t="s">
        <v>26</v>
      </c>
      <c r="B261" t="s">
        <v>4</v>
      </c>
      <c r="C261" t="s">
        <v>154</v>
      </c>
      <c r="D261" s="1">
        <v>232.794453839873</v>
      </c>
      <c r="E261" s="1">
        <v>-423.588907679746</v>
      </c>
      <c r="F261" s="2">
        <v>0.55432820583902198</v>
      </c>
      <c r="G261" s="2">
        <v>0.332974423747051</v>
      </c>
      <c r="H261" s="2">
        <v>5.7745306802492798E-2</v>
      </c>
      <c r="I261" s="2">
        <v>7.7217143982042297E-2</v>
      </c>
      <c r="J261" s="2">
        <v>0</v>
      </c>
      <c r="K261" s="2">
        <v>0</v>
      </c>
      <c r="L261" s="2">
        <v>7.1895981613244703E-2</v>
      </c>
      <c r="M261" s="2" t="str">
        <f t="shared" si="112"/>
        <v>PAD</v>
      </c>
      <c r="N261" s="2" t="str">
        <f t="shared" si="121"/>
        <v>ACP</v>
      </c>
      <c r="O261" s="2" t="str">
        <f t="shared" si="122"/>
        <v>U</v>
      </c>
      <c r="P261" t="str">
        <f t="shared" si="113"/>
        <v>0101</v>
      </c>
      <c r="Q261" t="str">
        <f t="shared" si="114"/>
        <v>Y</v>
      </c>
      <c r="R261" t="str">
        <f t="shared" si="115"/>
        <v>0</v>
      </c>
      <c r="S261" t="str">
        <f t="shared" si="116"/>
        <v>1</v>
      </c>
      <c r="T261" t="str">
        <f t="shared" si="117"/>
        <v>0</v>
      </c>
      <c r="U261" t="str">
        <f t="shared" si="118"/>
        <v>1</v>
      </c>
      <c r="V261" s="10" t="str">
        <f t="shared" si="123"/>
        <v/>
      </c>
      <c r="W261" s="10" t="str">
        <f t="shared" si="124"/>
        <v/>
      </c>
      <c r="X261" t="str">
        <f t="shared" si="125"/>
        <v/>
      </c>
      <c r="Y261" t="str">
        <f t="shared" si="126"/>
        <v/>
      </c>
      <c r="Z261" t="str">
        <f t="shared" si="127"/>
        <v/>
      </c>
      <c r="AA261" s="10">
        <f t="shared" si="128"/>
        <v>7.7217143982042297E-2</v>
      </c>
      <c r="AB261" s="10">
        <f t="shared" si="129"/>
        <v>1.9471837179549499E-2</v>
      </c>
      <c r="AC261">
        <f t="shared" si="130"/>
        <v>238</v>
      </c>
      <c r="AD261">
        <f t="shared" si="130"/>
        <v>211</v>
      </c>
      <c r="AE261">
        <f t="shared" si="131"/>
        <v>-27</v>
      </c>
      <c r="AF261" s="13" t="str">
        <f t="shared" si="132"/>
        <v/>
      </c>
      <c r="AG261" s="13" t="str">
        <f t="shared" si="133"/>
        <v/>
      </c>
      <c r="AH261" t="str">
        <f t="shared" si="134"/>
        <v/>
      </c>
      <c r="AI261" t="str">
        <f t="shared" si="135"/>
        <v/>
      </c>
      <c r="AJ261" t="str">
        <f t="shared" si="136"/>
        <v/>
      </c>
      <c r="AK261" s="2" t="str">
        <f t="shared" si="137"/>
        <v/>
      </c>
      <c r="AL261" s="2" t="str">
        <f t="shared" si="138"/>
        <v/>
      </c>
      <c r="AM261" t="str">
        <f t="shared" si="119"/>
        <v/>
      </c>
      <c r="AN261" t="str">
        <f t="shared" si="120"/>
        <v/>
      </c>
      <c r="AO261" t="str">
        <f t="shared" si="139"/>
        <v/>
      </c>
    </row>
    <row r="262" spans="1:41" x14ac:dyDescent="0.2">
      <c r="A262" t="s">
        <v>26</v>
      </c>
      <c r="B262" t="s">
        <v>4</v>
      </c>
      <c r="C262" t="s">
        <v>3</v>
      </c>
      <c r="D262" s="1">
        <v>233.68048384431799</v>
      </c>
      <c r="E262" s="1">
        <v>-425.36096768863598</v>
      </c>
      <c r="F262" s="2">
        <v>0.55913796355506096</v>
      </c>
      <c r="G262" s="2">
        <v>0.34355546738159398</v>
      </c>
      <c r="H262" s="2">
        <v>5.7430512348161898E-2</v>
      </c>
      <c r="I262" s="2">
        <v>7.4707707560841899E-2</v>
      </c>
      <c r="J262" s="2">
        <v>0</v>
      </c>
      <c r="K262" s="2">
        <v>0</v>
      </c>
      <c r="L262" s="2">
        <v>1.91101518514603E-2</v>
      </c>
      <c r="M262" s="2" t="str">
        <f t="shared" si="112"/>
        <v>PAD</v>
      </c>
      <c r="N262" s="2" t="str">
        <f t="shared" si="121"/>
        <v>ACP</v>
      </c>
      <c r="O262" s="2" t="str">
        <f t="shared" si="122"/>
        <v>V</v>
      </c>
      <c r="P262" t="str">
        <f t="shared" si="113"/>
        <v>0101</v>
      </c>
      <c r="Q262" t="str">
        <f t="shared" si="114"/>
        <v>Y</v>
      </c>
      <c r="R262" t="str">
        <f t="shared" si="115"/>
        <v>0</v>
      </c>
      <c r="S262" t="str">
        <f t="shared" si="116"/>
        <v>1</v>
      </c>
      <c r="T262" t="str">
        <f t="shared" si="117"/>
        <v>0</v>
      </c>
      <c r="U262" t="str">
        <f t="shared" si="118"/>
        <v>1</v>
      </c>
      <c r="V262" s="10" t="str">
        <f t="shared" si="123"/>
        <v/>
      </c>
      <c r="W262" s="10" t="str">
        <f t="shared" si="124"/>
        <v/>
      </c>
      <c r="X262" t="str">
        <f t="shared" si="125"/>
        <v/>
      </c>
      <c r="Y262" t="str">
        <f t="shared" si="126"/>
        <v/>
      </c>
      <c r="Z262" t="str">
        <f t="shared" si="127"/>
        <v/>
      </c>
      <c r="AA262" s="10">
        <f t="shared" si="128"/>
        <v>7.4707707560841899E-2</v>
      </c>
      <c r="AB262" s="10">
        <f t="shared" si="129"/>
        <v>1.7277195212680001E-2</v>
      </c>
      <c r="AC262">
        <f t="shared" si="130"/>
        <v>224</v>
      </c>
      <c r="AD262">
        <f t="shared" si="130"/>
        <v>178</v>
      </c>
      <c r="AE262">
        <f t="shared" si="131"/>
        <v>-46</v>
      </c>
      <c r="AF262" s="13" t="str">
        <f t="shared" si="132"/>
        <v/>
      </c>
      <c r="AG262" s="13" t="str">
        <f t="shared" si="133"/>
        <v/>
      </c>
      <c r="AH262" t="str">
        <f t="shared" si="134"/>
        <v/>
      </c>
      <c r="AI262" t="str">
        <f t="shared" si="135"/>
        <v/>
      </c>
      <c r="AJ262" t="str">
        <f t="shared" si="136"/>
        <v/>
      </c>
      <c r="AK262" s="2" t="str">
        <f t="shared" si="137"/>
        <v/>
      </c>
      <c r="AL262" s="2" t="str">
        <f t="shared" si="138"/>
        <v/>
      </c>
      <c r="AM262" t="str">
        <f t="shared" si="119"/>
        <v/>
      </c>
      <c r="AN262" t="str">
        <f t="shared" si="120"/>
        <v/>
      </c>
      <c r="AO262" t="str">
        <f t="shared" si="139"/>
        <v/>
      </c>
    </row>
    <row r="263" spans="1:41" x14ac:dyDescent="0.2">
      <c r="A263" t="s">
        <v>26</v>
      </c>
      <c r="B263" t="s">
        <v>5</v>
      </c>
      <c r="C263" t="s">
        <v>2</v>
      </c>
      <c r="D263" s="1">
        <v>-391.31289331501802</v>
      </c>
      <c r="E263" s="1">
        <v>824.62578663003603</v>
      </c>
      <c r="F263" s="2">
        <v>0.86209863325193303</v>
      </c>
      <c r="G263" s="2">
        <v>0.77835199373670605</v>
      </c>
      <c r="H263" s="2">
        <v>2.6963127568098799</v>
      </c>
      <c r="I263" s="2">
        <v>3.5459074334272001</v>
      </c>
      <c r="J263" s="2">
        <v>0</v>
      </c>
      <c r="K263" s="2">
        <v>0</v>
      </c>
      <c r="L263" s="2">
        <v>0.26237187185820698</v>
      </c>
      <c r="M263" s="2" t="str">
        <f t="shared" si="112"/>
        <v>PAD</v>
      </c>
      <c r="N263" s="2" t="str">
        <f t="shared" si="121"/>
        <v>PCA</v>
      </c>
      <c r="O263" s="2" t="str">
        <f t="shared" si="122"/>
        <v>U</v>
      </c>
      <c r="P263" t="str">
        <f t="shared" si="113"/>
        <v>0101</v>
      </c>
      <c r="Q263" t="str">
        <f t="shared" si="114"/>
        <v>Y</v>
      </c>
      <c r="R263" t="str">
        <f t="shared" si="115"/>
        <v>0</v>
      </c>
      <c r="S263" t="str">
        <f t="shared" si="116"/>
        <v>1</v>
      </c>
      <c r="T263" t="str">
        <f t="shared" si="117"/>
        <v>0</v>
      </c>
      <c r="U263" t="str">
        <f t="shared" si="118"/>
        <v>1</v>
      </c>
      <c r="V263" s="10" t="str">
        <f t="shared" si="123"/>
        <v/>
      </c>
      <c r="W263" s="10" t="str">
        <f t="shared" si="124"/>
        <v/>
      </c>
      <c r="X263" t="str">
        <f t="shared" si="125"/>
        <v/>
      </c>
      <c r="Y263" t="str">
        <f t="shared" si="126"/>
        <v/>
      </c>
      <c r="Z263" t="str">
        <f t="shared" si="127"/>
        <v/>
      </c>
      <c r="AA263" s="10" t="str">
        <f t="shared" si="128"/>
        <v/>
      </c>
      <c r="AB263" s="10" t="str">
        <f t="shared" si="129"/>
        <v/>
      </c>
      <c r="AC263" t="str">
        <f t="shared" si="130"/>
        <v/>
      </c>
      <c r="AD263" t="str">
        <f t="shared" si="130"/>
        <v/>
      </c>
      <c r="AE263" t="str">
        <f t="shared" si="131"/>
        <v/>
      </c>
      <c r="AF263" s="13">
        <f t="shared" si="132"/>
        <v>3.5459074334272001</v>
      </c>
      <c r="AG263" s="13">
        <f t="shared" si="133"/>
        <v>0.84959467661732013</v>
      </c>
      <c r="AH263">
        <f t="shared" si="134"/>
        <v>63</v>
      </c>
      <c r="AI263">
        <f t="shared" si="135"/>
        <v>70</v>
      </c>
      <c r="AJ263">
        <f t="shared" si="136"/>
        <v>7</v>
      </c>
      <c r="AK263" s="2" t="str">
        <f t="shared" si="137"/>
        <v/>
      </c>
      <c r="AL263" s="2" t="str">
        <f t="shared" si="138"/>
        <v/>
      </c>
      <c r="AM263" t="str">
        <f t="shared" si="119"/>
        <v/>
      </c>
      <c r="AN263" t="str">
        <f t="shared" si="120"/>
        <v/>
      </c>
      <c r="AO263" t="str">
        <f t="shared" si="139"/>
        <v/>
      </c>
    </row>
    <row r="264" spans="1:41" x14ac:dyDescent="0.2">
      <c r="A264" t="s">
        <v>26</v>
      </c>
      <c r="B264" t="s">
        <v>5</v>
      </c>
      <c r="C264" t="s">
        <v>153</v>
      </c>
      <c r="D264" s="1">
        <v>-391.31289331501802</v>
      </c>
      <c r="E264" s="1">
        <v>824.62578663003603</v>
      </c>
      <c r="F264" s="2">
        <v>0.86209863325193303</v>
      </c>
      <c r="G264" s="2">
        <v>0.77835199373670605</v>
      </c>
      <c r="H264" s="2">
        <v>2.6963127568098799</v>
      </c>
      <c r="I264" s="2">
        <v>3.5459074334272001</v>
      </c>
      <c r="J264" s="2">
        <v>0</v>
      </c>
      <c r="K264" s="2">
        <v>0</v>
      </c>
      <c r="L264" s="2">
        <v>6.2598504939486904E-2</v>
      </c>
      <c r="M264" s="2" t="str">
        <f t="shared" si="112"/>
        <v>PAD</v>
      </c>
      <c r="N264" s="2" t="str">
        <f t="shared" si="121"/>
        <v>PCA</v>
      </c>
      <c r="O264" s="2" t="str">
        <f t="shared" si="122"/>
        <v>V</v>
      </c>
      <c r="P264" t="str">
        <f t="shared" si="113"/>
        <v>0101</v>
      </c>
      <c r="Q264" t="str">
        <f t="shared" si="114"/>
        <v>Y</v>
      </c>
      <c r="R264" t="str">
        <f t="shared" si="115"/>
        <v>0</v>
      </c>
      <c r="S264" t="str">
        <f t="shared" si="116"/>
        <v>1</v>
      </c>
      <c r="T264" t="str">
        <f t="shared" si="117"/>
        <v>0</v>
      </c>
      <c r="U264" t="str">
        <f t="shared" si="118"/>
        <v>1</v>
      </c>
      <c r="V264" s="10" t="str">
        <f t="shared" si="123"/>
        <v/>
      </c>
      <c r="W264" s="10" t="str">
        <f t="shared" si="124"/>
        <v/>
      </c>
      <c r="X264" t="str">
        <f t="shared" si="125"/>
        <v/>
      </c>
      <c r="Y264" t="str">
        <f t="shared" si="126"/>
        <v/>
      </c>
      <c r="Z264" t="str">
        <f t="shared" si="127"/>
        <v/>
      </c>
      <c r="AA264" s="10" t="str">
        <f t="shared" si="128"/>
        <v/>
      </c>
      <c r="AB264" s="10" t="str">
        <f t="shared" si="129"/>
        <v/>
      </c>
      <c r="AC264" t="str">
        <f t="shared" si="130"/>
        <v/>
      </c>
      <c r="AD264" t="str">
        <f t="shared" si="130"/>
        <v/>
      </c>
      <c r="AE264" t="str">
        <f t="shared" si="131"/>
        <v/>
      </c>
      <c r="AF264" s="13">
        <f t="shared" si="132"/>
        <v>3.5459074334272001</v>
      </c>
      <c r="AG264" s="13">
        <f t="shared" si="133"/>
        <v>0.84959467661732013</v>
      </c>
      <c r="AH264">
        <f t="shared" si="134"/>
        <v>63</v>
      </c>
      <c r="AI264">
        <f t="shared" si="135"/>
        <v>70</v>
      </c>
      <c r="AJ264">
        <f t="shared" si="136"/>
        <v>7</v>
      </c>
      <c r="AK264" s="2" t="str">
        <f t="shared" si="137"/>
        <v/>
      </c>
      <c r="AL264" s="2" t="str">
        <f t="shared" si="138"/>
        <v/>
      </c>
      <c r="AM264" t="str">
        <f t="shared" si="119"/>
        <v/>
      </c>
      <c r="AN264" t="str">
        <f t="shared" si="120"/>
        <v/>
      </c>
      <c r="AO264" t="str">
        <f t="shared" si="139"/>
        <v/>
      </c>
    </row>
    <row r="265" spans="1:41" x14ac:dyDescent="0.2">
      <c r="A265" t="s">
        <v>26</v>
      </c>
      <c r="B265" t="s">
        <v>5</v>
      </c>
      <c r="C265" t="s">
        <v>154</v>
      </c>
      <c r="D265" s="1">
        <v>-464.56060243499297</v>
      </c>
      <c r="E265" s="1">
        <v>971.12120486998595</v>
      </c>
      <c r="F265" s="2">
        <v>0.66094934312627895</v>
      </c>
      <c r="G265" s="2">
        <v>0.50209527787957697</v>
      </c>
      <c r="H265" s="2">
        <v>4.23017274942013</v>
      </c>
      <c r="I265" s="2">
        <v>5.4232516302072504</v>
      </c>
      <c r="J265" s="2">
        <v>0</v>
      </c>
      <c r="K265" s="2">
        <v>0</v>
      </c>
      <c r="L265" s="2">
        <v>6.1057675554927499E-2</v>
      </c>
      <c r="M265" s="2" t="str">
        <f t="shared" si="112"/>
        <v>PAD</v>
      </c>
      <c r="N265" s="2" t="str">
        <f t="shared" si="121"/>
        <v>ACP</v>
      </c>
      <c r="O265" s="2" t="str">
        <f t="shared" si="122"/>
        <v>U</v>
      </c>
      <c r="P265" t="str">
        <f t="shared" si="113"/>
        <v>0101</v>
      </c>
      <c r="Q265" t="str">
        <f t="shared" si="114"/>
        <v>Y</v>
      </c>
      <c r="R265" t="str">
        <f t="shared" si="115"/>
        <v>0</v>
      </c>
      <c r="S265" t="str">
        <f t="shared" si="116"/>
        <v>1</v>
      </c>
      <c r="T265" t="str">
        <f t="shared" si="117"/>
        <v>0</v>
      </c>
      <c r="U265" t="str">
        <f t="shared" si="118"/>
        <v>1</v>
      </c>
      <c r="V265" s="10" t="str">
        <f t="shared" si="123"/>
        <v/>
      </c>
      <c r="W265" s="10" t="str">
        <f t="shared" si="124"/>
        <v/>
      </c>
      <c r="X265" t="str">
        <f t="shared" si="125"/>
        <v/>
      </c>
      <c r="Y265" t="str">
        <f t="shared" si="126"/>
        <v/>
      </c>
      <c r="Z265" t="str">
        <f t="shared" si="127"/>
        <v/>
      </c>
      <c r="AA265" s="10" t="str">
        <f t="shared" si="128"/>
        <v/>
      </c>
      <c r="AB265" s="10" t="str">
        <f t="shared" si="129"/>
        <v/>
      </c>
      <c r="AC265" t="str">
        <f t="shared" si="130"/>
        <v/>
      </c>
      <c r="AD265" t="str">
        <f t="shared" si="130"/>
        <v/>
      </c>
      <c r="AE265" t="str">
        <f t="shared" si="131"/>
        <v/>
      </c>
      <c r="AF265" s="13">
        <f t="shared" si="132"/>
        <v>5.4232516302072504</v>
      </c>
      <c r="AG265" s="13">
        <f t="shared" si="133"/>
        <v>1.1930788807871204</v>
      </c>
      <c r="AH265">
        <f t="shared" si="134"/>
        <v>228</v>
      </c>
      <c r="AI265">
        <f t="shared" si="135"/>
        <v>177</v>
      </c>
      <c r="AJ265">
        <f t="shared" si="136"/>
        <v>-51</v>
      </c>
      <c r="AK265" s="2" t="str">
        <f t="shared" si="137"/>
        <v/>
      </c>
      <c r="AL265" s="2" t="str">
        <f t="shared" si="138"/>
        <v/>
      </c>
      <c r="AM265" t="str">
        <f t="shared" si="119"/>
        <v/>
      </c>
      <c r="AN265" t="str">
        <f t="shared" si="120"/>
        <v/>
      </c>
      <c r="AO265" t="str">
        <f t="shared" si="139"/>
        <v/>
      </c>
    </row>
    <row r="266" spans="1:41" x14ac:dyDescent="0.2">
      <c r="A266" t="s">
        <v>26</v>
      </c>
      <c r="B266" t="s">
        <v>5</v>
      </c>
      <c r="C266" t="s">
        <v>3</v>
      </c>
      <c r="D266" s="1">
        <v>-468.26681899608297</v>
      </c>
      <c r="E266" s="1">
        <v>978.53363799216595</v>
      </c>
      <c r="F266" s="2">
        <v>0.64552753763397297</v>
      </c>
      <c r="G266" s="2">
        <v>0.47351960351188599</v>
      </c>
      <c r="H266" s="2">
        <v>4.32767151680188</v>
      </c>
      <c r="I266" s="2">
        <v>5.6065200059094398</v>
      </c>
      <c r="J266" s="2">
        <v>0</v>
      </c>
      <c r="K266" s="2">
        <v>0</v>
      </c>
      <c r="L266" s="2">
        <v>1.1526205899203701E-2</v>
      </c>
      <c r="M266" s="2" t="str">
        <f t="shared" si="112"/>
        <v>PAD</v>
      </c>
      <c r="N266" s="2" t="str">
        <f t="shared" si="121"/>
        <v>ACP</v>
      </c>
      <c r="O266" s="2" t="str">
        <f t="shared" si="122"/>
        <v>V</v>
      </c>
      <c r="P266" t="str">
        <f t="shared" si="113"/>
        <v>0101</v>
      </c>
      <c r="Q266" t="str">
        <f t="shared" si="114"/>
        <v>Y</v>
      </c>
      <c r="R266" t="str">
        <f t="shared" si="115"/>
        <v>0</v>
      </c>
      <c r="S266" t="str">
        <f t="shared" si="116"/>
        <v>1</v>
      </c>
      <c r="T266" t="str">
        <f t="shared" si="117"/>
        <v>0</v>
      </c>
      <c r="U266" t="str">
        <f t="shared" si="118"/>
        <v>1</v>
      </c>
      <c r="V266" s="10" t="str">
        <f t="shared" si="123"/>
        <v/>
      </c>
      <c r="W266" s="10" t="str">
        <f t="shared" si="124"/>
        <v/>
      </c>
      <c r="X266" t="str">
        <f t="shared" si="125"/>
        <v/>
      </c>
      <c r="Y266" t="str">
        <f t="shared" si="126"/>
        <v/>
      </c>
      <c r="Z266" t="str">
        <f t="shared" si="127"/>
        <v/>
      </c>
      <c r="AA266" s="10" t="str">
        <f t="shared" si="128"/>
        <v/>
      </c>
      <c r="AB266" s="10" t="str">
        <f t="shared" si="129"/>
        <v/>
      </c>
      <c r="AC266" t="str">
        <f t="shared" si="130"/>
        <v/>
      </c>
      <c r="AD266" t="str">
        <f t="shared" si="130"/>
        <v/>
      </c>
      <c r="AE266" t="str">
        <f t="shared" si="131"/>
        <v/>
      </c>
      <c r="AF266" s="13">
        <f t="shared" si="132"/>
        <v>5.6065200059094398</v>
      </c>
      <c r="AG266" s="13">
        <f t="shared" si="133"/>
        <v>1.2788484891075598</v>
      </c>
      <c r="AH266">
        <f t="shared" si="134"/>
        <v>234</v>
      </c>
      <c r="AI266">
        <f t="shared" si="135"/>
        <v>196</v>
      </c>
      <c r="AJ266">
        <f t="shared" si="136"/>
        <v>-38</v>
      </c>
      <c r="AK266" s="2" t="str">
        <f t="shared" si="137"/>
        <v/>
      </c>
      <c r="AL266" s="2" t="str">
        <f t="shared" si="138"/>
        <v/>
      </c>
      <c r="AM266" t="str">
        <f t="shared" si="119"/>
        <v/>
      </c>
      <c r="AN266" t="str">
        <f t="shared" si="120"/>
        <v/>
      </c>
      <c r="AO266" t="str">
        <f t="shared" si="139"/>
        <v/>
      </c>
    </row>
    <row r="267" spans="1:41" x14ac:dyDescent="0.2">
      <c r="A267" t="s">
        <v>27</v>
      </c>
      <c r="B267" t="s">
        <v>1</v>
      </c>
      <c r="C267" t="s">
        <v>2</v>
      </c>
      <c r="D267" s="1">
        <v>310.71619427978601</v>
      </c>
      <c r="E267" s="1">
        <v>-579.43238855957202</v>
      </c>
      <c r="F267" s="2">
        <v>0.77865514736457198</v>
      </c>
      <c r="G267" s="2">
        <v>0.57671563739101295</v>
      </c>
      <c r="H267" s="2">
        <v>3.5746398943150598E-2</v>
      </c>
      <c r="I267" s="2">
        <v>5.1438946473816603E-2</v>
      </c>
      <c r="J267" s="2">
        <v>0</v>
      </c>
      <c r="K267" s="2">
        <v>0</v>
      </c>
      <c r="L267" s="2">
        <v>0.174154858981271</v>
      </c>
      <c r="M267" s="2" t="str">
        <f t="shared" si="112"/>
        <v>PAD</v>
      </c>
      <c r="N267" s="2" t="str">
        <f t="shared" si="121"/>
        <v>PCA</v>
      </c>
      <c r="O267" s="2" t="str">
        <f t="shared" si="122"/>
        <v>U</v>
      </c>
      <c r="P267" t="str">
        <f t="shared" si="113"/>
        <v>0110</v>
      </c>
      <c r="Q267" t="str">
        <f t="shared" si="114"/>
        <v>Y</v>
      </c>
      <c r="R267" t="str">
        <f t="shared" si="115"/>
        <v>0</v>
      </c>
      <c r="S267" t="str">
        <f t="shared" si="116"/>
        <v>1</v>
      </c>
      <c r="T267" t="str">
        <f t="shared" si="117"/>
        <v>1</v>
      </c>
      <c r="U267" t="str">
        <f t="shared" si="118"/>
        <v>0</v>
      </c>
      <c r="V267" s="10">
        <f t="shared" si="123"/>
        <v>5.1438946473816603E-2</v>
      </c>
      <c r="W267" s="10">
        <f t="shared" si="124"/>
        <v>1.5692547530666005E-2</v>
      </c>
      <c r="X267">
        <f t="shared" si="125"/>
        <v>116</v>
      </c>
      <c r="Y267">
        <f t="shared" si="126"/>
        <v>195</v>
      </c>
      <c r="Z267">
        <f t="shared" si="127"/>
        <v>79</v>
      </c>
      <c r="AA267" s="10" t="str">
        <f t="shared" si="128"/>
        <v/>
      </c>
      <c r="AB267" s="10" t="str">
        <f t="shared" si="129"/>
        <v/>
      </c>
      <c r="AC267" t="str">
        <f t="shared" si="130"/>
        <v/>
      </c>
      <c r="AD267" t="str">
        <f t="shared" si="130"/>
        <v/>
      </c>
      <c r="AE267" t="str">
        <f t="shared" si="131"/>
        <v/>
      </c>
      <c r="AF267" s="13" t="str">
        <f t="shared" si="132"/>
        <v/>
      </c>
      <c r="AG267" s="13" t="str">
        <f t="shared" si="133"/>
        <v/>
      </c>
      <c r="AH267" t="str">
        <f t="shared" si="134"/>
        <v/>
      </c>
      <c r="AI267" t="str">
        <f t="shared" si="135"/>
        <v/>
      </c>
      <c r="AJ267" t="str">
        <f t="shared" si="136"/>
        <v/>
      </c>
      <c r="AK267" s="2" t="str">
        <f t="shared" si="137"/>
        <v/>
      </c>
      <c r="AL267" s="2" t="str">
        <f t="shared" si="138"/>
        <v/>
      </c>
      <c r="AM267" t="str">
        <f t="shared" si="119"/>
        <v/>
      </c>
      <c r="AN267" t="str">
        <f t="shared" si="120"/>
        <v/>
      </c>
      <c r="AO267" t="str">
        <f t="shared" si="139"/>
        <v/>
      </c>
    </row>
    <row r="268" spans="1:41" x14ac:dyDescent="0.2">
      <c r="A268" t="s">
        <v>27</v>
      </c>
      <c r="B268" t="s">
        <v>1</v>
      </c>
      <c r="C268" t="s">
        <v>153</v>
      </c>
      <c r="D268" s="1">
        <v>310.71619427978601</v>
      </c>
      <c r="E268" s="1">
        <v>-579.43238855957202</v>
      </c>
      <c r="F268" s="2">
        <v>0.77865514736457198</v>
      </c>
      <c r="G268" s="2">
        <v>0.57671563739101295</v>
      </c>
      <c r="H268" s="2">
        <v>3.5746398943150598E-2</v>
      </c>
      <c r="I268" s="2">
        <v>5.1438946473816603E-2</v>
      </c>
      <c r="J268" s="2">
        <v>0</v>
      </c>
      <c r="K268" s="2">
        <v>0</v>
      </c>
      <c r="L268" s="2">
        <v>6.1213125608777001E-2</v>
      </c>
      <c r="M268" s="2" t="str">
        <f t="shared" si="112"/>
        <v>PAD</v>
      </c>
      <c r="N268" s="2" t="str">
        <f t="shared" si="121"/>
        <v>PCA</v>
      </c>
      <c r="O268" s="2" t="str">
        <f t="shared" si="122"/>
        <v>V</v>
      </c>
      <c r="P268" t="str">
        <f t="shared" si="113"/>
        <v>0110</v>
      </c>
      <c r="Q268" t="str">
        <f t="shared" si="114"/>
        <v>Y</v>
      </c>
      <c r="R268" t="str">
        <f t="shared" si="115"/>
        <v>0</v>
      </c>
      <c r="S268" t="str">
        <f t="shared" si="116"/>
        <v>1</v>
      </c>
      <c r="T268" t="str">
        <f t="shared" si="117"/>
        <v>1</v>
      </c>
      <c r="U268" t="str">
        <f t="shared" si="118"/>
        <v>0</v>
      </c>
      <c r="V268" s="10">
        <f t="shared" si="123"/>
        <v>5.1438946473816603E-2</v>
      </c>
      <c r="W268" s="10">
        <f t="shared" si="124"/>
        <v>1.5692547530666005E-2</v>
      </c>
      <c r="X268">
        <f t="shared" si="125"/>
        <v>116</v>
      </c>
      <c r="Y268">
        <f t="shared" si="126"/>
        <v>195</v>
      </c>
      <c r="Z268">
        <f t="shared" si="127"/>
        <v>79</v>
      </c>
      <c r="AA268" s="10" t="str">
        <f t="shared" si="128"/>
        <v/>
      </c>
      <c r="AB268" s="10" t="str">
        <f t="shared" si="129"/>
        <v/>
      </c>
      <c r="AC268" t="str">
        <f t="shared" si="130"/>
        <v/>
      </c>
      <c r="AD268" t="str">
        <f t="shared" si="130"/>
        <v/>
      </c>
      <c r="AE268" t="str">
        <f t="shared" si="131"/>
        <v/>
      </c>
      <c r="AF268" s="13" t="str">
        <f t="shared" si="132"/>
        <v/>
      </c>
      <c r="AG268" s="13" t="str">
        <f t="shared" si="133"/>
        <v/>
      </c>
      <c r="AH268" t="str">
        <f t="shared" si="134"/>
        <v/>
      </c>
      <c r="AI268" t="str">
        <f t="shared" si="135"/>
        <v/>
      </c>
      <c r="AJ268" t="str">
        <f t="shared" si="136"/>
        <v/>
      </c>
      <c r="AK268" s="2" t="str">
        <f t="shared" si="137"/>
        <v/>
      </c>
      <c r="AL268" s="2" t="str">
        <f t="shared" si="138"/>
        <v/>
      </c>
      <c r="AM268" t="str">
        <f t="shared" si="119"/>
        <v/>
      </c>
      <c r="AN268" t="str">
        <f t="shared" si="120"/>
        <v/>
      </c>
      <c r="AO268" t="str">
        <f t="shared" si="139"/>
        <v/>
      </c>
    </row>
    <row r="269" spans="1:41" x14ac:dyDescent="0.2">
      <c r="A269" t="s">
        <v>27</v>
      </c>
      <c r="B269" t="s">
        <v>1</v>
      </c>
      <c r="C269" t="s">
        <v>154</v>
      </c>
      <c r="D269" s="1">
        <v>272.32544199376503</v>
      </c>
      <c r="E269" s="1">
        <v>-502.65088398752999</v>
      </c>
      <c r="F269" s="2">
        <v>0.645371280978701</v>
      </c>
      <c r="G269" s="2">
        <v>0.481568237968724</v>
      </c>
      <c r="H269" s="2">
        <v>4.5237500276954098E-2</v>
      </c>
      <c r="I269" s="2">
        <v>5.9938413313794597E-2</v>
      </c>
      <c r="J269" s="2">
        <v>0</v>
      </c>
      <c r="K269" s="2">
        <v>0</v>
      </c>
      <c r="L269" s="2">
        <v>9.0191776002049601E-3</v>
      </c>
      <c r="M269" s="2" t="str">
        <f t="shared" si="112"/>
        <v>PAD</v>
      </c>
      <c r="N269" s="2" t="str">
        <f t="shared" si="121"/>
        <v>ACP</v>
      </c>
      <c r="O269" s="2" t="str">
        <f t="shared" si="122"/>
        <v>U</v>
      </c>
      <c r="P269" t="str">
        <f t="shared" si="113"/>
        <v>0110</v>
      </c>
      <c r="Q269" t="str">
        <f t="shared" si="114"/>
        <v>Y</v>
      </c>
      <c r="R269" t="str">
        <f t="shared" si="115"/>
        <v>0</v>
      </c>
      <c r="S269" t="str">
        <f t="shared" si="116"/>
        <v>1</v>
      </c>
      <c r="T269" t="str">
        <f t="shared" si="117"/>
        <v>1</v>
      </c>
      <c r="U269" t="str">
        <f t="shared" si="118"/>
        <v>0</v>
      </c>
      <c r="V269" s="10">
        <f t="shared" si="123"/>
        <v>5.9938413313794597E-2</v>
      </c>
      <c r="W269" s="10">
        <f t="shared" si="124"/>
        <v>1.4700913036840499E-2</v>
      </c>
      <c r="X269">
        <f t="shared" si="125"/>
        <v>203</v>
      </c>
      <c r="Y269">
        <f t="shared" si="126"/>
        <v>167</v>
      </c>
      <c r="Z269">
        <f t="shared" si="127"/>
        <v>-36</v>
      </c>
      <c r="AA269" s="10" t="str">
        <f t="shared" si="128"/>
        <v/>
      </c>
      <c r="AB269" s="10" t="str">
        <f t="shared" si="129"/>
        <v/>
      </c>
      <c r="AC269" t="str">
        <f t="shared" si="130"/>
        <v/>
      </c>
      <c r="AD269" t="str">
        <f t="shared" si="130"/>
        <v/>
      </c>
      <c r="AE269" t="str">
        <f t="shared" si="131"/>
        <v/>
      </c>
      <c r="AF269" s="13" t="str">
        <f t="shared" si="132"/>
        <v/>
      </c>
      <c r="AG269" s="13" t="str">
        <f t="shared" si="133"/>
        <v/>
      </c>
      <c r="AH269" t="str">
        <f t="shared" si="134"/>
        <v/>
      </c>
      <c r="AI269" t="str">
        <f t="shared" si="135"/>
        <v/>
      </c>
      <c r="AJ269" t="str">
        <f t="shared" si="136"/>
        <v/>
      </c>
      <c r="AK269" s="2" t="str">
        <f t="shared" si="137"/>
        <v/>
      </c>
      <c r="AL269" s="2" t="str">
        <f t="shared" si="138"/>
        <v/>
      </c>
      <c r="AM269" t="str">
        <f t="shared" si="119"/>
        <v/>
      </c>
      <c r="AN269" t="str">
        <f t="shared" si="120"/>
        <v/>
      </c>
      <c r="AO269" t="str">
        <f t="shared" si="139"/>
        <v/>
      </c>
    </row>
    <row r="270" spans="1:41" x14ac:dyDescent="0.2">
      <c r="A270" t="s">
        <v>27</v>
      </c>
      <c r="B270" t="s">
        <v>1</v>
      </c>
      <c r="C270" t="s">
        <v>3</v>
      </c>
      <c r="D270" s="1">
        <v>271.49104098447202</v>
      </c>
      <c r="E270" s="1">
        <v>-500.98208196894399</v>
      </c>
      <c r="F270" s="2">
        <v>0.64160842559893505</v>
      </c>
      <c r="G270" s="2">
        <v>0.504924089741002</v>
      </c>
      <c r="H270" s="2">
        <v>4.5474702150341897E-2</v>
      </c>
      <c r="I270" s="2">
        <v>5.7641896578084002E-2</v>
      </c>
      <c r="J270" s="2">
        <v>0</v>
      </c>
      <c r="K270" s="2">
        <v>0</v>
      </c>
      <c r="L270" s="2">
        <v>4.1802908856402501E-3</v>
      </c>
      <c r="M270" s="2" t="str">
        <f t="shared" si="112"/>
        <v>PAD</v>
      </c>
      <c r="N270" s="2" t="str">
        <f t="shared" si="121"/>
        <v>ACP</v>
      </c>
      <c r="O270" s="2" t="str">
        <f t="shared" si="122"/>
        <v>V</v>
      </c>
      <c r="P270" t="str">
        <f t="shared" si="113"/>
        <v>0110</v>
      </c>
      <c r="Q270" t="str">
        <f t="shared" si="114"/>
        <v>Y</v>
      </c>
      <c r="R270" t="str">
        <f t="shared" si="115"/>
        <v>0</v>
      </c>
      <c r="S270" t="str">
        <f t="shared" si="116"/>
        <v>1</v>
      </c>
      <c r="T270" t="str">
        <f t="shared" si="117"/>
        <v>1</v>
      </c>
      <c r="U270" t="str">
        <f t="shared" si="118"/>
        <v>0</v>
      </c>
      <c r="V270" s="10">
        <f t="shared" si="123"/>
        <v>5.7641896578084002E-2</v>
      </c>
      <c r="W270" s="10">
        <f t="shared" si="124"/>
        <v>1.2167194427742105E-2</v>
      </c>
      <c r="X270">
        <f t="shared" si="125"/>
        <v>174</v>
      </c>
      <c r="Y270">
        <f t="shared" si="126"/>
        <v>106</v>
      </c>
      <c r="Z270">
        <f t="shared" si="127"/>
        <v>-68</v>
      </c>
      <c r="AA270" s="10" t="str">
        <f t="shared" si="128"/>
        <v/>
      </c>
      <c r="AB270" s="10" t="str">
        <f t="shared" si="129"/>
        <v/>
      </c>
      <c r="AC270" t="str">
        <f t="shared" si="130"/>
        <v/>
      </c>
      <c r="AD270" t="str">
        <f t="shared" si="130"/>
        <v/>
      </c>
      <c r="AE270" t="str">
        <f t="shared" si="131"/>
        <v/>
      </c>
      <c r="AF270" s="13" t="str">
        <f t="shared" si="132"/>
        <v/>
      </c>
      <c r="AG270" s="13" t="str">
        <f t="shared" si="133"/>
        <v/>
      </c>
      <c r="AH270" t="str">
        <f t="shared" si="134"/>
        <v/>
      </c>
      <c r="AI270" t="str">
        <f t="shared" si="135"/>
        <v/>
      </c>
      <c r="AJ270" t="str">
        <f t="shared" si="136"/>
        <v/>
      </c>
      <c r="AK270" s="2" t="str">
        <f t="shared" si="137"/>
        <v/>
      </c>
      <c r="AL270" s="2" t="str">
        <f t="shared" si="138"/>
        <v/>
      </c>
      <c r="AM270" t="str">
        <f t="shared" si="119"/>
        <v/>
      </c>
      <c r="AN270" t="str">
        <f t="shared" si="120"/>
        <v/>
      </c>
      <c r="AO270" t="str">
        <f t="shared" si="139"/>
        <v/>
      </c>
    </row>
    <row r="271" spans="1:41" x14ac:dyDescent="0.2">
      <c r="A271" t="s">
        <v>27</v>
      </c>
      <c r="B271" t="s">
        <v>4</v>
      </c>
      <c r="C271" t="s">
        <v>2</v>
      </c>
      <c r="D271" s="1">
        <v>270.098215400691</v>
      </c>
      <c r="E271" s="1">
        <v>-498.19643080138201</v>
      </c>
      <c r="F271" s="2">
        <v>0.71885677848641605</v>
      </c>
      <c r="G271" s="2">
        <v>0.50876626664256297</v>
      </c>
      <c r="H271" s="2">
        <v>4.5891219498091197E-2</v>
      </c>
      <c r="I271" s="2">
        <v>6.3074819792801495E-2</v>
      </c>
      <c r="J271" s="2">
        <v>0</v>
      </c>
      <c r="K271" s="2">
        <v>0</v>
      </c>
      <c r="L271" s="2">
        <v>0.16736578165470301</v>
      </c>
      <c r="M271" s="2" t="str">
        <f t="shared" si="112"/>
        <v>PAD</v>
      </c>
      <c r="N271" s="2" t="str">
        <f t="shared" si="121"/>
        <v>PCA</v>
      </c>
      <c r="O271" s="2" t="str">
        <f t="shared" si="122"/>
        <v>U</v>
      </c>
      <c r="P271" t="str">
        <f t="shared" si="113"/>
        <v>0110</v>
      </c>
      <c r="Q271" t="str">
        <f t="shared" si="114"/>
        <v>Y</v>
      </c>
      <c r="R271" t="str">
        <f t="shared" si="115"/>
        <v>0</v>
      </c>
      <c r="S271" t="str">
        <f t="shared" si="116"/>
        <v>1</v>
      </c>
      <c r="T271" t="str">
        <f t="shared" si="117"/>
        <v>1</v>
      </c>
      <c r="U271" t="str">
        <f t="shared" si="118"/>
        <v>0</v>
      </c>
      <c r="V271" s="10" t="str">
        <f t="shared" si="123"/>
        <v/>
      </c>
      <c r="W271" s="10" t="str">
        <f t="shared" si="124"/>
        <v/>
      </c>
      <c r="X271" t="str">
        <f t="shared" si="125"/>
        <v/>
      </c>
      <c r="Y271" t="str">
        <f t="shared" si="126"/>
        <v/>
      </c>
      <c r="Z271" t="str">
        <f t="shared" si="127"/>
        <v/>
      </c>
      <c r="AA271" s="10">
        <f t="shared" si="128"/>
        <v>6.3074819792801495E-2</v>
      </c>
      <c r="AB271" s="10">
        <f t="shared" si="129"/>
        <v>1.7183600294710298E-2</v>
      </c>
      <c r="AC271">
        <f t="shared" si="130"/>
        <v>111</v>
      </c>
      <c r="AD271">
        <f t="shared" si="130"/>
        <v>173</v>
      </c>
      <c r="AE271">
        <f t="shared" si="131"/>
        <v>62</v>
      </c>
      <c r="AF271" s="13" t="str">
        <f t="shared" si="132"/>
        <v/>
      </c>
      <c r="AG271" s="13" t="str">
        <f t="shared" si="133"/>
        <v/>
      </c>
      <c r="AH271" t="str">
        <f t="shared" si="134"/>
        <v/>
      </c>
      <c r="AI271" t="str">
        <f t="shared" si="135"/>
        <v/>
      </c>
      <c r="AJ271" t="str">
        <f t="shared" si="136"/>
        <v/>
      </c>
      <c r="AK271" s="2" t="str">
        <f t="shared" si="137"/>
        <v/>
      </c>
      <c r="AL271" s="2" t="str">
        <f t="shared" si="138"/>
        <v/>
      </c>
      <c r="AM271" t="str">
        <f t="shared" si="119"/>
        <v/>
      </c>
      <c r="AN271" t="str">
        <f t="shared" si="120"/>
        <v/>
      </c>
      <c r="AO271" t="str">
        <f t="shared" si="139"/>
        <v/>
      </c>
    </row>
    <row r="272" spans="1:41" x14ac:dyDescent="0.2">
      <c r="A272" t="s">
        <v>27</v>
      </c>
      <c r="B272" t="s">
        <v>4</v>
      </c>
      <c r="C272" t="s">
        <v>153</v>
      </c>
      <c r="D272" s="1">
        <v>270.098215400691</v>
      </c>
      <c r="E272" s="1">
        <v>-498.19643080138201</v>
      </c>
      <c r="F272" s="2">
        <v>0.71885677848641605</v>
      </c>
      <c r="G272" s="2">
        <v>0.50876626664256297</v>
      </c>
      <c r="H272" s="2">
        <v>4.5891219498091197E-2</v>
      </c>
      <c r="I272" s="2">
        <v>6.3074819792801495E-2</v>
      </c>
      <c r="J272" s="2">
        <v>0</v>
      </c>
      <c r="K272" s="2">
        <v>0</v>
      </c>
      <c r="L272" s="2">
        <v>5.6090089131022501E-2</v>
      </c>
      <c r="M272" s="2" t="str">
        <f t="shared" si="112"/>
        <v>PAD</v>
      </c>
      <c r="N272" s="2" t="str">
        <f t="shared" si="121"/>
        <v>PCA</v>
      </c>
      <c r="O272" s="2" t="str">
        <f t="shared" si="122"/>
        <v>V</v>
      </c>
      <c r="P272" t="str">
        <f t="shared" si="113"/>
        <v>0110</v>
      </c>
      <c r="Q272" t="str">
        <f t="shared" si="114"/>
        <v>Y</v>
      </c>
      <c r="R272" t="str">
        <f t="shared" si="115"/>
        <v>0</v>
      </c>
      <c r="S272" t="str">
        <f t="shared" si="116"/>
        <v>1</v>
      </c>
      <c r="T272" t="str">
        <f t="shared" si="117"/>
        <v>1</v>
      </c>
      <c r="U272" t="str">
        <f t="shared" si="118"/>
        <v>0</v>
      </c>
      <c r="V272" s="10" t="str">
        <f t="shared" si="123"/>
        <v/>
      </c>
      <c r="W272" s="10" t="str">
        <f t="shared" si="124"/>
        <v/>
      </c>
      <c r="X272" t="str">
        <f t="shared" si="125"/>
        <v/>
      </c>
      <c r="Y272" t="str">
        <f t="shared" si="126"/>
        <v/>
      </c>
      <c r="Z272" t="str">
        <f t="shared" si="127"/>
        <v/>
      </c>
      <c r="AA272" s="10">
        <f t="shared" si="128"/>
        <v>6.3074819792801495E-2</v>
      </c>
      <c r="AB272" s="10">
        <f t="shared" si="129"/>
        <v>1.7183600294710298E-2</v>
      </c>
      <c r="AC272">
        <f t="shared" si="130"/>
        <v>111</v>
      </c>
      <c r="AD272">
        <f t="shared" si="130"/>
        <v>173</v>
      </c>
      <c r="AE272">
        <f t="shared" si="131"/>
        <v>62</v>
      </c>
      <c r="AF272" s="13" t="str">
        <f t="shared" si="132"/>
        <v/>
      </c>
      <c r="AG272" s="13" t="str">
        <f t="shared" si="133"/>
        <v/>
      </c>
      <c r="AH272" t="str">
        <f t="shared" si="134"/>
        <v/>
      </c>
      <c r="AI272" t="str">
        <f t="shared" si="135"/>
        <v/>
      </c>
      <c r="AJ272" t="str">
        <f t="shared" si="136"/>
        <v/>
      </c>
      <c r="AK272" s="2" t="str">
        <f t="shared" si="137"/>
        <v/>
      </c>
      <c r="AL272" s="2" t="str">
        <f t="shared" si="138"/>
        <v/>
      </c>
      <c r="AM272" t="str">
        <f t="shared" si="119"/>
        <v/>
      </c>
      <c r="AN272" t="str">
        <f t="shared" si="120"/>
        <v/>
      </c>
      <c r="AO272" t="str">
        <f t="shared" si="139"/>
        <v/>
      </c>
    </row>
    <row r="273" spans="1:41" x14ac:dyDescent="0.2">
      <c r="A273" t="s">
        <v>27</v>
      </c>
      <c r="B273" t="s">
        <v>4</v>
      </c>
      <c r="C273" t="s">
        <v>154</v>
      </c>
      <c r="D273" s="1">
        <v>240.019665909358</v>
      </c>
      <c r="E273" s="1">
        <v>-438.03933181871599</v>
      </c>
      <c r="F273" s="2">
        <v>0.59350911042128496</v>
      </c>
      <c r="G273" s="2">
        <v>0.43837919264700997</v>
      </c>
      <c r="H273" s="2">
        <v>5.5190343476575303E-2</v>
      </c>
      <c r="I273" s="2">
        <v>7.0545993562995499E-2</v>
      </c>
      <c r="J273" s="2">
        <v>0</v>
      </c>
      <c r="K273" s="2">
        <v>0</v>
      </c>
      <c r="L273" s="2">
        <v>1.1244578929563201E-2</v>
      </c>
      <c r="M273" s="2" t="str">
        <f t="shared" si="112"/>
        <v>PAD</v>
      </c>
      <c r="N273" s="2" t="str">
        <f t="shared" si="121"/>
        <v>ACP</v>
      </c>
      <c r="O273" s="2" t="str">
        <f t="shared" si="122"/>
        <v>U</v>
      </c>
      <c r="P273" t="str">
        <f t="shared" si="113"/>
        <v>0110</v>
      </c>
      <c r="Q273" t="str">
        <f t="shared" si="114"/>
        <v>Y</v>
      </c>
      <c r="R273" t="str">
        <f t="shared" si="115"/>
        <v>0</v>
      </c>
      <c r="S273" t="str">
        <f t="shared" si="116"/>
        <v>1</v>
      </c>
      <c r="T273" t="str">
        <f t="shared" si="117"/>
        <v>1</v>
      </c>
      <c r="U273" t="str">
        <f t="shared" si="118"/>
        <v>0</v>
      </c>
      <c r="V273" s="10" t="str">
        <f t="shared" si="123"/>
        <v/>
      </c>
      <c r="W273" s="10" t="str">
        <f t="shared" si="124"/>
        <v/>
      </c>
      <c r="X273" t="str">
        <f t="shared" si="125"/>
        <v/>
      </c>
      <c r="Y273" t="str">
        <f t="shared" si="126"/>
        <v/>
      </c>
      <c r="Z273" t="str">
        <f t="shared" si="127"/>
        <v/>
      </c>
      <c r="AA273" s="10">
        <f t="shared" si="128"/>
        <v>7.0545993562995499E-2</v>
      </c>
      <c r="AB273" s="10">
        <f t="shared" si="129"/>
        <v>1.5355650086420196E-2</v>
      </c>
      <c r="AC273">
        <f t="shared" si="130"/>
        <v>184</v>
      </c>
      <c r="AD273">
        <f t="shared" si="130"/>
        <v>125</v>
      </c>
      <c r="AE273">
        <f t="shared" si="131"/>
        <v>-59</v>
      </c>
      <c r="AF273" s="13" t="str">
        <f t="shared" si="132"/>
        <v/>
      </c>
      <c r="AG273" s="13" t="str">
        <f t="shared" si="133"/>
        <v/>
      </c>
      <c r="AH273" t="str">
        <f t="shared" si="134"/>
        <v/>
      </c>
      <c r="AI273" t="str">
        <f t="shared" si="135"/>
        <v/>
      </c>
      <c r="AJ273" t="str">
        <f t="shared" si="136"/>
        <v/>
      </c>
      <c r="AK273" s="2" t="str">
        <f t="shared" si="137"/>
        <v/>
      </c>
      <c r="AL273" s="2" t="str">
        <f t="shared" si="138"/>
        <v/>
      </c>
      <c r="AM273" t="str">
        <f t="shared" si="119"/>
        <v/>
      </c>
      <c r="AN273" t="str">
        <f t="shared" si="120"/>
        <v/>
      </c>
      <c r="AO273" t="str">
        <f t="shared" si="139"/>
        <v/>
      </c>
    </row>
    <row r="274" spans="1:41" x14ac:dyDescent="0.2">
      <c r="A274" t="s">
        <v>27</v>
      </c>
      <c r="B274" t="s">
        <v>4</v>
      </c>
      <c r="C274" t="s">
        <v>3</v>
      </c>
      <c r="D274" s="1">
        <v>239.98830795506501</v>
      </c>
      <c r="E274" s="1">
        <v>-437.97661591013002</v>
      </c>
      <c r="F274" s="2">
        <v>0.59315854540947099</v>
      </c>
      <c r="G274" s="2">
        <v>0.45537373440260498</v>
      </c>
      <c r="H274" s="2">
        <v>5.52080133539136E-2</v>
      </c>
      <c r="I274" s="2">
        <v>6.8499967052185404E-2</v>
      </c>
      <c r="J274" s="2">
        <v>0</v>
      </c>
      <c r="K274" s="2">
        <v>0</v>
      </c>
      <c r="L274" s="2">
        <v>7.5236340515899601E-3</v>
      </c>
      <c r="M274" s="2" t="str">
        <f t="shared" si="112"/>
        <v>PAD</v>
      </c>
      <c r="N274" s="2" t="str">
        <f t="shared" si="121"/>
        <v>ACP</v>
      </c>
      <c r="O274" s="2" t="str">
        <f t="shared" si="122"/>
        <v>V</v>
      </c>
      <c r="P274" t="str">
        <f t="shared" si="113"/>
        <v>0110</v>
      </c>
      <c r="Q274" t="str">
        <f t="shared" si="114"/>
        <v>Y</v>
      </c>
      <c r="R274" t="str">
        <f t="shared" si="115"/>
        <v>0</v>
      </c>
      <c r="S274" t="str">
        <f t="shared" si="116"/>
        <v>1</v>
      </c>
      <c r="T274" t="str">
        <f t="shared" si="117"/>
        <v>1</v>
      </c>
      <c r="U274" t="str">
        <f t="shared" si="118"/>
        <v>0</v>
      </c>
      <c r="V274" s="10" t="str">
        <f t="shared" si="123"/>
        <v/>
      </c>
      <c r="W274" s="10" t="str">
        <f t="shared" si="124"/>
        <v/>
      </c>
      <c r="X274" t="str">
        <f t="shared" si="125"/>
        <v/>
      </c>
      <c r="Y274" t="str">
        <f t="shared" si="126"/>
        <v/>
      </c>
      <c r="Z274" t="str">
        <f t="shared" si="127"/>
        <v/>
      </c>
      <c r="AA274" s="10">
        <f t="shared" si="128"/>
        <v>6.8499967052185404E-2</v>
      </c>
      <c r="AB274" s="10">
        <f t="shared" si="129"/>
        <v>1.3291953698271804E-2</v>
      </c>
      <c r="AC274">
        <f t="shared" si="130"/>
        <v>155</v>
      </c>
      <c r="AD274">
        <f t="shared" si="130"/>
        <v>72</v>
      </c>
      <c r="AE274">
        <f t="shared" si="131"/>
        <v>-83</v>
      </c>
      <c r="AF274" s="13" t="str">
        <f t="shared" si="132"/>
        <v/>
      </c>
      <c r="AG274" s="13" t="str">
        <f t="shared" si="133"/>
        <v/>
      </c>
      <c r="AH274" t="str">
        <f t="shared" si="134"/>
        <v/>
      </c>
      <c r="AI274" t="str">
        <f t="shared" si="135"/>
        <v/>
      </c>
      <c r="AJ274" t="str">
        <f t="shared" si="136"/>
        <v/>
      </c>
      <c r="AK274" s="2" t="str">
        <f t="shared" si="137"/>
        <v/>
      </c>
      <c r="AL274" s="2" t="str">
        <f t="shared" si="138"/>
        <v/>
      </c>
      <c r="AM274" t="str">
        <f t="shared" si="119"/>
        <v/>
      </c>
      <c r="AN274" t="str">
        <f t="shared" si="120"/>
        <v/>
      </c>
      <c r="AO274" t="str">
        <f t="shared" si="139"/>
        <v/>
      </c>
    </row>
    <row r="275" spans="1:41" x14ac:dyDescent="0.2">
      <c r="A275" t="s">
        <v>27</v>
      </c>
      <c r="B275" t="s">
        <v>5</v>
      </c>
      <c r="C275" t="s">
        <v>2</v>
      </c>
      <c r="D275" s="1">
        <v>-412.72490583895302</v>
      </c>
      <c r="E275" s="1">
        <v>867.44981167790695</v>
      </c>
      <c r="F275" s="2">
        <v>0.82095735158666705</v>
      </c>
      <c r="G275" s="2">
        <v>0.65513391264355503</v>
      </c>
      <c r="H275" s="2">
        <v>3.07405805139088</v>
      </c>
      <c r="I275" s="2">
        <v>4.3154550929745001</v>
      </c>
      <c r="J275" s="2">
        <v>0</v>
      </c>
      <c r="K275" s="2">
        <v>0</v>
      </c>
      <c r="L275" s="2">
        <v>0.132179207955955</v>
      </c>
      <c r="M275" s="2" t="str">
        <f t="shared" si="112"/>
        <v>PAD</v>
      </c>
      <c r="N275" s="2" t="str">
        <f t="shared" si="121"/>
        <v>PCA</v>
      </c>
      <c r="O275" s="2" t="str">
        <f t="shared" si="122"/>
        <v>U</v>
      </c>
      <c r="P275" t="str">
        <f t="shared" si="113"/>
        <v>0110</v>
      </c>
      <c r="Q275" t="str">
        <f t="shared" si="114"/>
        <v>Y</v>
      </c>
      <c r="R275" t="str">
        <f t="shared" si="115"/>
        <v>0</v>
      </c>
      <c r="S275" t="str">
        <f t="shared" si="116"/>
        <v>1</v>
      </c>
      <c r="T275" t="str">
        <f t="shared" si="117"/>
        <v>1</v>
      </c>
      <c r="U275" t="str">
        <f t="shared" si="118"/>
        <v>0</v>
      </c>
      <c r="V275" s="10" t="str">
        <f t="shared" si="123"/>
        <v/>
      </c>
      <c r="W275" s="10" t="str">
        <f t="shared" si="124"/>
        <v/>
      </c>
      <c r="X275" t="str">
        <f t="shared" si="125"/>
        <v/>
      </c>
      <c r="Y275" t="str">
        <f t="shared" si="126"/>
        <v/>
      </c>
      <c r="Z275" t="str">
        <f t="shared" si="127"/>
        <v/>
      </c>
      <c r="AA275" s="10" t="str">
        <f t="shared" si="128"/>
        <v/>
      </c>
      <c r="AB275" s="10" t="str">
        <f t="shared" si="129"/>
        <v/>
      </c>
      <c r="AC275" t="str">
        <f t="shared" si="130"/>
        <v/>
      </c>
      <c r="AD275" t="str">
        <f t="shared" si="130"/>
        <v/>
      </c>
      <c r="AE275" t="str">
        <f t="shared" si="131"/>
        <v/>
      </c>
      <c r="AF275" s="13">
        <f t="shared" si="132"/>
        <v>4.3154550929745001</v>
      </c>
      <c r="AG275" s="13">
        <f t="shared" si="133"/>
        <v>1.2413970415836202</v>
      </c>
      <c r="AH275">
        <f t="shared" si="134"/>
        <v>110</v>
      </c>
      <c r="AI275">
        <f t="shared" si="135"/>
        <v>186</v>
      </c>
      <c r="AJ275">
        <f t="shared" si="136"/>
        <v>76</v>
      </c>
      <c r="AK275" s="2" t="str">
        <f t="shared" si="137"/>
        <v/>
      </c>
      <c r="AL275" s="2" t="str">
        <f t="shared" si="138"/>
        <v/>
      </c>
      <c r="AM275" t="str">
        <f t="shared" si="119"/>
        <v/>
      </c>
      <c r="AN275" t="str">
        <f t="shared" si="120"/>
        <v/>
      </c>
      <c r="AO275" t="str">
        <f t="shared" si="139"/>
        <v/>
      </c>
    </row>
    <row r="276" spans="1:41" x14ac:dyDescent="0.2">
      <c r="A276" t="s">
        <v>27</v>
      </c>
      <c r="B276" t="s">
        <v>5</v>
      </c>
      <c r="C276" t="s">
        <v>153</v>
      </c>
      <c r="D276" s="1">
        <v>-412.72490583895302</v>
      </c>
      <c r="E276" s="1">
        <v>867.44981167790695</v>
      </c>
      <c r="F276" s="2">
        <v>0.82095735158666705</v>
      </c>
      <c r="G276" s="2">
        <v>0.65513391264355503</v>
      </c>
      <c r="H276" s="2">
        <v>3.07405805139088</v>
      </c>
      <c r="I276" s="2">
        <v>4.3154550929745001</v>
      </c>
      <c r="J276" s="2">
        <v>0</v>
      </c>
      <c r="K276" s="2">
        <v>0</v>
      </c>
      <c r="L276" s="2">
        <v>3.5877099482621799E-2</v>
      </c>
      <c r="M276" s="2" t="str">
        <f t="shared" si="112"/>
        <v>PAD</v>
      </c>
      <c r="N276" s="2" t="str">
        <f t="shared" si="121"/>
        <v>PCA</v>
      </c>
      <c r="O276" s="2" t="str">
        <f t="shared" si="122"/>
        <v>V</v>
      </c>
      <c r="P276" t="str">
        <f t="shared" si="113"/>
        <v>0110</v>
      </c>
      <c r="Q276" t="str">
        <f t="shared" si="114"/>
        <v>Y</v>
      </c>
      <c r="R276" t="str">
        <f t="shared" si="115"/>
        <v>0</v>
      </c>
      <c r="S276" t="str">
        <f t="shared" si="116"/>
        <v>1</v>
      </c>
      <c r="T276" t="str">
        <f t="shared" si="117"/>
        <v>1</v>
      </c>
      <c r="U276" t="str">
        <f t="shared" si="118"/>
        <v>0</v>
      </c>
      <c r="V276" s="10" t="str">
        <f t="shared" si="123"/>
        <v/>
      </c>
      <c r="W276" s="10" t="str">
        <f t="shared" si="124"/>
        <v/>
      </c>
      <c r="X276" t="str">
        <f t="shared" si="125"/>
        <v/>
      </c>
      <c r="Y276" t="str">
        <f t="shared" si="126"/>
        <v/>
      </c>
      <c r="Z276" t="str">
        <f t="shared" si="127"/>
        <v/>
      </c>
      <c r="AA276" s="10" t="str">
        <f t="shared" si="128"/>
        <v/>
      </c>
      <c r="AB276" s="10" t="str">
        <f t="shared" si="129"/>
        <v/>
      </c>
      <c r="AC276" t="str">
        <f t="shared" si="130"/>
        <v/>
      </c>
      <c r="AD276" t="str">
        <f t="shared" si="130"/>
        <v/>
      </c>
      <c r="AE276" t="str">
        <f t="shared" si="131"/>
        <v/>
      </c>
      <c r="AF276" s="13">
        <f t="shared" si="132"/>
        <v>4.3154550929745001</v>
      </c>
      <c r="AG276" s="13">
        <f t="shared" si="133"/>
        <v>1.2413970415836202</v>
      </c>
      <c r="AH276">
        <f t="shared" si="134"/>
        <v>110</v>
      </c>
      <c r="AI276">
        <f t="shared" si="135"/>
        <v>186</v>
      </c>
      <c r="AJ276">
        <f t="shared" si="136"/>
        <v>76</v>
      </c>
      <c r="AK276" s="2" t="str">
        <f t="shared" si="137"/>
        <v/>
      </c>
      <c r="AL276" s="2" t="str">
        <f t="shared" si="138"/>
        <v/>
      </c>
      <c r="AM276" t="str">
        <f t="shared" si="119"/>
        <v/>
      </c>
      <c r="AN276" t="str">
        <f t="shared" si="120"/>
        <v/>
      </c>
      <c r="AO276" t="str">
        <f t="shared" si="139"/>
        <v/>
      </c>
    </row>
    <row r="277" spans="1:41" x14ac:dyDescent="0.2">
      <c r="A277" t="s">
        <v>27</v>
      </c>
      <c r="B277" t="s">
        <v>5</v>
      </c>
      <c r="C277" t="s">
        <v>154</v>
      </c>
      <c r="D277" s="1">
        <v>-451.49368851287699</v>
      </c>
      <c r="E277" s="1">
        <v>944.98737702575397</v>
      </c>
      <c r="F277" s="2">
        <v>0.71229887760923305</v>
      </c>
      <c r="G277" s="2">
        <v>0.59155922422080198</v>
      </c>
      <c r="H277" s="2">
        <v>3.9005073766771199</v>
      </c>
      <c r="I277" s="2">
        <v>4.9396048203230398</v>
      </c>
      <c r="J277" s="2">
        <v>0</v>
      </c>
      <c r="K277" s="2">
        <v>0</v>
      </c>
      <c r="L277" s="2">
        <v>4.7128071440688301E-3</v>
      </c>
      <c r="M277" s="2" t="str">
        <f t="shared" si="112"/>
        <v>PAD</v>
      </c>
      <c r="N277" s="2" t="str">
        <f t="shared" si="121"/>
        <v>ACP</v>
      </c>
      <c r="O277" s="2" t="str">
        <f t="shared" si="122"/>
        <v>U</v>
      </c>
      <c r="P277" t="str">
        <f t="shared" si="113"/>
        <v>0110</v>
      </c>
      <c r="Q277" t="str">
        <f t="shared" si="114"/>
        <v>Y</v>
      </c>
      <c r="R277" t="str">
        <f t="shared" si="115"/>
        <v>0</v>
      </c>
      <c r="S277" t="str">
        <f t="shared" si="116"/>
        <v>1</v>
      </c>
      <c r="T277" t="str">
        <f t="shared" si="117"/>
        <v>1</v>
      </c>
      <c r="U277" t="str">
        <f t="shared" si="118"/>
        <v>0</v>
      </c>
      <c r="V277" s="10" t="str">
        <f t="shared" si="123"/>
        <v/>
      </c>
      <c r="W277" s="10" t="str">
        <f t="shared" si="124"/>
        <v/>
      </c>
      <c r="X277" t="str">
        <f t="shared" si="125"/>
        <v/>
      </c>
      <c r="Y277" t="str">
        <f t="shared" si="126"/>
        <v/>
      </c>
      <c r="Z277" t="str">
        <f t="shared" si="127"/>
        <v/>
      </c>
      <c r="AA277" s="10" t="str">
        <f t="shared" si="128"/>
        <v/>
      </c>
      <c r="AB277" s="10" t="str">
        <f t="shared" si="129"/>
        <v/>
      </c>
      <c r="AC277" t="str">
        <f t="shared" si="130"/>
        <v/>
      </c>
      <c r="AD277" t="str">
        <f t="shared" si="130"/>
        <v/>
      </c>
      <c r="AE277" t="str">
        <f t="shared" si="131"/>
        <v/>
      </c>
      <c r="AF277" s="13">
        <f t="shared" si="132"/>
        <v>4.9396048203230398</v>
      </c>
      <c r="AG277" s="13">
        <f t="shared" si="133"/>
        <v>1.0390974436459199</v>
      </c>
      <c r="AH277">
        <f t="shared" si="134"/>
        <v>191</v>
      </c>
      <c r="AI277">
        <f t="shared" si="135"/>
        <v>135</v>
      </c>
      <c r="AJ277">
        <f t="shared" si="136"/>
        <v>-56</v>
      </c>
      <c r="AK277" s="2" t="str">
        <f t="shared" si="137"/>
        <v/>
      </c>
      <c r="AL277" s="2" t="str">
        <f t="shared" si="138"/>
        <v/>
      </c>
      <c r="AM277" t="str">
        <f t="shared" si="119"/>
        <v/>
      </c>
      <c r="AN277" t="str">
        <f t="shared" si="120"/>
        <v/>
      </c>
      <c r="AO277" t="str">
        <f t="shared" si="139"/>
        <v/>
      </c>
    </row>
    <row r="278" spans="1:41" x14ac:dyDescent="0.2">
      <c r="A278" t="s">
        <v>27</v>
      </c>
      <c r="B278" t="s">
        <v>5</v>
      </c>
      <c r="C278" t="s">
        <v>3</v>
      </c>
      <c r="D278" s="1">
        <v>-452.82459957036201</v>
      </c>
      <c r="E278" s="1">
        <v>947.64919914072402</v>
      </c>
      <c r="F278" s="2">
        <v>0.70737150559393103</v>
      </c>
      <c r="G278" s="2">
        <v>0.60058438436647998</v>
      </c>
      <c r="H278" s="2">
        <v>3.9327455118060399</v>
      </c>
      <c r="I278" s="2">
        <v>4.8060577886870997</v>
      </c>
      <c r="J278" s="2">
        <v>0</v>
      </c>
      <c r="K278" s="2">
        <v>0</v>
      </c>
      <c r="L278" s="2">
        <v>4.4905693872969998E-3</v>
      </c>
      <c r="M278" s="2" t="str">
        <f t="shared" si="112"/>
        <v>PAD</v>
      </c>
      <c r="N278" s="2" t="str">
        <f t="shared" si="121"/>
        <v>ACP</v>
      </c>
      <c r="O278" s="2" t="str">
        <f t="shared" si="122"/>
        <v>V</v>
      </c>
      <c r="P278" t="str">
        <f t="shared" si="113"/>
        <v>0110</v>
      </c>
      <c r="Q278" t="str">
        <f t="shared" si="114"/>
        <v>Y</v>
      </c>
      <c r="R278" t="str">
        <f t="shared" si="115"/>
        <v>0</v>
      </c>
      <c r="S278" t="str">
        <f t="shared" si="116"/>
        <v>1</v>
      </c>
      <c r="T278" t="str">
        <f t="shared" si="117"/>
        <v>1</v>
      </c>
      <c r="U278" t="str">
        <f t="shared" si="118"/>
        <v>0</v>
      </c>
      <c r="V278" s="10" t="str">
        <f t="shared" si="123"/>
        <v/>
      </c>
      <c r="W278" s="10" t="str">
        <f t="shared" si="124"/>
        <v/>
      </c>
      <c r="X278" t="str">
        <f t="shared" si="125"/>
        <v/>
      </c>
      <c r="Y278" t="str">
        <f t="shared" si="126"/>
        <v/>
      </c>
      <c r="Z278" t="str">
        <f t="shared" si="127"/>
        <v/>
      </c>
      <c r="AA278" s="10" t="str">
        <f t="shared" si="128"/>
        <v/>
      </c>
      <c r="AB278" s="10" t="str">
        <f t="shared" si="129"/>
        <v/>
      </c>
      <c r="AC278" t="str">
        <f t="shared" si="130"/>
        <v/>
      </c>
      <c r="AD278" t="str">
        <f t="shared" si="130"/>
        <v/>
      </c>
      <c r="AE278" t="str">
        <f t="shared" si="131"/>
        <v/>
      </c>
      <c r="AF278" s="13">
        <f t="shared" si="132"/>
        <v>4.8060577886870997</v>
      </c>
      <c r="AG278" s="13">
        <f t="shared" si="133"/>
        <v>0.87331227688105972</v>
      </c>
      <c r="AH278">
        <f t="shared" si="134"/>
        <v>175</v>
      </c>
      <c r="AI278">
        <f t="shared" si="135"/>
        <v>79</v>
      </c>
      <c r="AJ278">
        <f t="shared" si="136"/>
        <v>-96</v>
      </c>
      <c r="AK278" s="2" t="str">
        <f t="shared" si="137"/>
        <v/>
      </c>
      <c r="AL278" s="2" t="str">
        <f t="shared" si="138"/>
        <v/>
      </c>
      <c r="AM278" t="str">
        <f t="shared" si="119"/>
        <v/>
      </c>
      <c r="AN278" t="str">
        <f t="shared" si="120"/>
        <v/>
      </c>
      <c r="AO278" t="str">
        <f t="shared" si="139"/>
        <v/>
      </c>
    </row>
    <row r="279" spans="1:41" x14ac:dyDescent="0.2">
      <c r="A279" t="s">
        <v>28</v>
      </c>
      <c r="B279" t="s">
        <v>1</v>
      </c>
      <c r="C279" t="s">
        <v>2</v>
      </c>
      <c r="D279" s="1">
        <v>305.30777728173001</v>
      </c>
      <c r="E279" s="1">
        <v>-568.61555456346002</v>
      </c>
      <c r="F279" s="2">
        <v>0.76284964793403398</v>
      </c>
      <c r="G279" s="2">
        <v>0.58640520505828997</v>
      </c>
      <c r="H279" s="2">
        <v>3.6996757890484101E-2</v>
      </c>
      <c r="I279" s="2">
        <v>5.2086887637063997E-2</v>
      </c>
      <c r="J279" s="2">
        <v>0</v>
      </c>
      <c r="K279" s="2">
        <v>0</v>
      </c>
      <c r="L279" s="2">
        <v>0.176571133942001</v>
      </c>
      <c r="M279" s="2" t="str">
        <f t="shared" si="112"/>
        <v>PAD</v>
      </c>
      <c r="N279" s="2" t="str">
        <f t="shared" si="121"/>
        <v>PCA</v>
      </c>
      <c r="O279" s="2" t="str">
        <f t="shared" si="122"/>
        <v>U</v>
      </c>
      <c r="P279" t="str">
        <f t="shared" si="113"/>
        <v>0111</v>
      </c>
      <c r="Q279" t="str">
        <f t="shared" si="114"/>
        <v>Y</v>
      </c>
      <c r="R279" t="str">
        <f t="shared" si="115"/>
        <v>0</v>
      </c>
      <c r="S279" t="str">
        <f t="shared" si="116"/>
        <v>1</v>
      </c>
      <c r="T279" t="str">
        <f t="shared" si="117"/>
        <v>1</v>
      </c>
      <c r="U279" t="str">
        <f t="shared" si="118"/>
        <v>1</v>
      </c>
      <c r="V279" s="10">
        <f t="shared" si="123"/>
        <v>5.2086887637063997E-2</v>
      </c>
      <c r="W279" s="10">
        <f t="shared" si="124"/>
        <v>1.5090129746579896E-2</v>
      </c>
      <c r="X279">
        <f t="shared" si="125"/>
        <v>122</v>
      </c>
      <c r="Y279">
        <f t="shared" si="126"/>
        <v>183</v>
      </c>
      <c r="Z279">
        <f t="shared" si="127"/>
        <v>61</v>
      </c>
      <c r="AA279" s="10" t="str">
        <f t="shared" si="128"/>
        <v/>
      </c>
      <c r="AB279" s="10" t="str">
        <f t="shared" si="129"/>
        <v/>
      </c>
      <c r="AC279" t="str">
        <f t="shared" si="130"/>
        <v/>
      </c>
      <c r="AD279" t="str">
        <f t="shared" si="130"/>
        <v/>
      </c>
      <c r="AE279" t="str">
        <f t="shared" si="131"/>
        <v/>
      </c>
      <c r="AF279" s="13" t="str">
        <f t="shared" si="132"/>
        <v/>
      </c>
      <c r="AG279" s="13" t="str">
        <f t="shared" si="133"/>
        <v/>
      </c>
      <c r="AH279" t="str">
        <f t="shared" si="134"/>
        <v/>
      </c>
      <c r="AI279" t="str">
        <f t="shared" si="135"/>
        <v/>
      </c>
      <c r="AJ279" t="str">
        <f t="shared" si="136"/>
        <v/>
      </c>
      <c r="AK279" s="2" t="str">
        <f t="shared" si="137"/>
        <v/>
      </c>
      <c r="AL279" s="2" t="str">
        <f t="shared" si="138"/>
        <v/>
      </c>
      <c r="AM279" t="str">
        <f t="shared" si="119"/>
        <v/>
      </c>
      <c r="AN279" t="str">
        <f t="shared" si="120"/>
        <v/>
      </c>
      <c r="AO279" t="str">
        <f t="shared" si="139"/>
        <v/>
      </c>
    </row>
    <row r="280" spans="1:41" x14ac:dyDescent="0.2">
      <c r="A280" t="s">
        <v>28</v>
      </c>
      <c r="B280" t="s">
        <v>1</v>
      </c>
      <c r="C280" t="s">
        <v>153</v>
      </c>
      <c r="D280" s="1">
        <v>305.30777728173001</v>
      </c>
      <c r="E280" s="1">
        <v>-568.61555456346002</v>
      </c>
      <c r="F280" s="2">
        <v>0.76284964793403398</v>
      </c>
      <c r="G280" s="2">
        <v>0.58640520505828997</v>
      </c>
      <c r="H280" s="2">
        <v>3.6996757890484101E-2</v>
      </c>
      <c r="I280" s="2">
        <v>5.2086887637063997E-2</v>
      </c>
      <c r="J280" s="2">
        <v>0</v>
      </c>
      <c r="K280" s="2">
        <v>0</v>
      </c>
      <c r="L280" s="2">
        <v>6.2006178480097103E-2</v>
      </c>
      <c r="M280" s="2" t="str">
        <f t="shared" si="112"/>
        <v>PAD</v>
      </c>
      <c r="N280" s="2" t="str">
        <f t="shared" si="121"/>
        <v>PCA</v>
      </c>
      <c r="O280" s="2" t="str">
        <f t="shared" si="122"/>
        <v>V</v>
      </c>
      <c r="P280" t="str">
        <f t="shared" si="113"/>
        <v>0111</v>
      </c>
      <c r="Q280" t="str">
        <f t="shared" si="114"/>
        <v>Y</v>
      </c>
      <c r="R280" t="str">
        <f t="shared" si="115"/>
        <v>0</v>
      </c>
      <c r="S280" t="str">
        <f t="shared" si="116"/>
        <v>1</v>
      </c>
      <c r="T280" t="str">
        <f t="shared" si="117"/>
        <v>1</v>
      </c>
      <c r="U280" t="str">
        <f t="shared" si="118"/>
        <v>1</v>
      </c>
      <c r="V280" s="10">
        <f t="shared" si="123"/>
        <v>5.2086887637063997E-2</v>
      </c>
      <c r="W280" s="10">
        <f t="shared" si="124"/>
        <v>1.5090129746579896E-2</v>
      </c>
      <c r="X280">
        <f t="shared" si="125"/>
        <v>122</v>
      </c>
      <c r="Y280">
        <f t="shared" si="126"/>
        <v>183</v>
      </c>
      <c r="Z280">
        <f t="shared" si="127"/>
        <v>61</v>
      </c>
      <c r="AA280" s="10" t="str">
        <f t="shared" si="128"/>
        <v/>
      </c>
      <c r="AB280" s="10" t="str">
        <f t="shared" si="129"/>
        <v/>
      </c>
      <c r="AC280" t="str">
        <f t="shared" si="130"/>
        <v/>
      </c>
      <c r="AD280" t="str">
        <f t="shared" si="130"/>
        <v/>
      </c>
      <c r="AE280" t="str">
        <f t="shared" si="131"/>
        <v/>
      </c>
      <c r="AF280" s="13" t="str">
        <f t="shared" si="132"/>
        <v/>
      </c>
      <c r="AG280" s="13" t="str">
        <f t="shared" si="133"/>
        <v/>
      </c>
      <c r="AH280" t="str">
        <f t="shared" si="134"/>
        <v/>
      </c>
      <c r="AI280" t="str">
        <f t="shared" si="135"/>
        <v/>
      </c>
      <c r="AJ280" t="str">
        <f t="shared" si="136"/>
        <v/>
      </c>
      <c r="AK280" s="2" t="str">
        <f t="shared" si="137"/>
        <v/>
      </c>
      <c r="AL280" s="2" t="str">
        <f t="shared" si="138"/>
        <v/>
      </c>
      <c r="AM280" t="str">
        <f t="shared" si="119"/>
        <v/>
      </c>
      <c r="AN280" t="str">
        <f t="shared" si="120"/>
        <v/>
      </c>
      <c r="AO280" t="str">
        <f t="shared" si="139"/>
        <v/>
      </c>
    </row>
    <row r="281" spans="1:41" x14ac:dyDescent="0.2">
      <c r="A281" t="s">
        <v>28</v>
      </c>
      <c r="B281" t="s">
        <v>1</v>
      </c>
      <c r="C281" t="s">
        <v>154</v>
      </c>
      <c r="D281" s="1">
        <v>267.47579261890399</v>
      </c>
      <c r="E281" s="1">
        <v>-492.95158523780702</v>
      </c>
      <c r="F281" s="2">
        <v>0.62314951839128896</v>
      </c>
      <c r="G281" s="2">
        <v>0.50442796419473601</v>
      </c>
      <c r="H281" s="2">
        <v>4.66068270123835E-2</v>
      </c>
      <c r="I281" s="2">
        <v>5.9681579530876397E-2</v>
      </c>
      <c r="J281" s="2">
        <v>0</v>
      </c>
      <c r="K281" s="2">
        <v>0</v>
      </c>
      <c r="L281" s="2">
        <v>1.25117917191209E-2</v>
      </c>
      <c r="M281" s="2" t="str">
        <f t="shared" si="112"/>
        <v>PAD</v>
      </c>
      <c r="N281" s="2" t="str">
        <f t="shared" si="121"/>
        <v>ACP</v>
      </c>
      <c r="O281" s="2" t="str">
        <f t="shared" si="122"/>
        <v>U</v>
      </c>
      <c r="P281" t="str">
        <f t="shared" si="113"/>
        <v>0111</v>
      </c>
      <c r="Q281" t="str">
        <f t="shared" si="114"/>
        <v>Y</v>
      </c>
      <c r="R281" t="str">
        <f t="shared" si="115"/>
        <v>0</v>
      </c>
      <c r="S281" t="str">
        <f t="shared" si="116"/>
        <v>1</v>
      </c>
      <c r="T281" t="str">
        <f t="shared" si="117"/>
        <v>1</v>
      </c>
      <c r="U281" t="str">
        <f t="shared" si="118"/>
        <v>1</v>
      </c>
      <c r="V281" s="10">
        <f t="shared" si="123"/>
        <v>5.9681579530876397E-2</v>
      </c>
      <c r="W281" s="10">
        <f t="shared" si="124"/>
        <v>1.3074752518492896E-2</v>
      </c>
      <c r="X281">
        <f t="shared" si="125"/>
        <v>200</v>
      </c>
      <c r="Y281">
        <f t="shared" si="126"/>
        <v>124</v>
      </c>
      <c r="Z281">
        <f t="shared" si="127"/>
        <v>-76</v>
      </c>
      <c r="AA281" s="10" t="str">
        <f t="shared" si="128"/>
        <v/>
      </c>
      <c r="AB281" s="10" t="str">
        <f t="shared" si="129"/>
        <v/>
      </c>
      <c r="AC281" t="str">
        <f t="shared" si="130"/>
        <v/>
      </c>
      <c r="AD281" t="str">
        <f t="shared" si="130"/>
        <v/>
      </c>
      <c r="AE281" t="str">
        <f t="shared" si="131"/>
        <v/>
      </c>
      <c r="AF281" s="13" t="str">
        <f t="shared" si="132"/>
        <v/>
      </c>
      <c r="AG281" s="13" t="str">
        <f t="shared" si="133"/>
        <v/>
      </c>
      <c r="AH281" t="str">
        <f t="shared" si="134"/>
        <v/>
      </c>
      <c r="AI281" t="str">
        <f t="shared" si="135"/>
        <v/>
      </c>
      <c r="AJ281" t="str">
        <f t="shared" si="136"/>
        <v/>
      </c>
      <c r="AK281" s="2" t="str">
        <f t="shared" si="137"/>
        <v/>
      </c>
      <c r="AL281" s="2" t="str">
        <f t="shared" si="138"/>
        <v/>
      </c>
      <c r="AM281" t="str">
        <f t="shared" si="119"/>
        <v/>
      </c>
      <c r="AN281" t="str">
        <f t="shared" si="120"/>
        <v/>
      </c>
      <c r="AO281" t="str">
        <f t="shared" si="139"/>
        <v/>
      </c>
    </row>
    <row r="282" spans="1:41" x14ac:dyDescent="0.2">
      <c r="A282" t="s">
        <v>28</v>
      </c>
      <c r="B282" t="s">
        <v>1</v>
      </c>
      <c r="C282" t="s">
        <v>3</v>
      </c>
      <c r="D282" s="1">
        <v>272.67243153975397</v>
      </c>
      <c r="E282" s="1">
        <v>-503.344863079508</v>
      </c>
      <c r="F282" s="2">
        <v>0.646023698029488</v>
      </c>
      <c r="G282" s="2">
        <v>0.52810294419544701</v>
      </c>
      <c r="H282" s="2">
        <v>4.5153627630697697E-2</v>
      </c>
      <c r="I282" s="2">
        <v>5.5944221975572798E-2</v>
      </c>
      <c r="J282" s="2">
        <v>0</v>
      </c>
      <c r="K282" s="2">
        <v>0</v>
      </c>
      <c r="L282" s="2">
        <v>6.3225401990573997E-3</v>
      </c>
      <c r="M282" s="2" t="str">
        <f t="shared" si="112"/>
        <v>PAD</v>
      </c>
      <c r="N282" s="2" t="str">
        <f t="shared" si="121"/>
        <v>ACP</v>
      </c>
      <c r="O282" s="2" t="str">
        <f t="shared" si="122"/>
        <v>V</v>
      </c>
      <c r="P282" t="str">
        <f t="shared" si="113"/>
        <v>0111</v>
      </c>
      <c r="Q282" t="str">
        <f t="shared" si="114"/>
        <v>Y</v>
      </c>
      <c r="R282" t="str">
        <f t="shared" si="115"/>
        <v>0</v>
      </c>
      <c r="S282" t="str">
        <f t="shared" si="116"/>
        <v>1</v>
      </c>
      <c r="T282" t="str">
        <f t="shared" si="117"/>
        <v>1</v>
      </c>
      <c r="U282" t="str">
        <f t="shared" si="118"/>
        <v>1</v>
      </c>
      <c r="V282" s="10">
        <f t="shared" si="123"/>
        <v>5.5944221975572798E-2</v>
      </c>
      <c r="W282" s="10">
        <f t="shared" si="124"/>
        <v>1.0790594344875101E-2</v>
      </c>
      <c r="X282">
        <f t="shared" si="125"/>
        <v>150</v>
      </c>
      <c r="Y282">
        <f t="shared" si="126"/>
        <v>64</v>
      </c>
      <c r="Z282">
        <f t="shared" si="127"/>
        <v>-86</v>
      </c>
      <c r="AA282" s="10" t="str">
        <f t="shared" si="128"/>
        <v/>
      </c>
      <c r="AB282" s="10" t="str">
        <f t="shared" si="129"/>
        <v/>
      </c>
      <c r="AC282" t="str">
        <f t="shared" si="130"/>
        <v/>
      </c>
      <c r="AD282" t="str">
        <f t="shared" si="130"/>
        <v/>
      </c>
      <c r="AE282" t="str">
        <f t="shared" si="131"/>
        <v/>
      </c>
      <c r="AF282" s="13" t="str">
        <f t="shared" si="132"/>
        <v/>
      </c>
      <c r="AG282" s="13" t="str">
        <f t="shared" si="133"/>
        <v/>
      </c>
      <c r="AH282" t="str">
        <f t="shared" si="134"/>
        <v/>
      </c>
      <c r="AI282" t="str">
        <f t="shared" si="135"/>
        <v/>
      </c>
      <c r="AJ282" t="str">
        <f t="shared" si="136"/>
        <v/>
      </c>
      <c r="AK282" s="2" t="str">
        <f t="shared" si="137"/>
        <v/>
      </c>
      <c r="AL282" s="2" t="str">
        <f t="shared" si="138"/>
        <v/>
      </c>
      <c r="AM282" t="str">
        <f t="shared" si="119"/>
        <v/>
      </c>
      <c r="AN282" t="str">
        <f t="shared" si="120"/>
        <v/>
      </c>
      <c r="AO282" t="str">
        <f t="shared" si="139"/>
        <v/>
      </c>
    </row>
    <row r="283" spans="1:41" x14ac:dyDescent="0.2">
      <c r="A283" t="s">
        <v>28</v>
      </c>
      <c r="B283" t="s">
        <v>4</v>
      </c>
      <c r="C283" t="s">
        <v>2</v>
      </c>
      <c r="D283" s="1">
        <v>269.97817373722899</v>
      </c>
      <c r="E283" s="1">
        <v>-497.95634747445899</v>
      </c>
      <c r="F283" s="2">
        <v>0.71825825649970698</v>
      </c>
      <c r="G283" s="2">
        <v>0.55264498756932601</v>
      </c>
      <c r="H283" s="2">
        <v>4.59441466460975E-2</v>
      </c>
      <c r="I283" s="2">
        <v>6.1300927088303203E-2</v>
      </c>
      <c r="J283" s="2">
        <v>0</v>
      </c>
      <c r="K283" s="2">
        <v>0</v>
      </c>
      <c r="L283" s="2">
        <v>0.18191142369239699</v>
      </c>
      <c r="M283" s="2" t="str">
        <f t="shared" si="112"/>
        <v>PAD</v>
      </c>
      <c r="N283" s="2" t="str">
        <f t="shared" si="121"/>
        <v>PCA</v>
      </c>
      <c r="O283" s="2" t="str">
        <f t="shared" si="122"/>
        <v>U</v>
      </c>
      <c r="P283" t="str">
        <f t="shared" si="113"/>
        <v>0111</v>
      </c>
      <c r="Q283" t="str">
        <f t="shared" si="114"/>
        <v>Y</v>
      </c>
      <c r="R283" t="str">
        <f t="shared" si="115"/>
        <v>0</v>
      </c>
      <c r="S283" t="str">
        <f t="shared" si="116"/>
        <v>1</v>
      </c>
      <c r="T283" t="str">
        <f t="shared" si="117"/>
        <v>1</v>
      </c>
      <c r="U283" t="str">
        <f t="shared" si="118"/>
        <v>1</v>
      </c>
      <c r="V283" s="10" t="str">
        <f t="shared" si="123"/>
        <v/>
      </c>
      <c r="W283" s="10" t="str">
        <f t="shared" si="124"/>
        <v/>
      </c>
      <c r="X283" t="str">
        <f t="shared" si="125"/>
        <v/>
      </c>
      <c r="Y283" t="str">
        <f t="shared" si="126"/>
        <v/>
      </c>
      <c r="Z283" t="str">
        <f t="shared" si="127"/>
        <v/>
      </c>
      <c r="AA283" s="10">
        <f t="shared" si="128"/>
        <v>6.1300927088303203E-2</v>
      </c>
      <c r="AB283" s="10">
        <f t="shared" si="129"/>
        <v>1.5356780442205703E-2</v>
      </c>
      <c r="AC283">
        <f t="shared" si="130"/>
        <v>103</v>
      </c>
      <c r="AD283">
        <f t="shared" si="130"/>
        <v>126</v>
      </c>
      <c r="AE283">
        <f t="shared" si="131"/>
        <v>23</v>
      </c>
      <c r="AF283" s="13" t="str">
        <f t="shared" si="132"/>
        <v/>
      </c>
      <c r="AG283" s="13" t="str">
        <f t="shared" si="133"/>
        <v/>
      </c>
      <c r="AH283" t="str">
        <f t="shared" si="134"/>
        <v/>
      </c>
      <c r="AI283" t="str">
        <f t="shared" si="135"/>
        <v/>
      </c>
      <c r="AJ283" t="str">
        <f t="shared" si="136"/>
        <v/>
      </c>
      <c r="AK283" s="2" t="str">
        <f t="shared" si="137"/>
        <v/>
      </c>
      <c r="AL283" s="2" t="str">
        <f t="shared" si="138"/>
        <v/>
      </c>
      <c r="AM283" t="str">
        <f t="shared" si="119"/>
        <v/>
      </c>
      <c r="AN283" t="str">
        <f t="shared" si="120"/>
        <v/>
      </c>
      <c r="AO283" t="str">
        <f t="shared" si="139"/>
        <v/>
      </c>
    </row>
    <row r="284" spans="1:41" x14ac:dyDescent="0.2">
      <c r="A284" t="s">
        <v>28</v>
      </c>
      <c r="B284" t="s">
        <v>4</v>
      </c>
      <c r="C284" t="s">
        <v>153</v>
      </c>
      <c r="D284" s="1">
        <v>269.97817373722899</v>
      </c>
      <c r="E284" s="1">
        <v>-497.95634747445899</v>
      </c>
      <c r="F284" s="2">
        <v>0.71825825649970698</v>
      </c>
      <c r="G284" s="2">
        <v>0.55264498756932601</v>
      </c>
      <c r="H284" s="2">
        <v>4.59441466460975E-2</v>
      </c>
      <c r="I284" s="2">
        <v>6.1300927088303203E-2</v>
      </c>
      <c r="J284" s="2">
        <v>0</v>
      </c>
      <c r="K284" s="2">
        <v>0</v>
      </c>
      <c r="L284" s="2">
        <v>6.8393788057153099E-2</v>
      </c>
      <c r="M284" s="2" t="str">
        <f t="shared" si="112"/>
        <v>PAD</v>
      </c>
      <c r="N284" s="2" t="str">
        <f t="shared" si="121"/>
        <v>PCA</v>
      </c>
      <c r="O284" s="2" t="str">
        <f t="shared" si="122"/>
        <v>V</v>
      </c>
      <c r="P284" t="str">
        <f t="shared" si="113"/>
        <v>0111</v>
      </c>
      <c r="Q284" t="str">
        <f t="shared" si="114"/>
        <v>Y</v>
      </c>
      <c r="R284" t="str">
        <f t="shared" si="115"/>
        <v>0</v>
      </c>
      <c r="S284" t="str">
        <f t="shared" si="116"/>
        <v>1</v>
      </c>
      <c r="T284" t="str">
        <f t="shared" si="117"/>
        <v>1</v>
      </c>
      <c r="U284" t="str">
        <f t="shared" si="118"/>
        <v>1</v>
      </c>
      <c r="V284" s="10" t="str">
        <f t="shared" si="123"/>
        <v/>
      </c>
      <c r="W284" s="10" t="str">
        <f t="shared" si="124"/>
        <v/>
      </c>
      <c r="X284" t="str">
        <f t="shared" si="125"/>
        <v/>
      </c>
      <c r="Y284" t="str">
        <f t="shared" si="126"/>
        <v/>
      </c>
      <c r="Z284" t="str">
        <f t="shared" si="127"/>
        <v/>
      </c>
      <c r="AA284" s="10">
        <f t="shared" si="128"/>
        <v>6.1300927088303203E-2</v>
      </c>
      <c r="AB284" s="10">
        <f t="shared" si="129"/>
        <v>1.5356780442205703E-2</v>
      </c>
      <c r="AC284">
        <f t="shared" si="130"/>
        <v>103</v>
      </c>
      <c r="AD284">
        <f t="shared" si="130"/>
        <v>126</v>
      </c>
      <c r="AE284">
        <f t="shared" si="131"/>
        <v>23</v>
      </c>
      <c r="AF284" s="13" t="str">
        <f t="shared" si="132"/>
        <v/>
      </c>
      <c r="AG284" s="13" t="str">
        <f t="shared" si="133"/>
        <v/>
      </c>
      <c r="AH284" t="str">
        <f t="shared" si="134"/>
        <v/>
      </c>
      <c r="AI284" t="str">
        <f t="shared" si="135"/>
        <v/>
      </c>
      <c r="AJ284" t="str">
        <f t="shared" si="136"/>
        <v/>
      </c>
      <c r="AK284" s="2" t="str">
        <f t="shared" si="137"/>
        <v/>
      </c>
      <c r="AL284" s="2" t="str">
        <f t="shared" si="138"/>
        <v/>
      </c>
      <c r="AM284" t="str">
        <f t="shared" si="119"/>
        <v/>
      </c>
      <c r="AN284" t="str">
        <f t="shared" si="120"/>
        <v/>
      </c>
      <c r="AO284" t="str">
        <f t="shared" si="139"/>
        <v/>
      </c>
    </row>
    <row r="285" spans="1:41" x14ac:dyDescent="0.2">
      <c r="A285" t="s">
        <v>28</v>
      </c>
      <c r="B285" t="s">
        <v>4</v>
      </c>
      <c r="C285" t="s">
        <v>154</v>
      </c>
      <c r="D285" s="1">
        <v>238.89616214047601</v>
      </c>
      <c r="E285" s="1">
        <v>-435.79232428095298</v>
      </c>
      <c r="F285" s="2">
        <v>0.587634526192929</v>
      </c>
      <c r="G285" s="2">
        <v>0.46501633846926999</v>
      </c>
      <c r="H285" s="2">
        <v>5.55756689886511E-2</v>
      </c>
      <c r="I285" s="2">
        <v>7.0954233282100002E-2</v>
      </c>
      <c r="J285" s="2">
        <v>0</v>
      </c>
      <c r="K285" s="2">
        <v>0</v>
      </c>
      <c r="L285" s="2">
        <v>1.44380912612688E-2</v>
      </c>
      <c r="M285" s="2" t="str">
        <f t="shared" si="112"/>
        <v>PAD</v>
      </c>
      <c r="N285" s="2" t="str">
        <f t="shared" si="121"/>
        <v>ACP</v>
      </c>
      <c r="O285" s="2" t="str">
        <f t="shared" si="122"/>
        <v>U</v>
      </c>
      <c r="P285" t="str">
        <f t="shared" si="113"/>
        <v>0111</v>
      </c>
      <c r="Q285" t="str">
        <f t="shared" si="114"/>
        <v>Y</v>
      </c>
      <c r="R285" t="str">
        <f t="shared" si="115"/>
        <v>0</v>
      </c>
      <c r="S285" t="str">
        <f t="shared" si="116"/>
        <v>1</v>
      </c>
      <c r="T285" t="str">
        <f t="shared" si="117"/>
        <v>1</v>
      </c>
      <c r="U285" t="str">
        <f t="shared" si="118"/>
        <v>1</v>
      </c>
      <c r="V285" s="10" t="str">
        <f t="shared" si="123"/>
        <v/>
      </c>
      <c r="W285" s="10" t="str">
        <f t="shared" si="124"/>
        <v/>
      </c>
      <c r="X285" t="str">
        <f t="shared" si="125"/>
        <v/>
      </c>
      <c r="Y285" t="str">
        <f t="shared" si="126"/>
        <v/>
      </c>
      <c r="Z285" t="str">
        <f t="shared" si="127"/>
        <v/>
      </c>
      <c r="AA285" s="10">
        <f t="shared" si="128"/>
        <v>7.0954233282100002E-2</v>
      </c>
      <c r="AB285" s="10">
        <f t="shared" si="129"/>
        <v>1.5378564293448901E-2</v>
      </c>
      <c r="AC285">
        <f t="shared" si="130"/>
        <v>192</v>
      </c>
      <c r="AD285">
        <f t="shared" si="130"/>
        <v>128</v>
      </c>
      <c r="AE285">
        <f t="shared" si="131"/>
        <v>-64</v>
      </c>
      <c r="AF285" s="13" t="str">
        <f t="shared" si="132"/>
        <v/>
      </c>
      <c r="AG285" s="13" t="str">
        <f t="shared" si="133"/>
        <v/>
      </c>
      <c r="AH285" t="str">
        <f t="shared" si="134"/>
        <v/>
      </c>
      <c r="AI285" t="str">
        <f t="shared" si="135"/>
        <v/>
      </c>
      <c r="AJ285" t="str">
        <f t="shared" si="136"/>
        <v/>
      </c>
      <c r="AK285" s="2" t="str">
        <f t="shared" si="137"/>
        <v/>
      </c>
      <c r="AL285" s="2" t="str">
        <f t="shared" si="138"/>
        <v/>
      </c>
      <c r="AM285" t="str">
        <f t="shared" si="119"/>
        <v/>
      </c>
      <c r="AN285" t="str">
        <f t="shared" si="120"/>
        <v/>
      </c>
      <c r="AO285" t="str">
        <f t="shared" si="139"/>
        <v/>
      </c>
    </row>
    <row r="286" spans="1:41" x14ac:dyDescent="0.2">
      <c r="A286" t="s">
        <v>28</v>
      </c>
      <c r="B286" t="s">
        <v>4</v>
      </c>
      <c r="C286" t="s">
        <v>3</v>
      </c>
      <c r="D286" s="1">
        <v>242.329364069728</v>
      </c>
      <c r="E286" s="1">
        <v>-442.658728139456</v>
      </c>
      <c r="F286" s="2">
        <v>0.60427248840230496</v>
      </c>
      <c r="G286" s="2">
        <v>0.47265561932082101</v>
      </c>
      <c r="H286" s="2">
        <v>5.4426282182137402E-2</v>
      </c>
      <c r="I286" s="2">
        <v>6.8064540513038105E-2</v>
      </c>
      <c r="J286" s="2">
        <v>0</v>
      </c>
      <c r="K286" s="2">
        <v>0</v>
      </c>
      <c r="L286" s="2">
        <v>1.21204373322642E-2</v>
      </c>
      <c r="M286" s="2" t="str">
        <f t="shared" si="112"/>
        <v>PAD</v>
      </c>
      <c r="N286" s="2" t="str">
        <f t="shared" si="121"/>
        <v>ACP</v>
      </c>
      <c r="O286" s="2" t="str">
        <f t="shared" si="122"/>
        <v>V</v>
      </c>
      <c r="P286" t="str">
        <f t="shared" si="113"/>
        <v>0111</v>
      </c>
      <c r="Q286" t="str">
        <f t="shared" si="114"/>
        <v>Y</v>
      </c>
      <c r="R286" t="str">
        <f t="shared" si="115"/>
        <v>0</v>
      </c>
      <c r="S286" t="str">
        <f t="shared" si="116"/>
        <v>1</v>
      </c>
      <c r="T286" t="str">
        <f t="shared" si="117"/>
        <v>1</v>
      </c>
      <c r="U286" t="str">
        <f t="shared" si="118"/>
        <v>1</v>
      </c>
      <c r="V286" s="10" t="str">
        <f t="shared" si="123"/>
        <v/>
      </c>
      <c r="W286" s="10" t="str">
        <f t="shared" si="124"/>
        <v/>
      </c>
      <c r="X286" t="str">
        <f t="shared" si="125"/>
        <v/>
      </c>
      <c r="Y286" t="str">
        <f t="shared" si="126"/>
        <v/>
      </c>
      <c r="Z286" t="str">
        <f t="shared" si="127"/>
        <v/>
      </c>
      <c r="AA286" s="10">
        <f t="shared" si="128"/>
        <v>6.8064540513038105E-2</v>
      </c>
      <c r="AB286" s="10">
        <f t="shared" si="129"/>
        <v>1.3638258330900703E-2</v>
      </c>
      <c r="AC286">
        <f t="shared" si="130"/>
        <v>151</v>
      </c>
      <c r="AD286">
        <f t="shared" si="130"/>
        <v>88</v>
      </c>
      <c r="AE286">
        <f t="shared" si="131"/>
        <v>-63</v>
      </c>
      <c r="AF286" s="13" t="str">
        <f t="shared" si="132"/>
        <v/>
      </c>
      <c r="AG286" s="13" t="str">
        <f t="shared" si="133"/>
        <v/>
      </c>
      <c r="AH286" t="str">
        <f t="shared" si="134"/>
        <v/>
      </c>
      <c r="AI286" t="str">
        <f t="shared" si="135"/>
        <v/>
      </c>
      <c r="AJ286" t="str">
        <f t="shared" si="136"/>
        <v/>
      </c>
      <c r="AK286" s="2" t="str">
        <f t="shared" si="137"/>
        <v/>
      </c>
      <c r="AL286" s="2" t="str">
        <f t="shared" si="138"/>
        <v/>
      </c>
      <c r="AM286" t="str">
        <f t="shared" si="119"/>
        <v/>
      </c>
      <c r="AN286" t="str">
        <f t="shared" si="120"/>
        <v/>
      </c>
      <c r="AO286" t="str">
        <f t="shared" si="139"/>
        <v/>
      </c>
    </row>
    <row r="287" spans="1:41" x14ac:dyDescent="0.2">
      <c r="A287" t="s">
        <v>28</v>
      </c>
      <c r="B287" t="s">
        <v>5</v>
      </c>
      <c r="C287" t="s">
        <v>2</v>
      </c>
      <c r="D287" s="1">
        <v>-422.21053752451098</v>
      </c>
      <c r="E287" s="1">
        <v>886.42107504902106</v>
      </c>
      <c r="F287" s="2">
        <v>0.79790806232852096</v>
      </c>
      <c r="G287" s="2">
        <v>0.64476646802586002</v>
      </c>
      <c r="H287" s="2">
        <v>3.2620712551536801</v>
      </c>
      <c r="I287" s="2">
        <v>4.5361411157022102</v>
      </c>
      <c r="J287" s="2">
        <v>0</v>
      </c>
      <c r="K287" s="2">
        <v>0</v>
      </c>
      <c r="L287" s="2">
        <v>0.12510025273382</v>
      </c>
      <c r="M287" s="2" t="str">
        <f t="shared" si="112"/>
        <v>PAD</v>
      </c>
      <c r="N287" s="2" t="str">
        <f t="shared" si="121"/>
        <v>PCA</v>
      </c>
      <c r="O287" s="2" t="str">
        <f t="shared" si="122"/>
        <v>U</v>
      </c>
      <c r="P287" t="str">
        <f t="shared" si="113"/>
        <v>0111</v>
      </c>
      <c r="Q287" t="str">
        <f t="shared" si="114"/>
        <v>Y</v>
      </c>
      <c r="R287" t="str">
        <f t="shared" si="115"/>
        <v>0</v>
      </c>
      <c r="S287" t="str">
        <f t="shared" si="116"/>
        <v>1</v>
      </c>
      <c r="T287" t="str">
        <f t="shared" si="117"/>
        <v>1</v>
      </c>
      <c r="U287" t="str">
        <f t="shared" si="118"/>
        <v>1</v>
      </c>
      <c r="V287" s="10" t="str">
        <f t="shared" si="123"/>
        <v/>
      </c>
      <c r="W287" s="10" t="str">
        <f t="shared" si="124"/>
        <v/>
      </c>
      <c r="X287" t="str">
        <f t="shared" si="125"/>
        <v/>
      </c>
      <c r="Y287" t="str">
        <f t="shared" si="126"/>
        <v/>
      </c>
      <c r="Z287" t="str">
        <f t="shared" si="127"/>
        <v/>
      </c>
      <c r="AA287" s="10" t="str">
        <f t="shared" si="128"/>
        <v/>
      </c>
      <c r="AB287" s="10" t="str">
        <f t="shared" si="129"/>
        <v/>
      </c>
      <c r="AC287" t="str">
        <f t="shared" si="130"/>
        <v/>
      </c>
      <c r="AD287" t="str">
        <f t="shared" si="130"/>
        <v/>
      </c>
      <c r="AE287" t="str">
        <f t="shared" si="131"/>
        <v/>
      </c>
      <c r="AF287" s="13">
        <f t="shared" si="132"/>
        <v>4.5361411157022102</v>
      </c>
      <c r="AG287" s="13">
        <f t="shared" si="133"/>
        <v>1.2740698605485301</v>
      </c>
      <c r="AH287">
        <f t="shared" si="134"/>
        <v>132</v>
      </c>
      <c r="AI287">
        <f t="shared" si="135"/>
        <v>194</v>
      </c>
      <c r="AJ287">
        <f t="shared" si="136"/>
        <v>62</v>
      </c>
      <c r="AK287" s="2" t="str">
        <f t="shared" si="137"/>
        <v/>
      </c>
      <c r="AL287" s="2" t="str">
        <f t="shared" si="138"/>
        <v/>
      </c>
      <c r="AM287" t="str">
        <f t="shared" si="119"/>
        <v/>
      </c>
      <c r="AN287" t="str">
        <f t="shared" si="120"/>
        <v/>
      </c>
      <c r="AO287" t="str">
        <f t="shared" si="139"/>
        <v/>
      </c>
    </row>
    <row r="288" spans="1:41" x14ac:dyDescent="0.2">
      <c r="A288" t="s">
        <v>28</v>
      </c>
      <c r="B288" t="s">
        <v>5</v>
      </c>
      <c r="C288" t="s">
        <v>153</v>
      </c>
      <c r="D288" s="1">
        <v>-422.21053752451098</v>
      </c>
      <c r="E288" s="1">
        <v>886.42107504902106</v>
      </c>
      <c r="F288" s="2">
        <v>0.79790806232852096</v>
      </c>
      <c r="G288" s="2">
        <v>0.64476646802586002</v>
      </c>
      <c r="H288" s="2">
        <v>3.2620712551536801</v>
      </c>
      <c r="I288" s="2">
        <v>4.5361411157022102</v>
      </c>
      <c r="J288" s="2">
        <v>0</v>
      </c>
      <c r="K288" s="2">
        <v>0</v>
      </c>
      <c r="L288" s="2">
        <v>3.1550181897368398E-2</v>
      </c>
      <c r="M288" s="2" t="str">
        <f t="shared" si="112"/>
        <v>PAD</v>
      </c>
      <c r="N288" s="2" t="str">
        <f t="shared" si="121"/>
        <v>PCA</v>
      </c>
      <c r="O288" s="2" t="str">
        <f t="shared" si="122"/>
        <v>V</v>
      </c>
      <c r="P288" t="str">
        <f t="shared" si="113"/>
        <v>0111</v>
      </c>
      <c r="Q288" t="str">
        <f t="shared" si="114"/>
        <v>Y</v>
      </c>
      <c r="R288" t="str">
        <f t="shared" si="115"/>
        <v>0</v>
      </c>
      <c r="S288" t="str">
        <f t="shared" si="116"/>
        <v>1</v>
      </c>
      <c r="T288" t="str">
        <f t="shared" si="117"/>
        <v>1</v>
      </c>
      <c r="U288" t="str">
        <f t="shared" si="118"/>
        <v>1</v>
      </c>
      <c r="V288" s="10" t="str">
        <f t="shared" si="123"/>
        <v/>
      </c>
      <c r="W288" s="10" t="str">
        <f t="shared" si="124"/>
        <v/>
      </c>
      <c r="X288" t="str">
        <f t="shared" si="125"/>
        <v/>
      </c>
      <c r="Y288" t="str">
        <f t="shared" si="126"/>
        <v/>
      </c>
      <c r="Z288" t="str">
        <f t="shared" si="127"/>
        <v/>
      </c>
      <c r="AA288" s="10" t="str">
        <f t="shared" si="128"/>
        <v/>
      </c>
      <c r="AB288" s="10" t="str">
        <f t="shared" si="129"/>
        <v/>
      </c>
      <c r="AC288" t="str">
        <f t="shared" si="130"/>
        <v/>
      </c>
      <c r="AD288" t="str">
        <f t="shared" si="130"/>
        <v/>
      </c>
      <c r="AE288" t="str">
        <f t="shared" si="131"/>
        <v/>
      </c>
      <c r="AF288" s="13">
        <f t="shared" si="132"/>
        <v>4.5361411157022102</v>
      </c>
      <c r="AG288" s="13">
        <f t="shared" si="133"/>
        <v>1.2740698605485301</v>
      </c>
      <c r="AH288">
        <f t="shared" si="134"/>
        <v>132</v>
      </c>
      <c r="AI288">
        <f t="shared" si="135"/>
        <v>194</v>
      </c>
      <c r="AJ288">
        <f t="shared" si="136"/>
        <v>62</v>
      </c>
      <c r="AK288" s="2" t="str">
        <f t="shared" si="137"/>
        <v/>
      </c>
      <c r="AL288" s="2" t="str">
        <f t="shared" si="138"/>
        <v/>
      </c>
      <c r="AM288" t="str">
        <f t="shared" si="119"/>
        <v/>
      </c>
      <c r="AN288" t="str">
        <f t="shared" si="120"/>
        <v/>
      </c>
      <c r="AO288" t="str">
        <f t="shared" si="139"/>
        <v/>
      </c>
    </row>
    <row r="289" spans="1:41" x14ac:dyDescent="0.2">
      <c r="A289" t="s">
        <v>28</v>
      </c>
      <c r="B289" t="s">
        <v>5</v>
      </c>
      <c r="C289" t="s">
        <v>154</v>
      </c>
      <c r="D289" s="1">
        <v>-456.25765736896898</v>
      </c>
      <c r="E289" s="1">
        <v>954.51531473793796</v>
      </c>
      <c r="F289" s="2">
        <v>0.694797929846516</v>
      </c>
      <c r="G289" s="2">
        <v>0.59587306558131004</v>
      </c>
      <c r="H289" s="2">
        <v>4.0169975655276797</v>
      </c>
      <c r="I289" s="2">
        <v>5.0747705083399302</v>
      </c>
      <c r="J289" s="2">
        <v>0</v>
      </c>
      <c r="K289" s="2">
        <v>0</v>
      </c>
      <c r="L289" s="2">
        <v>1.06928536041161E-2</v>
      </c>
      <c r="M289" s="2" t="str">
        <f t="shared" si="112"/>
        <v>PAD</v>
      </c>
      <c r="N289" s="2" t="str">
        <f t="shared" si="121"/>
        <v>ACP</v>
      </c>
      <c r="O289" s="2" t="str">
        <f t="shared" si="122"/>
        <v>U</v>
      </c>
      <c r="P289" t="str">
        <f t="shared" si="113"/>
        <v>0111</v>
      </c>
      <c r="Q289" t="str">
        <f t="shared" si="114"/>
        <v>Y</v>
      </c>
      <c r="R289" t="str">
        <f t="shared" si="115"/>
        <v>0</v>
      </c>
      <c r="S289" t="str">
        <f t="shared" si="116"/>
        <v>1</v>
      </c>
      <c r="T289" t="str">
        <f t="shared" si="117"/>
        <v>1</v>
      </c>
      <c r="U289" t="str">
        <f t="shared" si="118"/>
        <v>1</v>
      </c>
      <c r="V289" s="10" t="str">
        <f t="shared" si="123"/>
        <v/>
      </c>
      <c r="W289" s="10" t="str">
        <f t="shared" si="124"/>
        <v/>
      </c>
      <c r="X289" t="str">
        <f t="shared" si="125"/>
        <v/>
      </c>
      <c r="Y289" t="str">
        <f t="shared" si="126"/>
        <v/>
      </c>
      <c r="Z289" t="str">
        <f t="shared" si="127"/>
        <v/>
      </c>
      <c r="AA289" s="10" t="str">
        <f t="shared" si="128"/>
        <v/>
      </c>
      <c r="AB289" s="10" t="str">
        <f t="shared" si="129"/>
        <v/>
      </c>
      <c r="AC289" t="str">
        <f t="shared" si="130"/>
        <v/>
      </c>
      <c r="AD289" t="str">
        <f t="shared" si="130"/>
        <v/>
      </c>
      <c r="AE289" t="str">
        <f t="shared" si="131"/>
        <v/>
      </c>
      <c r="AF289" s="13">
        <f t="shared" si="132"/>
        <v>5.0747705083399302</v>
      </c>
      <c r="AG289" s="13">
        <f t="shared" si="133"/>
        <v>1.0577729428122504</v>
      </c>
      <c r="AH289">
        <f t="shared" si="134"/>
        <v>205</v>
      </c>
      <c r="AI289">
        <f t="shared" si="135"/>
        <v>145</v>
      </c>
      <c r="AJ289">
        <f t="shared" si="136"/>
        <v>-60</v>
      </c>
      <c r="AK289" s="2" t="str">
        <f t="shared" si="137"/>
        <v/>
      </c>
      <c r="AL289" s="2" t="str">
        <f t="shared" si="138"/>
        <v/>
      </c>
      <c r="AM289" t="str">
        <f t="shared" si="119"/>
        <v/>
      </c>
      <c r="AN289" t="str">
        <f t="shared" si="120"/>
        <v/>
      </c>
      <c r="AO289" t="str">
        <f t="shared" si="139"/>
        <v/>
      </c>
    </row>
    <row r="290" spans="1:41" x14ac:dyDescent="0.2">
      <c r="A290" t="s">
        <v>28</v>
      </c>
      <c r="B290" t="s">
        <v>5</v>
      </c>
      <c r="C290" t="s">
        <v>3</v>
      </c>
      <c r="D290" s="1">
        <v>-453.58168105160001</v>
      </c>
      <c r="E290" s="1">
        <v>949.16336210319901</v>
      </c>
      <c r="F290" s="2">
        <v>0.70426491147679104</v>
      </c>
      <c r="G290" s="2">
        <v>0.60714891939189097</v>
      </c>
      <c r="H290" s="2">
        <v>3.9519112379838801</v>
      </c>
      <c r="I290" s="2">
        <v>4.7978962859302801</v>
      </c>
      <c r="J290" s="2">
        <v>0</v>
      </c>
      <c r="K290" s="2">
        <v>0</v>
      </c>
      <c r="L290" s="2">
        <v>5.2439540385131002E-3</v>
      </c>
      <c r="M290" s="2" t="str">
        <f t="shared" si="112"/>
        <v>PAD</v>
      </c>
      <c r="N290" s="2" t="str">
        <f t="shared" si="121"/>
        <v>ACP</v>
      </c>
      <c r="O290" s="2" t="str">
        <f t="shared" si="122"/>
        <v>V</v>
      </c>
      <c r="P290" t="str">
        <f t="shared" si="113"/>
        <v>0111</v>
      </c>
      <c r="Q290" t="str">
        <f t="shared" si="114"/>
        <v>Y</v>
      </c>
      <c r="R290" t="str">
        <f t="shared" si="115"/>
        <v>0</v>
      </c>
      <c r="S290" t="str">
        <f t="shared" si="116"/>
        <v>1</v>
      </c>
      <c r="T290" t="str">
        <f t="shared" si="117"/>
        <v>1</v>
      </c>
      <c r="U290" t="str">
        <f t="shared" si="118"/>
        <v>1</v>
      </c>
      <c r="V290" s="10" t="str">
        <f t="shared" si="123"/>
        <v/>
      </c>
      <c r="W290" s="10" t="str">
        <f t="shared" si="124"/>
        <v/>
      </c>
      <c r="X290" t="str">
        <f t="shared" si="125"/>
        <v/>
      </c>
      <c r="Y290" t="str">
        <f t="shared" si="126"/>
        <v/>
      </c>
      <c r="Z290" t="str">
        <f t="shared" si="127"/>
        <v/>
      </c>
      <c r="AA290" s="10" t="str">
        <f t="shared" si="128"/>
        <v/>
      </c>
      <c r="AB290" s="10" t="str">
        <f t="shared" si="129"/>
        <v/>
      </c>
      <c r="AC290" t="str">
        <f t="shared" si="130"/>
        <v/>
      </c>
      <c r="AD290" t="str">
        <f t="shared" si="130"/>
        <v/>
      </c>
      <c r="AE290" t="str">
        <f t="shared" si="131"/>
        <v/>
      </c>
      <c r="AF290" s="13">
        <f t="shared" si="132"/>
        <v>4.7978962859302801</v>
      </c>
      <c r="AG290" s="13">
        <f t="shared" si="133"/>
        <v>0.84598504794639995</v>
      </c>
      <c r="AH290">
        <f t="shared" si="134"/>
        <v>172</v>
      </c>
      <c r="AI290">
        <f t="shared" si="135"/>
        <v>69</v>
      </c>
      <c r="AJ290">
        <f t="shared" si="136"/>
        <v>-103</v>
      </c>
      <c r="AK290" s="2" t="str">
        <f t="shared" si="137"/>
        <v/>
      </c>
      <c r="AL290" s="2" t="str">
        <f t="shared" si="138"/>
        <v/>
      </c>
      <c r="AM290" t="str">
        <f t="shared" si="119"/>
        <v/>
      </c>
      <c r="AN290" t="str">
        <f t="shared" si="120"/>
        <v/>
      </c>
      <c r="AO290" t="str">
        <f t="shared" si="139"/>
        <v/>
      </c>
    </row>
    <row r="291" spans="1:41" x14ac:dyDescent="0.2">
      <c r="A291" t="s">
        <v>29</v>
      </c>
      <c r="B291" t="s">
        <v>1</v>
      </c>
      <c r="C291" t="s">
        <v>2</v>
      </c>
      <c r="D291" s="1">
        <v>336.45206270866998</v>
      </c>
      <c r="E291" s="1">
        <v>-630.90412541733997</v>
      </c>
      <c r="F291" s="2">
        <v>0.83273482445916502</v>
      </c>
      <c r="G291" s="2">
        <v>0.60746927703754805</v>
      </c>
      <c r="H291" s="2">
        <v>3.09422169937788E-2</v>
      </c>
      <c r="I291" s="2">
        <v>5.2987646000755402E-2</v>
      </c>
      <c r="J291" s="2">
        <v>0</v>
      </c>
      <c r="K291" s="2">
        <v>0</v>
      </c>
      <c r="L291" s="2">
        <v>0.14985232331085099</v>
      </c>
      <c r="M291" s="2" t="str">
        <f t="shared" si="112"/>
        <v>PAD</v>
      </c>
      <c r="N291" s="2" t="str">
        <f t="shared" si="121"/>
        <v>PCA</v>
      </c>
      <c r="O291" s="2" t="str">
        <f t="shared" si="122"/>
        <v>U</v>
      </c>
      <c r="P291" t="str">
        <f t="shared" si="113"/>
        <v>1000</v>
      </c>
      <c r="Q291" t="str">
        <f t="shared" si="114"/>
        <v>Y</v>
      </c>
      <c r="R291" t="str">
        <f t="shared" si="115"/>
        <v>1</v>
      </c>
      <c r="S291" t="str">
        <f t="shared" si="116"/>
        <v>0</v>
      </c>
      <c r="T291" t="str">
        <f t="shared" si="117"/>
        <v>0</v>
      </c>
      <c r="U291" t="str">
        <f t="shared" si="118"/>
        <v>0</v>
      </c>
      <c r="V291" s="10">
        <f t="shared" si="123"/>
        <v>5.2987646000755402E-2</v>
      </c>
      <c r="W291" s="10">
        <f t="shared" si="124"/>
        <v>2.2045429006976602E-2</v>
      </c>
      <c r="X291">
        <f t="shared" si="125"/>
        <v>125</v>
      </c>
      <c r="Y291">
        <f t="shared" si="126"/>
        <v>242</v>
      </c>
      <c r="Z291">
        <f t="shared" si="127"/>
        <v>117</v>
      </c>
      <c r="AA291" s="10" t="str">
        <f t="shared" si="128"/>
        <v/>
      </c>
      <c r="AB291" s="10" t="str">
        <f t="shared" si="129"/>
        <v/>
      </c>
      <c r="AC291" t="str">
        <f t="shared" si="130"/>
        <v/>
      </c>
      <c r="AD291" t="str">
        <f t="shared" si="130"/>
        <v/>
      </c>
      <c r="AE291" t="str">
        <f t="shared" si="131"/>
        <v/>
      </c>
      <c r="AF291" s="13" t="str">
        <f t="shared" si="132"/>
        <v/>
      </c>
      <c r="AG291" s="13" t="str">
        <f t="shared" si="133"/>
        <v/>
      </c>
      <c r="AH291" t="str">
        <f t="shared" si="134"/>
        <v/>
      </c>
      <c r="AI291" t="str">
        <f t="shared" si="135"/>
        <v/>
      </c>
      <c r="AJ291" t="str">
        <f t="shared" si="136"/>
        <v/>
      </c>
      <c r="AK291" s="2" t="str">
        <f t="shared" si="137"/>
        <v/>
      </c>
      <c r="AL291" s="2" t="str">
        <f t="shared" si="138"/>
        <v/>
      </c>
      <c r="AM291" t="str">
        <f t="shared" si="119"/>
        <v/>
      </c>
      <c r="AN291" t="str">
        <f t="shared" si="120"/>
        <v/>
      </c>
      <c r="AO291" t="str">
        <f t="shared" si="139"/>
        <v/>
      </c>
    </row>
    <row r="292" spans="1:41" x14ac:dyDescent="0.2">
      <c r="A292" t="s">
        <v>29</v>
      </c>
      <c r="B292" t="s">
        <v>1</v>
      </c>
      <c r="C292" t="s">
        <v>153</v>
      </c>
      <c r="D292" s="1">
        <v>336.45206270866998</v>
      </c>
      <c r="E292" s="1">
        <v>-630.90412541733997</v>
      </c>
      <c r="F292" s="2">
        <v>0.83273482445916502</v>
      </c>
      <c r="G292" s="2">
        <v>0.60746927703754805</v>
      </c>
      <c r="H292" s="2">
        <v>3.09422169937788E-2</v>
      </c>
      <c r="I292" s="2">
        <v>5.2987646000755402E-2</v>
      </c>
      <c r="J292" s="2">
        <v>0</v>
      </c>
      <c r="K292" s="2">
        <v>0</v>
      </c>
      <c r="L292" s="2">
        <v>5.7639102534878202E-2</v>
      </c>
      <c r="M292" s="2" t="str">
        <f t="shared" si="112"/>
        <v>PAD</v>
      </c>
      <c r="N292" s="2" t="str">
        <f t="shared" si="121"/>
        <v>PCA</v>
      </c>
      <c r="O292" s="2" t="str">
        <f t="shared" si="122"/>
        <v>V</v>
      </c>
      <c r="P292" t="str">
        <f t="shared" si="113"/>
        <v>1000</v>
      </c>
      <c r="Q292" t="str">
        <f t="shared" si="114"/>
        <v>Y</v>
      </c>
      <c r="R292" t="str">
        <f t="shared" si="115"/>
        <v>1</v>
      </c>
      <c r="S292" t="str">
        <f t="shared" si="116"/>
        <v>0</v>
      </c>
      <c r="T292" t="str">
        <f t="shared" si="117"/>
        <v>0</v>
      </c>
      <c r="U292" t="str">
        <f t="shared" si="118"/>
        <v>0</v>
      </c>
      <c r="V292" s="10">
        <f t="shared" si="123"/>
        <v>5.2987646000755402E-2</v>
      </c>
      <c r="W292" s="10">
        <f t="shared" si="124"/>
        <v>2.2045429006976602E-2</v>
      </c>
      <c r="X292">
        <f t="shared" si="125"/>
        <v>125</v>
      </c>
      <c r="Y292">
        <f t="shared" si="126"/>
        <v>242</v>
      </c>
      <c r="Z292">
        <f t="shared" si="127"/>
        <v>117</v>
      </c>
      <c r="AA292" s="10" t="str">
        <f t="shared" si="128"/>
        <v/>
      </c>
      <c r="AB292" s="10" t="str">
        <f t="shared" si="129"/>
        <v/>
      </c>
      <c r="AC292" t="str">
        <f t="shared" si="130"/>
        <v/>
      </c>
      <c r="AD292" t="str">
        <f t="shared" si="130"/>
        <v/>
      </c>
      <c r="AE292" t="str">
        <f t="shared" si="131"/>
        <v/>
      </c>
      <c r="AF292" s="13" t="str">
        <f t="shared" si="132"/>
        <v/>
      </c>
      <c r="AG292" s="13" t="str">
        <f t="shared" si="133"/>
        <v/>
      </c>
      <c r="AH292" t="str">
        <f t="shared" si="134"/>
        <v/>
      </c>
      <c r="AI292" t="str">
        <f t="shared" si="135"/>
        <v/>
      </c>
      <c r="AJ292" t="str">
        <f t="shared" si="136"/>
        <v/>
      </c>
      <c r="AK292" s="2" t="str">
        <f t="shared" si="137"/>
        <v/>
      </c>
      <c r="AL292" s="2" t="str">
        <f t="shared" si="138"/>
        <v/>
      </c>
      <c r="AM292" t="str">
        <f t="shared" si="119"/>
        <v/>
      </c>
      <c r="AN292" t="str">
        <f t="shared" si="120"/>
        <v/>
      </c>
      <c r="AO292" t="str">
        <f t="shared" si="139"/>
        <v/>
      </c>
    </row>
    <row r="293" spans="1:41" x14ac:dyDescent="0.2">
      <c r="A293" t="s">
        <v>29</v>
      </c>
      <c r="B293" t="s">
        <v>1</v>
      </c>
      <c r="C293" t="s">
        <v>154</v>
      </c>
      <c r="D293" s="1">
        <v>294.90762002532</v>
      </c>
      <c r="E293" s="1">
        <v>-547.81524005063898</v>
      </c>
      <c r="F293" s="2">
        <v>0.72507115738570704</v>
      </c>
      <c r="G293" s="2">
        <v>0.57613227301844505</v>
      </c>
      <c r="H293" s="2">
        <v>3.9719888178043401E-2</v>
      </c>
      <c r="I293" s="2">
        <v>5.6217671103266899E-2</v>
      </c>
      <c r="J293" s="2">
        <v>0</v>
      </c>
      <c r="K293" s="2">
        <v>0</v>
      </c>
      <c r="L293" s="2">
        <v>9.2946787162478499E-3</v>
      </c>
      <c r="M293" s="2" t="str">
        <f t="shared" si="112"/>
        <v>PAD</v>
      </c>
      <c r="N293" s="2" t="str">
        <f t="shared" si="121"/>
        <v>ACP</v>
      </c>
      <c r="O293" s="2" t="str">
        <f t="shared" si="122"/>
        <v>U</v>
      </c>
      <c r="P293" t="str">
        <f t="shared" si="113"/>
        <v>1000</v>
      </c>
      <c r="Q293" t="str">
        <f t="shared" si="114"/>
        <v>Y</v>
      </c>
      <c r="R293" t="str">
        <f t="shared" si="115"/>
        <v>1</v>
      </c>
      <c r="S293" t="str">
        <f t="shared" si="116"/>
        <v>0</v>
      </c>
      <c r="T293" t="str">
        <f t="shared" si="117"/>
        <v>0</v>
      </c>
      <c r="U293" t="str">
        <f t="shared" si="118"/>
        <v>0</v>
      </c>
      <c r="V293" s="10">
        <f t="shared" si="123"/>
        <v>5.6217671103266899E-2</v>
      </c>
      <c r="W293" s="10">
        <f t="shared" si="124"/>
        <v>1.6497782925223498E-2</v>
      </c>
      <c r="X293">
        <f t="shared" si="125"/>
        <v>153</v>
      </c>
      <c r="Y293">
        <f t="shared" si="126"/>
        <v>214</v>
      </c>
      <c r="Z293">
        <f t="shared" si="127"/>
        <v>61</v>
      </c>
      <c r="AA293" s="10" t="str">
        <f t="shared" si="128"/>
        <v/>
      </c>
      <c r="AB293" s="10" t="str">
        <f t="shared" si="129"/>
        <v/>
      </c>
      <c r="AC293" t="str">
        <f t="shared" si="130"/>
        <v/>
      </c>
      <c r="AD293" t="str">
        <f t="shared" si="130"/>
        <v/>
      </c>
      <c r="AE293" t="str">
        <f t="shared" si="131"/>
        <v/>
      </c>
      <c r="AF293" s="13" t="str">
        <f t="shared" si="132"/>
        <v/>
      </c>
      <c r="AG293" s="13" t="str">
        <f t="shared" si="133"/>
        <v/>
      </c>
      <c r="AH293" t="str">
        <f t="shared" si="134"/>
        <v/>
      </c>
      <c r="AI293" t="str">
        <f t="shared" si="135"/>
        <v/>
      </c>
      <c r="AJ293" t="str">
        <f t="shared" si="136"/>
        <v/>
      </c>
      <c r="AK293" s="2" t="str">
        <f t="shared" si="137"/>
        <v/>
      </c>
      <c r="AL293" s="2" t="str">
        <f t="shared" si="138"/>
        <v/>
      </c>
      <c r="AM293" t="str">
        <f t="shared" si="119"/>
        <v/>
      </c>
      <c r="AN293" t="str">
        <f t="shared" si="120"/>
        <v/>
      </c>
      <c r="AO293" t="str">
        <f t="shared" si="139"/>
        <v/>
      </c>
    </row>
    <row r="294" spans="1:41" x14ac:dyDescent="0.2">
      <c r="A294" t="s">
        <v>29</v>
      </c>
      <c r="B294" t="s">
        <v>1</v>
      </c>
      <c r="C294" t="s">
        <v>3</v>
      </c>
      <c r="D294" s="1">
        <v>287.651498714696</v>
      </c>
      <c r="E294" s="1">
        <v>-533.30299742939303</v>
      </c>
      <c r="F294" s="2">
        <v>0.69941260733997501</v>
      </c>
      <c r="G294" s="2">
        <v>0.54920455004993296</v>
      </c>
      <c r="H294" s="2">
        <v>4.1528891496404603E-2</v>
      </c>
      <c r="I294" s="2">
        <v>5.7222001192034397E-2</v>
      </c>
      <c r="J294" s="2">
        <v>0</v>
      </c>
      <c r="K294" s="2">
        <v>0</v>
      </c>
      <c r="L294" s="2">
        <v>1.7574208496956002E-2</v>
      </c>
      <c r="M294" s="2" t="str">
        <f t="shared" si="112"/>
        <v>PAD</v>
      </c>
      <c r="N294" s="2" t="str">
        <f t="shared" si="121"/>
        <v>ACP</v>
      </c>
      <c r="O294" s="2" t="str">
        <f t="shared" si="122"/>
        <v>V</v>
      </c>
      <c r="P294" t="str">
        <f t="shared" si="113"/>
        <v>1000</v>
      </c>
      <c r="Q294" t="str">
        <f t="shared" si="114"/>
        <v>Y</v>
      </c>
      <c r="R294" t="str">
        <f t="shared" si="115"/>
        <v>1</v>
      </c>
      <c r="S294" t="str">
        <f t="shared" si="116"/>
        <v>0</v>
      </c>
      <c r="T294" t="str">
        <f t="shared" si="117"/>
        <v>0</v>
      </c>
      <c r="U294" t="str">
        <f t="shared" si="118"/>
        <v>0</v>
      </c>
      <c r="V294" s="10">
        <f t="shared" si="123"/>
        <v>5.7222001192034397E-2</v>
      </c>
      <c r="W294" s="10">
        <f t="shared" si="124"/>
        <v>1.5693109695629794E-2</v>
      </c>
      <c r="X294">
        <f t="shared" si="125"/>
        <v>167</v>
      </c>
      <c r="Y294">
        <f t="shared" si="126"/>
        <v>197</v>
      </c>
      <c r="Z294">
        <f t="shared" si="127"/>
        <v>30</v>
      </c>
      <c r="AA294" s="10" t="str">
        <f t="shared" si="128"/>
        <v/>
      </c>
      <c r="AB294" s="10" t="str">
        <f t="shared" si="129"/>
        <v/>
      </c>
      <c r="AC294" t="str">
        <f t="shared" si="130"/>
        <v/>
      </c>
      <c r="AD294" t="str">
        <f t="shared" si="130"/>
        <v/>
      </c>
      <c r="AE294" t="str">
        <f t="shared" si="131"/>
        <v/>
      </c>
      <c r="AF294" s="13" t="str">
        <f t="shared" si="132"/>
        <v/>
      </c>
      <c r="AG294" s="13" t="str">
        <f t="shared" si="133"/>
        <v/>
      </c>
      <c r="AH294" t="str">
        <f t="shared" si="134"/>
        <v/>
      </c>
      <c r="AI294" t="str">
        <f t="shared" si="135"/>
        <v/>
      </c>
      <c r="AJ294" t="str">
        <f t="shared" si="136"/>
        <v/>
      </c>
      <c r="AK294" s="2" t="str">
        <f t="shared" si="137"/>
        <v/>
      </c>
      <c r="AL294" s="2" t="str">
        <f t="shared" si="138"/>
        <v/>
      </c>
      <c r="AM294" t="str">
        <f t="shared" si="119"/>
        <v/>
      </c>
      <c r="AN294" t="str">
        <f t="shared" si="120"/>
        <v/>
      </c>
      <c r="AO294" t="str">
        <f t="shared" si="139"/>
        <v/>
      </c>
    </row>
    <row r="295" spans="1:41" x14ac:dyDescent="0.2">
      <c r="A295" t="s">
        <v>29</v>
      </c>
      <c r="B295" t="s">
        <v>4</v>
      </c>
      <c r="C295" t="s">
        <v>2</v>
      </c>
      <c r="D295" s="1">
        <v>290.98239493926701</v>
      </c>
      <c r="E295" s="1">
        <v>-539.96478987853504</v>
      </c>
      <c r="F295" s="2">
        <v>0.77705785398942595</v>
      </c>
      <c r="G295" s="2">
        <v>0.53057376425806402</v>
      </c>
      <c r="H295" s="2">
        <v>4.0746688821209499E-2</v>
      </c>
      <c r="I295" s="2">
        <v>6.5691191431524201E-2</v>
      </c>
      <c r="J295" s="2">
        <v>0</v>
      </c>
      <c r="K295" s="2">
        <v>0</v>
      </c>
      <c r="L295" s="2">
        <v>0.152920007244124</v>
      </c>
      <c r="M295" s="2" t="str">
        <f t="shared" si="112"/>
        <v>PAD</v>
      </c>
      <c r="N295" s="2" t="str">
        <f t="shared" si="121"/>
        <v>PCA</v>
      </c>
      <c r="O295" s="2" t="str">
        <f t="shared" si="122"/>
        <v>U</v>
      </c>
      <c r="P295" t="str">
        <f t="shared" si="113"/>
        <v>1000</v>
      </c>
      <c r="Q295" t="str">
        <f t="shared" si="114"/>
        <v>Y</v>
      </c>
      <c r="R295" t="str">
        <f t="shared" si="115"/>
        <v>1</v>
      </c>
      <c r="S295" t="str">
        <f t="shared" si="116"/>
        <v>0</v>
      </c>
      <c r="T295" t="str">
        <f t="shared" si="117"/>
        <v>0</v>
      </c>
      <c r="U295" t="str">
        <f t="shared" si="118"/>
        <v>0</v>
      </c>
      <c r="V295" s="10" t="str">
        <f t="shared" si="123"/>
        <v/>
      </c>
      <c r="W295" s="10" t="str">
        <f t="shared" si="124"/>
        <v/>
      </c>
      <c r="X295" t="str">
        <f t="shared" si="125"/>
        <v/>
      </c>
      <c r="Y295" t="str">
        <f t="shared" si="126"/>
        <v/>
      </c>
      <c r="Z295" t="str">
        <f t="shared" si="127"/>
        <v/>
      </c>
      <c r="AA295" s="10">
        <f t="shared" si="128"/>
        <v>6.5691191431524201E-2</v>
      </c>
      <c r="AB295" s="10">
        <f t="shared" si="129"/>
        <v>2.4944502610314702E-2</v>
      </c>
      <c r="AC295">
        <f t="shared" si="130"/>
        <v>131</v>
      </c>
      <c r="AD295">
        <f t="shared" si="130"/>
        <v>240</v>
      </c>
      <c r="AE295">
        <f t="shared" si="131"/>
        <v>109</v>
      </c>
      <c r="AF295" s="13" t="str">
        <f t="shared" si="132"/>
        <v/>
      </c>
      <c r="AG295" s="13" t="str">
        <f t="shared" si="133"/>
        <v/>
      </c>
      <c r="AH295" t="str">
        <f t="shared" si="134"/>
        <v/>
      </c>
      <c r="AI295" t="str">
        <f t="shared" si="135"/>
        <v/>
      </c>
      <c r="AJ295" t="str">
        <f t="shared" si="136"/>
        <v/>
      </c>
      <c r="AK295" s="2" t="str">
        <f t="shared" si="137"/>
        <v/>
      </c>
      <c r="AL295" s="2" t="str">
        <f t="shared" si="138"/>
        <v/>
      </c>
      <c r="AM295" t="str">
        <f t="shared" si="119"/>
        <v/>
      </c>
      <c r="AN295" t="str">
        <f t="shared" si="120"/>
        <v/>
      </c>
      <c r="AO295" t="str">
        <f t="shared" si="139"/>
        <v/>
      </c>
    </row>
    <row r="296" spans="1:41" x14ac:dyDescent="0.2">
      <c r="A296" t="s">
        <v>29</v>
      </c>
      <c r="B296" t="s">
        <v>4</v>
      </c>
      <c r="C296" t="s">
        <v>153</v>
      </c>
      <c r="D296" s="1">
        <v>290.98239493926701</v>
      </c>
      <c r="E296" s="1">
        <v>-539.96478987853504</v>
      </c>
      <c r="F296" s="2">
        <v>0.77705785398942595</v>
      </c>
      <c r="G296" s="2">
        <v>0.53057376425806402</v>
      </c>
      <c r="H296" s="2">
        <v>4.0746688821209499E-2</v>
      </c>
      <c r="I296" s="2">
        <v>6.5691191431524201E-2</v>
      </c>
      <c r="J296" s="2">
        <v>0</v>
      </c>
      <c r="K296" s="2">
        <v>0</v>
      </c>
      <c r="L296" s="2">
        <v>6.6336376777236195E-2</v>
      </c>
      <c r="M296" s="2" t="str">
        <f t="shared" si="112"/>
        <v>PAD</v>
      </c>
      <c r="N296" s="2" t="str">
        <f t="shared" si="121"/>
        <v>PCA</v>
      </c>
      <c r="O296" s="2" t="str">
        <f t="shared" si="122"/>
        <v>V</v>
      </c>
      <c r="P296" t="str">
        <f t="shared" si="113"/>
        <v>1000</v>
      </c>
      <c r="Q296" t="str">
        <f t="shared" si="114"/>
        <v>Y</v>
      </c>
      <c r="R296" t="str">
        <f t="shared" si="115"/>
        <v>1</v>
      </c>
      <c r="S296" t="str">
        <f t="shared" si="116"/>
        <v>0</v>
      </c>
      <c r="T296" t="str">
        <f t="shared" si="117"/>
        <v>0</v>
      </c>
      <c r="U296" t="str">
        <f t="shared" si="118"/>
        <v>0</v>
      </c>
      <c r="V296" s="10" t="str">
        <f t="shared" si="123"/>
        <v/>
      </c>
      <c r="W296" s="10" t="str">
        <f t="shared" si="124"/>
        <v/>
      </c>
      <c r="X296" t="str">
        <f t="shared" si="125"/>
        <v/>
      </c>
      <c r="Y296" t="str">
        <f t="shared" si="126"/>
        <v/>
      </c>
      <c r="Z296" t="str">
        <f t="shared" si="127"/>
        <v/>
      </c>
      <c r="AA296" s="10">
        <f t="shared" si="128"/>
        <v>6.5691191431524201E-2</v>
      </c>
      <c r="AB296" s="10">
        <f t="shared" si="129"/>
        <v>2.4944502610314702E-2</v>
      </c>
      <c r="AC296">
        <f t="shared" si="130"/>
        <v>131</v>
      </c>
      <c r="AD296">
        <f t="shared" si="130"/>
        <v>240</v>
      </c>
      <c r="AE296">
        <f t="shared" si="131"/>
        <v>109</v>
      </c>
      <c r="AF296" s="13" t="str">
        <f t="shared" si="132"/>
        <v/>
      </c>
      <c r="AG296" s="13" t="str">
        <f t="shared" si="133"/>
        <v/>
      </c>
      <c r="AH296" t="str">
        <f t="shared" si="134"/>
        <v/>
      </c>
      <c r="AI296" t="str">
        <f t="shared" si="135"/>
        <v/>
      </c>
      <c r="AJ296" t="str">
        <f t="shared" si="136"/>
        <v/>
      </c>
      <c r="AK296" s="2" t="str">
        <f t="shared" si="137"/>
        <v/>
      </c>
      <c r="AL296" s="2" t="str">
        <f t="shared" si="138"/>
        <v/>
      </c>
      <c r="AM296" t="str">
        <f t="shared" si="119"/>
        <v/>
      </c>
      <c r="AN296" t="str">
        <f t="shared" si="120"/>
        <v/>
      </c>
      <c r="AO296" t="str">
        <f t="shared" si="139"/>
        <v/>
      </c>
    </row>
    <row r="297" spans="1:41" x14ac:dyDescent="0.2">
      <c r="A297" t="s">
        <v>29</v>
      </c>
      <c r="B297" t="s">
        <v>4</v>
      </c>
      <c r="C297" t="s">
        <v>154</v>
      </c>
      <c r="D297" s="1">
        <v>254.97829373246299</v>
      </c>
      <c r="E297" s="1">
        <v>-467.95658746492501</v>
      </c>
      <c r="F297" s="2">
        <v>0.65509116230616105</v>
      </c>
      <c r="G297" s="2">
        <v>0.47994942822518999</v>
      </c>
      <c r="H297" s="2">
        <v>5.0731794203231803E-2</v>
      </c>
      <c r="I297" s="2">
        <v>7.0388394062340903E-2</v>
      </c>
      <c r="J297" s="2">
        <v>0</v>
      </c>
      <c r="K297" s="2">
        <v>0</v>
      </c>
      <c r="L297" s="2">
        <v>1.32065757551475E-2</v>
      </c>
      <c r="M297" s="2" t="str">
        <f t="shared" si="112"/>
        <v>PAD</v>
      </c>
      <c r="N297" s="2" t="str">
        <f t="shared" si="121"/>
        <v>ACP</v>
      </c>
      <c r="O297" s="2" t="str">
        <f t="shared" si="122"/>
        <v>U</v>
      </c>
      <c r="P297" t="str">
        <f t="shared" si="113"/>
        <v>1000</v>
      </c>
      <c r="Q297" t="str">
        <f t="shared" si="114"/>
        <v>Y</v>
      </c>
      <c r="R297" t="str">
        <f t="shared" si="115"/>
        <v>1</v>
      </c>
      <c r="S297" t="str">
        <f t="shared" si="116"/>
        <v>0</v>
      </c>
      <c r="T297" t="str">
        <f t="shared" si="117"/>
        <v>0</v>
      </c>
      <c r="U297" t="str">
        <f t="shared" si="118"/>
        <v>0</v>
      </c>
      <c r="V297" s="10" t="str">
        <f t="shared" si="123"/>
        <v/>
      </c>
      <c r="W297" s="10" t="str">
        <f t="shared" si="124"/>
        <v/>
      </c>
      <c r="X297" t="str">
        <f t="shared" si="125"/>
        <v/>
      </c>
      <c r="Y297" t="str">
        <f t="shared" si="126"/>
        <v/>
      </c>
      <c r="Z297" t="str">
        <f t="shared" si="127"/>
        <v/>
      </c>
      <c r="AA297" s="10">
        <f t="shared" si="128"/>
        <v>7.0388394062340903E-2</v>
      </c>
      <c r="AB297" s="10">
        <f t="shared" si="129"/>
        <v>1.96565998591091E-2</v>
      </c>
      <c r="AC297">
        <f t="shared" si="130"/>
        <v>179</v>
      </c>
      <c r="AD297">
        <f t="shared" si="130"/>
        <v>214</v>
      </c>
      <c r="AE297">
        <f t="shared" si="131"/>
        <v>35</v>
      </c>
      <c r="AF297" s="13" t="str">
        <f t="shared" si="132"/>
        <v/>
      </c>
      <c r="AG297" s="13" t="str">
        <f t="shared" si="133"/>
        <v/>
      </c>
      <c r="AH297" t="str">
        <f t="shared" si="134"/>
        <v/>
      </c>
      <c r="AI297" t="str">
        <f t="shared" si="135"/>
        <v/>
      </c>
      <c r="AJ297" t="str">
        <f t="shared" si="136"/>
        <v/>
      </c>
      <c r="AK297" s="2" t="str">
        <f t="shared" si="137"/>
        <v/>
      </c>
      <c r="AL297" s="2" t="str">
        <f t="shared" si="138"/>
        <v/>
      </c>
      <c r="AM297" t="str">
        <f t="shared" si="119"/>
        <v/>
      </c>
      <c r="AN297" t="str">
        <f t="shared" si="120"/>
        <v/>
      </c>
      <c r="AO297" t="str">
        <f t="shared" si="139"/>
        <v/>
      </c>
    </row>
    <row r="298" spans="1:41" x14ac:dyDescent="0.2">
      <c r="A298" t="s">
        <v>29</v>
      </c>
      <c r="B298" t="s">
        <v>4</v>
      </c>
      <c r="C298" t="s">
        <v>3</v>
      </c>
      <c r="D298" s="1">
        <v>250.95357255084301</v>
      </c>
      <c r="E298" s="1">
        <v>-459.90714510168601</v>
      </c>
      <c r="F298" s="2">
        <v>0.63763599912443003</v>
      </c>
      <c r="G298" s="2">
        <v>0.45480548957159</v>
      </c>
      <c r="H298" s="2">
        <v>5.19930317139225E-2</v>
      </c>
      <c r="I298" s="2">
        <v>7.1720261653439699E-2</v>
      </c>
      <c r="J298" s="2">
        <v>0</v>
      </c>
      <c r="K298" s="2">
        <v>0</v>
      </c>
      <c r="L298" s="2">
        <v>1.7113256226186299E-2</v>
      </c>
      <c r="M298" s="2" t="str">
        <f t="shared" si="112"/>
        <v>PAD</v>
      </c>
      <c r="N298" s="2" t="str">
        <f t="shared" si="121"/>
        <v>ACP</v>
      </c>
      <c r="O298" s="2" t="str">
        <f t="shared" si="122"/>
        <v>V</v>
      </c>
      <c r="P298" t="str">
        <f t="shared" si="113"/>
        <v>1000</v>
      </c>
      <c r="Q298" t="str">
        <f t="shared" si="114"/>
        <v>Y</v>
      </c>
      <c r="R298" t="str">
        <f t="shared" si="115"/>
        <v>1</v>
      </c>
      <c r="S298" t="str">
        <f t="shared" si="116"/>
        <v>0</v>
      </c>
      <c r="T298" t="str">
        <f t="shared" si="117"/>
        <v>0</v>
      </c>
      <c r="U298" t="str">
        <f t="shared" si="118"/>
        <v>0</v>
      </c>
      <c r="V298" s="10" t="str">
        <f t="shared" si="123"/>
        <v/>
      </c>
      <c r="W298" s="10" t="str">
        <f t="shared" si="124"/>
        <v/>
      </c>
      <c r="X298" t="str">
        <f t="shared" si="125"/>
        <v/>
      </c>
      <c r="Y298" t="str">
        <f t="shared" si="126"/>
        <v/>
      </c>
      <c r="Z298" t="str">
        <f t="shared" si="127"/>
        <v/>
      </c>
      <c r="AA298" s="10">
        <f t="shared" si="128"/>
        <v>7.1720261653439699E-2</v>
      </c>
      <c r="AB298" s="10">
        <f t="shared" si="129"/>
        <v>1.9727229939517199E-2</v>
      </c>
      <c r="AC298">
        <f t="shared" si="130"/>
        <v>200</v>
      </c>
      <c r="AD298">
        <f t="shared" si="130"/>
        <v>215</v>
      </c>
      <c r="AE298">
        <f t="shared" si="131"/>
        <v>15</v>
      </c>
      <c r="AF298" s="13" t="str">
        <f t="shared" si="132"/>
        <v/>
      </c>
      <c r="AG298" s="13" t="str">
        <f t="shared" si="133"/>
        <v/>
      </c>
      <c r="AH298" t="str">
        <f t="shared" si="134"/>
        <v/>
      </c>
      <c r="AI298" t="str">
        <f t="shared" si="135"/>
        <v/>
      </c>
      <c r="AJ298" t="str">
        <f t="shared" si="136"/>
        <v/>
      </c>
      <c r="AK298" s="2" t="str">
        <f t="shared" si="137"/>
        <v/>
      </c>
      <c r="AL298" s="2" t="str">
        <f t="shared" si="138"/>
        <v/>
      </c>
      <c r="AM298" t="str">
        <f t="shared" si="119"/>
        <v/>
      </c>
      <c r="AN298" t="str">
        <f t="shared" si="120"/>
        <v/>
      </c>
      <c r="AO298" t="str">
        <f t="shared" si="139"/>
        <v/>
      </c>
    </row>
    <row r="299" spans="1:41" x14ac:dyDescent="0.2">
      <c r="A299" t="s">
        <v>29</v>
      </c>
      <c r="B299" t="s">
        <v>5</v>
      </c>
      <c r="C299" t="s">
        <v>2</v>
      </c>
      <c r="D299" s="1">
        <v>-393.49346026664603</v>
      </c>
      <c r="E299" s="1">
        <v>828.98692053329205</v>
      </c>
      <c r="F299" s="2">
        <v>0.86095245374922802</v>
      </c>
      <c r="G299" s="2">
        <v>0.64314683140227902</v>
      </c>
      <c r="H299" s="2">
        <v>2.7032788562993302</v>
      </c>
      <c r="I299" s="2">
        <v>4.6090717937696697</v>
      </c>
      <c r="J299" s="2">
        <v>0</v>
      </c>
      <c r="K299" s="2">
        <v>0</v>
      </c>
      <c r="L299" s="2">
        <v>0.13503417552436101</v>
      </c>
      <c r="M299" s="2" t="str">
        <f t="shared" si="112"/>
        <v>PAD</v>
      </c>
      <c r="N299" s="2" t="str">
        <f t="shared" si="121"/>
        <v>PCA</v>
      </c>
      <c r="O299" s="2" t="str">
        <f t="shared" si="122"/>
        <v>U</v>
      </c>
      <c r="P299" t="str">
        <f t="shared" si="113"/>
        <v>1000</v>
      </c>
      <c r="Q299" t="str">
        <f t="shared" si="114"/>
        <v>Y</v>
      </c>
      <c r="R299" t="str">
        <f t="shared" si="115"/>
        <v>1</v>
      </c>
      <c r="S299" t="str">
        <f t="shared" si="116"/>
        <v>0</v>
      </c>
      <c r="T299" t="str">
        <f t="shared" si="117"/>
        <v>0</v>
      </c>
      <c r="U299" t="str">
        <f t="shared" si="118"/>
        <v>0</v>
      </c>
      <c r="V299" s="10" t="str">
        <f t="shared" si="123"/>
        <v/>
      </c>
      <c r="W299" s="10" t="str">
        <f t="shared" si="124"/>
        <v/>
      </c>
      <c r="X299" t="str">
        <f t="shared" si="125"/>
        <v/>
      </c>
      <c r="Y299" t="str">
        <f t="shared" si="126"/>
        <v/>
      </c>
      <c r="Z299" t="str">
        <f t="shared" si="127"/>
        <v/>
      </c>
      <c r="AA299" s="10" t="str">
        <f t="shared" si="128"/>
        <v/>
      </c>
      <c r="AB299" s="10" t="str">
        <f t="shared" si="129"/>
        <v/>
      </c>
      <c r="AC299" t="str">
        <f t="shared" si="130"/>
        <v/>
      </c>
      <c r="AD299" t="str">
        <f t="shared" si="130"/>
        <v/>
      </c>
      <c r="AE299" t="str">
        <f t="shared" si="131"/>
        <v/>
      </c>
      <c r="AF299" s="13">
        <f t="shared" si="132"/>
        <v>4.6090717937696697</v>
      </c>
      <c r="AG299" s="13">
        <f t="shared" si="133"/>
        <v>1.9057929374703395</v>
      </c>
      <c r="AH299">
        <f t="shared" si="134"/>
        <v>139</v>
      </c>
      <c r="AI299">
        <f t="shared" si="135"/>
        <v>246</v>
      </c>
      <c r="AJ299">
        <f t="shared" si="136"/>
        <v>107</v>
      </c>
      <c r="AK299" s="2" t="str">
        <f t="shared" si="137"/>
        <v/>
      </c>
      <c r="AL299" s="2" t="str">
        <f t="shared" si="138"/>
        <v/>
      </c>
      <c r="AM299" t="str">
        <f t="shared" si="119"/>
        <v/>
      </c>
      <c r="AN299" t="str">
        <f t="shared" si="120"/>
        <v/>
      </c>
      <c r="AO299" t="str">
        <f t="shared" si="139"/>
        <v/>
      </c>
    </row>
    <row r="300" spans="1:41" x14ac:dyDescent="0.2">
      <c r="A300" t="s">
        <v>29</v>
      </c>
      <c r="B300" t="s">
        <v>5</v>
      </c>
      <c r="C300" t="s">
        <v>153</v>
      </c>
      <c r="D300" s="1">
        <v>-393.49346026664603</v>
      </c>
      <c r="E300" s="1">
        <v>828.98692053329205</v>
      </c>
      <c r="F300" s="2">
        <v>0.86095245374922802</v>
      </c>
      <c r="G300" s="2">
        <v>0.64314683140227902</v>
      </c>
      <c r="H300" s="2">
        <v>2.7032788562993302</v>
      </c>
      <c r="I300" s="2">
        <v>4.6090717937696697</v>
      </c>
      <c r="J300" s="2">
        <v>0</v>
      </c>
      <c r="K300" s="2">
        <v>0</v>
      </c>
      <c r="L300" s="2">
        <v>4.8930226219348803E-2</v>
      </c>
      <c r="M300" s="2" t="str">
        <f t="shared" si="112"/>
        <v>PAD</v>
      </c>
      <c r="N300" s="2" t="str">
        <f t="shared" si="121"/>
        <v>PCA</v>
      </c>
      <c r="O300" s="2" t="str">
        <f t="shared" si="122"/>
        <v>V</v>
      </c>
      <c r="P300" t="str">
        <f t="shared" si="113"/>
        <v>1000</v>
      </c>
      <c r="Q300" t="str">
        <f t="shared" si="114"/>
        <v>Y</v>
      </c>
      <c r="R300" t="str">
        <f t="shared" si="115"/>
        <v>1</v>
      </c>
      <c r="S300" t="str">
        <f t="shared" si="116"/>
        <v>0</v>
      </c>
      <c r="T300" t="str">
        <f t="shared" si="117"/>
        <v>0</v>
      </c>
      <c r="U300" t="str">
        <f t="shared" si="118"/>
        <v>0</v>
      </c>
      <c r="V300" s="10" t="str">
        <f t="shared" si="123"/>
        <v/>
      </c>
      <c r="W300" s="10" t="str">
        <f t="shared" si="124"/>
        <v/>
      </c>
      <c r="X300" t="str">
        <f t="shared" si="125"/>
        <v/>
      </c>
      <c r="Y300" t="str">
        <f t="shared" si="126"/>
        <v/>
      </c>
      <c r="Z300" t="str">
        <f t="shared" si="127"/>
        <v/>
      </c>
      <c r="AA300" s="10" t="str">
        <f t="shared" si="128"/>
        <v/>
      </c>
      <c r="AB300" s="10" t="str">
        <f t="shared" si="129"/>
        <v/>
      </c>
      <c r="AC300" t="str">
        <f t="shared" si="130"/>
        <v/>
      </c>
      <c r="AD300" t="str">
        <f t="shared" si="130"/>
        <v/>
      </c>
      <c r="AE300" t="str">
        <f t="shared" si="131"/>
        <v/>
      </c>
      <c r="AF300" s="13">
        <f t="shared" si="132"/>
        <v>4.6090717937696697</v>
      </c>
      <c r="AG300" s="13">
        <f t="shared" si="133"/>
        <v>1.9057929374703395</v>
      </c>
      <c r="AH300">
        <f t="shared" si="134"/>
        <v>139</v>
      </c>
      <c r="AI300">
        <f t="shared" si="135"/>
        <v>246</v>
      </c>
      <c r="AJ300">
        <f t="shared" si="136"/>
        <v>107</v>
      </c>
      <c r="AK300" s="2" t="str">
        <f t="shared" si="137"/>
        <v/>
      </c>
      <c r="AL300" s="2" t="str">
        <f t="shared" si="138"/>
        <v/>
      </c>
      <c r="AM300" t="str">
        <f t="shared" si="119"/>
        <v/>
      </c>
      <c r="AN300" t="str">
        <f t="shared" si="120"/>
        <v/>
      </c>
      <c r="AO300" t="str">
        <f t="shared" si="139"/>
        <v/>
      </c>
    </row>
    <row r="301" spans="1:41" x14ac:dyDescent="0.2">
      <c r="A301" t="s">
        <v>29</v>
      </c>
      <c r="B301" t="s">
        <v>5</v>
      </c>
      <c r="C301" t="s">
        <v>154</v>
      </c>
      <c r="D301" s="1">
        <v>-435.80823176270201</v>
      </c>
      <c r="E301" s="1">
        <v>913.61646352540504</v>
      </c>
      <c r="F301" s="2">
        <v>0.76904345293601295</v>
      </c>
      <c r="G301" s="2">
        <v>0.62238061592760396</v>
      </c>
      <c r="H301" s="2">
        <v>3.4967374199372498</v>
      </c>
      <c r="I301" s="2">
        <v>4.8900188471972301</v>
      </c>
      <c r="J301" s="2">
        <v>0</v>
      </c>
      <c r="K301" s="2">
        <v>0</v>
      </c>
      <c r="L301" s="2">
        <v>1.0049199323136001E-2</v>
      </c>
      <c r="M301" s="2" t="str">
        <f t="shared" si="112"/>
        <v>PAD</v>
      </c>
      <c r="N301" s="2" t="str">
        <f t="shared" si="121"/>
        <v>ACP</v>
      </c>
      <c r="O301" s="2" t="str">
        <f t="shared" si="122"/>
        <v>U</v>
      </c>
      <c r="P301" t="str">
        <f t="shared" si="113"/>
        <v>1000</v>
      </c>
      <c r="Q301" t="str">
        <f t="shared" si="114"/>
        <v>Y</v>
      </c>
      <c r="R301" t="str">
        <f t="shared" si="115"/>
        <v>1</v>
      </c>
      <c r="S301" t="str">
        <f t="shared" si="116"/>
        <v>0</v>
      </c>
      <c r="T301" t="str">
        <f t="shared" si="117"/>
        <v>0</v>
      </c>
      <c r="U301" t="str">
        <f t="shared" si="118"/>
        <v>0</v>
      </c>
      <c r="V301" s="10" t="str">
        <f t="shared" si="123"/>
        <v/>
      </c>
      <c r="W301" s="10" t="str">
        <f t="shared" si="124"/>
        <v/>
      </c>
      <c r="X301" t="str">
        <f t="shared" si="125"/>
        <v/>
      </c>
      <c r="Y301" t="str">
        <f t="shared" si="126"/>
        <v/>
      </c>
      <c r="Z301" t="str">
        <f t="shared" si="127"/>
        <v/>
      </c>
      <c r="AA301" s="10" t="str">
        <f t="shared" si="128"/>
        <v/>
      </c>
      <c r="AB301" s="10" t="str">
        <f t="shared" si="129"/>
        <v/>
      </c>
      <c r="AC301" t="str">
        <f t="shared" si="130"/>
        <v/>
      </c>
      <c r="AD301" t="str">
        <f t="shared" si="130"/>
        <v/>
      </c>
      <c r="AE301" t="str">
        <f t="shared" si="131"/>
        <v/>
      </c>
      <c r="AF301" s="13">
        <f t="shared" si="132"/>
        <v>4.8900188471972301</v>
      </c>
      <c r="AG301" s="13">
        <f t="shared" si="133"/>
        <v>1.3932814272599803</v>
      </c>
      <c r="AH301">
        <f t="shared" si="134"/>
        <v>184</v>
      </c>
      <c r="AI301">
        <f t="shared" si="135"/>
        <v>211</v>
      </c>
      <c r="AJ301">
        <f t="shared" si="136"/>
        <v>27</v>
      </c>
      <c r="AK301" s="2" t="str">
        <f t="shared" si="137"/>
        <v/>
      </c>
      <c r="AL301" s="2" t="str">
        <f t="shared" si="138"/>
        <v/>
      </c>
      <c r="AM301" t="str">
        <f t="shared" si="119"/>
        <v/>
      </c>
      <c r="AN301" t="str">
        <f t="shared" si="120"/>
        <v/>
      </c>
      <c r="AO301" t="str">
        <f t="shared" si="139"/>
        <v/>
      </c>
    </row>
    <row r="302" spans="1:41" x14ac:dyDescent="0.2">
      <c r="A302" t="s">
        <v>29</v>
      </c>
      <c r="B302" t="s">
        <v>5</v>
      </c>
      <c r="C302" t="s">
        <v>3</v>
      </c>
      <c r="D302" s="1">
        <v>-440.85168944047098</v>
      </c>
      <c r="E302" s="1">
        <v>923.70337888094298</v>
      </c>
      <c r="F302" s="2">
        <v>0.75405321407348302</v>
      </c>
      <c r="G302" s="2">
        <v>0.62298189115008296</v>
      </c>
      <c r="H302" s="2">
        <v>3.60615636909833</v>
      </c>
      <c r="I302" s="2">
        <v>4.8130980855657004</v>
      </c>
      <c r="J302" s="2">
        <v>0</v>
      </c>
      <c r="K302" s="2">
        <v>0</v>
      </c>
      <c r="L302" s="2">
        <v>2.2408639040747899E-2</v>
      </c>
      <c r="M302" s="2" t="str">
        <f t="shared" si="112"/>
        <v>PAD</v>
      </c>
      <c r="N302" s="2" t="str">
        <f t="shared" si="121"/>
        <v>ACP</v>
      </c>
      <c r="O302" s="2" t="str">
        <f t="shared" si="122"/>
        <v>V</v>
      </c>
      <c r="P302" t="str">
        <f t="shared" si="113"/>
        <v>1000</v>
      </c>
      <c r="Q302" t="str">
        <f t="shared" si="114"/>
        <v>Y</v>
      </c>
      <c r="R302" t="str">
        <f t="shared" si="115"/>
        <v>1</v>
      </c>
      <c r="S302" t="str">
        <f t="shared" si="116"/>
        <v>0</v>
      </c>
      <c r="T302" t="str">
        <f t="shared" si="117"/>
        <v>0</v>
      </c>
      <c r="U302" t="str">
        <f t="shared" si="118"/>
        <v>0</v>
      </c>
      <c r="V302" s="10" t="str">
        <f t="shared" si="123"/>
        <v/>
      </c>
      <c r="W302" s="10" t="str">
        <f t="shared" si="124"/>
        <v/>
      </c>
      <c r="X302" t="str">
        <f t="shared" si="125"/>
        <v/>
      </c>
      <c r="Y302" t="str">
        <f t="shared" si="126"/>
        <v/>
      </c>
      <c r="Z302" t="str">
        <f t="shared" si="127"/>
        <v/>
      </c>
      <c r="AA302" s="10" t="str">
        <f t="shared" si="128"/>
        <v/>
      </c>
      <c r="AB302" s="10" t="str">
        <f t="shared" si="129"/>
        <v/>
      </c>
      <c r="AC302" t="str">
        <f t="shared" si="130"/>
        <v/>
      </c>
      <c r="AD302" t="str">
        <f t="shared" si="130"/>
        <v/>
      </c>
      <c r="AE302" t="str">
        <f t="shared" si="131"/>
        <v/>
      </c>
      <c r="AF302" s="13">
        <f t="shared" si="132"/>
        <v>4.8130980855657004</v>
      </c>
      <c r="AG302" s="13">
        <f t="shared" si="133"/>
        <v>1.2069417164673704</v>
      </c>
      <c r="AH302">
        <f t="shared" si="134"/>
        <v>177</v>
      </c>
      <c r="AI302">
        <f t="shared" si="135"/>
        <v>179</v>
      </c>
      <c r="AJ302">
        <f t="shared" si="136"/>
        <v>2</v>
      </c>
      <c r="AK302" s="2" t="str">
        <f t="shared" si="137"/>
        <v/>
      </c>
      <c r="AL302" s="2" t="str">
        <f t="shared" si="138"/>
        <v/>
      </c>
      <c r="AM302" t="str">
        <f t="shared" si="119"/>
        <v/>
      </c>
      <c r="AN302" t="str">
        <f t="shared" si="120"/>
        <v/>
      </c>
      <c r="AO302" t="str">
        <f t="shared" si="139"/>
        <v/>
      </c>
    </row>
    <row r="303" spans="1:41" x14ac:dyDescent="0.2">
      <c r="A303" t="s">
        <v>30</v>
      </c>
      <c r="B303" t="s">
        <v>1</v>
      </c>
      <c r="C303" t="s">
        <v>2</v>
      </c>
      <c r="D303" s="1">
        <v>352.819730471909</v>
      </c>
      <c r="E303" s="1">
        <v>-663.63946094381697</v>
      </c>
      <c r="F303" s="2">
        <v>0.86403360194010703</v>
      </c>
      <c r="G303" s="2">
        <v>0.72278845917331302</v>
      </c>
      <c r="H303" s="2">
        <v>2.7943432054841701E-2</v>
      </c>
      <c r="I303" s="2">
        <v>4.337178209367E-2</v>
      </c>
      <c r="J303" s="2">
        <v>0</v>
      </c>
      <c r="K303" s="2">
        <v>0</v>
      </c>
      <c r="L303" s="2">
        <v>0.36859895475073801</v>
      </c>
      <c r="M303" s="2" t="str">
        <f t="shared" si="112"/>
        <v>PAD</v>
      </c>
      <c r="N303" s="2" t="str">
        <f t="shared" si="121"/>
        <v>PCA</v>
      </c>
      <c r="O303" s="2" t="str">
        <f t="shared" si="122"/>
        <v>U</v>
      </c>
      <c r="P303" t="str">
        <f t="shared" si="113"/>
        <v>1001</v>
      </c>
      <c r="Q303" t="str">
        <f t="shared" si="114"/>
        <v>Y</v>
      </c>
      <c r="R303" t="str">
        <f t="shared" si="115"/>
        <v>1</v>
      </c>
      <c r="S303" t="str">
        <f t="shared" si="116"/>
        <v>0</v>
      </c>
      <c r="T303" t="str">
        <f t="shared" si="117"/>
        <v>0</v>
      </c>
      <c r="U303" t="str">
        <f t="shared" si="118"/>
        <v>1</v>
      </c>
      <c r="V303" s="10">
        <f t="shared" si="123"/>
        <v>4.337178209367E-2</v>
      </c>
      <c r="W303" s="10">
        <f t="shared" si="124"/>
        <v>1.5428350038828299E-2</v>
      </c>
      <c r="X303">
        <f t="shared" si="125"/>
        <v>74</v>
      </c>
      <c r="Y303">
        <f t="shared" si="126"/>
        <v>187</v>
      </c>
      <c r="Z303">
        <f t="shared" si="127"/>
        <v>113</v>
      </c>
      <c r="AA303" s="10" t="str">
        <f t="shared" si="128"/>
        <v/>
      </c>
      <c r="AB303" s="10" t="str">
        <f t="shared" si="129"/>
        <v/>
      </c>
      <c r="AC303" t="str">
        <f t="shared" si="130"/>
        <v/>
      </c>
      <c r="AD303" t="str">
        <f t="shared" si="130"/>
        <v/>
      </c>
      <c r="AE303" t="str">
        <f t="shared" si="131"/>
        <v/>
      </c>
      <c r="AF303" s="13" t="str">
        <f t="shared" si="132"/>
        <v/>
      </c>
      <c r="AG303" s="13" t="str">
        <f t="shared" si="133"/>
        <v/>
      </c>
      <c r="AH303" t="str">
        <f t="shared" si="134"/>
        <v/>
      </c>
      <c r="AI303" t="str">
        <f t="shared" si="135"/>
        <v/>
      </c>
      <c r="AJ303" t="str">
        <f t="shared" si="136"/>
        <v/>
      </c>
      <c r="AK303" s="2" t="str">
        <f t="shared" si="137"/>
        <v/>
      </c>
      <c r="AL303" s="2" t="str">
        <f t="shared" si="138"/>
        <v/>
      </c>
      <c r="AM303" t="str">
        <f t="shared" si="119"/>
        <v/>
      </c>
      <c r="AN303" t="str">
        <f t="shared" si="120"/>
        <v/>
      </c>
      <c r="AO303" t="str">
        <f t="shared" si="139"/>
        <v/>
      </c>
    </row>
    <row r="304" spans="1:41" x14ac:dyDescent="0.2">
      <c r="A304" t="s">
        <v>30</v>
      </c>
      <c r="B304" t="s">
        <v>1</v>
      </c>
      <c r="C304" t="s">
        <v>153</v>
      </c>
      <c r="D304" s="1">
        <v>352.81973047190797</v>
      </c>
      <c r="E304" s="1">
        <v>-663.63946094381697</v>
      </c>
      <c r="F304" s="2">
        <v>0.86403360194010703</v>
      </c>
      <c r="G304" s="2">
        <v>0.72278845917331302</v>
      </c>
      <c r="H304" s="2">
        <v>2.7943432054841701E-2</v>
      </c>
      <c r="I304" s="2">
        <v>4.337178209367E-2</v>
      </c>
      <c r="J304" s="2">
        <v>0</v>
      </c>
      <c r="K304" s="2">
        <v>0</v>
      </c>
      <c r="L304" s="2">
        <v>0.118434718501073</v>
      </c>
      <c r="M304" s="2" t="str">
        <f t="shared" si="112"/>
        <v>PAD</v>
      </c>
      <c r="N304" s="2" t="str">
        <f t="shared" si="121"/>
        <v>PCA</v>
      </c>
      <c r="O304" s="2" t="str">
        <f t="shared" si="122"/>
        <v>V</v>
      </c>
      <c r="P304" t="str">
        <f t="shared" si="113"/>
        <v>1001</v>
      </c>
      <c r="Q304" t="str">
        <f t="shared" si="114"/>
        <v>Y</v>
      </c>
      <c r="R304" t="str">
        <f t="shared" si="115"/>
        <v>1</v>
      </c>
      <c r="S304" t="str">
        <f t="shared" si="116"/>
        <v>0</v>
      </c>
      <c r="T304" t="str">
        <f t="shared" si="117"/>
        <v>0</v>
      </c>
      <c r="U304" t="str">
        <f t="shared" si="118"/>
        <v>1</v>
      </c>
      <c r="V304" s="10">
        <f t="shared" si="123"/>
        <v>4.337178209367E-2</v>
      </c>
      <c r="W304" s="10">
        <f t="shared" si="124"/>
        <v>1.5428350038828299E-2</v>
      </c>
      <c r="X304">
        <f t="shared" si="125"/>
        <v>74</v>
      </c>
      <c r="Y304">
        <f t="shared" si="126"/>
        <v>187</v>
      </c>
      <c r="Z304">
        <f t="shared" si="127"/>
        <v>113</v>
      </c>
      <c r="AA304" s="10" t="str">
        <f t="shared" si="128"/>
        <v/>
      </c>
      <c r="AB304" s="10" t="str">
        <f t="shared" si="129"/>
        <v/>
      </c>
      <c r="AC304" t="str">
        <f t="shared" si="130"/>
        <v/>
      </c>
      <c r="AD304" t="str">
        <f t="shared" si="130"/>
        <v/>
      </c>
      <c r="AE304" t="str">
        <f t="shared" si="131"/>
        <v/>
      </c>
      <c r="AF304" s="13" t="str">
        <f t="shared" si="132"/>
        <v/>
      </c>
      <c r="AG304" s="13" t="str">
        <f t="shared" si="133"/>
        <v/>
      </c>
      <c r="AH304" t="str">
        <f t="shared" si="134"/>
        <v/>
      </c>
      <c r="AI304" t="str">
        <f t="shared" si="135"/>
        <v/>
      </c>
      <c r="AJ304" t="str">
        <f t="shared" si="136"/>
        <v/>
      </c>
      <c r="AK304" s="2" t="str">
        <f t="shared" si="137"/>
        <v/>
      </c>
      <c r="AL304" s="2" t="str">
        <f t="shared" si="138"/>
        <v/>
      </c>
      <c r="AM304" t="str">
        <f t="shared" si="119"/>
        <v/>
      </c>
      <c r="AN304" t="str">
        <f t="shared" si="120"/>
        <v/>
      </c>
      <c r="AO304" t="str">
        <f t="shared" si="139"/>
        <v/>
      </c>
    </row>
    <row r="305" spans="1:41" x14ac:dyDescent="0.2">
      <c r="A305" t="s">
        <v>30</v>
      </c>
      <c r="B305" t="s">
        <v>1</v>
      </c>
      <c r="C305" t="s">
        <v>154</v>
      </c>
      <c r="D305" s="1">
        <v>265.969732146566</v>
      </c>
      <c r="E305" s="1">
        <v>-489.93946429313098</v>
      </c>
      <c r="F305" s="2">
        <v>0.60745786749161701</v>
      </c>
      <c r="G305" s="2">
        <v>0.41887313714948399</v>
      </c>
      <c r="H305" s="2">
        <v>4.7439698542672701E-2</v>
      </c>
      <c r="I305" s="2">
        <v>6.6033708702766106E-2</v>
      </c>
      <c r="J305" s="2">
        <v>0</v>
      </c>
      <c r="K305" s="2">
        <v>0</v>
      </c>
      <c r="L305" s="2">
        <v>3.0208832460653201E-2</v>
      </c>
      <c r="M305" s="2" t="str">
        <f t="shared" si="112"/>
        <v>PAD</v>
      </c>
      <c r="N305" s="2" t="str">
        <f t="shared" si="121"/>
        <v>ACP</v>
      </c>
      <c r="O305" s="2" t="str">
        <f t="shared" si="122"/>
        <v>U</v>
      </c>
      <c r="P305" t="str">
        <f t="shared" si="113"/>
        <v>1001</v>
      </c>
      <c r="Q305" t="str">
        <f t="shared" si="114"/>
        <v>Y</v>
      </c>
      <c r="R305" t="str">
        <f t="shared" si="115"/>
        <v>1</v>
      </c>
      <c r="S305" t="str">
        <f t="shared" si="116"/>
        <v>0</v>
      </c>
      <c r="T305" t="str">
        <f t="shared" si="117"/>
        <v>0</v>
      </c>
      <c r="U305" t="str">
        <f t="shared" si="118"/>
        <v>1</v>
      </c>
      <c r="V305" s="10">
        <f t="shared" si="123"/>
        <v>6.6033708702766106E-2</v>
      </c>
      <c r="W305" s="10">
        <f t="shared" si="124"/>
        <v>1.8594010160093405E-2</v>
      </c>
      <c r="X305">
        <f t="shared" si="125"/>
        <v>244</v>
      </c>
      <c r="Y305">
        <f t="shared" si="126"/>
        <v>234</v>
      </c>
      <c r="Z305">
        <f t="shared" si="127"/>
        <v>-10</v>
      </c>
      <c r="AA305" s="10" t="str">
        <f t="shared" si="128"/>
        <v/>
      </c>
      <c r="AB305" s="10" t="str">
        <f t="shared" si="129"/>
        <v/>
      </c>
      <c r="AC305" t="str">
        <f t="shared" si="130"/>
        <v/>
      </c>
      <c r="AD305" t="str">
        <f t="shared" si="130"/>
        <v/>
      </c>
      <c r="AE305" t="str">
        <f t="shared" si="131"/>
        <v/>
      </c>
      <c r="AF305" s="13" t="str">
        <f t="shared" si="132"/>
        <v/>
      </c>
      <c r="AG305" s="13" t="str">
        <f t="shared" si="133"/>
        <v/>
      </c>
      <c r="AH305" t="str">
        <f t="shared" si="134"/>
        <v/>
      </c>
      <c r="AI305" t="str">
        <f t="shared" si="135"/>
        <v/>
      </c>
      <c r="AJ305" t="str">
        <f t="shared" si="136"/>
        <v/>
      </c>
      <c r="AK305" s="2" t="str">
        <f t="shared" si="137"/>
        <v/>
      </c>
      <c r="AL305" s="2" t="str">
        <f t="shared" si="138"/>
        <v/>
      </c>
      <c r="AM305" t="str">
        <f t="shared" si="119"/>
        <v/>
      </c>
      <c r="AN305" t="str">
        <f t="shared" si="120"/>
        <v/>
      </c>
      <c r="AO305" t="str">
        <f t="shared" si="139"/>
        <v/>
      </c>
    </row>
    <row r="306" spans="1:41" x14ac:dyDescent="0.2">
      <c r="A306" t="s">
        <v>30</v>
      </c>
      <c r="B306" t="s">
        <v>1</v>
      </c>
      <c r="C306" t="s">
        <v>3</v>
      </c>
      <c r="D306" s="1">
        <v>259.81489612883701</v>
      </c>
      <c r="E306" s="1">
        <v>-477.62979225767401</v>
      </c>
      <c r="F306" s="2">
        <v>0.57678495564172405</v>
      </c>
      <c r="G306" s="2">
        <v>0.41002414532769199</v>
      </c>
      <c r="H306" s="2">
        <v>4.9273115629641998E-2</v>
      </c>
      <c r="I306" s="2">
        <v>6.6525966822527802E-2</v>
      </c>
      <c r="J306" s="2">
        <v>0</v>
      </c>
      <c r="K306" s="2">
        <v>0</v>
      </c>
      <c r="L306" s="2">
        <v>6.74727352049629E-3</v>
      </c>
      <c r="M306" s="2" t="str">
        <f t="shared" si="112"/>
        <v>PAD</v>
      </c>
      <c r="N306" s="2" t="str">
        <f t="shared" si="121"/>
        <v>ACP</v>
      </c>
      <c r="O306" s="2" t="str">
        <f t="shared" si="122"/>
        <v>V</v>
      </c>
      <c r="P306" t="str">
        <f t="shared" si="113"/>
        <v>1001</v>
      </c>
      <c r="Q306" t="str">
        <f t="shared" si="114"/>
        <v>Y</v>
      </c>
      <c r="R306" t="str">
        <f t="shared" si="115"/>
        <v>1</v>
      </c>
      <c r="S306" t="str">
        <f t="shared" si="116"/>
        <v>0</v>
      </c>
      <c r="T306" t="str">
        <f t="shared" si="117"/>
        <v>0</v>
      </c>
      <c r="U306" t="str">
        <f t="shared" si="118"/>
        <v>1</v>
      </c>
      <c r="V306" s="10">
        <f t="shared" si="123"/>
        <v>6.6525966822527802E-2</v>
      </c>
      <c r="W306" s="10">
        <f t="shared" si="124"/>
        <v>1.7252851192885804E-2</v>
      </c>
      <c r="X306">
        <f t="shared" si="125"/>
        <v>246</v>
      </c>
      <c r="Y306">
        <f t="shared" si="126"/>
        <v>227</v>
      </c>
      <c r="Z306">
        <f t="shared" si="127"/>
        <v>-19</v>
      </c>
      <c r="AA306" s="10" t="str">
        <f t="shared" si="128"/>
        <v/>
      </c>
      <c r="AB306" s="10" t="str">
        <f t="shared" si="129"/>
        <v/>
      </c>
      <c r="AC306" t="str">
        <f t="shared" si="130"/>
        <v/>
      </c>
      <c r="AD306" t="str">
        <f t="shared" si="130"/>
        <v/>
      </c>
      <c r="AE306" t="str">
        <f t="shared" si="131"/>
        <v/>
      </c>
      <c r="AF306" s="13" t="str">
        <f t="shared" si="132"/>
        <v/>
      </c>
      <c r="AG306" s="13" t="str">
        <f t="shared" si="133"/>
        <v/>
      </c>
      <c r="AH306" t="str">
        <f t="shared" si="134"/>
        <v/>
      </c>
      <c r="AI306" t="str">
        <f t="shared" si="135"/>
        <v/>
      </c>
      <c r="AJ306" t="str">
        <f t="shared" si="136"/>
        <v/>
      </c>
      <c r="AK306" s="2" t="str">
        <f t="shared" si="137"/>
        <v/>
      </c>
      <c r="AL306" s="2" t="str">
        <f t="shared" si="138"/>
        <v/>
      </c>
      <c r="AM306" t="str">
        <f t="shared" si="119"/>
        <v/>
      </c>
      <c r="AN306" t="str">
        <f t="shared" si="120"/>
        <v/>
      </c>
      <c r="AO306" t="str">
        <f t="shared" si="139"/>
        <v/>
      </c>
    </row>
    <row r="307" spans="1:41" x14ac:dyDescent="0.2">
      <c r="A307" t="s">
        <v>30</v>
      </c>
      <c r="B307" t="s">
        <v>4</v>
      </c>
      <c r="C307" t="s">
        <v>2</v>
      </c>
      <c r="D307" s="1">
        <v>307.72431614906202</v>
      </c>
      <c r="E307" s="1">
        <v>-573.44863229812404</v>
      </c>
      <c r="F307" s="2">
        <v>0.81927095228131497</v>
      </c>
      <c r="G307" s="2">
        <v>0.68435694619070597</v>
      </c>
      <c r="H307" s="2">
        <v>3.6739879985154503E-2</v>
      </c>
      <c r="I307" s="2">
        <v>5.1820843759603198E-2</v>
      </c>
      <c r="J307" s="2">
        <v>0</v>
      </c>
      <c r="K307" s="2">
        <v>0</v>
      </c>
      <c r="L307" s="2">
        <v>0.37618659760812301</v>
      </c>
      <c r="M307" s="2" t="str">
        <f t="shared" si="112"/>
        <v>PAD</v>
      </c>
      <c r="N307" s="2" t="str">
        <f t="shared" si="121"/>
        <v>PCA</v>
      </c>
      <c r="O307" s="2" t="str">
        <f t="shared" si="122"/>
        <v>U</v>
      </c>
      <c r="P307" t="str">
        <f t="shared" si="113"/>
        <v>1001</v>
      </c>
      <c r="Q307" t="str">
        <f t="shared" si="114"/>
        <v>Y</v>
      </c>
      <c r="R307" t="str">
        <f t="shared" si="115"/>
        <v>1</v>
      </c>
      <c r="S307" t="str">
        <f t="shared" si="116"/>
        <v>0</v>
      </c>
      <c r="T307" t="str">
        <f t="shared" si="117"/>
        <v>0</v>
      </c>
      <c r="U307" t="str">
        <f t="shared" si="118"/>
        <v>1</v>
      </c>
      <c r="V307" s="10" t="str">
        <f t="shared" si="123"/>
        <v/>
      </c>
      <c r="W307" s="10" t="str">
        <f t="shared" si="124"/>
        <v/>
      </c>
      <c r="X307" t="str">
        <f t="shared" si="125"/>
        <v/>
      </c>
      <c r="Y307" t="str">
        <f t="shared" si="126"/>
        <v/>
      </c>
      <c r="Z307" t="str">
        <f t="shared" si="127"/>
        <v/>
      </c>
      <c r="AA307" s="10">
        <f t="shared" si="128"/>
        <v>5.1820843759603198E-2</v>
      </c>
      <c r="AB307" s="10">
        <f t="shared" si="129"/>
        <v>1.5080963774448695E-2</v>
      </c>
      <c r="AC307">
        <f t="shared" si="130"/>
        <v>50</v>
      </c>
      <c r="AD307">
        <f t="shared" si="130"/>
        <v>119</v>
      </c>
      <c r="AE307">
        <f t="shared" si="131"/>
        <v>69</v>
      </c>
      <c r="AF307" s="13" t="str">
        <f t="shared" si="132"/>
        <v/>
      </c>
      <c r="AG307" s="13" t="str">
        <f t="shared" si="133"/>
        <v/>
      </c>
      <c r="AH307" t="str">
        <f t="shared" si="134"/>
        <v/>
      </c>
      <c r="AI307" t="str">
        <f t="shared" si="135"/>
        <v/>
      </c>
      <c r="AJ307" t="str">
        <f t="shared" si="136"/>
        <v/>
      </c>
      <c r="AK307" s="2" t="str">
        <f t="shared" si="137"/>
        <v/>
      </c>
      <c r="AL307" s="2" t="str">
        <f t="shared" si="138"/>
        <v/>
      </c>
      <c r="AM307" t="str">
        <f t="shared" si="119"/>
        <v/>
      </c>
      <c r="AN307" t="str">
        <f t="shared" si="120"/>
        <v/>
      </c>
      <c r="AO307" t="str">
        <f t="shared" si="139"/>
        <v/>
      </c>
    </row>
    <row r="308" spans="1:41" x14ac:dyDescent="0.2">
      <c r="A308" t="s">
        <v>30</v>
      </c>
      <c r="B308" t="s">
        <v>4</v>
      </c>
      <c r="C308" t="s">
        <v>153</v>
      </c>
      <c r="D308" s="1">
        <v>307.72431614906202</v>
      </c>
      <c r="E308" s="1">
        <v>-573.44863229812404</v>
      </c>
      <c r="F308" s="2">
        <v>0.81927095228131397</v>
      </c>
      <c r="G308" s="2">
        <v>0.68435694619070497</v>
      </c>
      <c r="H308" s="2">
        <v>3.6739879985154503E-2</v>
      </c>
      <c r="I308" s="2">
        <v>5.1820843759603198E-2</v>
      </c>
      <c r="J308" s="2">
        <v>0</v>
      </c>
      <c r="K308" s="2">
        <v>0</v>
      </c>
      <c r="L308" s="2">
        <v>0.139522266366787</v>
      </c>
      <c r="M308" s="2" t="str">
        <f t="shared" si="112"/>
        <v>PAD</v>
      </c>
      <c r="N308" s="2" t="str">
        <f t="shared" si="121"/>
        <v>PCA</v>
      </c>
      <c r="O308" s="2" t="str">
        <f t="shared" si="122"/>
        <v>V</v>
      </c>
      <c r="P308" t="str">
        <f t="shared" si="113"/>
        <v>1001</v>
      </c>
      <c r="Q308" t="str">
        <f t="shared" si="114"/>
        <v>Y</v>
      </c>
      <c r="R308" t="str">
        <f t="shared" si="115"/>
        <v>1</v>
      </c>
      <c r="S308" t="str">
        <f t="shared" si="116"/>
        <v>0</v>
      </c>
      <c r="T308" t="str">
        <f t="shared" si="117"/>
        <v>0</v>
      </c>
      <c r="U308" t="str">
        <f t="shared" si="118"/>
        <v>1</v>
      </c>
      <c r="V308" s="10" t="str">
        <f t="shared" si="123"/>
        <v/>
      </c>
      <c r="W308" s="10" t="str">
        <f t="shared" si="124"/>
        <v/>
      </c>
      <c r="X308" t="str">
        <f t="shared" si="125"/>
        <v/>
      </c>
      <c r="Y308" t="str">
        <f t="shared" si="126"/>
        <v/>
      </c>
      <c r="Z308" t="str">
        <f t="shared" si="127"/>
        <v/>
      </c>
      <c r="AA308" s="10">
        <f t="shared" si="128"/>
        <v>5.1820843759603198E-2</v>
      </c>
      <c r="AB308" s="10">
        <f t="shared" si="129"/>
        <v>1.5080963774448695E-2</v>
      </c>
      <c r="AC308">
        <f t="shared" si="130"/>
        <v>50</v>
      </c>
      <c r="AD308">
        <f t="shared" si="130"/>
        <v>119</v>
      </c>
      <c r="AE308">
        <f t="shared" si="131"/>
        <v>69</v>
      </c>
      <c r="AF308" s="13" t="str">
        <f t="shared" si="132"/>
        <v/>
      </c>
      <c r="AG308" s="13" t="str">
        <f t="shared" si="133"/>
        <v/>
      </c>
      <c r="AH308" t="str">
        <f t="shared" si="134"/>
        <v/>
      </c>
      <c r="AI308" t="str">
        <f t="shared" si="135"/>
        <v/>
      </c>
      <c r="AJ308" t="str">
        <f t="shared" si="136"/>
        <v/>
      </c>
      <c r="AK308" s="2" t="str">
        <f t="shared" si="137"/>
        <v/>
      </c>
      <c r="AL308" s="2" t="str">
        <f t="shared" si="138"/>
        <v/>
      </c>
      <c r="AM308" t="str">
        <f t="shared" si="119"/>
        <v/>
      </c>
      <c r="AN308" t="str">
        <f t="shared" si="120"/>
        <v/>
      </c>
      <c r="AO308" t="str">
        <f t="shared" si="139"/>
        <v/>
      </c>
    </row>
    <row r="309" spans="1:41" x14ac:dyDescent="0.2">
      <c r="A309" t="s">
        <v>30</v>
      </c>
      <c r="B309" t="s">
        <v>4</v>
      </c>
      <c r="C309" t="s">
        <v>154</v>
      </c>
      <c r="D309" s="1">
        <v>233.521480689252</v>
      </c>
      <c r="E309" s="1">
        <v>-425.04296137850298</v>
      </c>
      <c r="F309" s="2">
        <v>0.55069644259749795</v>
      </c>
      <c r="G309" s="2">
        <v>0.36306694622500102</v>
      </c>
      <c r="H309" s="2">
        <v>5.7885872997800597E-2</v>
      </c>
      <c r="I309" s="2">
        <v>7.9408511109839902E-2</v>
      </c>
      <c r="J309" s="2">
        <v>0</v>
      </c>
      <c r="K309" s="2">
        <v>0</v>
      </c>
      <c r="L309" s="2">
        <v>3.5185068833074699E-2</v>
      </c>
      <c r="M309" s="2" t="str">
        <f t="shared" si="112"/>
        <v>PAD</v>
      </c>
      <c r="N309" s="2" t="str">
        <f t="shared" si="121"/>
        <v>ACP</v>
      </c>
      <c r="O309" s="2" t="str">
        <f t="shared" si="122"/>
        <v>U</v>
      </c>
      <c r="P309" t="str">
        <f t="shared" si="113"/>
        <v>1001</v>
      </c>
      <c r="Q309" t="str">
        <f t="shared" si="114"/>
        <v>Y</v>
      </c>
      <c r="R309" t="str">
        <f t="shared" si="115"/>
        <v>1</v>
      </c>
      <c r="S309" t="str">
        <f t="shared" si="116"/>
        <v>0</v>
      </c>
      <c r="T309" t="str">
        <f t="shared" si="117"/>
        <v>0</v>
      </c>
      <c r="U309" t="str">
        <f t="shared" si="118"/>
        <v>1</v>
      </c>
      <c r="V309" s="10" t="str">
        <f t="shared" si="123"/>
        <v/>
      </c>
      <c r="W309" s="10" t="str">
        <f t="shared" si="124"/>
        <v/>
      </c>
      <c r="X309" t="str">
        <f t="shared" si="125"/>
        <v/>
      </c>
      <c r="Y309" t="str">
        <f t="shared" si="126"/>
        <v/>
      </c>
      <c r="Z309" t="str">
        <f t="shared" si="127"/>
        <v/>
      </c>
      <c r="AA309" s="10">
        <f t="shared" si="128"/>
        <v>7.9408511109839902E-2</v>
      </c>
      <c r="AB309" s="10">
        <f t="shared" si="129"/>
        <v>2.1522638112039305E-2</v>
      </c>
      <c r="AC309">
        <f t="shared" si="130"/>
        <v>246</v>
      </c>
      <c r="AD309">
        <f t="shared" si="130"/>
        <v>228</v>
      </c>
      <c r="AE309">
        <f t="shared" si="131"/>
        <v>-18</v>
      </c>
      <c r="AF309" s="13" t="str">
        <f t="shared" si="132"/>
        <v/>
      </c>
      <c r="AG309" s="13" t="str">
        <f t="shared" si="133"/>
        <v/>
      </c>
      <c r="AH309" t="str">
        <f t="shared" si="134"/>
        <v/>
      </c>
      <c r="AI309" t="str">
        <f t="shared" si="135"/>
        <v/>
      </c>
      <c r="AJ309" t="str">
        <f t="shared" si="136"/>
        <v/>
      </c>
      <c r="AK309" s="2" t="str">
        <f t="shared" si="137"/>
        <v/>
      </c>
      <c r="AL309" s="2" t="str">
        <f t="shared" si="138"/>
        <v/>
      </c>
      <c r="AM309" t="str">
        <f t="shared" si="119"/>
        <v/>
      </c>
      <c r="AN309" t="str">
        <f t="shared" si="120"/>
        <v/>
      </c>
      <c r="AO309" t="str">
        <f t="shared" si="139"/>
        <v/>
      </c>
    </row>
    <row r="310" spans="1:41" x14ac:dyDescent="0.2">
      <c r="A310" t="s">
        <v>30</v>
      </c>
      <c r="B310" t="s">
        <v>4</v>
      </c>
      <c r="C310" t="s">
        <v>3</v>
      </c>
      <c r="D310" s="1">
        <v>230.44158388288199</v>
      </c>
      <c r="E310" s="1">
        <v>-418.88316776576499</v>
      </c>
      <c r="F310" s="2">
        <v>0.53339421334955295</v>
      </c>
      <c r="G310" s="2">
        <v>0.36942694302603102</v>
      </c>
      <c r="H310" s="2">
        <v>5.8999491611259502E-2</v>
      </c>
      <c r="I310" s="2">
        <v>7.9237780405502903E-2</v>
      </c>
      <c r="J310" s="2">
        <v>0</v>
      </c>
      <c r="K310" s="2">
        <v>0</v>
      </c>
      <c r="L310" s="2">
        <v>9.3377268309014407E-3</v>
      </c>
      <c r="M310" s="2" t="str">
        <f t="shared" si="112"/>
        <v>PAD</v>
      </c>
      <c r="N310" s="2" t="str">
        <f t="shared" si="121"/>
        <v>ACP</v>
      </c>
      <c r="O310" s="2" t="str">
        <f t="shared" si="122"/>
        <v>V</v>
      </c>
      <c r="P310" t="str">
        <f t="shared" si="113"/>
        <v>1001</v>
      </c>
      <c r="Q310" t="str">
        <f t="shared" si="114"/>
        <v>Y</v>
      </c>
      <c r="R310" t="str">
        <f t="shared" si="115"/>
        <v>1</v>
      </c>
      <c r="S310" t="str">
        <f t="shared" si="116"/>
        <v>0</v>
      </c>
      <c r="T310" t="str">
        <f t="shared" si="117"/>
        <v>0</v>
      </c>
      <c r="U310" t="str">
        <f t="shared" si="118"/>
        <v>1</v>
      </c>
      <c r="V310" s="10" t="str">
        <f t="shared" si="123"/>
        <v/>
      </c>
      <c r="W310" s="10" t="str">
        <f t="shared" si="124"/>
        <v/>
      </c>
      <c r="X310" t="str">
        <f t="shared" si="125"/>
        <v/>
      </c>
      <c r="Y310" t="str">
        <f t="shared" si="126"/>
        <v/>
      </c>
      <c r="Z310" t="str">
        <f t="shared" si="127"/>
        <v/>
      </c>
      <c r="AA310" s="10">
        <f t="shared" si="128"/>
        <v>7.9237780405502903E-2</v>
      </c>
      <c r="AB310" s="10">
        <f t="shared" si="129"/>
        <v>2.02382887942434E-2</v>
      </c>
      <c r="AC310">
        <f t="shared" si="130"/>
        <v>245</v>
      </c>
      <c r="AD310">
        <f t="shared" si="130"/>
        <v>217</v>
      </c>
      <c r="AE310">
        <f t="shared" si="131"/>
        <v>-28</v>
      </c>
      <c r="AF310" s="13" t="str">
        <f t="shared" si="132"/>
        <v/>
      </c>
      <c r="AG310" s="13" t="str">
        <f t="shared" si="133"/>
        <v/>
      </c>
      <c r="AH310" t="str">
        <f t="shared" si="134"/>
        <v/>
      </c>
      <c r="AI310" t="str">
        <f t="shared" si="135"/>
        <v/>
      </c>
      <c r="AJ310" t="str">
        <f t="shared" si="136"/>
        <v/>
      </c>
      <c r="AK310" s="2" t="str">
        <f t="shared" si="137"/>
        <v/>
      </c>
      <c r="AL310" s="2" t="str">
        <f t="shared" si="138"/>
        <v/>
      </c>
      <c r="AM310" t="str">
        <f t="shared" si="119"/>
        <v/>
      </c>
      <c r="AN310" t="str">
        <f t="shared" si="120"/>
        <v/>
      </c>
      <c r="AO310" t="str">
        <f t="shared" si="139"/>
        <v/>
      </c>
    </row>
    <row r="311" spans="1:41" x14ac:dyDescent="0.2">
      <c r="A311" t="s">
        <v>30</v>
      </c>
      <c r="B311" t="s">
        <v>5</v>
      </c>
      <c r="C311" t="s">
        <v>2</v>
      </c>
      <c r="D311" s="1">
        <v>-376.30033154804403</v>
      </c>
      <c r="E311" s="1">
        <v>794.60066309608703</v>
      </c>
      <c r="F311" s="2">
        <v>0.88837104954577994</v>
      </c>
      <c r="G311" s="2">
        <v>0.75100581163009905</v>
      </c>
      <c r="H311" s="2">
        <v>2.4297062143965502</v>
      </c>
      <c r="I311" s="2">
        <v>3.8634381233476902</v>
      </c>
      <c r="J311" s="2">
        <v>0</v>
      </c>
      <c r="K311" s="2">
        <v>0</v>
      </c>
      <c r="L311" s="2">
        <v>0.301333942529526</v>
      </c>
      <c r="M311" s="2" t="str">
        <f t="shared" si="112"/>
        <v>PAD</v>
      </c>
      <c r="N311" s="2" t="str">
        <f t="shared" si="121"/>
        <v>PCA</v>
      </c>
      <c r="O311" s="2" t="str">
        <f t="shared" si="122"/>
        <v>U</v>
      </c>
      <c r="P311" t="str">
        <f t="shared" si="113"/>
        <v>1001</v>
      </c>
      <c r="Q311" t="str">
        <f t="shared" si="114"/>
        <v>Y</v>
      </c>
      <c r="R311" t="str">
        <f t="shared" si="115"/>
        <v>1</v>
      </c>
      <c r="S311" t="str">
        <f t="shared" si="116"/>
        <v>0</v>
      </c>
      <c r="T311" t="str">
        <f t="shared" si="117"/>
        <v>0</v>
      </c>
      <c r="U311" t="str">
        <f t="shared" si="118"/>
        <v>1</v>
      </c>
      <c r="V311" s="10" t="str">
        <f t="shared" si="123"/>
        <v/>
      </c>
      <c r="W311" s="10" t="str">
        <f t="shared" si="124"/>
        <v/>
      </c>
      <c r="X311" t="str">
        <f t="shared" si="125"/>
        <v/>
      </c>
      <c r="Y311" t="str">
        <f t="shared" si="126"/>
        <v/>
      </c>
      <c r="Z311" t="str">
        <f t="shared" si="127"/>
        <v/>
      </c>
      <c r="AA311" s="10" t="str">
        <f t="shared" si="128"/>
        <v/>
      </c>
      <c r="AB311" s="10" t="str">
        <f t="shared" si="129"/>
        <v/>
      </c>
      <c r="AC311" t="str">
        <f t="shared" si="130"/>
        <v/>
      </c>
      <c r="AD311" t="str">
        <f t="shared" si="130"/>
        <v/>
      </c>
      <c r="AE311" t="str">
        <f t="shared" si="131"/>
        <v/>
      </c>
      <c r="AF311" s="13">
        <f t="shared" si="132"/>
        <v>3.8634381233476902</v>
      </c>
      <c r="AG311" s="13">
        <f t="shared" si="133"/>
        <v>1.43373190895114</v>
      </c>
      <c r="AH311">
        <f t="shared" si="134"/>
        <v>83</v>
      </c>
      <c r="AI311">
        <f t="shared" si="135"/>
        <v>217</v>
      </c>
      <c r="AJ311">
        <f t="shared" si="136"/>
        <v>134</v>
      </c>
      <c r="AK311" s="2" t="str">
        <f t="shared" si="137"/>
        <v/>
      </c>
      <c r="AL311" s="2" t="str">
        <f t="shared" si="138"/>
        <v/>
      </c>
      <c r="AM311" t="str">
        <f t="shared" si="119"/>
        <v/>
      </c>
      <c r="AN311" t="str">
        <f t="shared" si="120"/>
        <v/>
      </c>
      <c r="AO311" t="str">
        <f t="shared" si="139"/>
        <v/>
      </c>
    </row>
    <row r="312" spans="1:41" x14ac:dyDescent="0.2">
      <c r="A312" t="s">
        <v>30</v>
      </c>
      <c r="B312" t="s">
        <v>5</v>
      </c>
      <c r="C312" t="s">
        <v>153</v>
      </c>
      <c r="D312" s="1">
        <v>-376.300331548043</v>
      </c>
      <c r="E312" s="1">
        <v>794.60066309608703</v>
      </c>
      <c r="F312" s="2">
        <v>0.88837104954577994</v>
      </c>
      <c r="G312" s="2">
        <v>0.75100581163009905</v>
      </c>
      <c r="H312" s="2">
        <v>2.4297062143965502</v>
      </c>
      <c r="I312" s="2">
        <v>3.8634381233476902</v>
      </c>
      <c r="J312" s="2">
        <v>0</v>
      </c>
      <c r="K312" s="2">
        <v>0</v>
      </c>
      <c r="L312" s="2">
        <v>8.3777373732852295E-2</v>
      </c>
      <c r="M312" s="2" t="str">
        <f t="shared" si="112"/>
        <v>PAD</v>
      </c>
      <c r="N312" s="2" t="str">
        <f t="shared" si="121"/>
        <v>PCA</v>
      </c>
      <c r="O312" s="2" t="str">
        <f t="shared" si="122"/>
        <v>V</v>
      </c>
      <c r="P312" t="str">
        <f t="shared" si="113"/>
        <v>1001</v>
      </c>
      <c r="Q312" t="str">
        <f t="shared" si="114"/>
        <v>Y</v>
      </c>
      <c r="R312" t="str">
        <f t="shared" si="115"/>
        <v>1</v>
      </c>
      <c r="S312" t="str">
        <f t="shared" si="116"/>
        <v>0</v>
      </c>
      <c r="T312" t="str">
        <f t="shared" si="117"/>
        <v>0</v>
      </c>
      <c r="U312" t="str">
        <f t="shared" si="118"/>
        <v>1</v>
      </c>
      <c r="V312" s="10" t="str">
        <f t="shared" si="123"/>
        <v/>
      </c>
      <c r="W312" s="10" t="str">
        <f t="shared" si="124"/>
        <v/>
      </c>
      <c r="X312" t="str">
        <f t="shared" si="125"/>
        <v/>
      </c>
      <c r="Y312" t="str">
        <f t="shared" si="126"/>
        <v/>
      </c>
      <c r="Z312" t="str">
        <f t="shared" si="127"/>
        <v/>
      </c>
      <c r="AA312" s="10" t="str">
        <f t="shared" si="128"/>
        <v/>
      </c>
      <c r="AB312" s="10" t="str">
        <f t="shared" si="129"/>
        <v/>
      </c>
      <c r="AC312" t="str">
        <f t="shared" si="130"/>
        <v/>
      </c>
      <c r="AD312" t="str">
        <f t="shared" si="130"/>
        <v/>
      </c>
      <c r="AE312" t="str">
        <f t="shared" si="131"/>
        <v/>
      </c>
      <c r="AF312" s="13">
        <f t="shared" si="132"/>
        <v>3.8634381233476902</v>
      </c>
      <c r="AG312" s="13">
        <f t="shared" si="133"/>
        <v>1.43373190895114</v>
      </c>
      <c r="AH312">
        <f t="shared" si="134"/>
        <v>83</v>
      </c>
      <c r="AI312">
        <f t="shared" si="135"/>
        <v>217</v>
      </c>
      <c r="AJ312">
        <f t="shared" si="136"/>
        <v>134</v>
      </c>
      <c r="AK312" s="2" t="str">
        <f t="shared" si="137"/>
        <v/>
      </c>
      <c r="AL312" s="2" t="str">
        <f t="shared" si="138"/>
        <v/>
      </c>
      <c r="AM312" t="str">
        <f t="shared" si="119"/>
        <v/>
      </c>
      <c r="AN312" t="str">
        <f t="shared" si="120"/>
        <v/>
      </c>
      <c r="AO312" t="str">
        <f t="shared" si="139"/>
        <v/>
      </c>
    </row>
    <row r="313" spans="1:41" x14ac:dyDescent="0.2">
      <c r="A313" t="s">
        <v>30</v>
      </c>
      <c r="B313" t="s">
        <v>5</v>
      </c>
      <c r="C313" t="s">
        <v>154</v>
      </c>
      <c r="D313" s="1">
        <v>-467.64943555922298</v>
      </c>
      <c r="E313" s="1">
        <v>977.29887111844596</v>
      </c>
      <c r="F313" s="2">
        <v>0.65806517263571795</v>
      </c>
      <c r="G313" s="2">
        <v>0.50631144653988303</v>
      </c>
      <c r="H313" s="2">
        <v>4.2521605099460498</v>
      </c>
      <c r="I313" s="2">
        <v>5.8564209774157598</v>
      </c>
      <c r="J313" s="2">
        <v>0</v>
      </c>
      <c r="K313" s="2">
        <v>0</v>
      </c>
      <c r="L313" s="2">
        <v>2.5661908902335901E-2</v>
      </c>
      <c r="M313" s="2" t="str">
        <f t="shared" si="112"/>
        <v>PAD</v>
      </c>
      <c r="N313" s="2" t="str">
        <f t="shared" si="121"/>
        <v>ACP</v>
      </c>
      <c r="O313" s="2" t="str">
        <f t="shared" si="122"/>
        <v>U</v>
      </c>
      <c r="P313" t="str">
        <f t="shared" si="113"/>
        <v>1001</v>
      </c>
      <c r="Q313" t="str">
        <f t="shared" si="114"/>
        <v>Y</v>
      </c>
      <c r="R313" t="str">
        <f t="shared" si="115"/>
        <v>1</v>
      </c>
      <c r="S313" t="str">
        <f t="shared" si="116"/>
        <v>0</v>
      </c>
      <c r="T313" t="str">
        <f t="shared" si="117"/>
        <v>0</v>
      </c>
      <c r="U313" t="str">
        <f t="shared" si="118"/>
        <v>1</v>
      </c>
      <c r="V313" s="10" t="str">
        <f t="shared" si="123"/>
        <v/>
      </c>
      <c r="W313" s="10" t="str">
        <f t="shared" si="124"/>
        <v/>
      </c>
      <c r="X313" t="str">
        <f t="shared" si="125"/>
        <v/>
      </c>
      <c r="Y313" t="str">
        <f t="shared" si="126"/>
        <v/>
      </c>
      <c r="Z313" t="str">
        <f t="shared" si="127"/>
        <v/>
      </c>
      <c r="AA313" s="10" t="str">
        <f t="shared" si="128"/>
        <v/>
      </c>
      <c r="AB313" s="10" t="str">
        <f t="shared" si="129"/>
        <v/>
      </c>
      <c r="AC313" t="str">
        <f t="shared" si="130"/>
        <v/>
      </c>
      <c r="AD313" t="str">
        <f t="shared" si="130"/>
        <v/>
      </c>
      <c r="AE313" t="str">
        <f t="shared" si="131"/>
        <v/>
      </c>
      <c r="AF313" s="13">
        <f t="shared" si="132"/>
        <v>5.8564209774157598</v>
      </c>
      <c r="AG313" s="13">
        <f t="shared" si="133"/>
        <v>1.6042604674697101</v>
      </c>
      <c r="AH313">
        <f t="shared" si="134"/>
        <v>246</v>
      </c>
      <c r="AI313">
        <f t="shared" si="135"/>
        <v>233</v>
      </c>
      <c r="AJ313">
        <f t="shared" si="136"/>
        <v>-13</v>
      </c>
      <c r="AK313" s="2" t="str">
        <f t="shared" si="137"/>
        <v/>
      </c>
      <c r="AL313" s="2" t="str">
        <f t="shared" si="138"/>
        <v/>
      </c>
      <c r="AM313" t="str">
        <f t="shared" si="119"/>
        <v/>
      </c>
      <c r="AN313" t="str">
        <f t="shared" si="120"/>
        <v/>
      </c>
      <c r="AO313" t="str">
        <f t="shared" si="139"/>
        <v/>
      </c>
    </row>
    <row r="314" spans="1:41" x14ac:dyDescent="0.2">
      <c r="A314" t="s">
        <v>30</v>
      </c>
      <c r="B314" t="s">
        <v>5</v>
      </c>
      <c r="C314" t="s">
        <v>3</v>
      </c>
      <c r="D314" s="1">
        <v>-471.026291006218</v>
      </c>
      <c r="E314" s="1">
        <v>984.05258201243703</v>
      </c>
      <c r="F314" s="2">
        <v>0.64380011890493505</v>
      </c>
      <c r="G314" s="2">
        <v>0.49303332250264098</v>
      </c>
      <c r="H314" s="2">
        <v>4.3404136052104603</v>
      </c>
      <c r="I314" s="2">
        <v>5.9274060937326603</v>
      </c>
      <c r="J314" s="2">
        <v>0</v>
      </c>
      <c r="K314" s="2">
        <v>0</v>
      </c>
      <c r="L314" s="2">
        <v>6.2126250405109404E-3</v>
      </c>
      <c r="M314" s="2" t="str">
        <f t="shared" si="112"/>
        <v>PAD</v>
      </c>
      <c r="N314" s="2" t="str">
        <f t="shared" si="121"/>
        <v>ACP</v>
      </c>
      <c r="O314" s="2" t="str">
        <f t="shared" si="122"/>
        <v>V</v>
      </c>
      <c r="P314" t="str">
        <f t="shared" si="113"/>
        <v>1001</v>
      </c>
      <c r="Q314" t="str">
        <f t="shared" si="114"/>
        <v>Y</v>
      </c>
      <c r="R314" t="str">
        <f t="shared" si="115"/>
        <v>1</v>
      </c>
      <c r="S314" t="str">
        <f t="shared" si="116"/>
        <v>0</v>
      </c>
      <c r="T314" t="str">
        <f t="shared" si="117"/>
        <v>0</v>
      </c>
      <c r="U314" t="str">
        <f t="shared" si="118"/>
        <v>1</v>
      </c>
      <c r="V314" s="10" t="str">
        <f t="shared" si="123"/>
        <v/>
      </c>
      <c r="W314" s="10" t="str">
        <f t="shared" si="124"/>
        <v/>
      </c>
      <c r="X314" t="str">
        <f t="shared" si="125"/>
        <v/>
      </c>
      <c r="Y314" t="str">
        <f t="shared" si="126"/>
        <v/>
      </c>
      <c r="Z314" t="str">
        <f t="shared" si="127"/>
        <v/>
      </c>
      <c r="AA314" s="10" t="str">
        <f t="shared" si="128"/>
        <v/>
      </c>
      <c r="AB314" s="10" t="str">
        <f t="shared" si="129"/>
        <v/>
      </c>
      <c r="AC314" t="str">
        <f t="shared" si="130"/>
        <v/>
      </c>
      <c r="AD314" t="str">
        <f t="shared" si="130"/>
        <v/>
      </c>
      <c r="AE314" t="str">
        <f t="shared" si="131"/>
        <v/>
      </c>
      <c r="AF314" s="13">
        <f t="shared" si="132"/>
        <v>5.9274060937326603</v>
      </c>
      <c r="AG314" s="13">
        <f t="shared" si="133"/>
        <v>1.5869924885222</v>
      </c>
      <c r="AH314">
        <f t="shared" si="134"/>
        <v>247</v>
      </c>
      <c r="AI314">
        <f t="shared" si="135"/>
        <v>232</v>
      </c>
      <c r="AJ314">
        <f t="shared" si="136"/>
        <v>-15</v>
      </c>
      <c r="AK314" s="2" t="str">
        <f t="shared" si="137"/>
        <v/>
      </c>
      <c r="AL314" s="2" t="str">
        <f t="shared" si="138"/>
        <v/>
      </c>
      <c r="AM314" t="str">
        <f t="shared" si="119"/>
        <v/>
      </c>
      <c r="AN314" t="str">
        <f t="shared" si="120"/>
        <v/>
      </c>
      <c r="AO314" t="str">
        <f t="shared" si="139"/>
        <v/>
      </c>
    </row>
    <row r="315" spans="1:41" x14ac:dyDescent="0.2">
      <c r="A315" t="s">
        <v>31</v>
      </c>
      <c r="B315" t="s">
        <v>1</v>
      </c>
      <c r="C315" t="s">
        <v>2</v>
      </c>
      <c r="D315" s="1">
        <v>318.38314419322302</v>
      </c>
      <c r="E315" s="1">
        <v>-594.76628838644604</v>
      </c>
      <c r="F315" s="2">
        <v>0.79226009664041297</v>
      </c>
      <c r="G315" s="2">
        <v>0.60991169129862599</v>
      </c>
      <c r="H315" s="2">
        <v>3.4532578513056203E-2</v>
      </c>
      <c r="I315" s="2">
        <v>5.0316007968151499E-2</v>
      </c>
      <c r="J315" s="2">
        <v>0</v>
      </c>
      <c r="K315" s="2">
        <v>0</v>
      </c>
      <c r="L315" s="2">
        <v>0.18001026054382499</v>
      </c>
      <c r="M315" s="2" t="str">
        <f t="shared" si="112"/>
        <v>PAD</v>
      </c>
      <c r="N315" s="2" t="str">
        <f t="shared" si="121"/>
        <v>PCA</v>
      </c>
      <c r="O315" s="2" t="str">
        <f t="shared" si="122"/>
        <v>U</v>
      </c>
      <c r="P315" t="str">
        <f t="shared" si="113"/>
        <v>1010</v>
      </c>
      <c r="Q315" t="str">
        <f t="shared" si="114"/>
        <v>Y</v>
      </c>
      <c r="R315" t="str">
        <f t="shared" si="115"/>
        <v>1</v>
      </c>
      <c r="S315" t="str">
        <f t="shared" si="116"/>
        <v>0</v>
      </c>
      <c r="T315" t="str">
        <f t="shared" si="117"/>
        <v>1</v>
      </c>
      <c r="U315" t="str">
        <f t="shared" si="118"/>
        <v>0</v>
      </c>
      <c r="V315" s="10">
        <f t="shared" si="123"/>
        <v>5.0316007968151499E-2</v>
      </c>
      <c r="W315" s="10">
        <f t="shared" si="124"/>
        <v>1.5783429455095296E-2</v>
      </c>
      <c r="X315">
        <f t="shared" si="125"/>
        <v>112</v>
      </c>
      <c r="Y315">
        <f t="shared" si="126"/>
        <v>199</v>
      </c>
      <c r="Z315">
        <f t="shared" si="127"/>
        <v>87</v>
      </c>
      <c r="AA315" s="10" t="str">
        <f t="shared" si="128"/>
        <v/>
      </c>
      <c r="AB315" s="10" t="str">
        <f t="shared" si="129"/>
        <v/>
      </c>
      <c r="AC315" t="str">
        <f t="shared" si="130"/>
        <v/>
      </c>
      <c r="AD315" t="str">
        <f t="shared" si="130"/>
        <v/>
      </c>
      <c r="AE315" t="str">
        <f t="shared" si="131"/>
        <v/>
      </c>
      <c r="AF315" s="13" t="str">
        <f t="shared" si="132"/>
        <v/>
      </c>
      <c r="AG315" s="13" t="str">
        <f t="shared" si="133"/>
        <v/>
      </c>
      <c r="AH315" t="str">
        <f t="shared" si="134"/>
        <v/>
      </c>
      <c r="AI315" t="str">
        <f t="shared" si="135"/>
        <v/>
      </c>
      <c r="AJ315" t="str">
        <f t="shared" si="136"/>
        <v/>
      </c>
      <c r="AK315" s="2" t="str">
        <f t="shared" si="137"/>
        <v/>
      </c>
      <c r="AL315" s="2" t="str">
        <f t="shared" si="138"/>
        <v/>
      </c>
      <c r="AM315" t="str">
        <f t="shared" si="119"/>
        <v/>
      </c>
      <c r="AN315" t="str">
        <f t="shared" si="120"/>
        <v/>
      </c>
      <c r="AO315" t="str">
        <f t="shared" si="139"/>
        <v/>
      </c>
    </row>
    <row r="316" spans="1:41" x14ac:dyDescent="0.2">
      <c r="A316" t="s">
        <v>31</v>
      </c>
      <c r="B316" t="s">
        <v>1</v>
      </c>
      <c r="C316" t="s">
        <v>153</v>
      </c>
      <c r="D316" s="1">
        <v>318.38314419322302</v>
      </c>
      <c r="E316" s="1">
        <v>-594.76628838644604</v>
      </c>
      <c r="F316" s="2">
        <v>0.79226009664041297</v>
      </c>
      <c r="G316" s="2">
        <v>0.60991169129862599</v>
      </c>
      <c r="H316" s="2">
        <v>3.4532578513056203E-2</v>
      </c>
      <c r="I316" s="2">
        <v>5.0316007968151499E-2</v>
      </c>
      <c r="J316" s="2">
        <v>0</v>
      </c>
      <c r="K316" s="2">
        <v>0</v>
      </c>
      <c r="L316" s="2">
        <v>5.0616628552061303E-2</v>
      </c>
      <c r="M316" s="2" t="str">
        <f t="shared" si="112"/>
        <v>PAD</v>
      </c>
      <c r="N316" s="2" t="str">
        <f t="shared" si="121"/>
        <v>PCA</v>
      </c>
      <c r="O316" s="2" t="str">
        <f t="shared" si="122"/>
        <v>V</v>
      </c>
      <c r="P316" t="str">
        <f t="shared" si="113"/>
        <v>1010</v>
      </c>
      <c r="Q316" t="str">
        <f t="shared" si="114"/>
        <v>Y</v>
      </c>
      <c r="R316" t="str">
        <f t="shared" si="115"/>
        <v>1</v>
      </c>
      <c r="S316" t="str">
        <f t="shared" si="116"/>
        <v>0</v>
      </c>
      <c r="T316" t="str">
        <f t="shared" si="117"/>
        <v>1</v>
      </c>
      <c r="U316" t="str">
        <f t="shared" si="118"/>
        <v>0</v>
      </c>
      <c r="V316" s="10">
        <f t="shared" si="123"/>
        <v>5.0316007968151499E-2</v>
      </c>
      <c r="W316" s="10">
        <f t="shared" si="124"/>
        <v>1.5783429455095296E-2</v>
      </c>
      <c r="X316">
        <f t="shared" si="125"/>
        <v>112</v>
      </c>
      <c r="Y316">
        <f t="shared" si="126"/>
        <v>199</v>
      </c>
      <c r="Z316">
        <f t="shared" si="127"/>
        <v>87</v>
      </c>
      <c r="AA316" s="10" t="str">
        <f t="shared" si="128"/>
        <v/>
      </c>
      <c r="AB316" s="10" t="str">
        <f t="shared" si="129"/>
        <v/>
      </c>
      <c r="AC316" t="str">
        <f t="shared" si="130"/>
        <v/>
      </c>
      <c r="AD316" t="str">
        <f t="shared" si="130"/>
        <v/>
      </c>
      <c r="AE316" t="str">
        <f t="shared" si="131"/>
        <v/>
      </c>
      <c r="AF316" s="13" t="str">
        <f t="shared" si="132"/>
        <v/>
      </c>
      <c r="AG316" s="13" t="str">
        <f t="shared" si="133"/>
        <v/>
      </c>
      <c r="AH316" t="str">
        <f t="shared" si="134"/>
        <v/>
      </c>
      <c r="AI316" t="str">
        <f t="shared" si="135"/>
        <v/>
      </c>
      <c r="AJ316" t="str">
        <f t="shared" si="136"/>
        <v/>
      </c>
      <c r="AK316" s="2" t="str">
        <f t="shared" si="137"/>
        <v/>
      </c>
      <c r="AL316" s="2" t="str">
        <f t="shared" si="138"/>
        <v/>
      </c>
      <c r="AM316" t="str">
        <f t="shared" si="119"/>
        <v/>
      </c>
      <c r="AN316" t="str">
        <f t="shared" si="120"/>
        <v/>
      </c>
      <c r="AO316" t="str">
        <f t="shared" si="139"/>
        <v/>
      </c>
    </row>
    <row r="317" spans="1:41" x14ac:dyDescent="0.2">
      <c r="A317" t="s">
        <v>31</v>
      </c>
      <c r="B317" t="s">
        <v>1</v>
      </c>
      <c r="C317" t="s">
        <v>154</v>
      </c>
      <c r="D317" s="1">
        <v>269.39941112190502</v>
      </c>
      <c r="E317" s="1">
        <v>-496.79882224380998</v>
      </c>
      <c r="F317" s="2">
        <v>0.62495304335528001</v>
      </c>
      <c r="G317" s="2">
        <v>0.50062202109585796</v>
      </c>
      <c r="H317" s="2">
        <v>4.6437183878160003E-2</v>
      </c>
      <c r="I317" s="2">
        <v>5.8163455647311298E-2</v>
      </c>
      <c r="J317" s="2">
        <v>0</v>
      </c>
      <c r="K317" s="2">
        <v>0</v>
      </c>
      <c r="L317" s="2">
        <v>1.4565056093591501E-2</v>
      </c>
      <c r="M317" s="2" t="str">
        <f t="shared" si="112"/>
        <v>PAD</v>
      </c>
      <c r="N317" s="2" t="str">
        <f t="shared" si="121"/>
        <v>ACP</v>
      </c>
      <c r="O317" s="2" t="str">
        <f t="shared" si="122"/>
        <v>U</v>
      </c>
      <c r="P317" t="str">
        <f t="shared" si="113"/>
        <v>1010</v>
      </c>
      <c r="Q317" t="str">
        <f t="shared" si="114"/>
        <v>Y</v>
      </c>
      <c r="R317" t="str">
        <f t="shared" si="115"/>
        <v>1</v>
      </c>
      <c r="S317" t="str">
        <f t="shared" si="116"/>
        <v>0</v>
      </c>
      <c r="T317" t="str">
        <f t="shared" si="117"/>
        <v>1</v>
      </c>
      <c r="U317" t="str">
        <f t="shared" si="118"/>
        <v>0</v>
      </c>
      <c r="V317" s="10">
        <f t="shared" si="123"/>
        <v>5.8163455647311298E-2</v>
      </c>
      <c r="W317" s="10">
        <f t="shared" si="124"/>
        <v>1.1726271769151295E-2</v>
      </c>
      <c r="X317">
        <f t="shared" si="125"/>
        <v>182</v>
      </c>
      <c r="Y317">
        <f t="shared" si="126"/>
        <v>98</v>
      </c>
      <c r="Z317">
        <f t="shared" si="127"/>
        <v>-84</v>
      </c>
      <c r="AA317" s="10" t="str">
        <f t="shared" si="128"/>
        <v/>
      </c>
      <c r="AB317" s="10" t="str">
        <f t="shared" si="129"/>
        <v/>
      </c>
      <c r="AC317" t="str">
        <f t="shared" si="130"/>
        <v/>
      </c>
      <c r="AD317" t="str">
        <f t="shared" si="130"/>
        <v/>
      </c>
      <c r="AE317" t="str">
        <f t="shared" si="131"/>
        <v/>
      </c>
      <c r="AF317" s="13" t="str">
        <f t="shared" si="132"/>
        <v/>
      </c>
      <c r="AG317" s="13" t="str">
        <f t="shared" si="133"/>
        <v/>
      </c>
      <c r="AH317" t="str">
        <f t="shared" si="134"/>
        <v/>
      </c>
      <c r="AI317" t="str">
        <f t="shared" si="135"/>
        <v/>
      </c>
      <c r="AJ317" t="str">
        <f t="shared" si="136"/>
        <v/>
      </c>
      <c r="AK317" s="2" t="str">
        <f t="shared" si="137"/>
        <v/>
      </c>
      <c r="AL317" s="2" t="str">
        <f t="shared" si="138"/>
        <v/>
      </c>
      <c r="AM317" t="str">
        <f t="shared" si="119"/>
        <v/>
      </c>
      <c r="AN317" t="str">
        <f t="shared" si="120"/>
        <v/>
      </c>
      <c r="AO317" t="str">
        <f t="shared" si="139"/>
        <v/>
      </c>
    </row>
    <row r="318" spans="1:41" x14ac:dyDescent="0.2">
      <c r="A318" t="s">
        <v>31</v>
      </c>
      <c r="B318" t="s">
        <v>1</v>
      </c>
      <c r="C318" t="s">
        <v>3</v>
      </c>
      <c r="D318" s="1">
        <v>273.55813337863299</v>
      </c>
      <c r="E318" s="1">
        <v>-505.116266757267</v>
      </c>
      <c r="F318" s="2">
        <v>0.64342266245801305</v>
      </c>
      <c r="G318" s="2">
        <v>0.51493988487850195</v>
      </c>
      <c r="H318" s="2">
        <v>4.5276012481087202E-2</v>
      </c>
      <c r="I318" s="2">
        <v>5.7687904575409302E-2</v>
      </c>
      <c r="J318" s="2">
        <v>0</v>
      </c>
      <c r="K318" s="2">
        <v>0</v>
      </c>
      <c r="L318" s="2">
        <v>9.4084768145464397E-3</v>
      </c>
      <c r="M318" s="2" t="str">
        <f t="shared" si="112"/>
        <v>PAD</v>
      </c>
      <c r="N318" s="2" t="str">
        <f t="shared" si="121"/>
        <v>ACP</v>
      </c>
      <c r="O318" s="2" t="str">
        <f t="shared" si="122"/>
        <v>V</v>
      </c>
      <c r="P318" t="str">
        <f t="shared" si="113"/>
        <v>1010</v>
      </c>
      <c r="Q318" t="str">
        <f t="shared" si="114"/>
        <v>Y</v>
      </c>
      <c r="R318" t="str">
        <f t="shared" si="115"/>
        <v>1</v>
      </c>
      <c r="S318" t="str">
        <f t="shared" si="116"/>
        <v>0</v>
      </c>
      <c r="T318" t="str">
        <f t="shared" si="117"/>
        <v>1</v>
      </c>
      <c r="U318" t="str">
        <f t="shared" si="118"/>
        <v>0</v>
      </c>
      <c r="V318" s="10">
        <f t="shared" si="123"/>
        <v>5.7687904575409302E-2</v>
      </c>
      <c r="W318" s="10">
        <f t="shared" si="124"/>
        <v>1.24118920943221E-2</v>
      </c>
      <c r="X318">
        <f t="shared" si="125"/>
        <v>177</v>
      </c>
      <c r="Y318">
        <f t="shared" si="126"/>
        <v>114</v>
      </c>
      <c r="Z318">
        <f t="shared" si="127"/>
        <v>-63</v>
      </c>
      <c r="AA318" s="10" t="str">
        <f t="shared" si="128"/>
        <v/>
      </c>
      <c r="AB318" s="10" t="str">
        <f t="shared" si="129"/>
        <v/>
      </c>
      <c r="AC318" t="str">
        <f t="shared" si="130"/>
        <v/>
      </c>
      <c r="AD318" t="str">
        <f t="shared" si="130"/>
        <v/>
      </c>
      <c r="AE318" t="str">
        <f t="shared" si="131"/>
        <v/>
      </c>
      <c r="AF318" s="13" t="str">
        <f t="shared" si="132"/>
        <v/>
      </c>
      <c r="AG318" s="13" t="str">
        <f t="shared" si="133"/>
        <v/>
      </c>
      <c r="AH318" t="str">
        <f t="shared" si="134"/>
        <v/>
      </c>
      <c r="AI318" t="str">
        <f t="shared" si="135"/>
        <v/>
      </c>
      <c r="AJ318" t="str">
        <f t="shared" si="136"/>
        <v/>
      </c>
      <c r="AK318" s="2" t="str">
        <f t="shared" si="137"/>
        <v/>
      </c>
      <c r="AL318" s="2" t="str">
        <f t="shared" si="138"/>
        <v/>
      </c>
      <c r="AM318" t="str">
        <f t="shared" si="119"/>
        <v/>
      </c>
      <c r="AN318" t="str">
        <f t="shared" si="120"/>
        <v/>
      </c>
      <c r="AO318" t="str">
        <f t="shared" si="139"/>
        <v/>
      </c>
    </row>
    <row r="319" spans="1:41" x14ac:dyDescent="0.2">
      <c r="A319" t="s">
        <v>31</v>
      </c>
      <c r="B319" t="s">
        <v>4</v>
      </c>
      <c r="C319" t="s">
        <v>2</v>
      </c>
      <c r="D319" s="1">
        <v>277.35485238412201</v>
      </c>
      <c r="E319" s="1">
        <v>-512.70970476824402</v>
      </c>
      <c r="F319" s="2">
        <v>0.73725352572793201</v>
      </c>
      <c r="G319" s="2">
        <v>0.54863530875128097</v>
      </c>
      <c r="H319" s="2">
        <v>4.4285908790712002E-2</v>
      </c>
      <c r="I319" s="2">
        <v>6.1463686421873803E-2</v>
      </c>
      <c r="J319" s="2">
        <v>0</v>
      </c>
      <c r="K319" s="2">
        <v>0</v>
      </c>
      <c r="L319" s="2">
        <v>0.187079628365595</v>
      </c>
      <c r="M319" s="2" t="str">
        <f t="shared" si="112"/>
        <v>PAD</v>
      </c>
      <c r="N319" s="2" t="str">
        <f t="shared" si="121"/>
        <v>PCA</v>
      </c>
      <c r="O319" s="2" t="str">
        <f t="shared" si="122"/>
        <v>U</v>
      </c>
      <c r="P319" t="str">
        <f t="shared" si="113"/>
        <v>1010</v>
      </c>
      <c r="Q319" t="str">
        <f t="shared" si="114"/>
        <v>Y</v>
      </c>
      <c r="R319" t="str">
        <f t="shared" si="115"/>
        <v>1</v>
      </c>
      <c r="S319" t="str">
        <f t="shared" si="116"/>
        <v>0</v>
      </c>
      <c r="T319" t="str">
        <f t="shared" si="117"/>
        <v>1</v>
      </c>
      <c r="U319" t="str">
        <f t="shared" si="118"/>
        <v>0</v>
      </c>
      <c r="V319" s="10" t="str">
        <f t="shared" si="123"/>
        <v/>
      </c>
      <c r="W319" s="10" t="str">
        <f t="shared" si="124"/>
        <v/>
      </c>
      <c r="X319" t="str">
        <f t="shared" si="125"/>
        <v/>
      </c>
      <c r="Y319" t="str">
        <f t="shared" si="126"/>
        <v/>
      </c>
      <c r="Z319" t="str">
        <f t="shared" si="127"/>
        <v/>
      </c>
      <c r="AA319" s="10">
        <f t="shared" si="128"/>
        <v>6.1463686421873803E-2</v>
      </c>
      <c r="AB319" s="10">
        <f t="shared" si="129"/>
        <v>1.7177777631161802E-2</v>
      </c>
      <c r="AC319">
        <f t="shared" si="130"/>
        <v>105</v>
      </c>
      <c r="AD319">
        <f t="shared" si="130"/>
        <v>171</v>
      </c>
      <c r="AE319">
        <f t="shared" si="131"/>
        <v>66</v>
      </c>
      <c r="AF319" s="13" t="str">
        <f t="shared" si="132"/>
        <v/>
      </c>
      <c r="AG319" s="13" t="str">
        <f t="shared" si="133"/>
        <v/>
      </c>
      <c r="AH319" t="str">
        <f t="shared" si="134"/>
        <v/>
      </c>
      <c r="AI319" t="str">
        <f t="shared" si="135"/>
        <v/>
      </c>
      <c r="AJ319" t="str">
        <f t="shared" si="136"/>
        <v/>
      </c>
      <c r="AK319" s="2" t="str">
        <f t="shared" si="137"/>
        <v/>
      </c>
      <c r="AL319" s="2" t="str">
        <f t="shared" si="138"/>
        <v/>
      </c>
      <c r="AM319" t="str">
        <f t="shared" si="119"/>
        <v/>
      </c>
      <c r="AN319" t="str">
        <f t="shared" si="120"/>
        <v/>
      </c>
      <c r="AO319" t="str">
        <f t="shared" si="139"/>
        <v/>
      </c>
    </row>
    <row r="320" spans="1:41" x14ac:dyDescent="0.2">
      <c r="A320" t="s">
        <v>31</v>
      </c>
      <c r="B320" t="s">
        <v>4</v>
      </c>
      <c r="C320" t="s">
        <v>153</v>
      </c>
      <c r="D320" s="1">
        <v>277.35485238412201</v>
      </c>
      <c r="E320" s="1">
        <v>-512.70970476824402</v>
      </c>
      <c r="F320" s="2">
        <v>0.73725352572793201</v>
      </c>
      <c r="G320" s="2">
        <v>0.54863530875128197</v>
      </c>
      <c r="H320" s="2">
        <v>4.4285908790712002E-2</v>
      </c>
      <c r="I320" s="2">
        <v>6.1463686421873803E-2</v>
      </c>
      <c r="J320" s="2">
        <v>0</v>
      </c>
      <c r="K320" s="2">
        <v>0</v>
      </c>
      <c r="L320" s="2">
        <v>6.2581334288996204E-2</v>
      </c>
      <c r="M320" s="2" t="str">
        <f t="shared" si="112"/>
        <v>PAD</v>
      </c>
      <c r="N320" s="2" t="str">
        <f t="shared" si="121"/>
        <v>PCA</v>
      </c>
      <c r="O320" s="2" t="str">
        <f t="shared" si="122"/>
        <v>V</v>
      </c>
      <c r="P320" t="str">
        <f t="shared" si="113"/>
        <v>1010</v>
      </c>
      <c r="Q320" t="str">
        <f t="shared" si="114"/>
        <v>Y</v>
      </c>
      <c r="R320" t="str">
        <f t="shared" si="115"/>
        <v>1</v>
      </c>
      <c r="S320" t="str">
        <f t="shared" si="116"/>
        <v>0</v>
      </c>
      <c r="T320" t="str">
        <f t="shared" si="117"/>
        <v>1</v>
      </c>
      <c r="U320" t="str">
        <f t="shared" si="118"/>
        <v>0</v>
      </c>
      <c r="V320" s="10" t="str">
        <f t="shared" si="123"/>
        <v/>
      </c>
      <c r="W320" s="10" t="str">
        <f t="shared" si="124"/>
        <v/>
      </c>
      <c r="X320" t="str">
        <f t="shared" si="125"/>
        <v/>
      </c>
      <c r="Y320" t="str">
        <f t="shared" si="126"/>
        <v/>
      </c>
      <c r="Z320" t="str">
        <f t="shared" si="127"/>
        <v/>
      </c>
      <c r="AA320" s="10">
        <f t="shared" si="128"/>
        <v>6.1463686421873803E-2</v>
      </c>
      <c r="AB320" s="10">
        <f t="shared" si="129"/>
        <v>1.7177777631161802E-2</v>
      </c>
      <c r="AC320">
        <f t="shared" si="130"/>
        <v>105</v>
      </c>
      <c r="AD320">
        <f t="shared" si="130"/>
        <v>171</v>
      </c>
      <c r="AE320">
        <f t="shared" si="131"/>
        <v>66</v>
      </c>
      <c r="AF320" s="13" t="str">
        <f t="shared" si="132"/>
        <v/>
      </c>
      <c r="AG320" s="13" t="str">
        <f t="shared" si="133"/>
        <v/>
      </c>
      <c r="AH320" t="str">
        <f t="shared" si="134"/>
        <v/>
      </c>
      <c r="AI320" t="str">
        <f t="shared" si="135"/>
        <v/>
      </c>
      <c r="AJ320" t="str">
        <f t="shared" si="136"/>
        <v/>
      </c>
      <c r="AK320" s="2" t="str">
        <f t="shared" si="137"/>
        <v/>
      </c>
      <c r="AL320" s="2" t="str">
        <f t="shared" si="138"/>
        <v/>
      </c>
      <c r="AM320" t="str">
        <f t="shared" si="119"/>
        <v/>
      </c>
      <c r="AN320" t="str">
        <f t="shared" si="120"/>
        <v/>
      </c>
      <c r="AO320" t="str">
        <f t="shared" si="139"/>
        <v/>
      </c>
    </row>
    <row r="321" spans="1:41" x14ac:dyDescent="0.2">
      <c r="A321" t="s">
        <v>31</v>
      </c>
      <c r="B321" t="s">
        <v>4</v>
      </c>
      <c r="C321" t="s">
        <v>154</v>
      </c>
      <c r="D321" s="1">
        <v>238.16858286245801</v>
      </c>
      <c r="E321" s="1">
        <v>-434.337165724915</v>
      </c>
      <c r="F321" s="2">
        <v>0.57656221700876198</v>
      </c>
      <c r="G321" s="2">
        <v>0.44004068141139602</v>
      </c>
      <c r="H321" s="2">
        <v>5.6237247630234903E-2</v>
      </c>
      <c r="I321" s="2">
        <v>6.9827743803684894E-2</v>
      </c>
      <c r="J321" s="2">
        <v>0</v>
      </c>
      <c r="K321" s="2">
        <v>0</v>
      </c>
      <c r="L321" s="2">
        <v>1.3100538345671899E-2</v>
      </c>
      <c r="M321" s="2" t="str">
        <f t="shared" si="112"/>
        <v>PAD</v>
      </c>
      <c r="N321" s="2" t="str">
        <f t="shared" si="121"/>
        <v>ACP</v>
      </c>
      <c r="O321" s="2" t="str">
        <f t="shared" si="122"/>
        <v>U</v>
      </c>
      <c r="P321" t="str">
        <f t="shared" si="113"/>
        <v>1010</v>
      </c>
      <c r="Q321" t="str">
        <f t="shared" si="114"/>
        <v>Y</v>
      </c>
      <c r="R321" t="str">
        <f t="shared" si="115"/>
        <v>1</v>
      </c>
      <c r="S321" t="str">
        <f t="shared" si="116"/>
        <v>0</v>
      </c>
      <c r="T321" t="str">
        <f t="shared" si="117"/>
        <v>1</v>
      </c>
      <c r="U321" t="str">
        <f t="shared" si="118"/>
        <v>0</v>
      </c>
      <c r="V321" s="10" t="str">
        <f t="shared" si="123"/>
        <v/>
      </c>
      <c r="W321" s="10" t="str">
        <f t="shared" si="124"/>
        <v/>
      </c>
      <c r="X321" t="str">
        <f t="shared" si="125"/>
        <v/>
      </c>
      <c r="Y321" t="str">
        <f t="shared" si="126"/>
        <v/>
      </c>
      <c r="Z321" t="str">
        <f t="shared" si="127"/>
        <v/>
      </c>
      <c r="AA321" s="10">
        <f t="shared" si="128"/>
        <v>6.9827743803684894E-2</v>
      </c>
      <c r="AB321" s="10">
        <f t="shared" si="129"/>
        <v>1.3590496173449991E-2</v>
      </c>
      <c r="AC321">
        <f t="shared" si="130"/>
        <v>175</v>
      </c>
      <c r="AD321">
        <f t="shared" si="130"/>
        <v>85</v>
      </c>
      <c r="AE321">
        <f t="shared" si="131"/>
        <v>-90</v>
      </c>
      <c r="AF321" s="13" t="str">
        <f t="shared" si="132"/>
        <v/>
      </c>
      <c r="AG321" s="13" t="str">
        <f t="shared" si="133"/>
        <v/>
      </c>
      <c r="AH321" t="str">
        <f t="shared" si="134"/>
        <v/>
      </c>
      <c r="AI321" t="str">
        <f t="shared" si="135"/>
        <v/>
      </c>
      <c r="AJ321" t="str">
        <f t="shared" si="136"/>
        <v/>
      </c>
      <c r="AK321" s="2" t="str">
        <f t="shared" si="137"/>
        <v/>
      </c>
      <c r="AL321" s="2" t="str">
        <f t="shared" si="138"/>
        <v/>
      </c>
      <c r="AM321" t="str">
        <f t="shared" si="119"/>
        <v/>
      </c>
      <c r="AN321" t="str">
        <f t="shared" si="120"/>
        <v/>
      </c>
      <c r="AO321" t="str">
        <f t="shared" si="139"/>
        <v/>
      </c>
    </row>
    <row r="322" spans="1:41" x14ac:dyDescent="0.2">
      <c r="A322" t="s">
        <v>31</v>
      </c>
      <c r="B322" t="s">
        <v>4</v>
      </c>
      <c r="C322" t="s">
        <v>3</v>
      </c>
      <c r="D322" s="1">
        <v>240.818375074964</v>
      </c>
      <c r="E322" s="1">
        <v>-439.63675014992799</v>
      </c>
      <c r="F322" s="2">
        <v>0.58996121911774402</v>
      </c>
      <c r="G322" s="2">
        <v>0.455564402529955</v>
      </c>
      <c r="H322" s="2">
        <v>5.5340910917804298E-2</v>
      </c>
      <c r="I322" s="2">
        <v>6.9800143786822297E-2</v>
      </c>
      <c r="J322" s="2">
        <v>0</v>
      </c>
      <c r="K322" s="2">
        <v>0</v>
      </c>
      <c r="L322" s="2">
        <v>1.0405326163946E-2</v>
      </c>
      <c r="M322" s="2" t="str">
        <f t="shared" si="112"/>
        <v>PAD</v>
      </c>
      <c r="N322" s="2" t="str">
        <f t="shared" si="121"/>
        <v>ACP</v>
      </c>
      <c r="O322" s="2" t="str">
        <f t="shared" si="122"/>
        <v>V</v>
      </c>
      <c r="P322" t="str">
        <f t="shared" si="113"/>
        <v>1010</v>
      </c>
      <c r="Q322" t="str">
        <f t="shared" si="114"/>
        <v>Y</v>
      </c>
      <c r="R322" t="str">
        <f t="shared" si="115"/>
        <v>1</v>
      </c>
      <c r="S322" t="str">
        <f t="shared" si="116"/>
        <v>0</v>
      </c>
      <c r="T322" t="str">
        <f t="shared" si="117"/>
        <v>1</v>
      </c>
      <c r="U322" t="str">
        <f t="shared" si="118"/>
        <v>0</v>
      </c>
      <c r="V322" s="10" t="str">
        <f t="shared" si="123"/>
        <v/>
      </c>
      <c r="W322" s="10" t="str">
        <f t="shared" si="124"/>
        <v/>
      </c>
      <c r="X322" t="str">
        <f t="shared" si="125"/>
        <v/>
      </c>
      <c r="Y322" t="str">
        <f t="shared" si="126"/>
        <v/>
      </c>
      <c r="Z322" t="str">
        <f t="shared" si="127"/>
        <v/>
      </c>
      <c r="AA322" s="10">
        <f t="shared" si="128"/>
        <v>6.9800143786822297E-2</v>
      </c>
      <c r="AB322" s="10">
        <f t="shared" si="129"/>
        <v>1.4459232869017999E-2</v>
      </c>
      <c r="AC322">
        <f t="shared" si="130"/>
        <v>173</v>
      </c>
      <c r="AD322">
        <f t="shared" si="130"/>
        <v>103</v>
      </c>
      <c r="AE322">
        <f t="shared" si="131"/>
        <v>-70</v>
      </c>
      <c r="AF322" s="13" t="str">
        <f t="shared" si="132"/>
        <v/>
      </c>
      <c r="AG322" s="13" t="str">
        <f t="shared" si="133"/>
        <v/>
      </c>
      <c r="AH322" t="str">
        <f t="shared" si="134"/>
        <v/>
      </c>
      <c r="AI322" t="str">
        <f t="shared" si="135"/>
        <v/>
      </c>
      <c r="AJ322" t="str">
        <f t="shared" si="136"/>
        <v/>
      </c>
      <c r="AK322" s="2" t="str">
        <f t="shared" si="137"/>
        <v/>
      </c>
      <c r="AL322" s="2" t="str">
        <f t="shared" si="138"/>
        <v/>
      </c>
      <c r="AM322" t="str">
        <f t="shared" si="119"/>
        <v/>
      </c>
      <c r="AN322" t="str">
        <f t="shared" si="120"/>
        <v/>
      </c>
      <c r="AO322" t="str">
        <f t="shared" si="139"/>
        <v/>
      </c>
    </row>
    <row r="323" spans="1:41" x14ac:dyDescent="0.2">
      <c r="A323" t="s">
        <v>31</v>
      </c>
      <c r="B323" t="s">
        <v>5</v>
      </c>
      <c r="C323" t="s">
        <v>2</v>
      </c>
      <c r="D323" s="1">
        <v>-407.573010573315</v>
      </c>
      <c r="E323" s="1">
        <v>857.14602114663001</v>
      </c>
      <c r="F323" s="2">
        <v>0.83548315933727402</v>
      </c>
      <c r="G323" s="2">
        <v>0.68825226399765604</v>
      </c>
      <c r="H323" s="2">
        <v>2.9454516077319499</v>
      </c>
      <c r="I323" s="2">
        <v>4.1804564566962998</v>
      </c>
      <c r="J323" s="2">
        <v>0</v>
      </c>
      <c r="K323" s="2">
        <v>0</v>
      </c>
      <c r="L323" s="2">
        <v>0.13131456420637</v>
      </c>
      <c r="M323" s="2" t="str">
        <f t="shared" ref="M323:M386" si="140">IF(MID(A323,3,1)="1","PAD","LTN")</f>
        <v>PAD</v>
      </c>
      <c r="N323" s="2" t="str">
        <f t="shared" si="121"/>
        <v>PCA</v>
      </c>
      <c r="O323" s="2" t="str">
        <f t="shared" si="122"/>
        <v>U</v>
      </c>
      <c r="P323" t="str">
        <f t="shared" ref="P323:P386" si="141">MID(A323,8,4)</f>
        <v>1010</v>
      </c>
      <c r="Q323" t="str">
        <f t="shared" ref="Q323:Q386" si="142">IF(RIGHT(A323,1)="C","Y","N")</f>
        <v>Y</v>
      </c>
      <c r="R323" t="str">
        <f t="shared" ref="R323:R386" si="143">MID(P323,1,1)</f>
        <v>1</v>
      </c>
      <c r="S323" t="str">
        <f t="shared" ref="S323:S386" si="144">MID(P323,2,1)</f>
        <v>0</v>
      </c>
      <c r="T323" t="str">
        <f t="shared" ref="T323:T386" si="145">MID(P323,3,1)</f>
        <v>1</v>
      </c>
      <c r="U323" t="str">
        <f t="shared" ref="U323:U386" si="146">MID(P323,4,1)</f>
        <v>0</v>
      </c>
      <c r="V323" s="10" t="str">
        <f t="shared" si="123"/>
        <v/>
      </c>
      <c r="W323" s="10" t="str">
        <f t="shared" si="124"/>
        <v/>
      </c>
      <c r="X323" t="str">
        <f t="shared" si="125"/>
        <v/>
      </c>
      <c r="Y323" t="str">
        <f t="shared" si="126"/>
        <v/>
      </c>
      <c r="Z323" t="str">
        <f t="shared" si="127"/>
        <v/>
      </c>
      <c r="AA323" s="10" t="str">
        <f t="shared" si="128"/>
        <v/>
      </c>
      <c r="AB323" s="10" t="str">
        <f t="shared" si="129"/>
        <v/>
      </c>
      <c r="AC323" t="str">
        <f t="shared" si="130"/>
        <v/>
      </c>
      <c r="AD323" t="str">
        <f t="shared" si="130"/>
        <v/>
      </c>
      <c r="AE323" t="str">
        <f t="shared" si="131"/>
        <v/>
      </c>
      <c r="AF323" s="13">
        <f t="shared" si="132"/>
        <v>4.1804564566962998</v>
      </c>
      <c r="AG323" s="13">
        <f t="shared" si="133"/>
        <v>1.2350048489643499</v>
      </c>
      <c r="AH323">
        <f t="shared" si="134"/>
        <v>99</v>
      </c>
      <c r="AI323">
        <f t="shared" si="135"/>
        <v>183</v>
      </c>
      <c r="AJ323">
        <f t="shared" si="136"/>
        <v>84</v>
      </c>
      <c r="AK323" s="2" t="str">
        <f t="shared" si="137"/>
        <v/>
      </c>
      <c r="AL323" s="2" t="str">
        <f t="shared" si="138"/>
        <v/>
      </c>
      <c r="AM323" t="str">
        <f t="shared" ref="AM323:AM386" si="147">IF(AK323&lt;&gt;"",RANK(AK323,AK$3:AK$1026,FALSE),"")</f>
        <v/>
      </c>
      <c r="AN323" t="str">
        <f t="shared" ref="AN323:AN386" si="148">IF(AL323&lt;&gt;"",RANK(AL323,AL$3:AL$1026,TRUE),"")</f>
        <v/>
      </c>
      <c r="AO323" t="str">
        <f t="shared" si="139"/>
        <v/>
      </c>
    </row>
    <row r="324" spans="1:41" x14ac:dyDescent="0.2">
      <c r="A324" t="s">
        <v>31</v>
      </c>
      <c r="B324" t="s">
        <v>5</v>
      </c>
      <c r="C324" t="s">
        <v>153</v>
      </c>
      <c r="D324" s="1">
        <v>-407.573010573315</v>
      </c>
      <c r="E324" s="1">
        <v>857.14602114663001</v>
      </c>
      <c r="F324" s="2">
        <v>0.83548315933727402</v>
      </c>
      <c r="G324" s="2">
        <v>0.68825226399765604</v>
      </c>
      <c r="H324" s="2">
        <v>2.9454516077319499</v>
      </c>
      <c r="I324" s="2">
        <v>4.1804564566962998</v>
      </c>
      <c r="J324" s="2">
        <v>0</v>
      </c>
      <c r="K324" s="2">
        <v>0</v>
      </c>
      <c r="L324" s="2">
        <v>3.00407315813144E-2</v>
      </c>
      <c r="M324" s="2" t="str">
        <f t="shared" si="140"/>
        <v>PAD</v>
      </c>
      <c r="N324" s="2" t="str">
        <f t="shared" ref="N324:N387" si="149">MID(C324,1,3)</f>
        <v>PCA</v>
      </c>
      <c r="O324" s="2" t="str">
        <f t="shared" ref="O324:O387" si="150">RIGHT(C324,1)</f>
        <v>V</v>
      </c>
      <c r="P324" t="str">
        <f t="shared" si="141"/>
        <v>1010</v>
      </c>
      <c r="Q324" t="str">
        <f t="shared" si="142"/>
        <v>Y</v>
      </c>
      <c r="R324" t="str">
        <f t="shared" si="143"/>
        <v>1</v>
      </c>
      <c r="S324" t="str">
        <f t="shared" si="144"/>
        <v>0</v>
      </c>
      <c r="T324" t="str">
        <f t="shared" si="145"/>
        <v>1</v>
      </c>
      <c r="U324" t="str">
        <f t="shared" si="146"/>
        <v>0</v>
      </c>
      <c r="V324" s="10" t="str">
        <f t="shared" ref="V324:V387" si="151">IF($B324="JHtov",$I324,"")</f>
        <v/>
      </c>
      <c r="W324" s="10" t="str">
        <f t="shared" ref="W324:W387" si="152">IF($B324="JHtov",$I324-$H324,"")</f>
        <v/>
      </c>
      <c r="X324" t="str">
        <f t="shared" ref="X324:X387" si="153">IF(V324&lt;&gt;"",RANK(V324,V$3:V$770,TRUE),"")</f>
        <v/>
      </c>
      <c r="Y324" t="str">
        <f t="shared" ref="Y324:Y387" si="154">IF(W324&lt;&gt;"",RANK(W324,W$3:W$770,TRUE),"")</f>
        <v/>
      </c>
      <c r="Z324" t="str">
        <f t="shared" ref="Z324:Z387" si="155">IF(AND(Y324&lt;&gt;"",X324&lt;&gt;""),Y324-X324,"")</f>
        <v/>
      </c>
      <c r="AA324" s="10" t="str">
        <f t="shared" ref="AA324:AA387" si="156">IF($B324="JHwd",$I324,"")</f>
        <v/>
      </c>
      <c r="AB324" s="10" t="str">
        <f t="shared" ref="AB324:AB387" si="157">IF($B324="JHwd",$I324-$H324,"")</f>
        <v/>
      </c>
      <c r="AC324" t="str">
        <f t="shared" ref="AC324:AD387" si="158">IF(AA324&lt;&gt;"",RANK(AA324,AA$3:AA$770,TRUE),"")</f>
        <v/>
      </c>
      <c r="AD324" t="str">
        <f t="shared" si="158"/>
        <v/>
      </c>
      <c r="AE324" t="str">
        <f t="shared" ref="AE324:AE387" si="159">IF(AND(AD324&lt;&gt;"",AC324&lt;&gt;""),AD324-AC324,"")</f>
        <v/>
      </c>
      <c r="AF324" s="13">
        <f t="shared" ref="AF324:AF387" si="160">IF($B324="PP",$I324,"")</f>
        <v>4.1804564566962998</v>
      </c>
      <c r="AG324" s="13">
        <f t="shared" ref="AG324:AG387" si="161">IF($B324="PP",$I324-$H324,"")</f>
        <v>1.2350048489643499</v>
      </c>
      <c r="AH324">
        <f t="shared" ref="AH324:AH387" si="162">IF(AF324&lt;&gt;"",RANK(AF324,AF$3:AF$770,TRUE),"")</f>
        <v>99</v>
      </c>
      <c r="AI324">
        <f t="shared" ref="AI324:AI387" si="163">IF(AG324&lt;&gt;"",RANK(AG324,AG$3:AG$770,TRUE),"")</f>
        <v>183</v>
      </c>
      <c r="AJ324">
        <f t="shared" ref="AJ324:AJ387" si="164">IF(AND(AI324&lt;&gt;"",AH324&lt;&gt;""),AI324-AH324,"")</f>
        <v>84</v>
      </c>
      <c r="AK324" s="2" t="str">
        <f t="shared" ref="AK324:AK387" si="165">IF($B324="jumpType",$K324,"")</f>
        <v/>
      </c>
      <c r="AL324" s="2" t="str">
        <f t="shared" ref="AL324:AL387" si="166">IF($B324="jumpType",$J324-$K324,"")</f>
        <v/>
      </c>
      <c r="AM324" t="str">
        <f t="shared" si="147"/>
        <v/>
      </c>
      <c r="AN324" t="str">
        <f t="shared" si="148"/>
        <v/>
      </c>
      <c r="AO324" t="str">
        <f t="shared" ref="AO324:AO387" si="167">IF(AND(AM324&lt;&gt;"",AN324&lt;&gt;""),AN324-AM324,"")</f>
        <v/>
      </c>
    </row>
    <row r="325" spans="1:41" x14ac:dyDescent="0.2">
      <c r="A325" t="s">
        <v>31</v>
      </c>
      <c r="B325" t="s">
        <v>5</v>
      </c>
      <c r="C325" t="s">
        <v>154</v>
      </c>
      <c r="D325" s="1">
        <v>-456.90282611350199</v>
      </c>
      <c r="E325" s="1">
        <v>955.805652227005</v>
      </c>
      <c r="F325" s="2">
        <v>0.70131425201930198</v>
      </c>
      <c r="G325" s="2">
        <v>0.59381116651809995</v>
      </c>
      <c r="H325" s="2">
        <v>3.9785123512171201</v>
      </c>
      <c r="I325" s="2">
        <v>4.92681951565035</v>
      </c>
      <c r="J325" s="2">
        <v>0</v>
      </c>
      <c r="K325" s="2">
        <v>0</v>
      </c>
      <c r="L325" s="2">
        <v>1.0414261067553001E-2</v>
      </c>
      <c r="M325" s="2" t="str">
        <f t="shared" si="140"/>
        <v>PAD</v>
      </c>
      <c r="N325" s="2" t="str">
        <f t="shared" si="149"/>
        <v>ACP</v>
      </c>
      <c r="O325" s="2" t="str">
        <f t="shared" si="150"/>
        <v>U</v>
      </c>
      <c r="P325" t="str">
        <f t="shared" si="141"/>
        <v>1010</v>
      </c>
      <c r="Q325" t="str">
        <f t="shared" si="142"/>
        <v>Y</v>
      </c>
      <c r="R325" t="str">
        <f t="shared" si="143"/>
        <v>1</v>
      </c>
      <c r="S325" t="str">
        <f t="shared" si="144"/>
        <v>0</v>
      </c>
      <c r="T325" t="str">
        <f t="shared" si="145"/>
        <v>1</v>
      </c>
      <c r="U325" t="str">
        <f t="shared" si="146"/>
        <v>0</v>
      </c>
      <c r="V325" s="10" t="str">
        <f t="shared" si="151"/>
        <v/>
      </c>
      <c r="W325" s="10" t="str">
        <f t="shared" si="152"/>
        <v/>
      </c>
      <c r="X325" t="str">
        <f t="shared" si="153"/>
        <v/>
      </c>
      <c r="Y325" t="str">
        <f t="shared" si="154"/>
        <v/>
      </c>
      <c r="Z325" t="str">
        <f t="shared" si="155"/>
        <v/>
      </c>
      <c r="AA325" s="10" t="str">
        <f t="shared" si="156"/>
        <v/>
      </c>
      <c r="AB325" s="10" t="str">
        <f t="shared" si="157"/>
        <v/>
      </c>
      <c r="AC325" t="str">
        <f t="shared" si="158"/>
        <v/>
      </c>
      <c r="AD325" t="str">
        <f t="shared" si="158"/>
        <v/>
      </c>
      <c r="AE325" t="str">
        <f t="shared" si="159"/>
        <v/>
      </c>
      <c r="AF325" s="13">
        <f t="shared" si="160"/>
        <v>4.92681951565035</v>
      </c>
      <c r="AG325" s="13">
        <f t="shared" si="161"/>
        <v>0.94830716443322993</v>
      </c>
      <c r="AH325">
        <f t="shared" si="162"/>
        <v>188</v>
      </c>
      <c r="AI325">
        <f t="shared" si="163"/>
        <v>103</v>
      </c>
      <c r="AJ325">
        <f t="shared" si="164"/>
        <v>-85</v>
      </c>
      <c r="AK325" s="2" t="str">
        <f t="shared" si="165"/>
        <v/>
      </c>
      <c r="AL325" s="2" t="str">
        <f t="shared" si="166"/>
        <v/>
      </c>
      <c r="AM325" t="str">
        <f t="shared" si="147"/>
        <v/>
      </c>
      <c r="AN325" t="str">
        <f t="shared" si="148"/>
        <v/>
      </c>
      <c r="AO325" t="str">
        <f t="shared" si="167"/>
        <v/>
      </c>
    </row>
    <row r="326" spans="1:41" x14ac:dyDescent="0.2">
      <c r="A326" t="s">
        <v>31</v>
      </c>
      <c r="B326" t="s">
        <v>5</v>
      </c>
      <c r="C326" t="s">
        <v>3</v>
      </c>
      <c r="D326" s="1">
        <v>-452.40065161522699</v>
      </c>
      <c r="E326" s="1">
        <v>946.80130323045398</v>
      </c>
      <c r="F326" s="2">
        <v>0.71720466019596396</v>
      </c>
      <c r="G326" s="2">
        <v>0.62608495403157904</v>
      </c>
      <c r="H326" s="2">
        <v>3.87025150406819</v>
      </c>
      <c r="I326" s="2">
        <v>4.7391188048012198</v>
      </c>
      <c r="J326" s="2">
        <v>0</v>
      </c>
      <c r="K326" s="2">
        <v>0</v>
      </c>
      <c r="L326" s="2">
        <v>8.5380518340351999E-3</v>
      </c>
      <c r="M326" s="2" t="str">
        <f t="shared" si="140"/>
        <v>PAD</v>
      </c>
      <c r="N326" s="2" t="str">
        <f t="shared" si="149"/>
        <v>ACP</v>
      </c>
      <c r="O326" s="2" t="str">
        <f t="shared" si="150"/>
        <v>V</v>
      </c>
      <c r="P326" t="str">
        <f t="shared" si="141"/>
        <v>1010</v>
      </c>
      <c r="Q326" t="str">
        <f t="shared" si="142"/>
        <v>Y</v>
      </c>
      <c r="R326" t="str">
        <f t="shared" si="143"/>
        <v>1</v>
      </c>
      <c r="S326" t="str">
        <f t="shared" si="144"/>
        <v>0</v>
      </c>
      <c r="T326" t="str">
        <f t="shared" si="145"/>
        <v>1</v>
      </c>
      <c r="U326" t="str">
        <f t="shared" si="146"/>
        <v>0</v>
      </c>
      <c r="V326" s="10" t="str">
        <f t="shared" si="151"/>
        <v/>
      </c>
      <c r="W326" s="10" t="str">
        <f t="shared" si="152"/>
        <v/>
      </c>
      <c r="X326" t="str">
        <f t="shared" si="153"/>
        <v/>
      </c>
      <c r="Y326" t="str">
        <f t="shared" si="154"/>
        <v/>
      </c>
      <c r="Z326" t="str">
        <f t="shared" si="155"/>
        <v/>
      </c>
      <c r="AA326" s="10" t="str">
        <f t="shared" si="156"/>
        <v/>
      </c>
      <c r="AB326" s="10" t="str">
        <f t="shared" si="157"/>
        <v/>
      </c>
      <c r="AC326" t="str">
        <f t="shared" si="158"/>
        <v/>
      </c>
      <c r="AD326" t="str">
        <f t="shared" si="158"/>
        <v/>
      </c>
      <c r="AE326" t="str">
        <f t="shared" si="159"/>
        <v/>
      </c>
      <c r="AF326" s="13">
        <f t="shared" si="160"/>
        <v>4.7391188048012198</v>
      </c>
      <c r="AG326" s="13">
        <f t="shared" si="161"/>
        <v>0.86886730073302987</v>
      </c>
      <c r="AH326">
        <f t="shared" si="162"/>
        <v>157</v>
      </c>
      <c r="AI326">
        <f t="shared" si="163"/>
        <v>78</v>
      </c>
      <c r="AJ326">
        <f t="shared" si="164"/>
        <v>-79</v>
      </c>
      <c r="AK326" s="2" t="str">
        <f t="shared" si="165"/>
        <v/>
      </c>
      <c r="AL326" s="2" t="str">
        <f t="shared" si="166"/>
        <v/>
      </c>
      <c r="AM326" t="str">
        <f t="shared" si="147"/>
        <v/>
      </c>
      <c r="AN326" t="str">
        <f t="shared" si="148"/>
        <v/>
      </c>
      <c r="AO326" t="str">
        <f t="shared" si="167"/>
        <v/>
      </c>
    </row>
    <row r="327" spans="1:41" x14ac:dyDescent="0.2">
      <c r="A327" t="s">
        <v>32</v>
      </c>
      <c r="B327" t="s">
        <v>1</v>
      </c>
      <c r="C327" t="s">
        <v>2</v>
      </c>
      <c r="D327" s="1">
        <v>338.60060883012301</v>
      </c>
      <c r="E327" s="1">
        <v>-635.20121766024602</v>
      </c>
      <c r="F327" s="2">
        <v>0.83786664343069595</v>
      </c>
      <c r="G327" s="2">
        <v>0.64911689156780905</v>
      </c>
      <c r="H327" s="2">
        <v>3.0505936151908199E-2</v>
      </c>
      <c r="I327" s="2">
        <v>4.67211669672319E-2</v>
      </c>
      <c r="J327" s="2">
        <v>0</v>
      </c>
      <c r="K327" s="2">
        <v>0</v>
      </c>
      <c r="L327" s="2">
        <v>0.34969587086001103</v>
      </c>
      <c r="M327" s="2" t="str">
        <f t="shared" si="140"/>
        <v>PAD</v>
      </c>
      <c r="N327" s="2" t="str">
        <f t="shared" si="149"/>
        <v>PCA</v>
      </c>
      <c r="O327" s="2" t="str">
        <f t="shared" si="150"/>
        <v>U</v>
      </c>
      <c r="P327" t="str">
        <f t="shared" si="141"/>
        <v>1011</v>
      </c>
      <c r="Q327" t="str">
        <f t="shared" si="142"/>
        <v>Y</v>
      </c>
      <c r="R327" t="str">
        <f t="shared" si="143"/>
        <v>1</v>
      </c>
      <c r="S327" t="str">
        <f t="shared" si="144"/>
        <v>0</v>
      </c>
      <c r="T327" t="str">
        <f t="shared" si="145"/>
        <v>1</v>
      </c>
      <c r="U327" t="str">
        <f t="shared" si="146"/>
        <v>1</v>
      </c>
      <c r="V327" s="10">
        <f t="shared" si="151"/>
        <v>4.67211669672319E-2</v>
      </c>
      <c r="W327" s="10">
        <f t="shared" si="152"/>
        <v>1.6215230815323702E-2</v>
      </c>
      <c r="X327">
        <f t="shared" si="153"/>
        <v>91</v>
      </c>
      <c r="Y327">
        <f t="shared" si="154"/>
        <v>209</v>
      </c>
      <c r="Z327">
        <f t="shared" si="155"/>
        <v>118</v>
      </c>
      <c r="AA327" s="10" t="str">
        <f t="shared" si="156"/>
        <v/>
      </c>
      <c r="AB327" s="10" t="str">
        <f t="shared" si="157"/>
        <v/>
      </c>
      <c r="AC327" t="str">
        <f t="shared" si="158"/>
        <v/>
      </c>
      <c r="AD327" t="str">
        <f t="shared" si="158"/>
        <v/>
      </c>
      <c r="AE327" t="str">
        <f t="shared" si="159"/>
        <v/>
      </c>
      <c r="AF327" s="13" t="str">
        <f t="shared" si="160"/>
        <v/>
      </c>
      <c r="AG327" s="13" t="str">
        <f t="shared" si="161"/>
        <v/>
      </c>
      <c r="AH327" t="str">
        <f t="shared" si="162"/>
        <v/>
      </c>
      <c r="AI327" t="str">
        <f t="shared" si="163"/>
        <v/>
      </c>
      <c r="AJ327" t="str">
        <f t="shared" si="164"/>
        <v/>
      </c>
      <c r="AK327" s="2" t="str">
        <f t="shared" si="165"/>
        <v/>
      </c>
      <c r="AL327" s="2" t="str">
        <f t="shared" si="166"/>
        <v/>
      </c>
      <c r="AM327" t="str">
        <f t="shared" si="147"/>
        <v/>
      </c>
      <c r="AN327" t="str">
        <f t="shared" si="148"/>
        <v/>
      </c>
      <c r="AO327" t="str">
        <f t="shared" si="167"/>
        <v/>
      </c>
    </row>
    <row r="328" spans="1:41" x14ac:dyDescent="0.2">
      <c r="A328" t="s">
        <v>32</v>
      </c>
      <c r="B328" t="s">
        <v>1</v>
      </c>
      <c r="C328" t="s">
        <v>153</v>
      </c>
      <c r="D328" s="1">
        <v>338.60060883012301</v>
      </c>
      <c r="E328" s="1">
        <v>-635.20121766024499</v>
      </c>
      <c r="F328" s="2">
        <v>0.83786664343069595</v>
      </c>
      <c r="G328" s="2">
        <v>0.64911689156780805</v>
      </c>
      <c r="H328" s="2">
        <v>3.0505936151908199E-2</v>
      </c>
      <c r="I328" s="2">
        <v>4.67211669672319E-2</v>
      </c>
      <c r="J328" s="2">
        <v>0</v>
      </c>
      <c r="K328" s="2">
        <v>0</v>
      </c>
      <c r="L328" s="2">
        <v>0.117183777809095</v>
      </c>
      <c r="M328" s="2" t="str">
        <f t="shared" si="140"/>
        <v>PAD</v>
      </c>
      <c r="N328" s="2" t="str">
        <f t="shared" si="149"/>
        <v>PCA</v>
      </c>
      <c r="O328" s="2" t="str">
        <f t="shared" si="150"/>
        <v>V</v>
      </c>
      <c r="P328" t="str">
        <f t="shared" si="141"/>
        <v>1011</v>
      </c>
      <c r="Q328" t="str">
        <f t="shared" si="142"/>
        <v>Y</v>
      </c>
      <c r="R328" t="str">
        <f t="shared" si="143"/>
        <v>1</v>
      </c>
      <c r="S328" t="str">
        <f t="shared" si="144"/>
        <v>0</v>
      </c>
      <c r="T328" t="str">
        <f t="shared" si="145"/>
        <v>1</v>
      </c>
      <c r="U328" t="str">
        <f t="shared" si="146"/>
        <v>1</v>
      </c>
      <c r="V328" s="10">
        <f t="shared" si="151"/>
        <v>4.67211669672319E-2</v>
      </c>
      <c r="W328" s="10">
        <f t="shared" si="152"/>
        <v>1.6215230815323702E-2</v>
      </c>
      <c r="X328">
        <f t="shared" si="153"/>
        <v>91</v>
      </c>
      <c r="Y328">
        <f t="shared" si="154"/>
        <v>209</v>
      </c>
      <c r="Z328">
        <f t="shared" si="155"/>
        <v>118</v>
      </c>
      <c r="AA328" s="10" t="str">
        <f t="shared" si="156"/>
        <v/>
      </c>
      <c r="AB328" s="10" t="str">
        <f t="shared" si="157"/>
        <v/>
      </c>
      <c r="AC328" t="str">
        <f t="shared" si="158"/>
        <v/>
      </c>
      <c r="AD328" t="str">
        <f t="shared" si="158"/>
        <v/>
      </c>
      <c r="AE328" t="str">
        <f t="shared" si="159"/>
        <v/>
      </c>
      <c r="AF328" s="13" t="str">
        <f t="shared" si="160"/>
        <v/>
      </c>
      <c r="AG328" s="13" t="str">
        <f t="shared" si="161"/>
        <v/>
      </c>
      <c r="AH328" t="str">
        <f t="shared" si="162"/>
        <v/>
      </c>
      <c r="AI328" t="str">
        <f t="shared" si="163"/>
        <v/>
      </c>
      <c r="AJ328" t="str">
        <f t="shared" si="164"/>
        <v/>
      </c>
      <c r="AK328" s="2" t="str">
        <f t="shared" si="165"/>
        <v/>
      </c>
      <c r="AL328" s="2" t="str">
        <f t="shared" si="166"/>
        <v/>
      </c>
      <c r="AM328" t="str">
        <f t="shared" si="147"/>
        <v/>
      </c>
      <c r="AN328" t="str">
        <f t="shared" si="148"/>
        <v/>
      </c>
      <c r="AO328" t="str">
        <f t="shared" si="167"/>
        <v/>
      </c>
    </row>
    <row r="329" spans="1:41" x14ac:dyDescent="0.2">
      <c r="A329" t="s">
        <v>32</v>
      </c>
      <c r="B329" t="s">
        <v>1</v>
      </c>
      <c r="C329" t="s">
        <v>154</v>
      </c>
      <c r="D329" s="1">
        <v>280.50854308308601</v>
      </c>
      <c r="E329" s="1">
        <v>-519.01708616617202</v>
      </c>
      <c r="F329" s="2">
        <v>0.67162752906980905</v>
      </c>
      <c r="G329" s="2">
        <v>0.59048545558097398</v>
      </c>
      <c r="H329" s="2">
        <v>4.3386415934848897E-2</v>
      </c>
      <c r="I329" s="2">
        <v>5.2569069401290601E-2</v>
      </c>
      <c r="J329" s="2">
        <v>0</v>
      </c>
      <c r="K329" s="2">
        <v>0</v>
      </c>
      <c r="L329" s="2">
        <v>1.22080260690677E-2</v>
      </c>
      <c r="M329" s="2" t="str">
        <f t="shared" si="140"/>
        <v>PAD</v>
      </c>
      <c r="N329" s="2" t="str">
        <f t="shared" si="149"/>
        <v>ACP</v>
      </c>
      <c r="O329" s="2" t="str">
        <f t="shared" si="150"/>
        <v>U</v>
      </c>
      <c r="P329" t="str">
        <f t="shared" si="141"/>
        <v>1011</v>
      </c>
      <c r="Q329" t="str">
        <f t="shared" si="142"/>
        <v>Y</v>
      </c>
      <c r="R329" t="str">
        <f t="shared" si="143"/>
        <v>1</v>
      </c>
      <c r="S329" t="str">
        <f t="shared" si="144"/>
        <v>0</v>
      </c>
      <c r="T329" t="str">
        <f t="shared" si="145"/>
        <v>1</v>
      </c>
      <c r="U329" t="str">
        <f t="shared" si="146"/>
        <v>1</v>
      </c>
      <c r="V329" s="10">
        <f t="shared" si="151"/>
        <v>5.2569069401290601E-2</v>
      </c>
      <c r="W329" s="10">
        <f t="shared" si="152"/>
        <v>9.1826534664417037E-3</v>
      </c>
      <c r="X329">
        <f t="shared" si="153"/>
        <v>124</v>
      </c>
      <c r="Y329">
        <f t="shared" si="154"/>
        <v>34</v>
      </c>
      <c r="Z329">
        <f t="shared" si="155"/>
        <v>-90</v>
      </c>
      <c r="AA329" s="10" t="str">
        <f t="shared" si="156"/>
        <v/>
      </c>
      <c r="AB329" s="10" t="str">
        <f t="shared" si="157"/>
        <v/>
      </c>
      <c r="AC329" t="str">
        <f t="shared" si="158"/>
        <v/>
      </c>
      <c r="AD329" t="str">
        <f t="shared" si="158"/>
        <v/>
      </c>
      <c r="AE329" t="str">
        <f t="shared" si="159"/>
        <v/>
      </c>
      <c r="AF329" s="13" t="str">
        <f t="shared" si="160"/>
        <v/>
      </c>
      <c r="AG329" s="13" t="str">
        <f t="shared" si="161"/>
        <v/>
      </c>
      <c r="AH329" t="str">
        <f t="shared" si="162"/>
        <v/>
      </c>
      <c r="AI329" t="str">
        <f t="shared" si="163"/>
        <v/>
      </c>
      <c r="AJ329" t="str">
        <f t="shared" si="164"/>
        <v/>
      </c>
      <c r="AK329" s="2" t="str">
        <f t="shared" si="165"/>
        <v/>
      </c>
      <c r="AL329" s="2" t="str">
        <f t="shared" si="166"/>
        <v/>
      </c>
      <c r="AM329" t="str">
        <f t="shared" si="147"/>
        <v/>
      </c>
      <c r="AN329" t="str">
        <f t="shared" si="148"/>
        <v/>
      </c>
      <c r="AO329" t="str">
        <f t="shared" si="167"/>
        <v/>
      </c>
    </row>
    <row r="330" spans="1:41" x14ac:dyDescent="0.2">
      <c r="A330" t="s">
        <v>32</v>
      </c>
      <c r="B330" t="s">
        <v>1</v>
      </c>
      <c r="C330" t="s">
        <v>3</v>
      </c>
      <c r="D330" s="1">
        <v>276.30491298771898</v>
      </c>
      <c r="E330" s="1">
        <v>-510.60982597543801</v>
      </c>
      <c r="F330" s="2">
        <v>0.65378414058492496</v>
      </c>
      <c r="G330" s="2">
        <v>0.519579734302971</v>
      </c>
      <c r="H330" s="2">
        <v>4.4538455919305699E-2</v>
      </c>
      <c r="I330" s="2">
        <v>5.7618098211526601E-2</v>
      </c>
      <c r="J330" s="2">
        <v>0</v>
      </c>
      <c r="K330" s="2">
        <v>0</v>
      </c>
      <c r="L330" s="2">
        <v>1.3230917063916599E-2</v>
      </c>
      <c r="M330" s="2" t="str">
        <f t="shared" si="140"/>
        <v>PAD</v>
      </c>
      <c r="N330" s="2" t="str">
        <f t="shared" si="149"/>
        <v>ACP</v>
      </c>
      <c r="O330" s="2" t="str">
        <f t="shared" si="150"/>
        <v>V</v>
      </c>
      <c r="P330" t="str">
        <f t="shared" si="141"/>
        <v>1011</v>
      </c>
      <c r="Q330" t="str">
        <f t="shared" si="142"/>
        <v>Y</v>
      </c>
      <c r="R330" t="str">
        <f t="shared" si="143"/>
        <v>1</v>
      </c>
      <c r="S330" t="str">
        <f t="shared" si="144"/>
        <v>0</v>
      </c>
      <c r="T330" t="str">
        <f t="shared" si="145"/>
        <v>1</v>
      </c>
      <c r="U330" t="str">
        <f t="shared" si="146"/>
        <v>1</v>
      </c>
      <c r="V330" s="10">
        <f t="shared" si="151"/>
        <v>5.7618098211526601E-2</v>
      </c>
      <c r="W330" s="10">
        <f t="shared" si="152"/>
        <v>1.3079642292220903E-2</v>
      </c>
      <c r="X330">
        <f t="shared" si="153"/>
        <v>173</v>
      </c>
      <c r="Y330">
        <f t="shared" si="154"/>
        <v>125</v>
      </c>
      <c r="Z330">
        <f t="shared" si="155"/>
        <v>-48</v>
      </c>
      <c r="AA330" s="10" t="str">
        <f t="shared" si="156"/>
        <v/>
      </c>
      <c r="AB330" s="10" t="str">
        <f t="shared" si="157"/>
        <v/>
      </c>
      <c r="AC330" t="str">
        <f t="shared" si="158"/>
        <v/>
      </c>
      <c r="AD330" t="str">
        <f t="shared" si="158"/>
        <v/>
      </c>
      <c r="AE330" t="str">
        <f t="shared" si="159"/>
        <v/>
      </c>
      <c r="AF330" s="13" t="str">
        <f t="shared" si="160"/>
        <v/>
      </c>
      <c r="AG330" s="13" t="str">
        <f t="shared" si="161"/>
        <v/>
      </c>
      <c r="AH330" t="str">
        <f t="shared" si="162"/>
        <v/>
      </c>
      <c r="AI330" t="str">
        <f t="shared" si="163"/>
        <v/>
      </c>
      <c r="AJ330" t="str">
        <f t="shared" si="164"/>
        <v/>
      </c>
      <c r="AK330" s="2" t="str">
        <f t="shared" si="165"/>
        <v/>
      </c>
      <c r="AL330" s="2" t="str">
        <f t="shared" si="166"/>
        <v/>
      </c>
      <c r="AM330" t="str">
        <f t="shared" si="147"/>
        <v/>
      </c>
      <c r="AN330" t="str">
        <f t="shared" si="148"/>
        <v/>
      </c>
      <c r="AO330" t="str">
        <f t="shared" si="167"/>
        <v/>
      </c>
    </row>
    <row r="331" spans="1:41" x14ac:dyDescent="0.2">
      <c r="A331" t="s">
        <v>32</v>
      </c>
      <c r="B331" t="s">
        <v>4</v>
      </c>
      <c r="C331" t="s">
        <v>2</v>
      </c>
      <c r="D331" s="1">
        <v>297.29712950485799</v>
      </c>
      <c r="E331" s="1">
        <v>-552.59425900971701</v>
      </c>
      <c r="F331" s="2">
        <v>0.79420289486672502</v>
      </c>
      <c r="G331" s="2">
        <v>0.61902185272139199</v>
      </c>
      <c r="H331" s="2">
        <v>3.91852495979612E-2</v>
      </c>
      <c r="I331" s="2">
        <v>5.50572643413434E-2</v>
      </c>
      <c r="J331" s="2">
        <v>0</v>
      </c>
      <c r="K331" s="2">
        <v>0</v>
      </c>
      <c r="L331" s="2">
        <v>0.38329711741535599</v>
      </c>
      <c r="M331" s="2" t="str">
        <f t="shared" si="140"/>
        <v>PAD</v>
      </c>
      <c r="N331" s="2" t="str">
        <f t="shared" si="149"/>
        <v>PCA</v>
      </c>
      <c r="O331" s="2" t="str">
        <f t="shared" si="150"/>
        <v>U</v>
      </c>
      <c r="P331" t="str">
        <f t="shared" si="141"/>
        <v>1011</v>
      </c>
      <c r="Q331" t="str">
        <f t="shared" si="142"/>
        <v>Y</v>
      </c>
      <c r="R331" t="str">
        <f t="shared" si="143"/>
        <v>1</v>
      </c>
      <c r="S331" t="str">
        <f t="shared" si="144"/>
        <v>0</v>
      </c>
      <c r="T331" t="str">
        <f t="shared" si="145"/>
        <v>1</v>
      </c>
      <c r="U331" t="str">
        <f t="shared" si="146"/>
        <v>1</v>
      </c>
      <c r="V331" s="10" t="str">
        <f t="shared" si="151"/>
        <v/>
      </c>
      <c r="W331" s="10" t="str">
        <f t="shared" si="152"/>
        <v/>
      </c>
      <c r="X331" t="str">
        <f t="shared" si="153"/>
        <v/>
      </c>
      <c r="Y331" t="str">
        <f t="shared" si="154"/>
        <v/>
      </c>
      <c r="Z331" t="str">
        <f t="shared" si="155"/>
        <v/>
      </c>
      <c r="AA331" s="10">
        <f t="shared" si="156"/>
        <v>5.50572643413434E-2</v>
      </c>
      <c r="AB331" s="10">
        <f t="shared" si="157"/>
        <v>1.58720147433822E-2</v>
      </c>
      <c r="AC331">
        <f t="shared" si="158"/>
        <v>69</v>
      </c>
      <c r="AD331">
        <f t="shared" si="158"/>
        <v>139</v>
      </c>
      <c r="AE331">
        <f t="shared" si="159"/>
        <v>70</v>
      </c>
      <c r="AF331" s="13" t="str">
        <f t="shared" si="160"/>
        <v/>
      </c>
      <c r="AG331" s="13" t="str">
        <f t="shared" si="161"/>
        <v/>
      </c>
      <c r="AH331" t="str">
        <f t="shared" si="162"/>
        <v/>
      </c>
      <c r="AI331" t="str">
        <f t="shared" si="163"/>
        <v/>
      </c>
      <c r="AJ331" t="str">
        <f t="shared" si="164"/>
        <v/>
      </c>
      <c r="AK331" s="2" t="str">
        <f t="shared" si="165"/>
        <v/>
      </c>
      <c r="AL331" s="2" t="str">
        <f t="shared" si="166"/>
        <v/>
      </c>
      <c r="AM331" t="str">
        <f t="shared" si="147"/>
        <v/>
      </c>
      <c r="AN331" t="str">
        <f t="shared" si="148"/>
        <v/>
      </c>
      <c r="AO331" t="str">
        <f t="shared" si="167"/>
        <v/>
      </c>
    </row>
    <row r="332" spans="1:41" x14ac:dyDescent="0.2">
      <c r="A332" t="s">
        <v>32</v>
      </c>
      <c r="B332" t="s">
        <v>4</v>
      </c>
      <c r="C332" t="s">
        <v>153</v>
      </c>
      <c r="D332" s="1">
        <v>297.29712950485799</v>
      </c>
      <c r="E332" s="1">
        <v>-552.59425900971701</v>
      </c>
      <c r="F332" s="2">
        <v>0.79420289486672402</v>
      </c>
      <c r="G332" s="2">
        <v>0.61902185272139199</v>
      </c>
      <c r="H332" s="2">
        <v>3.91852495979612E-2</v>
      </c>
      <c r="I332" s="2">
        <v>5.50572643413434E-2</v>
      </c>
      <c r="J332" s="2">
        <v>0</v>
      </c>
      <c r="K332" s="2">
        <v>0</v>
      </c>
      <c r="L332" s="2">
        <v>0.15581579479275001</v>
      </c>
      <c r="M332" s="2" t="str">
        <f t="shared" si="140"/>
        <v>PAD</v>
      </c>
      <c r="N332" s="2" t="str">
        <f t="shared" si="149"/>
        <v>PCA</v>
      </c>
      <c r="O332" s="2" t="str">
        <f t="shared" si="150"/>
        <v>V</v>
      </c>
      <c r="P332" t="str">
        <f t="shared" si="141"/>
        <v>1011</v>
      </c>
      <c r="Q332" t="str">
        <f t="shared" si="142"/>
        <v>Y</v>
      </c>
      <c r="R332" t="str">
        <f t="shared" si="143"/>
        <v>1</v>
      </c>
      <c r="S332" t="str">
        <f t="shared" si="144"/>
        <v>0</v>
      </c>
      <c r="T332" t="str">
        <f t="shared" si="145"/>
        <v>1</v>
      </c>
      <c r="U332" t="str">
        <f t="shared" si="146"/>
        <v>1</v>
      </c>
      <c r="V332" s="10" t="str">
        <f t="shared" si="151"/>
        <v/>
      </c>
      <c r="W332" s="10" t="str">
        <f t="shared" si="152"/>
        <v/>
      </c>
      <c r="X332" t="str">
        <f t="shared" si="153"/>
        <v/>
      </c>
      <c r="Y332" t="str">
        <f t="shared" si="154"/>
        <v/>
      </c>
      <c r="Z332" t="str">
        <f t="shared" si="155"/>
        <v/>
      </c>
      <c r="AA332" s="10">
        <f t="shared" si="156"/>
        <v>5.50572643413434E-2</v>
      </c>
      <c r="AB332" s="10">
        <f t="shared" si="157"/>
        <v>1.58720147433822E-2</v>
      </c>
      <c r="AC332">
        <f t="shared" si="158"/>
        <v>69</v>
      </c>
      <c r="AD332">
        <f t="shared" si="158"/>
        <v>139</v>
      </c>
      <c r="AE332">
        <f t="shared" si="159"/>
        <v>70</v>
      </c>
      <c r="AF332" s="13" t="str">
        <f t="shared" si="160"/>
        <v/>
      </c>
      <c r="AG332" s="13" t="str">
        <f t="shared" si="161"/>
        <v/>
      </c>
      <c r="AH332" t="str">
        <f t="shared" si="162"/>
        <v/>
      </c>
      <c r="AI332" t="str">
        <f t="shared" si="163"/>
        <v/>
      </c>
      <c r="AJ332" t="str">
        <f t="shared" si="164"/>
        <v/>
      </c>
      <c r="AK332" s="2" t="str">
        <f t="shared" si="165"/>
        <v/>
      </c>
      <c r="AL332" s="2" t="str">
        <f t="shared" si="166"/>
        <v/>
      </c>
      <c r="AM332" t="str">
        <f t="shared" si="147"/>
        <v/>
      </c>
      <c r="AN332" t="str">
        <f t="shared" si="148"/>
        <v/>
      </c>
      <c r="AO332" t="str">
        <f t="shared" si="167"/>
        <v/>
      </c>
    </row>
    <row r="333" spans="1:41" x14ac:dyDescent="0.2">
      <c r="A333" t="s">
        <v>32</v>
      </c>
      <c r="B333" t="s">
        <v>4</v>
      </c>
      <c r="C333" t="s">
        <v>154</v>
      </c>
      <c r="D333" s="1">
        <v>244.513475160539</v>
      </c>
      <c r="E333" s="1">
        <v>-447.026950321078</v>
      </c>
      <c r="F333" s="2">
        <v>0.60742314492868599</v>
      </c>
      <c r="G333" s="2">
        <v>0.51930718143288102</v>
      </c>
      <c r="H333" s="2">
        <v>5.4092618358568698E-2</v>
      </c>
      <c r="I333" s="2">
        <v>6.4969930436217405E-2</v>
      </c>
      <c r="J333" s="2">
        <v>0</v>
      </c>
      <c r="K333" s="2">
        <v>0</v>
      </c>
      <c r="L333" s="2">
        <v>1.27770859310896E-2</v>
      </c>
      <c r="M333" s="2" t="str">
        <f t="shared" si="140"/>
        <v>PAD</v>
      </c>
      <c r="N333" s="2" t="str">
        <f t="shared" si="149"/>
        <v>ACP</v>
      </c>
      <c r="O333" s="2" t="str">
        <f t="shared" si="150"/>
        <v>U</v>
      </c>
      <c r="P333" t="str">
        <f t="shared" si="141"/>
        <v>1011</v>
      </c>
      <c r="Q333" t="str">
        <f t="shared" si="142"/>
        <v>Y</v>
      </c>
      <c r="R333" t="str">
        <f t="shared" si="143"/>
        <v>1</v>
      </c>
      <c r="S333" t="str">
        <f t="shared" si="144"/>
        <v>0</v>
      </c>
      <c r="T333" t="str">
        <f t="shared" si="145"/>
        <v>1</v>
      </c>
      <c r="U333" t="str">
        <f t="shared" si="146"/>
        <v>1</v>
      </c>
      <c r="V333" s="10" t="str">
        <f t="shared" si="151"/>
        <v/>
      </c>
      <c r="W333" s="10" t="str">
        <f t="shared" si="152"/>
        <v/>
      </c>
      <c r="X333" t="str">
        <f t="shared" si="153"/>
        <v/>
      </c>
      <c r="Y333" t="str">
        <f t="shared" si="154"/>
        <v/>
      </c>
      <c r="Z333" t="str">
        <f t="shared" si="155"/>
        <v/>
      </c>
      <c r="AA333" s="10">
        <f t="shared" si="156"/>
        <v>6.4969930436217405E-2</v>
      </c>
      <c r="AB333" s="10">
        <f t="shared" si="157"/>
        <v>1.0877312077648707E-2</v>
      </c>
      <c r="AC333">
        <f t="shared" si="158"/>
        <v>125</v>
      </c>
      <c r="AD333">
        <f t="shared" si="158"/>
        <v>29</v>
      </c>
      <c r="AE333">
        <f t="shared" si="159"/>
        <v>-96</v>
      </c>
      <c r="AF333" s="13" t="str">
        <f t="shared" si="160"/>
        <v/>
      </c>
      <c r="AG333" s="13" t="str">
        <f t="shared" si="161"/>
        <v/>
      </c>
      <c r="AH333" t="str">
        <f t="shared" si="162"/>
        <v/>
      </c>
      <c r="AI333" t="str">
        <f t="shared" si="163"/>
        <v/>
      </c>
      <c r="AJ333" t="str">
        <f t="shared" si="164"/>
        <v/>
      </c>
      <c r="AK333" s="2" t="str">
        <f t="shared" si="165"/>
        <v/>
      </c>
      <c r="AL333" s="2" t="str">
        <f t="shared" si="166"/>
        <v/>
      </c>
      <c r="AM333" t="str">
        <f t="shared" si="147"/>
        <v/>
      </c>
      <c r="AN333" t="str">
        <f t="shared" si="148"/>
        <v/>
      </c>
      <c r="AO333" t="str">
        <f t="shared" si="167"/>
        <v/>
      </c>
    </row>
    <row r="334" spans="1:41" x14ac:dyDescent="0.2">
      <c r="A334" t="s">
        <v>32</v>
      </c>
      <c r="B334" t="s">
        <v>4</v>
      </c>
      <c r="C334" t="s">
        <v>3</v>
      </c>
      <c r="D334" s="1">
        <v>242.44340711247401</v>
      </c>
      <c r="E334" s="1">
        <v>-442.88681422494801</v>
      </c>
      <c r="F334" s="2">
        <v>0.59699989225446604</v>
      </c>
      <c r="G334" s="2">
        <v>0.46072965392859699</v>
      </c>
      <c r="H334" s="2">
        <v>5.4799811520183497E-2</v>
      </c>
      <c r="I334" s="2">
        <v>6.9642557857181098E-2</v>
      </c>
      <c r="J334" s="2">
        <v>0</v>
      </c>
      <c r="K334" s="2">
        <v>0</v>
      </c>
      <c r="L334" s="2">
        <v>1.38699460701651E-2</v>
      </c>
      <c r="M334" s="2" t="str">
        <f t="shared" si="140"/>
        <v>PAD</v>
      </c>
      <c r="N334" s="2" t="str">
        <f t="shared" si="149"/>
        <v>ACP</v>
      </c>
      <c r="O334" s="2" t="str">
        <f t="shared" si="150"/>
        <v>V</v>
      </c>
      <c r="P334" t="str">
        <f t="shared" si="141"/>
        <v>1011</v>
      </c>
      <c r="Q334" t="str">
        <f t="shared" si="142"/>
        <v>Y</v>
      </c>
      <c r="R334" t="str">
        <f t="shared" si="143"/>
        <v>1</v>
      </c>
      <c r="S334" t="str">
        <f t="shared" si="144"/>
        <v>0</v>
      </c>
      <c r="T334" t="str">
        <f t="shared" si="145"/>
        <v>1</v>
      </c>
      <c r="U334" t="str">
        <f t="shared" si="146"/>
        <v>1</v>
      </c>
      <c r="V334" s="10" t="str">
        <f t="shared" si="151"/>
        <v/>
      </c>
      <c r="W334" s="10" t="str">
        <f t="shared" si="152"/>
        <v/>
      </c>
      <c r="X334" t="str">
        <f t="shared" si="153"/>
        <v/>
      </c>
      <c r="Y334" t="str">
        <f t="shared" si="154"/>
        <v/>
      </c>
      <c r="Z334" t="str">
        <f t="shared" si="155"/>
        <v/>
      </c>
      <c r="AA334" s="10">
        <f t="shared" si="156"/>
        <v>6.9642557857181098E-2</v>
      </c>
      <c r="AB334" s="10">
        <f t="shared" si="157"/>
        <v>1.48427463369976E-2</v>
      </c>
      <c r="AC334">
        <f t="shared" si="158"/>
        <v>169</v>
      </c>
      <c r="AD334">
        <f t="shared" si="158"/>
        <v>113</v>
      </c>
      <c r="AE334">
        <f t="shared" si="159"/>
        <v>-56</v>
      </c>
      <c r="AF334" s="13" t="str">
        <f t="shared" si="160"/>
        <v/>
      </c>
      <c r="AG334" s="13" t="str">
        <f t="shared" si="161"/>
        <v/>
      </c>
      <c r="AH334" t="str">
        <f t="shared" si="162"/>
        <v/>
      </c>
      <c r="AI334" t="str">
        <f t="shared" si="163"/>
        <v/>
      </c>
      <c r="AJ334" t="str">
        <f t="shared" si="164"/>
        <v/>
      </c>
      <c r="AK334" s="2" t="str">
        <f t="shared" si="165"/>
        <v/>
      </c>
      <c r="AL334" s="2" t="str">
        <f t="shared" si="166"/>
        <v/>
      </c>
      <c r="AM334" t="str">
        <f t="shared" si="147"/>
        <v/>
      </c>
      <c r="AN334" t="str">
        <f t="shared" si="148"/>
        <v/>
      </c>
      <c r="AO334" t="str">
        <f t="shared" si="167"/>
        <v/>
      </c>
    </row>
    <row r="335" spans="1:41" x14ac:dyDescent="0.2">
      <c r="A335" t="s">
        <v>32</v>
      </c>
      <c r="B335" t="s">
        <v>5</v>
      </c>
      <c r="C335" t="s">
        <v>2</v>
      </c>
      <c r="D335" s="1">
        <v>-403.47024668859501</v>
      </c>
      <c r="E335" s="1">
        <v>848.940493377189</v>
      </c>
      <c r="F335" s="2">
        <v>0.84361634966890597</v>
      </c>
      <c r="G335" s="2">
        <v>0.65855235921775002</v>
      </c>
      <c r="H335" s="2">
        <v>2.8723307851950599</v>
      </c>
      <c r="I335" s="2">
        <v>4.4297735802025704</v>
      </c>
      <c r="J335" s="2">
        <v>0</v>
      </c>
      <c r="K335" s="2">
        <v>0</v>
      </c>
      <c r="L335" s="2">
        <v>0.235499753800784</v>
      </c>
      <c r="M335" s="2" t="str">
        <f t="shared" si="140"/>
        <v>PAD</v>
      </c>
      <c r="N335" s="2" t="str">
        <f t="shared" si="149"/>
        <v>PCA</v>
      </c>
      <c r="O335" s="2" t="str">
        <f t="shared" si="150"/>
        <v>U</v>
      </c>
      <c r="P335" t="str">
        <f t="shared" si="141"/>
        <v>1011</v>
      </c>
      <c r="Q335" t="str">
        <f t="shared" si="142"/>
        <v>Y</v>
      </c>
      <c r="R335" t="str">
        <f t="shared" si="143"/>
        <v>1</v>
      </c>
      <c r="S335" t="str">
        <f t="shared" si="144"/>
        <v>0</v>
      </c>
      <c r="T335" t="str">
        <f t="shared" si="145"/>
        <v>1</v>
      </c>
      <c r="U335" t="str">
        <f t="shared" si="146"/>
        <v>1</v>
      </c>
      <c r="V335" s="10" t="str">
        <f t="shared" si="151"/>
        <v/>
      </c>
      <c r="W335" s="10" t="str">
        <f t="shared" si="152"/>
        <v/>
      </c>
      <c r="X335" t="str">
        <f t="shared" si="153"/>
        <v/>
      </c>
      <c r="Y335" t="str">
        <f t="shared" si="154"/>
        <v/>
      </c>
      <c r="Z335" t="str">
        <f t="shared" si="155"/>
        <v/>
      </c>
      <c r="AA335" s="10" t="str">
        <f t="shared" si="156"/>
        <v/>
      </c>
      <c r="AB335" s="10" t="str">
        <f t="shared" si="157"/>
        <v/>
      </c>
      <c r="AC335" t="str">
        <f t="shared" si="158"/>
        <v/>
      </c>
      <c r="AD335" t="str">
        <f t="shared" si="158"/>
        <v/>
      </c>
      <c r="AE335" t="str">
        <f t="shared" si="159"/>
        <v/>
      </c>
      <c r="AF335" s="13">
        <f t="shared" si="160"/>
        <v>4.4297735802025704</v>
      </c>
      <c r="AG335" s="13">
        <f t="shared" si="161"/>
        <v>1.5574427950075105</v>
      </c>
      <c r="AH335">
        <f t="shared" si="162"/>
        <v>119</v>
      </c>
      <c r="AI335">
        <f t="shared" si="163"/>
        <v>229</v>
      </c>
      <c r="AJ335">
        <f t="shared" si="164"/>
        <v>110</v>
      </c>
      <c r="AK335" s="2" t="str">
        <f t="shared" si="165"/>
        <v/>
      </c>
      <c r="AL335" s="2" t="str">
        <f t="shared" si="166"/>
        <v/>
      </c>
      <c r="AM335" t="str">
        <f t="shared" si="147"/>
        <v/>
      </c>
      <c r="AN335" t="str">
        <f t="shared" si="148"/>
        <v/>
      </c>
      <c r="AO335" t="str">
        <f t="shared" si="167"/>
        <v/>
      </c>
    </row>
    <row r="336" spans="1:41" x14ac:dyDescent="0.2">
      <c r="A336" t="s">
        <v>32</v>
      </c>
      <c r="B336" t="s">
        <v>5</v>
      </c>
      <c r="C336" t="s">
        <v>153</v>
      </c>
      <c r="D336" s="1">
        <v>-403.47024668859501</v>
      </c>
      <c r="E336" s="1">
        <v>848.940493377189</v>
      </c>
      <c r="F336" s="2">
        <v>0.84361634966890597</v>
      </c>
      <c r="G336" s="2">
        <v>0.65855235921775002</v>
      </c>
      <c r="H336" s="2">
        <v>2.8723307851950599</v>
      </c>
      <c r="I336" s="2">
        <v>4.4297735802025704</v>
      </c>
      <c r="J336" s="2">
        <v>0</v>
      </c>
      <c r="K336" s="2">
        <v>0</v>
      </c>
      <c r="L336" s="2">
        <v>6.3675179681102007E-2</v>
      </c>
      <c r="M336" s="2" t="str">
        <f t="shared" si="140"/>
        <v>PAD</v>
      </c>
      <c r="N336" s="2" t="str">
        <f t="shared" si="149"/>
        <v>PCA</v>
      </c>
      <c r="O336" s="2" t="str">
        <f t="shared" si="150"/>
        <v>V</v>
      </c>
      <c r="P336" t="str">
        <f t="shared" si="141"/>
        <v>1011</v>
      </c>
      <c r="Q336" t="str">
        <f t="shared" si="142"/>
        <v>Y</v>
      </c>
      <c r="R336" t="str">
        <f t="shared" si="143"/>
        <v>1</v>
      </c>
      <c r="S336" t="str">
        <f t="shared" si="144"/>
        <v>0</v>
      </c>
      <c r="T336" t="str">
        <f t="shared" si="145"/>
        <v>1</v>
      </c>
      <c r="U336" t="str">
        <f t="shared" si="146"/>
        <v>1</v>
      </c>
      <c r="V336" s="10" t="str">
        <f t="shared" si="151"/>
        <v/>
      </c>
      <c r="W336" s="10" t="str">
        <f t="shared" si="152"/>
        <v/>
      </c>
      <c r="X336" t="str">
        <f t="shared" si="153"/>
        <v/>
      </c>
      <c r="Y336" t="str">
        <f t="shared" si="154"/>
        <v/>
      </c>
      <c r="Z336" t="str">
        <f t="shared" si="155"/>
        <v/>
      </c>
      <c r="AA336" s="10" t="str">
        <f t="shared" si="156"/>
        <v/>
      </c>
      <c r="AB336" s="10" t="str">
        <f t="shared" si="157"/>
        <v/>
      </c>
      <c r="AC336" t="str">
        <f t="shared" si="158"/>
        <v/>
      </c>
      <c r="AD336" t="str">
        <f t="shared" si="158"/>
        <v/>
      </c>
      <c r="AE336" t="str">
        <f t="shared" si="159"/>
        <v/>
      </c>
      <c r="AF336" s="13">
        <f t="shared" si="160"/>
        <v>4.4297735802025704</v>
      </c>
      <c r="AG336" s="13">
        <f t="shared" si="161"/>
        <v>1.5574427950075105</v>
      </c>
      <c r="AH336">
        <f t="shared" si="162"/>
        <v>119</v>
      </c>
      <c r="AI336">
        <f t="shared" si="163"/>
        <v>229</v>
      </c>
      <c r="AJ336">
        <f t="shared" si="164"/>
        <v>110</v>
      </c>
      <c r="AK336" s="2" t="str">
        <f t="shared" si="165"/>
        <v/>
      </c>
      <c r="AL336" s="2" t="str">
        <f t="shared" si="166"/>
        <v/>
      </c>
      <c r="AM336" t="str">
        <f t="shared" si="147"/>
        <v/>
      </c>
      <c r="AN336" t="str">
        <f t="shared" si="148"/>
        <v/>
      </c>
      <c r="AO336" t="str">
        <f t="shared" si="167"/>
        <v/>
      </c>
    </row>
    <row r="337" spans="1:41" x14ac:dyDescent="0.2">
      <c r="A337" t="s">
        <v>32</v>
      </c>
      <c r="B337" t="s">
        <v>5</v>
      </c>
      <c r="C337" t="s">
        <v>154</v>
      </c>
      <c r="D337" s="1">
        <v>-451.13052179704698</v>
      </c>
      <c r="E337" s="1">
        <v>944.26104359409499</v>
      </c>
      <c r="F337" s="2">
        <v>0.72075619624079301</v>
      </c>
      <c r="G337" s="2">
        <v>0.63071089733420604</v>
      </c>
      <c r="H337" s="2">
        <v>3.84132556853042</v>
      </c>
      <c r="I337" s="2">
        <v>4.7510613548695098</v>
      </c>
      <c r="J337" s="2">
        <v>0</v>
      </c>
      <c r="K337" s="2">
        <v>0</v>
      </c>
      <c r="L337" s="2">
        <v>1.31869043150176E-2</v>
      </c>
      <c r="M337" s="2" t="str">
        <f t="shared" si="140"/>
        <v>PAD</v>
      </c>
      <c r="N337" s="2" t="str">
        <f t="shared" si="149"/>
        <v>ACP</v>
      </c>
      <c r="O337" s="2" t="str">
        <f t="shared" si="150"/>
        <v>U</v>
      </c>
      <c r="P337" t="str">
        <f t="shared" si="141"/>
        <v>1011</v>
      </c>
      <c r="Q337" t="str">
        <f t="shared" si="142"/>
        <v>Y</v>
      </c>
      <c r="R337" t="str">
        <f t="shared" si="143"/>
        <v>1</v>
      </c>
      <c r="S337" t="str">
        <f t="shared" si="144"/>
        <v>0</v>
      </c>
      <c r="T337" t="str">
        <f t="shared" si="145"/>
        <v>1</v>
      </c>
      <c r="U337" t="str">
        <f t="shared" si="146"/>
        <v>1</v>
      </c>
      <c r="V337" s="10" t="str">
        <f t="shared" si="151"/>
        <v/>
      </c>
      <c r="W337" s="10" t="str">
        <f t="shared" si="152"/>
        <v/>
      </c>
      <c r="X337" t="str">
        <f t="shared" si="153"/>
        <v/>
      </c>
      <c r="Y337" t="str">
        <f t="shared" si="154"/>
        <v/>
      </c>
      <c r="Z337" t="str">
        <f t="shared" si="155"/>
        <v/>
      </c>
      <c r="AA337" s="10" t="str">
        <f t="shared" si="156"/>
        <v/>
      </c>
      <c r="AB337" s="10" t="str">
        <f t="shared" si="157"/>
        <v/>
      </c>
      <c r="AC337" t="str">
        <f t="shared" si="158"/>
        <v/>
      </c>
      <c r="AD337" t="str">
        <f t="shared" si="158"/>
        <v/>
      </c>
      <c r="AE337" t="str">
        <f t="shared" si="159"/>
        <v/>
      </c>
      <c r="AF337" s="13">
        <f t="shared" si="160"/>
        <v>4.7510613548695098</v>
      </c>
      <c r="AG337" s="13">
        <f t="shared" si="161"/>
        <v>0.9097357863390898</v>
      </c>
      <c r="AH337">
        <f t="shared" si="162"/>
        <v>158</v>
      </c>
      <c r="AI337">
        <f t="shared" si="163"/>
        <v>89</v>
      </c>
      <c r="AJ337">
        <f t="shared" si="164"/>
        <v>-69</v>
      </c>
      <c r="AK337" s="2" t="str">
        <f t="shared" si="165"/>
        <v/>
      </c>
      <c r="AL337" s="2" t="str">
        <f t="shared" si="166"/>
        <v/>
      </c>
      <c r="AM337" t="str">
        <f t="shared" si="147"/>
        <v/>
      </c>
      <c r="AN337" t="str">
        <f t="shared" si="148"/>
        <v/>
      </c>
      <c r="AO337" t="str">
        <f t="shared" si="167"/>
        <v/>
      </c>
    </row>
    <row r="338" spans="1:41" x14ac:dyDescent="0.2">
      <c r="A338" t="s">
        <v>32</v>
      </c>
      <c r="B338" t="s">
        <v>5</v>
      </c>
      <c r="C338" t="s">
        <v>3</v>
      </c>
      <c r="D338" s="1">
        <v>-454.24932760822099</v>
      </c>
      <c r="E338" s="1">
        <v>950.49865521644097</v>
      </c>
      <c r="F338" s="2">
        <v>0.70953787503107901</v>
      </c>
      <c r="G338" s="2">
        <v>0.59757602681158795</v>
      </c>
      <c r="H338" s="2">
        <v>3.9159873100640299</v>
      </c>
      <c r="I338" s="2">
        <v>4.9797590845964299</v>
      </c>
      <c r="J338" s="2">
        <v>0</v>
      </c>
      <c r="K338" s="2">
        <v>0</v>
      </c>
      <c r="L338" s="2">
        <v>1.2140035131378801E-2</v>
      </c>
      <c r="M338" s="2" t="str">
        <f t="shared" si="140"/>
        <v>PAD</v>
      </c>
      <c r="N338" s="2" t="str">
        <f t="shared" si="149"/>
        <v>ACP</v>
      </c>
      <c r="O338" s="2" t="str">
        <f t="shared" si="150"/>
        <v>V</v>
      </c>
      <c r="P338" t="str">
        <f t="shared" si="141"/>
        <v>1011</v>
      </c>
      <c r="Q338" t="str">
        <f t="shared" si="142"/>
        <v>Y</v>
      </c>
      <c r="R338" t="str">
        <f t="shared" si="143"/>
        <v>1</v>
      </c>
      <c r="S338" t="str">
        <f t="shared" si="144"/>
        <v>0</v>
      </c>
      <c r="T338" t="str">
        <f t="shared" si="145"/>
        <v>1</v>
      </c>
      <c r="U338" t="str">
        <f t="shared" si="146"/>
        <v>1</v>
      </c>
      <c r="V338" s="10" t="str">
        <f t="shared" si="151"/>
        <v/>
      </c>
      <c r="W338" s="10" t="str">
        <f t="shared" si="152"/>
        <v/>
      </c>
      <c r="X338" t="str">
        <f t="shared" si="153"/>
        <v/>
      </c>
      <c r="Y338" t="str">
        <f t="shared" si="154"/>
        <v/>
      </c>
      <c r="Z338" t="str">
        <f t="shared" si="155"/>
        <v/>
      </c>
      <c r="AA338" s="10" t="str">
        <f t="shared" si="156"/>
        <v/>
      </c>
      <c r="AB338" s="10" t="str">
        <f t="shared" si="157"/>
        <v/>
      </c>
      <c r="AC338" t="str">
        <f t="shared" si="158"/>
        <v/>
      </c>
      <c r="AD338" t="str">
        <f t="shared" si="158"/>
        <v/>
      </c>
      <c r="AE338" t="str">
        <f t="shared" si="159"/>
        <v/>
      </c>
      <c r="AF338" s="13">
        <f t="shared" si="160"/>
        <v>4.9797590845964299</v>
      </c>
      <c r="AG338" s="13">
        <f t="shared" si="161"/>
        <v>1.0637717745324</v>
      </c>
      <c r="AH338">
        <f t="shared" si="162"/>
        <v>196</v>
      </c>
      <c r="AI338">
        <f t="shared" si="163"/>
        <v>146</v>
      </c>
      <c r="AJ338">
        <f t="shared" si="164"/>
        <v>-50</v>
      </c>
      <c r="AK338" s="2" t="str">
        <f t="shared" si="165"/>
        <v/>
      </c>
      <c r="AL338" s="2" t="str">
        <f t="shared" si="166"/>
        <v/>
      </c>
      <c r="AM338" t="str">
        <f t="shared" si="147"/>
        <v/>
      </c>
      <c r="AN338" t="str">
        <f t="shared" si="148"/>
        <v/>
      </c>
      <c r="AO338" t="str">
        <f t="shared" si="167"/>
        <v/>
      </c>
    </row>
    <row r="339" spans="1:41" x14ac:dyDescent="0.2">
      <c r="A339" t="s">
        <v>33</v>
      </c>
      <c r="B339" t="s">
        <v>1</v>
      </c>
      <c r="C339" t="s">
        <v>2</v>
      </c>
      <c r="D339" s="1">
        <v>323.14667173785699</v>
      </c>
      <c r="E339" s="1">
        <v>-604.29334347571398</v>
      </c>
      <c r="F339" s="2">
        <v>0.80565589827597905</v>
      </c>
      <c r="G339" s="2">
        <v>0.66185375531606006</v>
      </c>
      <c r="H339" s="2">
        <v>3.3407216637854502E-2</v>
      </c>
      <c r="I339" s="2">
        <v>4.7379255084108098E-2</v>
      </c>
      <c r="J339" s="2">
        <v>0</v>
      </c>
      <c r="K339" s="2">
        <v>0</v>
      </c>
      <c r="L339" s="2">
        <v>0.12848742898872001</v>
      </c>
      <c r="M339" s="2" t="str">
        <f t="shared" si="140"/>
        <v>PAD</v>
      </c>
      <c r="N339" s="2" t="str">
        <f t="shared" si="149"/>
        <v>PCA</v>
      </c>
      <c r="O339" s="2" t="str">
        <f t="shared" si="150"/>
        <v>U</v>
      </c>
      <c r="P339" t="str">
        <f t="shared" si="141"/>
        <v>1100</v>
      </c>
      <c r="Q339" t="str">
        <f t="shared" si="142"/>
        <v>Y</v>
      </c>
      <c r="R339" t="str">
        <f t="shared" si="143"/>
        <v>1</v>
      </c>
      <c r="S339" t="str">
        <f t="shared" si="144"/>
        <v>1</v>
      </c>
      <c r="T339" t="str">
        <f t="shared" si="145"/>
        <v>0</v>
      </c>
      <c r="U339" t="str">
        <f t="shared" si="146"/>
        <v>0</v>
      </c>
      <c r="V339" s="10">
        <f t="shared" si="151"/>
        <v>4.7379255084108098E-2</v>
      </c>
      <c r="W339" s="10">
        <f t="shared" si="152"/>
        <v>1.3972038446253596E-2</v>
      </c>
      <c r="X339">
        <f t="shared" si="153"/>
        <v>93</v>
      </c>
      <c r="Y339">
        <f t="shared" si="154"/>
        <v>147</v>
      </c>
      <c r="Z339">
        <f t="shared" si="155"/>
        <v>54</v>
      </c>
      <c r="AA339" s="10" t="str">
        <f t="shared" si="156"/>
        <v/>
      </c>
      <c r="AB339" s="10" t="str">
        <f t="shared" si="157"/>
        <v/>
      </c>
      <c r="AC339" t="str">
        <f t="shared" si="158"/>
        <v/>
      </c>
      <c r="AD339" t="str">
        <f t="shared" si="158"/>
        <v/>
      </c>
      <c r="AE339" t="str">
        <f t="shared" si="159"/>
        <v/>
      </c>
      <c r="AF339" s="13" t="str">
        <f t="shared" si="160"/>
        <v/>
      </c>
      <c r="AG339" s="13" t="str">
        <f t="shared" si="161"/>
        <v/>
      </c>
      <c r="AH339" t="str">
        <f t="shared" si="162"/>
        <v/>
      </c>
      <c r="AI339" t="str">
        <f t="shared" si="163"/>
        <v/>
      </c>
      <c r="AJ339" t="str">
        <f t="shared" si="164"/>
        <v/>
      </c>
      <c r="AK339" s="2" t="str">
        <f t="shared" si="165"/>
        <v/>
      </c>
      <c r="AL339" s="2" t="str">
        <f t="shared" si="166"/>
        <v/>
      </c>
      <c r="AM339" t="str">
        <f t="shared" si="147"/>
        <v/>
      </c>
      <c r="AN339" t="str">
        <f t="shared" si="148"/>
        <v/>
      </c>
      <c r="AO339" t="str">
        <f t="shared" si="167"/>
        <v/>
      </c>
    </row>
    <row r="340" spans="1:41" x14ac:dyDescent="0.2">
      <c r="A340" t="s">
        <v>33</v>
      </c>
      <c r="B340" t="s">
        <v>1</v>
      </c>
      <c r="C340" t="s">
        <v>153</v>
      </c>
      <c r="D340" s="1">
        <v>323.14667173785699</v>
      </c>
      <c r="E340" s="1">
        <v>-604.29334347571398</v>
      </c>
      <c r="F340" s="2">
        <v>0.80565589827597905</v>
      </c>
      <c r="G340" s="2">
        <v>0.66185375531606006</v>
      </c>
      <c r="H340" s="2">
        <v>3.3407216637854502E-2</v>
      </c>
      <c r="I340" s="2">
        <v>4.7379255084108098E-2</v>
      </c>
      <c r="J340" s="2">
        <v>0</v>
      </c>
      <c r="K340" s="2">
        <v>0</v>
      </c>
      <c r="L340" s="2">
        <v>4.7173215420529699E-2</v>
      </c>
      <c r="M340" s="2" t="str">
        <f t="shared" si="140"/>
        <v>PAD</v>
      </c>
      <c r="N340" s="2" t="str">
        <f t="shared" si="149"/>
        <v>PCA</v>
      </c>
      <c r="O340" s="2" t="str">
        <f t="shared" si="150"/>
        <v>V</v>
      </c>
      <c r="P340" t="str">
        <f t="shared" si="141"/>
        <v>1100</v>
      </c>
      <c r="Q340" t="str">
        <f t="shared" si="142"/>
        <v>Y</v>
      </c>
      <c r="R340" t="str">
        <f t="shared" si="143"/>
        <v>1</v>
      </c>
      <c r="S340" t="str">
        <f t="shared" si="144"/>
        <v>1</v>
      </c>
      <c r="T340" t="str">
        <f t="shared" si="145"/>
        <v>0</v>
      </c>
      <c r="U340" t="str">
        <f t="shared" si="146"/>
        <v>0</v>
      </c>
      <c r="V340" s="10">
        <f t="shared" si="151"/>
        <v>4.7379255084108098E-2</v>
      </c>
      <c r="W340" s="10">
        <f t="shared" si="152"/>
        <v>1.3972038446253596E-2</v>
      </c>
      <c r="X340">
        <f t="shared" si="153"/>
        <v>93</v>
      </c>
      <c r="Y340">
        <f t="shared" si="154"/>
        <v>147</v>
      </c>
      <c r="Z340">
        <f t="shared" si="155"/>
        <v>54</v>
      </c>
      <c r="AA340" s="10" t="str">
        <f t="shared" si="156"/>
        <v/>
      </c>
      <c r="AB340" s="10" t="str">
        <f t="shared" si="157"/>
        <v/>
      </c>
      <c r="AC340" t="str">
        <f t="shared" si="158"/>
        <v/>
      </c>
      <c r="AD340" t="str">
        <f t="shared" si="158"/>
        <v/>
      </c>
      <c r="AE340" t="str">
        <f t="shared" si="159"/>
        <v/>
      </c>
      <c r="AF340" s="13" t="str">
        <f t="shared" si="160"/>
        <v/>
      </c>
      <c r="AG340" s="13" t="str">
        <f t="shared" si="161"/>
        <v/>
      </c>
      <c r="AH340" t="str">
        <f t="shared" si="162"/>
        <v/>
      </c>
      <c r="AI340" t="str">
        <f t="shared" si="163"/>
        <v/>
      </c>
      <c r="AJ340" t="str">
        <f t="shared" si="164"/>
        <v/>
      </c>
      <c r="AK340" s="2" t="str">
        <f t="shared" si="165"/>
        <v/>
      </c>
      <c r="AL340" s="2" t="str">
        <f t="shared" si="166"/>
        <v/>
      </c>
      <c r="AM340" t="str">
        <f t="shared" si="147"/>
        <v/>
      </c>
      <c r="AN340" t="str">
        <f t="shared" si="148"/>
        <v/>
      </c>
      <c r="AO340" t="str">
        <f t="shared" si="167"/>
        <v/>
      </c>
    </row>
    <row r="341" spans="1:41" x14ac:dyDescent="0.2">
      <c r="A341" t="s">
        <v>33</v>
      </c>
      <c r="B341" t="s">
        <v>1</v>
      </c>
      <c r="C341" t="s">
        <v>154</v>
      </c>
      <c r="D341" s="1">
        <v>298.18696973127498</v>
      </c>
      <c r="E341" s="1">
        <v>-554.37393946254895</v>
      </c>
      <c r="F341" s="2">
        <v>0.73630463127811896</v>
      </c>
      <c r="G341" s="2">
        <v>0.65512132819715196</v>
      </c>
      <c r="H341" s="2">
        <v>3.8922853163795998E-2</v>
      </c>
      <c r="I341" s="2">
        <v>4.8386148789537099E-2</v>
      </c>
      <c r="J341" s="2">
        <v>0</v>
      </c>
      <c r="K341" s="2">
        <v>0</v>
      </c>
      <c r="L341" s="2">
        <v>3.9185010931628503E-2</v>
      </c>
      <c r="M341" s="2" t="str">
        <f t="shared" si="140"/>
        <v>PAD</v>
      </c>
      <c r="N341" s="2" t="str">
        <f t="shared" si="149"/>
        <v>ACP</v>
      </c>
      <c r="O341" s="2" t="str">
        <f t="shared" si="150"/>
        <v>U</v>
      </c>
      <c r="P341" t="str">
        <f t="shared" si="141"/>
        <v>1100</v>
      </c>
      <c r="Q341" t="str">
        <f t="shared" si="142"/>
        <v>Y</v>
      </c>
      <c r="R341" t="str">
        <f t="shared" si="143"/>
        <v>1</v>
      </c>
      <c r="S341" t="str">
        <f t="shared" si="144"/>
        <v>1</v>
      </c>
      <c r="T341" t="str">
        <f t="shared" si="145"/>
        <v>0</v>
      </c>
      <c r="U341" t="str">
        <f t="shared" si="146"/>
        <v>0</v>
      </c>
      <c r="V341" s="10">
        <f t="shared" si="151"/>
        <v>4.8386148789537099E-2</v>
      </c>
      <c r="W341" s="10">
        <f t="shared" si="152"/>
        <v>9.4632956257411013E-3</v>
      </c>
      <c r="X341">
        <f t="shared" si="153"/>
        <v>101</v>
      </c>
      <c r="Y341">
        <f t="shared" si="154"/>
        <v>42</v>
      </c>
      <c r="Z341">
        <f t="shared" si="155"/>
        <v>-59</v>
      </c>
      <c r="AA341" s="10" t="str">
        <f t="shared" si="156"/>
        <v/>
      </c>
      <c r="AB341" s="10" t="str">
        <f t="shared" si="157"/>
        <v/>
      </c>
      <c r="AC341" t="str">
        <f t="shared" si="158"/>
        <v/>
      </c>
      <c r="AD341" t="str">
        <f t="shared" si="158"/>
        <v/>
      </c>
      <c r="AE341" t="str">
        <f t="shared" si="159"/>
        <v/>
      </c>
      <c r="AF341" s="13" t="str">
        <f t="shared" si="160"/>
        <v/>
      </c>
      <c r="AG341" s="13" t="str">
        <f t="shared" si="161"/>
        <v/>
      </c>
      <c r="AH341" t="str">
        <f t="shared" si="162"/>
        <v/>
      </c>
      <c r="AI341" t="str">
        <f t="shared" si="163"/>
        <v/>
      </c>
      <c r="AJ341" t="str">
        <f t="shared" si="164"/>
        <v/>
      </c>
      <c r="AK341" s="2" t="str">
        <f t="shared" si="165"/>
        <v/>
      </c>
      <c r="AL341" s="2" t="str">
        <f t="shared" si="166"/>
        <v/>
      </c>
      <c r="AM341" t="str">
        <f t="shared" si="147"/>
        <v/>
      </c>
      <c r="AN341" t="str">
        <f t="shared" si="148"/>
        <v/>
      </c>
      <c r="AO341" t="str">
        <f t="shared" si="167"/>
        <v/>
      </c>
    </row>
    <row r="342" spans="1:41" x14ac:dyDescent="0.2">
      <c r="A342" t="s">
        <v>33</v>
      </c>
      <c r="B342" t="s">
        <v>1</v>
      </c>
      <c r="C342" t="s">
        <v>3</v>
      </c>
      <c r="D342" s="1">
        <v>280.41054203469798</v>
      </c>
      <c r="E342" s="1">
        <v>-518.82108406939597</v>
      </c>
      <c r="F342" s="2">
        <v>0.67205825092220695</v>
      </c>
      <c r="G342" s="2">
        <v>0.545385343828242</v>
      </c>
      <c r="H342" s="2">
        <v>4.3408198251421601E-2</v>
      </c>
      <c r="I342" s="2">
        <v>5.6711338416073502E-2</v>
      </c>
      <c r="J342" s="2">
        <v>0</v>
      </c>
      <c r="K342" s="2">
        <v>0</v>
      </c>
      <c r="L342" s="2">
        <v>2.9389145292543401E-2</v>
      </c>
      <c r="M342" s="2" t="str">
        <f t="shared" si="140"/>
        <v>PAD</v>
      </c>
      <c r="N342" s="2" t="str">
        <f t="shared" si="149"/>
        <v>ACP</v>
      </c>
      <c r="O342" s="2" t="str">
        <f t="shared" si="150"/>
        <v>V</v>
      </c>
      <c r="P342" t="str">
        <f t="shared" si="141"/>
        <v>1100</v>
      </c>
      <c r="Q342" t="str">
        <f t="shared" si="142"/>
        <v>Y</v>
      </c>
      <c r="R342" t="str">
        <f t="shared" si="143"/>
        <v>1</v>
      </c>
      <c r="S342" t="str">
        <f t="shared" si="144"/>
        <v>1</v>
      </c>
      <c r="T342" t="str">
        <f t="shared" si="145"/>
        <v>0</v>
      </c>
      <c r="U342" t="str">
        <f t="shared" si="146"/>
        <v>0</v>
      </c>
      <c r="V342" s="10">
        <f t="shared" si="151"/>
        <v>5.6711338416073502E-2</v>
      </c>
      <c r="W342" s="10">
        <f t="shared" si="152"/>
        <v>1.3303140164651901E-2</v>
      </c>
      <c r="X342">
        <f t="shared" si="153"/>
        <v>162</v>
      </c>
      <c r="Y342">
        <f t="shared" si="154"/>
        <v>133</v>
      </c>
      <c r="Z342">
        <f t="shared" si="155"/>
        <v>-29</v>
      </c>
      <c r="AA342" s="10" t="str">
        <f t="shared" si="156"/>
        <v/>
      </c>
      <c r="AB342" s="10" t="str">
        <f t="shared" si="157"/>
        <v/>
      </c>
      <c r="AC342" t="str">
        <f t="shared" si="158"/>
        <v/>
      </c>
      <c r="AD342" t="str">
        <f t="shared" si="158"/>
        <v/>
      </c>
      <c r="AE342" t="str">
        <f t="shared" si="159"/>
        <v/>
      </c>
      <c r="AF342" s="13" t="str">
        <f t="shared" si="160"/>
        <v/>
      </c>
      <c r="AG342" s="13" t="str">
        <f t="shared" si="161"/>
        <v/>
      </c>
      <c r="AH342" t="str">
        <f t="shared" si="162"/>
        <v/>
      </c>
      <c r="AI342" t="str">
        <f t="shared" si="163"/>
        <v/>
      </c>
      <c r="AJ342" t="str">
        <f t="shared" si="164"/>
        <v/>
      </c>
      <c r="AK342" s="2" t="str">
        <f t="shared" si="165"/>
        <v/>
      </c>
      <c r="AL342" s="2" t="str">
        <f t="shared" si="166"/>
        <v/>
      </c>
      <c r="AM342" t="str">
        <f t="shared" si="147"/>
        <v/>
      </c>
      <c r="AN342" t="str">
        <f t="shared" si="148"/>
        <v/>
      </c>
      <c r="AO342" t="str">
        <f t="shared" si="167"/>
        <v/>
      </c>
    </row>
    <row r="343" spans="1:41" x14ac:dyDescent="0.2">
      <c r="A343" t="s">
        <v>33</v>
      </c>
      <c r="B343" t="s">
        <v>4</v>
      </c>
      <c r="C343" t="s">
        <v>2</v>
      </c>
      <c r="D343" s="1">
        <v>275.66614655011301</v>
      </c>
      <c r="E343" s="1">
        <v>-509.33229310022602</v>
      </c>
      <c r="F343" s="2">
        <v>0.732293722680877</v>
      </c>
      <c r="G343" s="2">
        <v>0.56783341280121802</v>
      </c>
      <c r="H343" s="2">
        <v>4.4692233350014203E-2</v>
      </c>
      <c r="I343" s="2">
        <v>6.0664096759969401E-2</v>
      </c>
      <c r="J343" s="2">
        <v>0</v>
      </c>
      <c r="K343" s="2">
        <v>0</v>
      </c>
      <c r="L343" s="2">
        <v>0.116369159962927</v>
      </c>
      <c r="M343" s="2" t="str">
        <f t="shared" si="140"/>
        <v>PAD</v>
      </c>
      <c r="N343" s="2" t="str">
        <f t="shared" si="149"/>
        <v>PCA</v>
      </c>
      <c r="O343" s="2" t="str">
        <f t="shared" si="150"/>
        <v>U</v>
      </c>
      <c r="P343" t="str">
        <f t="shared" si="141"/>
        <v>1100</v>
      </c>
      <c r="Q343" t="str">
        <f t="shared" si="142"/>
        <v>Y</v>
      </c>
      <c r="R343" t="str">
        <f t="shared" si="143"/>
        <v>1</v>
      </c>
      <c r="S343" t="str">
        <f t="shared" si="144"/>
        <v>1</v>
      </c>
      <c r="T343" t="str">
        <f t="shared" si="145"/>
        <v>0</v>
      </c>
      <c r="U343" t="str">
        <f t="shared" si="146"/>
        <v>0</v>
      </c>
      <c r="V343" s="10" t="str">
        <f t="shared" si="151"/>
        <v/>
      </c>
      <c r="W343" s="10" t="str">
        <f t="shared" si="152"/>
        <v/>
      </c>
      <c r="X343" t="str">
        <f t="shared" si="153"/>
        <v/>
      </c>
      <c r="Y343" t="str">
        <f t="shared" si="154"/>
        <v/>
      </c>
      <c r="Z343" t="str">
        <f t="shared" si="155"/>
        <v/>
      </c>
      <c r="AA343" s="10">
        <f t="shared" si="156"/>
        <v>6.0664096759969401E-2</v>
      </c>
      <c r="AB343" s="10">
        <f t="shared" si="157"/>
        <v>1.5971863409955198E-2</v>
      </c>
      <c r="AC343">
        <f t="shared" si="158"/>
        <v>98</v>
      </c>
      <c r="AD343">
        <f t="shared" si="158"/>
        <v>148</v>
      </c>
      <c r="AE343">
        <f t="shared" si="159"/>
        <v>50</v>
      </c>
      <c r="AF343" s="13" t="str">
        <f t="shared" si="160"/>
        <v/>
      </c>
      <c r="AG343" s="13" t="str">
        <f t="shared" si="161"/>
        <v/>
      </c>
      <c r="AH343" t="str">
        <f t="shared" si="162"/>
        <v/>
      </c>
      <c r="AI343" t="str">
        <f t="shared" si="163"/>
        <v/>
      </c>
      <c r="AJ343" t="str">
        <f t="shared" si="164"/>
        <v/>
      </c>
      <c r="AK343" s="2" t="str">
        <f t="shared" si="165"/>
        <v/>
      </c>
      <c r="AL343" s="2" t="str">
        <f t="shared" si="166"/>
        <v/>
      </c>
      <c r="AM343" t="str">
        <f t="shared" si="147"/>
        <v/>
      </c>
      <c r="AN343" t="str">
        <f t="shared" si="148"/>
        <v/>
      </c>
      <c r="AO343" t="str">
        <f t="shared" si="167"/>
        <v/>
      </c>
    </row>
    <row r="344" spans="1:41" x14ac:dyDescent="0.2">
      <c r="A344" t="s">
        <v>33</v>
      </c>
      <c r="B344" t="s">
        <v>4</v>
      </c>
      <c r="C344" t="s">
        <v>153</v>
      </c>
      <c r="D344" s="1">
        <v>275.66614655011301</v>
      </c>
      <c r="E344" s="1">
        <v>-509.33229310022602</v>
      </c>
      <c r="F344" s="2">
        <v>0.732293722680877</v>
      </c>
      <c r="G344" s="2">
        <v>0.56783341280121802</v>
      </c>
      <c r="H344" s="2">
        <v>4.4692233350014203E-2</v>
      </c>
      <c r="I344" s="2">
        <v>6.0664096759969401E-2</v>
      </c>
      <c r="J344" s="2">
        <v>0</v>
      </c>
      <c r="K344" s="2">
        <v>0</v>
      </c>
      <c r="L344" s="2">
        <v>3.9830777692021598E-2</v>
      </c>
      <c r="M344" s="2" t="str">
        <f t="shared" si="140"/>
        <v>PAD</v>
      </c>
      <c r="N344" s="2" t="str">
        <f t="shared" si="149"/>
        <v>PCA</v>
      </c>
      <c r="O344" s="2" t="str">
        <f t="shared" si="150"/>
        <v>V</v>
      </c>
      <c r="P344" t="str">
        <f t="shared" si="141"/>
        <v>1100</v>
      </c>
      <c r="Q344" t="str">
        <f t="shared" si="142"/>
        <v>Y</v>
      </c>
      <c r="R344" t="str">
        <f t="shared" si="143"/>
        <v>1</v>
      </c>
      <c r="S344" t="str">
        <f t="shared" si="144"/>
        <v>1</v>
      </c>
      <c r="T344" t="str">
        <f t="shared" si="145"/>
        <v>0</v>
      </c>
      <c r="U344" t="str">
        <f t="shared" si="146"/>
        <v>0</v>
      </c>
      <c r="V344" s="10" t="str">
        <f t="shared" si="151"/>
        <v/>
      </c>
      <c r="W344" s="10" t="str">
        <f t="shared" si="152"/>
        <v/>
      </c>
      <c r="X344" t="str">
        <f t="shared" si="153"/>
        <v/>
      </c>
      <c r="Y344" t="str">
        <f t="shared" si="154"/>
        <v/>
      </c>
      <c r="Z344" t="str">
        <f t="shared" si="155"/>
        <v/>
      </c>
      <c r="AA344" s="10">
        <f t="shared" si="156"/>
        <v>6.0664096759969401E-2</v>
      </c>
      <c r="AB344" s="10">
        <f t="shared" si="157"/>
        <v>1.5971863409955198E-2</v>
      </c>
      <c r="AC344">
        <f t="shared" si="158"/>
        <v>98</v>
      </c>
      <c r="AD344">
        <f t="shared" si="158"/>
        <v>148</v>
      </c>
      <c r="AE344">
        <f t="shared" si="159"/>
        <v>50</v>
      </c>
      <c r="AF344" s="13" t="str">
        <f t="shared" si="160"/>
        <v/>
      </c>
      <c r="AG344" s="13" t="str">
        <f t="shared" si="161"/>
        <v/>
      </c>
      <c r="AH344" t="str">
        <f t="shared" si="162"/>
        <v/>
      </c>
      <c r="AI344" t="str">
        <f t="shared" si="163"/>
        <v/>
      </c>
      <c r="AJ344" t="str">
        <f t="shared" si="164"/>
        <v/>
      </c>
      <c r="AK344" s="2" t="str">
        <f t="shared" si="165"/>
        <v/>
      </c>
      <c r="AL344" s="2" t="str">
        <f t="shared" si="166"/>
        <v/>
      </c>
      <c r="AM344" t="str">
        <f t="shared" si="147"/>
        <v/>
      </c>
      <c r="AN344" t="str">
        <f t="shared" si="148"/>
        <v/>
      </c>
      <c r="AO344" t="str">
        <f t="shared" si="167"/>
        <v/>
      </c>
    </row>
    <row r="345" spans="1:41" x14ac:dyDescent="0.2">
      <c r="A345" t="s">
        <v>33</v>
      </c>
      <c r="B345" t="s">
        <v>4</v>
      </c>
      <c r="C345" t="s">
        <v>154</v>
      </c>
      <c r="D345" s="1">
        <v>258.04076577985001</v>
      </c>
      <c r="E345" s="1">
        <v>-474.08153155970098</v>
      </c>
      <c r="F345" s="2">
        <v>0.66776387327132403</v>
      </c>
      <c r="G345" s="2">
        <v>0.54746916274285495</v>
      </c>
      <c r="H345" s="2">
        <v>4.9779567405603103E-2</v>
      </c>
      <c r="I345" s="2">
        <v>6.2901308858525698E-2</v>
      </c>
      <c r="J345" s="2">
        <v>0</v>
      </c>
      <c r="K345" s="2">
        <v>0</v>
      </c>
      <c r="L345" s="2">
        <v>3.44802668424566E-2</v>
      </c>
      <c r="M345" s="2" t="str">
        <f t="shared" si="140"/>
        <v>PAD</v>
      </c>
      <c r="N345" s="2" t="str">
        <f t="shared" si="149"/>
        <v>ACP</v>
      </c>
      <c r="O345" s="2" t="str">
        <f t="shared" si="150"/>
        <v>U</v>
      </c>
      <c r="P345" t="str">
        <f t="shared" si="141"/>
        <v>1100</v>
      </c>
      <c r="Q345" t="str">
        <f t="shared" si="142"/>
        <v>Y</v>
      </c>
      <c r="R345" t="str">
        <f t="shared" si="143"/>
        <v>1</v>
      </c>
      <c r="S345" t="str">
        <f t="shared" si="144"/>
        <v>1</v>
      </c>
      <c r="T345" t="str">
        <f t="shared" si="145"/>
        <v>0</v>
      </c>
      <c r="U345" t="str">
        <f t="shared" si="146"/>
        <v>0</v>
      </c>
      <c r="V345" s="10" t="str">
        <f t="shared" si="151"/>
        <v/>
      </c>
      <c r="W345" s="10" t="str">
        <f t="shared" si="152"/>
        <v/>
      </c>
      <c r="X345" t="str">
        <f t="shared" si="153"/>
        <v/>
      </c>
      <c r="Y345" t="str">
        <f t="shared" si="154"/>
        <v/>
      </c>
      <c r="Z345" t="str">
        <f t="shared" si="155"/>
        <v/>
      </c>
      <c r="AA345" s="10">
        <f t="shared" si="156"/>
        <v>6.2901308858525698E-2</v>
      </c>
      <c r="AB345" s="10">
        <f t="shared" si="157"/>
        <v>1.3121741452922595E-2</v>
      </c>
      <c r="AC345">
        <f t="shared" si="158"/>
        <v>109</v>
      </c>
      <c r="AD345">
        <f t="shared" si="158"/>
        <v>66</v>
      </c>
      <c r="AE345">
        <f t="shared" si="159"/>
        <v>-43</v>
      </c>
      <c r="AF345" s="13" t="str">
        <f t="shared" si="160"/>
        <v/>
      </c>
      <c r="AG345" s="13" t="str">
        <f t="shared" si="161"/>
        <v/>
      </c>
      <c r="AH345" t="str">
        <f t="shared" si="162"/>
        <v/>
      </c>
      <c r="AI345" t="str">
        <f t="shared" si="163"/>
        <v/>
      </c>
      <c r="AJ345" t="str">
        <f t="shared" si="164"/>
        <v/>
      </c>
      <c r="AK345" s="2" t="str">
        <f t="shared" si="165"/>
        <v/>
      </c>
      <c r="AL345" s="2" t="str">
        <f t="shared" si="166"/>
        <v/>
      </c>
      <c r="AM345" t="str">
        <f t="shared" si="147"/>
        <v/>
      </c>
      <c r="AN345" t="str">
        <f t="shared" si="148"/>
        <v/>
      </c>
      <c r="AO345" t="str">
        <f t="shared" si="167"/>
        <v/>
      </c>
    </row>
    <row r="346" spans="1:41" x14ac:dyDescent="0.2">
      <c r="A346" t="s">
        <v>33</v>
      </c>
      <c r="B346" t="s">
        <v>4</v>
      </c>
      <c r="C346" t="s">
        <v>3</v>
      </c>
      <c r="D346" s="1">
        <v>246.19184696286601</v>
      </c>
      <c r="E346" s="1">
        <v>-450.38369392573202</v>
      </c>
      <c r="F346" s="2">
        <v>0.61591682359830002</v>
      </c>
      <c r="G346" s="2">
        <v>0.47219531635955098</v>
      </c>
      <c r="H346" s="2">
        <v>5.3533639975176697E-2</v>
      </c>
      <c r="I346" s="2">
        <v>6.9659610160164004E-2</v>
      </c>
      <c r="J346" s="2">
        <v>0</v>
      </c>
      <c r="K346" s="2">
        <v>0</v>
      </c>
      <c r="L346" s="2">
        <v>3.27269856051026E-2</v>
      </c>
      <c r="M346" s="2" t="str">
        <f t="shared" si="140"/>
        <v>PAD</v>
      </c>
      <c r="N346" s="2" t="str">
        <f t="shared" si="149"/>
        <v>ACP</v>
      </c>
      <c r="O346" s="2" t="str">
        <f t="shared" si="150"/>
        <v>V</v>
      </c>
      <c r="P346" t="str">
        <f t="shared" si="141"/>
        <v>1100</v>
      </c>
      <c r="Q346" t="str">
        <f t="shared" si="142"/>
        <v>Y</v>
      </c>
      <c r="R346" t="str">
        <f t="shared" si="143"/>
        <v>1</v>
      </c>
      <c r="S346" t="str">
        <f t="shared" si="144"/>
        <v>1</v>
      </c>
      <c r="T346" t="str">
        <f t="shared" si="145"/>
        <v>0</v>
      </c>
      <c r="U346" t="str">
        <f t="shared" si="146"/>
        <v>0</v>
      </c>
      <c r="V346" s="10" t="str">
        <f t="shared" si="151"/>
        <v/>
      </c>
      <c r="W346" s="10" t="str">
        <f t="shared" si="152"/>
        <v/>
      </c>
      <c r="X346" t="str">
        <f t="shared" si="153"/>
        <v/>
      </c>
      <c r="Y346" t="str">
        <f t="shared" si="154"/>
        <v/>
      </c>
      <c r="Z346" t="str">
        <f t="shared" si="155"/>
        <v/>
      </c>
      <c r="AA346" s="10">
        <f t="shared" si="156"/>
        <v>6.9659610160164004E-2</v>
      </c>
      <c r="AB346" s="10">
        <f t="shared" si="157"/>
        <v>1.6125970184987307E-2</v>
      </c>
      <c r="AC346">
        <f t="shared" si="158"/>
        <v>170</v>
      </c>
      <c r="AD346">
        <f t="shared" si="158"/>
        <v>151</v>
      </c>
      <c r="AE346">
        <f t="shared" si="159"/>
        <v>-19</v>
      </c>
      <c r="AF346" s="13" t="str">
        <f t="shared" si="160"/>
        <v/>
      </c>
      <c r="AG346" s="13" t="str">
        <f t="shared" si="161"/>
        <v/>
      </c>
      <c r="AH346" t="str">
        <f t="shared" si="162"/>
        <v/>
      </c>
      <c r="AI346" t="str">
        <f t="shared" si="163"/>
        <v/>
      </c>
      <c r="AJ346" t="str">
        <f t="shared" si="164"/>
        <v/>
      </c>
      <c r="AK346" s="2" t="str">
        <f t="shared" si="165"/>
        <v/>
      </c>
      <c r="AL346" s="2" t="str">
        <f t="shared" si="166"/>
        <v/>
      </c>
      <c r="AM346" t="str">
        <f t="shared" si="147"/>
        <v/>
      </c>
      <c r="AN346" t="str">
        <f t="shared" si="148"/>
        <v/>
      </c>
      <c r="AO346" t="str">
        <f t="shared" si="167"/>
        <v/>
      </c>
    </row>
    <row r="347" spans="1:41" x14ac:dyDescent="0.2">
      <c r="A347" t="s">
        <v>33</v>
      </c>
      <c r="B347" t="s">
        <v>5</v>
      </c>
      <c r="C347" t="s">
        <v>2</v>
      </c>
      <c r="D347" s="1">
        <v>-398.80852798567201</v>
      </c>
      <c r="E347" s="1">
        <v>839.61705597134505</v>
      </c>
      <c r="F347" s="2">
        <v>0.85343924661517601</v>
      </c>
      <c r="G347" s="2">
        <v>0.74970885202696103</v>
      </c>
      <c r="H347" s="2">
        <v>2.7877083623787802</v>
      </c>
      <c r="I347" s="2">
        <v>3.7981211109921298</v>
      </c>
      <c r="J347" s="2">
        <v>0</v>
      </c>
      <c r="K347" s="2">
        <v>0</v>
      </c>
      <c r="L347" s="2">
        <v>0.112376696766881</v>
      </c>
      <c r="M347" s="2" t="str">
        <f t="shared" si="140"/>
        <v>PAD</v>
      </c>
      <c r="N347" s="2" t="str">
        <f t="shared" si="149"/>
        <v>PCA</v>
      </c>
      <c r="O347" s="2" t="str">
        <f t="shared" si="150"/>
        <v>U</v>
      </c>
      <c r="P347" t="str">
        <f t="shared" si="141"/>
        <v>1100</v>
      </c>
      <c r="Q347" t="str">
        <f t="shared" si="142"/>
        <v>Y</v>
      </c>
      <c r="R347" t="str">
        <f t="shared" si="143"/>
        <v>1</v>
      </c>
      <c r="S347" t="str">
        <f t="shared" si="144"/>
        <v>1</v>
      </c>
      <c r="T347" t="str">
        <f t="shared" si="145"/>
        <v>0</v>
      </c>
      <c r="U347" t="str">
        <f t="shared" si="146"/>
        <v>0</v>
      </c>
      <c r="V347" s="10" t="str">
        <f t="shared" si="151"/>
        <v/>
      </c>
      <c r="W347" s="10" t="str">
        <f t="shared" si="152"/>
        <v/>
      </c>
      <c r="X347" t="str">
        <f t="shared" si="153"/>
        <v/>
      </c>
      <c r="Y347" t="str">
        <f t="shared" si="154"/>
        <v/>
      </c>
      <c r="Z347" t="str">
        <f t="shared" si="155"/>
        <v/>
      </c>
      <c r="AA347" s="10" t="str">
        <f t="shared" si="156"/>
        <v/>
      </c>
      <c r="AB347" s="10" t="str">
        <f t="shared" si="157"/>
        <v/>
      </c>
      <c r="AC347" t="str">
        <f t="shared" si="158"/>
        <v/>
      </c>
      <c r="AD347" t="str">
        <f t="shared" si="158"/>
        <v/>
      </c>
      <c r="AE347" t="str">
        <f t="shared" si="159"/>
        <v/>
      </c>
      <c r="AF347" s="13">
        <f t="shared" si="160"/>
        <v>3.7981211109921298</v>
      </c>
      <c r="AG347" s="13">
        <f t="shared" si="161"/>
        <v>1.0104127486133496</v>
      </c>
      <c r="AH347">
        <f t="shared" si="162"/>
        <v>78</v>
      </c>
      <c r="AI347">
        <f t="shared" si="163"/>
        <v>123</v>
      </c>
      <c r="AJ347">
        <f t="shared" si="164"/>
        <v>45</v>
      </c>
      <c r="AK347" s="2" t="str">
        <f t="shared" si="165"/>
        <v/>
      </c>
      <c r="AL347" s="2" t="str">
        <f t="shared" si="166"/>
        <v/>
      </c>
      <c r="AM347" t="str">
        <f t="shared" si="147"/>
        <v/>
      </c>
      <c r="AN347" t="str">
        <f t="shared" si="148"/>
        <v/>
      </c>
      <c r="AO347" t="str">
        <f t="shared" si="167"/>
        <v/>
      </c>
    </row>
    <row r="348" spans="1:41" x14ac:dyDescent="0.2">
      <c r="A348" t="s">
        <v>33</v>
      </c>
      <c r="B348" t="s">
        <v>5</v>
      </c>
      <c r="C348" t="s">
        <v>153</v>
      </c>
      <c r="D348" s="1">
        <v>-398.80852798567201</v>
      </c>
      <c r="E348" s="1">
        <v>839.61705597134505</v>
      </c>
      <c r="F348" s="2">
        <v>0.85343924661517601</v>
      </c>
      <c r="G348" s="2">
        <v>0.74970885202696103</v>
      </c>
      <c r="H348" s="2">
        <v>2.7877083623787802</v>
      </c>
      <c r="I348" s="2">
        <v>3.7981211109921298</v>
      </c>
      <c r="J348" s="2">
        <v>0</v>
      </c>
      <c r="K348" s="2">
        <v>0</v>
      </c>
      <c r="L348" s="2">
        <v>4.9657100827691897E-2</v>
      </c>
      <c r="M348" s="2" t="str">
        <f t="shared" si="140"/>
        <v>PAD</v>
      </c>
      <c r="N348" s="2" t="str">
        <f t="shared" si="149"/>
        <v>PCA</v>
      </c>
      <c r="O348" s="2" t="str">
        <f t="shared" si="150"/>
        <v>V</v>
      </c>
      <c r="P348" t="str">
        <f t="shared" si="141"/>
        <v>1100</v>
      </c>
      <c r="Q348" t="str">
        <f t="shared" si="142"/>
        <v>Y</v>
      </c>
      <c r="R348" t="str">
        <f t="shared" si="143"/>
        <v>1</v>
      </c>
      <c r="S348" t="str">
        <f t="shared" si="144"/>
        <v>1</v>
      </c>
      <c r="T348" t="str">
        <f t="shared" si="145"/>
        <v>0</v>
      </c>
      <c r="U348" t="str">
        <f t="shared" si="146"/>
        <v>0</v>
      </c>
      <c r="V348" s="10" t="str">
        <f t="shared" si="151"/>
        <v/>
      </c>
      <c r="W348" s="10" t="str">
        <f t="shared" si="152"/>
        <v/>
      </c>
      <c r="X348" t="str">
        <f t="shared" si="153"/>
        <v/>
      </c>
      <c r="Y348" t="str">
        <f t="shared" si="154"/>
        <v/>
      </c>
      <c r="Z348" t="str">
        <f t="shared" si="155"/>
        <v/>
      </c>
      <c r="AA348" s="10" t="str">
        <f t="shared" si="156"/>
        <v/>
      </c>
      <c r="AB348" s="10" t="str">
        <f t="shared" si="157"/>
        <v/>
      </c>
      <c r="AC348" t="str">
        <f t="shared" si="158"/>
        <v/>
      </c>
      <c r="AD348" t="str">
        <f t="shared" si="158"/>
        <v/>
      </c>
      <c r="AE348" t="str">
        <f t="shared" si="159"/>
        <v/>
      </c>
      <c r="AF348" s="13">
        <f t="shared" si="160"/>
        <v>3.7981211109921298</v>
      </c>
      <c r="AG348" s="13">
        <f t="shared" si="161"/>
        <v>1.0104127486133496</v>
      </c>
      <c r="AH348">
        <f t="shared" si="162"/>
        <v>78</v>
      </c>
      <c r="AI348">
        <f t="shared" si="163"/>
        <v>123</v>
      </c>
      <c r="AJ348">
        <f t="shared" si="164"/>
        <v>45</v>
      </c>
      <c r="AK348" s="2" t="str">
        <f t="shared" si="165"/>
        <v/>
      </c>
      <c r="AL348" s="2" t="str">
        <f t="shared" si="166"/>
        <v/>
      </c>
      <c r="AM348" t="str">
        <f t="shared" si="147"/>
        <v/>
      </c>
      <c r="AN348" t="str">
        <f t="shared" si="148"/>
        <v/>
      </c>
      <c r="AO348" t="str">
        <f t="shared" si="167"/>
        <v/>
      </c>
    </row>
    <row r="349" spans="1:41" x14ac:dyDescent="0.2">
      <c r="A349" t="s">
        <v>33</v>
      </c>
      <c r="B349" t="s">
        <v>5</v>
      </c>
      <c r="C349" t="s">
        <v>154</v>
      </c>
      <c r="D349" s="1">
        <v>-429.15062031530903</v>
      </c>
      <c r="E349" s="1">
        <v>900.30124063061703</v>
      </c>
      <c r="F349" s="2">
        <v>0.78734901594144902</v>
      </c>
      <c r="G349" s="2">
        <v>0.71559173089628803</v>
      </c>
      <c r="H349" s="2">
        <v>3.35543900964697</v>
      </c>
      <c r="I349" s="2">
        <v>4.1049648942436603</v>
      </c>
      <c r="J349" s="2">
        <v>0</v>
      </c>
      <c r="K349" s="2">
        <v>0</v>
      </c>
      <c r="L349" s="2">
        <v>3.6260196169972898E-2</v>
      </c>
      <c r="M349" s="2" t="str">
        <f t="shared" si="140"/>
        <v>PAD</v>
      </c>
      <c r="N349" s="2" t="str">
        <f t="shared" si="149"/>
        <v>ACP</v>
      </c>
      <c r="O349" s="2" t="str">
        <f t="shared" si="150"/>
        <v>U</v>
      </c>
      <c r="P349" t="str">
        <f t="shared" si="141"/>
        <v>1100</v>
      </c>
      <c r="Q349" t="str">
        <f t="shared" si="142"/>
        <v>Y</v>
      </c>
      <c r="R349" t="str">
        <f t="shared" si="143"/>
        <v>1</v>
      </c>
      <c r="S349" t="str">
        <f t="shared" si="144"/>
        <v>1</v>
      </c>
      <c r="T349" t="str">
        <f t="shared" si="145"/>
        <v>0</v>
      </c>
      <c r="U349" t="str">
        <f t="shared" si="146"/>
        <v>0</v>
      </c>
      <c r="V349" s="10" t="str">
        <f t="shared" si="151"/>
        <v/>
      </c>
      <c r="W349" s="10" t="str">
        <f t="shared" si="152"/>
        <v/>
      </c>
      <c r="X349" t="str">
        <f t="shared" si="153"/>
        <v/>
      </c>
      <c r="Y349" t="str">
        <f t="shared" si="154"/>
        <v/>
      </c>
      <c r="Z349" t="str">
        <f t="shared" si="155"/>
        <v/>
      </c>
      <c r="AA349" s="10" t="str">
        <f t="shared" si="156"/>
        <v/>
      </c>
      <c r="AB349" s="10" t="str">
        <f t="shared" si="157"/>
        <v/>
      </c>
      <c r="AC349" t="str">
        <f t="shared" si="158"/>
        <v/>
      </c>
      <c r="AD349" t="str">
        <f t="shared" si="158"/>
        <v/>
      </c>
      <c r="AE349" t="str">
        <f t="shared" si="159"/>
        <v/>
      </c>
      <c r="AF349" s="13">
        <f t="shared" si="160"/>
        <v>4.1049648942436603</v>
      </c>
      <c r="AG349" s="13">
        <f t="shared" si="161"/>
        <v>0.74952588459669034</v>
      </c>
      <c r="AH349">
        <f t="shared" si="162"/>
        <v>94</v>
      </c>
      <c r="AI349">
        <f t="shared" si="163"/>
        <v>50</v>
      </c>
      <c r="AJ349">
        <f t="shared" si="164"/>
        <v>-44</v>
      </c>
      <c r="AK349" s="2" t="str">
        <f t="shared" si="165"/>
        <v/>
      </c>
      <c r="AL349" s="2" t="str">
        <f t="shared" si="166"/>
        <v/>
      </c>
      <c r="AM349" t="str">
        <f t="shared" si="147"/>
        <v/>
      </c>
      <c r="AN349" t="str">
        <f t="shared" si="148"/>
        <v/>
      </c>
      <c r="AO349" t="str">
        <f t="shared" si="167"/>
        <v/>
      </c>
    </row>
    <row r="350" spans="1:41" x14ac:dyDescent="0.2">
      <c r="A350" t="s">
        <v>33</v>
      </c>
      <c r="B350" t="s">
        <v>5</v>
      </c>
      <c r="C350" t="s">
        <v>3</v>
      </c>
      <c r="D350" s="1">
        <v>-444.02028885237797</v>
      </c>
      <c r="E350" s="1">
        <v>930.04057770475595</v>
      </c>
      <c r="F350" s="2">
        <v>0.74476796359288</v>
      </c>
      <c r="G350" s="2">
        <v>0.65552221606767003</v>
      </c>
      <c r="H350" s="2">
        <v>3.67543906310978</v>
      </c>
      <c r="I350" s="2">
        <v>4.6338640682173704</v>
      </c>
      <c r="J350" s="2">
        <v>0</v>
      </c>
      <c r="K350" s="2">
        <v>0</v>
      </c>
      <c r="L350" s="2">
        <v>2.9862974984908499E-2</v>
      </c>
      <c r="M350" s="2" t="str">
        <f t="shared" si="140"/>
        <v>PAD</v>
      </c>
      <c r="N350" s="2" t="str">
        <f t="shared" si="149"/>
        <v>ACP</v>
      </c>
      <c r="O350" s="2" t="str">
        <f t="shared" si="150"/>
        <v>V</v>
      </c>
      <c r="P350" t="str">
        <f t="shared" si="141"/>
        <v>1100</v>
      </c>
      <c r="Q350" t="str">
        <f t="shared" si="142"/>
        <v>Y</v>
      </c>
      <c r="R350" t="str">
        <f t="shared" si="143"/>
        <v>1</v>
      </c>
      <c r="S350" t="str">
        <f t="shared" si="144"/>
        <v>1</v>
      </c>
      <c r="T350" t="str">
        <f t="shared" si="145"/>
        <v>0</v>
      </c>
      <c r="U350" t="str">
        <f t="shared" si="146"/>
        <v>0</v>
      </c>
      <c r="V350" s="10" t="str">
        <f t="shared" si="151"/>
        <v/>
      </c>
      <c r="W350" s="10" t="str">
        <f t="shared" si="152"/>
        <v/>
      </c>
      <c r="X350" t="str">
        <f t="shared" si="153"/>
        <v/>
      </c>
      <c r="Y350" t="str">
        <f t="shared" si="154"/>
        <v/>
      </c>
      <c r="Z350" t="str">
        <f t="shared" si="155"/>
        <v/>
      </c>
      <c r="AA350" s="10" t="str">
        <f t="shared" si="156"/>
        <v/>
      </c>
      <c r="AB350" s="10" t="str">
        <f t="shared" si="157"/>
        <v/>
      </c>
      <c r="AC350" t="str">
        <f t="shared" si="158"/>
        <v/>
      </c>
      <c r="AD350" t="str">
        <f t="shared" si="158"/>
        <v/>
      </c>
      <c r="AE350" t="str">
        <f t="shared" si="159"/>
        <v/>
      </c>
      <c r="AF350" s="13">
        <f t="shared" si="160"/>
        <v>4.6338640682173704</v>
      </c>
      <c r="AG350" s="13">
        <f t="shared" si="161"/>
        <v>0.95842500510759043</v>
      </c>
      <c r="AH350">
        <f t="shared" si="162"/>
        <v>142</v>
      </c>
      <c r="AI350">
        <f t="shared" si="163"/>
        <v>107</v>
      </c>
      <c r="AJ350">
        <f t="shared" si="164"/>
        <v>-35</v>
      </c>
      <c r="AK350" s="2" t="str">
        <f t="shared" si="165"/>
        <v/>
      </c>
      <c r="AL350" s="2" t="str">
        <f t="shared" si="166"/>
        <v/>
      </c>
      <c r="AM350" t="str">
        <f t="shared" si="147"/>
        <v/>
      </c>
      <c r="AN350" t="str">
        <f t="shared" si="148"/>
        <v/>
      </c>
      <c r="AO350" t="str">
        <f t="shared" si="167"/>
        <v/>
      </c>
    </row>
    <row r="351" spans="1:41" x14ac:dyDescent="0.2">
      <c r="A351" t="s">
        <v>34</v>
      </c>
      <c r="B351" t="s">
        <v>1</v>
      </c>
      <c r="C351" t="s">
        <v>2</v>
      </c>
      <c r="D351" s="1">
        <v>314.27402216012803</v>
      </c>
      <c r="E351" s="1">
        <v>-586.54804432025605</v>
      </c>
      <c r="F351" s="2">
        <v>0.78310237031192398</v>
      </c>
      <c r="G351" s="2">
        <v>0.56012761328733396</v>
      </c>
      <c r="H351" s="2">
        <v>3.5287085837821398E-2</v>
      </c>
      <c r="I351" s="2">
        <v>5.5322342290701897E-2</v>
      </c>
      <c r="J351" s="2">
        <v>0</v>
      </c>
      <c r="K351" s="2">
        <v>0</v>
      </c>
      <c r="L351" s="2">
        <v>0.19406675252528299</v>
      </c>
      <c r="M351" s="2" t="str">
        <f t="shared" si="140"/>
        <v>PAD</v>
      </c>
      <c r="N351" s="2" t="str">
        <f t="shared" si="149"/>
        <v>PCA</v>
      </c>
      <c r="O351" s="2" t="str">
        <f t="shared" si="150"/>
        <v>U</v>
      </c>
      <c r="P351" t="str">
        <f t="shared" si="141"/>
        <v>1101</v>
      </c>
      <c r="Q351" t="str">
        <f t="shared" si="142"/>
        <v>Y</v>
      </c>
      <c r="R351" t="str">
        <f t="shared" si="143"/>
        <v>1</v>
      </c>
      <c r="S351" t="str">
        <f t="shared" si="144"/>
        <v>1</v>
      </c>
      <c r="T351" t="str">
        <f t="shared" si="145"/>
        <v>0</v>
      </c>
      <c r="U351" t="str">
        <f t="shared" si="146"/>
        <v>1</v>
      </c>
      <c r="V351" s="10">
        <f t="shared" si="151"/>
        <v>5.5322342290701897E-2</v>
      </c>
      <c r="W351" s="10">
        <f t="shared" si="152"/>
        <v>2.0035256452880498E-2</v>
      </c>
      <c r="X351">
        <f t="shared" si="153"/>
        <v>143</v>
      </c>
      <c r="Y351">
        <f t="shared" si="154"/>
        <v>236</v>
      </c>
      <c r="Z351">
        <f t="shared" si="155"/>
        <v>93</v>
      </c>
      <c r="AA351" s="10" t="str">
        <f t="shared" si="156"/>
        <v/>
      </c>
      <c r="AB351" s="10" t="str">
        <f t="shared" si="157"/>
        <v/>
      </c>
      <c r="AC351" t="str">
        <f t="shared" si="158"/>
        <v/>
      </c>
      <c r="AD351" t="str">
        <f t="shared" si="158"/>
        <v/>
      </c>
      <c r="AE351" t="str">
        <f t="shared" si="159"/>
        <v/>
      </c>
      <c r="AF351" s="13" t="str">
        <f t="shared" si="160"/>
        <v/>
      </c>
      <c r="AG351" s="13" t="str">
        <f t="shared" si="161"/>
        <v/>
      </c>
      <c r="AH351" t="str">
        <f t="shared" si="162"/>
        <v/>
      </c>
      <c r="AI351" t="str">
        <f t="shared" si="163"/>
        <v/>
      </c>
      <c r="AJ351" t="str">
        <f t="shared" si="164"/>
        <v/>
      </c>
      <c r="AK351" s="2" t="str">
        <f t="shared" si="165"/>
        <v/>
      </c>
      <c r="AL351" s="2" t="str">
        <f t="shared" si="166"/>
        <v/>
      </c>
      <c r="AM351" t="str">
        <f t="shared" si="147"/>
        <v/>
      </c>
      <c r="AN351" t="str">
        <f t="shared" si="148"/>
        <v/>
      </c>
      <c r="AO351" t="str">
        <f t="shared" si="167"/>
        <v/>
      </c>
    </row>
    <row r="352" spans="1:41" x14ac:dyDescent="0.2">
      <c r="A352" t="s">
        <v>34</v>
      </c>
      <c r="B352" t="s">
        <v>1</v>
      </c>
      <c r="C352" t="s">
        <v>153</v>
      </c>
      <c r="D352" s="1">
        <v>314.27402216012803</v>
      </c>
      <c r="E352" s="1">
        <v>-586.54804432025605</v>
      </c>
      <c r="F352" s="2">
        <v>0.78310237031192398</v>
      </c>
      <c r="G352" s="2">
        <v>0.56012761328733396</v>
      </c>
      <c r="H352" s="2">
        <v>3.5287085837821398E-2</v>
      </c>
      <c r="I352" s="2">
        <v>5.5322342290701897E-2</v>
      </c>
      <c r="J352" s="2">
        <v>0</v>
      </c>
      <c r="K352" s="2">
        <v>0</v>
      </c>
      <c r="L352" s="2">
        <v>5.2717433182074697E-2</v>
      </c>
      <c r="M352" s="2" t="str">
        <f t="shared" si="140"/>
        <v>PAD</v>
      </c>
      <c r="N352" s="2" t="str">
        <f t="shared" si="149"/>
        <v>PCA</v>
      </c>
      <c r="O352" s="2" t="str">
        <f t="shared" si="150"/>
        <v>V</v>
      </c>
      <c r="P352" t="str">
        <f t="shared" si="141"/>
        <v>1101</v>
      </c>
      <c r="Q352" t="str">
        <f t="shared" si="142"/>
        <v>Y</v>
      </c>
      <c r="R352" t="str">
        <f t="shared" si="143"/>
        <v>1</v>
      </c>
      <c r="S352" t="str">
        <f t="shared" si="144"/>
        <v>1</v>
      </c>
      <c r="T352" t="str">
        <f t="shared" si="145"/>
        <v>0</v>
      </c>
      <c r="U352" t="str">
        <f t="shared" si="146"/>
        <v>1</v>
      </c>
      <c r="V352" s="10">
        <f t="shared" si="151"/>
        <v>5.5322342290701897E-2</v>
      </c>
      <c r="W352" s="10">
        <f t="shared" si="152"/>
        <v>2.0035256452880498E-2</v>
      </c>
      <c r="X352">
        <f t="shared" si="153"/>
        <v>143</v>
      </c>
      <c r="Y352">
        <f t="shared" si="154"/>
        <v>236</v>
      </c>
      <c r="Z352">
        <f t="shared" si="155"/>
        <v>93</v>
      </c>
      <c r="AA352" s="10" t="str">
        <f t="shared" si="156"/>
        <v/>
      </c>
      <c r="AB352" s="10" t="str">
        <f t="shared" si="157"/>
        <v/>
      </c>
      <c r="AC352" t="str">
        <f t="shared" si="158"/>
        <v/>
      </c>
      <c r="AD352" t="str">
        <f t="shared" si="158"/>
        <v/>
      </c>
      <c r="AE352" t="str">
        <f t="shared" si="159"/>
        <v/>
      </c>
      <c r="AF352" s="13" t="str">
        <f t="shared" si="160"/>
        <v/>
      </c>
      <c r="AG352" s="13" t="str">
        <f t="shared" si="161"/>
        <v/>
      </c>
      <c r="AH352" t="str">
        <f t="shared" si="162"/>
        <v/>
      </c>
      <c r="AI352" t="str">
        <f t="shared" si="163"/>
        <v/>
      </c>
      <c r="AJ352" t="str">
        <f t="shared" si="164"/>
        <v/>
      </c>
      <c r="AK352" s="2" t="str">
        <f t="shared" si="165"/>
        <v/>
      </c>
      <c r="AL352" s="2" t="str">
        <f t="shared" si="166"/>
        <v/>
      </c>
      <c r="AM352" t="str">
        <f t="shared" si="147"/>
        <v/>
      </c>
      <c r="AN352" t="str">
        <f t="shared" si="148"/>
        <v/>
      </c>
      <c r="AO352" t="str">
        <f t="shared" si="167"/>
        <v/>
      </c>
    </row>
    <row r="353" spans="1:41" x14ac:dyDescent="0.2">
      <c r="A353" t="s">
        <v>34</v>
      </c>
      <c r="B353" t="s">
        <v>1</v>
      </c>
      <c r="C353" t="s">
        <v>154</v>
      </c>
      <c r="D353" s="1">
        <v>261.12010729950703</v>
      </c>
      <c r="E353" s="1">
        <v>-480.240214599014</v>
      </c>
      <c r="F353" s="2">
        <v>0.58425786581011596</v>
      </c>
      <c r="G353" s="2">
        <v>0.401812480638918</v>
      </c>
      <c r="H353" s="2">
        <v>4.8862993573184299E-2</v>
      </c>
      <c r="I353" s="2">
        <v>6.6397750510227602E-2</v>
      </c>
      <c r="J353" s="2">
        <v>0</v>
      </c>
      <c r="K353" s="2">
        <v>0</v>
      </c>
      <c r="L353" s="2">
        <v>2.4774330807857601E-2</v>
      </c>
      <c r="M353" s="2" t="str">
        <f t="shared" si="140"/>
        <v>PAD</v>
      </c>
      <c r="N353" s="2" t="str">
        <f t="shared" si="149"/>
        <v>ACP</v>
      </c>
      <c r="O353" s="2" t="str">
        <f t="shared" si="150"/>
        <v>U</v>
      </c>
      <c r="P353" t="str">
        <f t="shared" si="141"/>
        <v>1101</v>
      </c>
      <c r="Q353" t="str">
        <f t="shared" si="142"/>
        <v>Y</v>
      </c>
      <c r="R353" t="str">
        <f t="shared" si="143"/>
        <v>1</v>
      </c>
      <c r="S353" t="str">
        <f t="shared" si="144"/>
        <v>1</v>
      </c>
      <c r="T353" t="str">
        <f t="shared" si="145"/>
        <v>0</v>
      </c>
      <c r="U353" t="str">
        <f t="shared" si="146"/>
        <v>1</v>
      </c>
      <c r="V353" s="10">
        <f t="shared" si="151"/>
        <v>6.6397750510227602E-2</v>
      </c>
      <c r="W353" s="10">
        <f t="shared" si="152"/>
        <v>1.7534756937043303E-2</v>
      </c>
      <c r="X353">
        <f t="shared" si="153"/>
        <v>245</v>
      </c>
      <c r="Y353">
        <f t="shared" si="154"/>
        <v>229</v>
      </c>
      <c r="Z353">
        <f t="shared" si="155"/>
        <v>-16</v>
      </c>
      <c r="AA353" s="10" t="str">
        <f t="shared" si="156"/>
        <v/>
      </c>
      <c r="AB353" s="10" t="str">
        <f t="shared" si="157"/>
        <v/>
      </c>
      <c r="AC353" t="str">
        <f t="shared" si="158"/>
        <v/>
      </c>
      <c r="AD353" t="str">
        <f t="shared" si="158"/>
        <v/>
      </c>
      <c r="AE353" t="str">
        <f t="shared" si="159"/>
        <v/>
      </c>
      <c r="AF353" s="13" t="str">
        <f t="shared" si="160"/>
        <v/>
      </c>
      <c r="AG353" s="13" t="str">
        <f t="shared" si="161"/>
        <v/>
      </c>
      <c r="AH353" t="str">
        <f t="shared" si="162"/>
        <v/>
      </c>
      <c r="AI353" t="str">
        <f t="shared" si="163"/>
        <v/>
      </c>
      <c r="AJ353" t="str">
        <f t="shared" si="164"/>
        <v/>
      </c>
      <c r="AK353" s="2" t="str">
        <f t="shared" si="165"/>
        <v/>
      </c>
      <c r="AL353" s="2" t="str">
        <f t="shared" si="166"/>
        <v/>
      </c>
      <c r="AM353" t="str">
        <f t="shared" si="147"/>
        <v/>
      </c>
      <c r="AN353" t="str">
        <f t="shared" si="148"/>
        <v/>
      </c>
      <c r="AO353" t="str">
        <f t="shared" si="167"/>
        <v/>
      </c>
    </row>
    <row r="354" spans="1:41" x14ac:dyDescent="0.2">
      <c r="A354" t="s">
        <v>34</v>
      </c>
      <c r="B354" t="s">
        <v>1</v>
      </c>
      <c r="C354" t="s">
        <v>3</v>
      </c>
      <c r="D354" s="1">
        <v>269.56867724384699</v>
      </c>
      <c r="E354" s="1">
        <v>-497.13735448769398</v>
      </c>
      <c r="F354" s="2">
        <v>0.62504609525009802</v>
      </c>
      <c r="G354" s="2">
        <v>0.44280647944219598</v>
      </c>
      <c r="H354" s="2">
        <v>4.6392377185540602E-2</v>
      </c>
      <c r="I354" s="2">
        <v>6.2325461388437899E-2</v>
      </c>
      <c r="J354" s="2">
        <v>0</v>
      </c>
      <c r="K354" s="2">
        <v>0</v>
      </c>
      <c r="L354" s="2">
        <v>1.2261717251808701E-2</v>
      </c>
      <c r="M354" s="2" t="str">
        <f t="shared" si="140"/>
        <v>PAD</v>
      </c>
      <c r="N354" s="2" t="str">
        <f t="shared" si="149"/>
        <v>ACP</v>
      </c>
      <c r="O354" s="2" t="str">
        <f t="shared" si="150"/>
        <v>V</v>
      </c>
      <c r="P354" t="str">
        <f t="shared" si="141"/>
        <v>1101</v>
      </c>
      <c r="Q354" t="str">
        <f t="shared" si="142"/>
        <v>Y</v>
      </c>
      <c r="R354" t="str">
        <f t="shared" si="143"/>
        <v>1</v>
      </c>
      <c r="S354" t="str">
        <f t="shared" si="144"/>
        <v>1</v>
      </c>
      <c r="T354" t="str">
        <f t="shared" si="145"/>
        <v>0</v>
      </c>
      <c r="U354" t="str">
        <f t="shared" si="146"/>
        <v>1</v>
      </c>
      <c r="V354" s="10">
        <f t="shared" si="151"/>
        <v>6.2325461388437899E-2</v>
      </c>
      <c r="W354" s="10">
        <f t="shared" si="152"/>
        <v>1.5933084202897296E-2</v>
      </c>
      <c r="X354">
        <f t="shared" si="153"/>
        <v>224</v>
      </c>
      <c r="Y354">
        <f t="shared" si="154"/>
        <v>204</v>
      </c>
      <c r="Z354">
        <f t="shared" si="155"/>
        <v>-20</v>
      </c>
      <c r="AA354" s="10" t="str">
        <f t="shared" si="156"/>
        <v/>
      </c>
      <c r="AB354" s="10" t="str">
        <f t="shared" si="157"/>
        <v/>
      </c>
      <c r="AC354" t="str">
        <f t="shared" si="158"/>
        <v/>
      </c>
      <c r="AD354" t="str">
        <f t="shared" si="158"/>
        <v/>
      </c>
      <c r="AE354" t="str">
        <f t="shared" si="159"/>
        <v/>
      </c>
      <c r="AF354" s="13" t="str">
        <f t="shared" si="160"/>
        <v/>
      </c>
      <c r="AG354" s="13" t="str">
        <f t="shared" si="161"/>
        <v/>
      </c>
      <c r="AH354" t="str">
        <f t="shared" si="162"/>
        <v/>
      </c>
      <c r="AI354" t="str">
        <f t="shared" si="163"/>
        <v/>
      </c>
      <c r="AJ354" t="str">
        <f t="shared" si="164"/>
        <v/>
      </c>
      <c r="AK354" s="2" t="str">
        <f t="shared" si="165"/>
        <v/>
      </c>
      <c r="AL354" s="2" t="str">
        <f t="shared" si="166"/>
        <v/>
      </c>
      <c r="AM354" t="str">
        <f t="shared" si="147"/>
        <v/>
      </c>
      <c r="AN354" t="str">
        <f t="shared" si="148"/>
        <v/>
      </c>
      <c r="AO354" t="str">
        <f t="shared" si="167"/>
        <v/>
      </c>
    </row>
    <row r="355" spans="1:41" x14ac:dyDescent="0.2">
      <c r="A355" t="s">
        <v>34</v>
      </c>
      <c r="B355" t="s">
        <v>4</v>
      </c>
      <c r="C355" t="s">
        <v>2</v>
      </c>
      <c r="D355" s="1">
        <v>276.85722590515599</v>
      </c>
      <c r="E355" s="1">
        <v>-511.71445181031203</v>
      </c>
      <c r="F355" s="2">
        <v>0.73584576681193503</v>
      </c>
      <c r="G355" s="2">
        <v>0.52892981211183998</v>
      </c>
      <c r="H355" s="2">
        <v>4.4373553812562402E-2</v>
      </c>
      <c r="I355" s="2">
        <v>6.4983098209429102E-2</v>
      </c>
      <c r="J355" s="2">
        <v>0</v>
      </c>
      <c r="K355" s="2">
        <v>0</v>
      </c>
      <c r="L355" s="2">
        <v>0.20932211976496701</v>
      </c>
      <c r="M355" s="2" t="str">
        <f t="shared" si="140"/>
        <v>PAD</v>
      </c>
      <c r="N355" s="2" t="str">
        <f t="shared" si="149"/>
        <v>PCA</v>
      </c>
      <c r="O355" s="2" t="str">
        <f t="shared" si="150"/>
        <v>U</v>
      </c>
      <c r="P355" t="str">
        <f t="shared" si="141"/>
        <v>1101</v>
      </c>
      <c r="Q355" t="str">
        <f t="shared" si="142"/>
        <v>Y</v>
      </c>
      <c r="R355" t="str">
        <f t="shared" si="143"/>
        <v>1</v>
      </c>
      <c r="S355" t="str">
        <f t="shared" si="144"/>
        <v>1</v>
      </c>
      <c r="T355" t="str">
        <f t="shared" si="145"/>
        <v>0</v>
      </c>
      <c r="U355" t="str">
        <f t="shared" si="146"/>
        <v>1</v>
      </c>
      <c r="V355" s="10" t="str">
        <f t="shared" si="151"/>
        <v/>
      </c>
      <c r="W355" s="10" t="str">
        <f t="shared" si="152"/>
        <v/>
      </c>
      <c r="X355" t="str">
        <f t="shared" si="153"/>
        <v/>
      </c>
      <c r="Y355" t="str">
        <f t="shared" si="154"/>
        <v/>
      </c>
      <c r="Z355" t="str">
        <f t="shared" si="155"/>
        <v/>
      </c>
      <c r="AA355" s="10">
        <f t="shared" si="156"/>
        <v>6.4983098209429102E-2</v>
      </c>
      <c r="AB355" s="10">
        <f t="shared" si="157"/>
        <v>2.06095443968667E-2</v>
      </c>
      <c r="AC355">
        <f t="shared" si="158"/>
        <v>126</v>
      </c>
      <c r="AD355">
        <f t="shared" si="158"/>
        <v>220</v>
      </c>
      <c r="AE355">
        <f t="shared" si="159"/>
        <v>94</v>
      </c>
      <c r="AF355" s="13" t="str">
        <f t="shared" si="160"/>
        <v/>
      </c>
      <c r="AG355" s="13" t="str">
        <f t="shared" si="161"/>
        <v/>
      </c>
      <c r="AH355" t="str">
        <f t="shared" si="162"/>
        <v/>
      </c>
      <c r="AI355" t="str">
        <f t="shared" si="163"/>
        <v/>
      </c>
      <c r="AJ355" t="str">
        <f t="shared" si="164"/>
        <v/>
      </c>
      <c r="AK355" s="2" t="str">
        <f t="shared" si="165"/>
        <v/>
      </c>
      <c r="AL355" s="2" t="str">
        <f t="shared" si="166"/>
        <v/>
      </c>
      <c r="AM355" t="str">
        <f t="shared" si="147"/>
        <v/>
      </c>
      <c r="AN355" t="str">
        <f t="shared" si="148"/>
        <v/>
      </c>
      <c r="AO355" t="str">
        <f t="shared" si="167"/>
        <v/>
      </c>
    </row>
    <row r="356" spans="1:41" x14ac:dyDescent="0.2">
      <c r="A356" t="s">
        <v>34</v>
      </c>
      <c r="B356" t="s">
        <v>4</v>
      </c>
      <c r="C356" t="s">
        <v>153</v>
      </c>
      <c r="D356" s="1">
        <v>276.85722590515599</v>
      </c>
      <c r="E356" s="1">
        <v>-511.71445181031203</v>
      </c>
      <c r="F356" s="2">
        <v>0.73584576681193503</v>
      </c>
      <c r="G356" s="2">
        <v>0.52892981211184098</v>
      </c>
      <c r="H356" s="2">
        <v>4.4373553812562402E-2</v>
      </c>
      <c r="I356" s="2">
        <v>6.4983098209429102E-2</v>
      </c>
      <c r="J356" s="2">
        <v>0</v>
      </c>
      <c r="K356" s="2">
        <v>0</v>
      </c>
      <c r="L356" s="2">
        <v>8.4886544906106906E-2</v>
      </c>
      <c r="M356" s="2" t="str">
        <f t="shared" si="140"/>
        <v>PAD</v>
      </c>
      <c r="N356" s="2" t="str">
        <f t="shared" si="149"/>
        <v>PCA</v>
      </c>
      <c r="O356" s="2" t="str">
        <f t="shared" si="150"/>
        <v>V</v>
      </c>
      <c r="P356" t="str">
        <f t="shared" si="141"/>
        <v>1101</v>
      </c>
      <c r="Q356" t="str">
        <f t="shared" si="142"/>
        <v>Y</v>
      </c>
      <c r="R356" t="str">
        <f t="shared" si="143"/>
        <v>1</v>
      </c>
      <c r="S356" t="str">
        <f t="shared" si="144"/>
        <v>1</v>
      </c>
      <c r="T356" t="str">
        <f t="shared" si="145"/>
        <v>0</v>
      </c>
      <c r="U356" t="str">
        <f t="shared" si="146"/>
        <v>1</v>
      </c>
      <c r="V356" s="10" t="str">
        <f t="shared" si="151"/>
        <v/>
      </c>
      <c r="W356" s="10" t="str">
        <f t="shared" si="152"/>
        <v/>
      </c>
      <c r="X356" t="str">
        <f t="shared" si="153"/>
        <v/>
      </c>
      <c r="Y356" t="str">
        <f t="shared" si="154"/>
        <v/>
      </c>
      <c r="Z356" t="str">
        <f t="shared" si="155"/>
        <v/>
      </c>
      <c r="AA356" s="10">
        <f t="shared" si="156"/>
        <v>6.4983098209429102E-2</v>
      </c>
      <c r="AB356" s="10">
        <f t="shared" si="157"/>
        <v>2.06095443968667E-2</v>
      </c>
      <c r="AC356">
        <f t="shared" si="158"/>
        <v>126</v>
      </c>
      <c r="AD356">
        <f t="shared" si="158"/>
        <v>220</v>
      </c>
      <c r="AE356">
        <f t="shared" si="159"/>
        <v>94</v>
      </c>
      <c r="AF356" s="13" t="str">
        <f t="shared" si="160"/>
        <v/>
      </c>
      <c r="AG356" s="13" t="str">
        <f t="shared" si="161"/>
        <v/>
      </c>
      <c r="AH356" t="str">
        <f t="shared" si="162"/>
        <v/>
      </c>
      <c r="AI356" t="str">
        <f t="shared" si="163"/>
        <v/>
      </c>
      <c r="AJ356" t="str">
        <f t="shared" si="164"/>
        <v/>
      </c>
      <c r="AK356" s="2" t="str">
        <f t="shared" si="165"/>
        <v/>
      </c>
      <c r="AL356" s="2" t="str">
        <f t="shared" si="166"/>
        <v/>
      </c>
      <c r="AM356" t="str">
        <f t="shared" si="147"/>
        <v/>
      </c>
      <c r="AN356" t="str">
        <f t="shared" si="148"/>
        <v/>
      </c>
      <c r="AO356" t="str">
        <f t="shared" si="167"/>
        <v/>
      </c>
    </row>
    <row r="357" spans="1:41" x14ac:dyDescent="0.2">
      <c r="A357" t="s">
        <v>34</v>
      </c>
      <c r="B357" t="s">
        <v>4</v>
      </c>
      <c r="C357" t="s">
        <v>154</v>
      </c>
      <c r="D357" s="1">
        <v>230.79162528983599</v>
      </c>
      <c r="E357" s="1">
        <v>-419.58325057967301</v>
      </c>
      <c r="F357" s="2">
        <v>0.53600051731784604</v>
      </c>
      <c r="G357" s="2">
        <v>0.35661775749915797</v>
      </c>
      <c r="H357" s="2">
        <v>5.8857586970970099E-2</v>
      </c>
      <c r="I357" s="2">
        <v>7.8282158348161601E-2</v>
      </c>
      <c r="J357" s="2">
        <v>0</v>
      </c>
      <c r="K357" s="2">
        <v>0</v>
      </c>
      <c r="L357" s="2">
        <v>1.2604769817472499E-2</v>
      </c>
      <c r="M357" s="2" t="str">
        <f t="shared" si="140"/>
        <v>PAD</v>
      </c>
      <c r="N357" s="2" t="str">
        <f t="shared" si="149"/>
        <v>ACP</v>
      </c>
      <c r="O357" s="2" t="str">
        <f t="shared" si="150"/>
        <v>U</v>
      </c>
      <c r="P357" t="str">
        <f t="shared" si="141"/>
        <v>1101</v>
      </c>
      <c r="Q357" t="str">
        <f t="shared" si="142"/>
        <v>Y</v>
      </c>
      <c r="R357" t="str">
        <f t="shared" si="143"/>
        <v>1</v>
      </c>
      <c r="S357" t="str">
        <f t="shared" si="144"/>
        <v>1</v>
      </c>
      <c r="T357" t="str">
        <f t="shared" si="145"/>
        <v>0</v>
      </c>
      <c r="U357" t="str">
        <f t="shared" si="146"/>
        <v>1</v>
      </c>
      <c r="V357" s="10" t="str">
        <f t="shared" si="151"/>
        <v/>
      </c>
      <c r="W357" s="10" t="str">
        <f t="shared" si="152"/>
        <v/>
      </c>
      <c r="X357" t="str">
        <f t="shared" si="153"/>
        <v/>
      </c>
      <c r="Y357" t="str">
        <f t="shared" si="154"/>
        <v/>
      </c>
      <c r="Z357" t="str">
        <f t="shared" si="155"/>
        <v/>
      </c>
      <c r="AA357" s="10">
        <f t="shared" si="156"/>
        <v>7.8282158348161601E-2</v>
      </c>
      <c r="AB357" s="10">
        <f t="shared" si="157"/>
        <v>1.9424571377191502E-2</v>
      </c>
      <c r="AC357">
        <f t="shared" si="158"/>
        <v>243</v>
      </c>
      <c r="AD357">
        <f t="shared" si="158"/>
        <v>210</v>
      </c>
      <c r="AE357">
        <f t="shared" si="159"/>
        <v>-33</v>
      </c>
      <c r="AF357" s="13" t="str">
        <f t="shared" si="160"/>
        <v/>
      </c>
      <c r="AG357" s="13" t="str">
        <f t="shared" si="161"/>
        <v/>
      </c>
      <c r="AH357" t="str">
        <f t="shared" si="162"/>
        <v/>
      </c>
      <c r="AI357" t="str">
        <f t="shared" si="163"/>
        <v/>
      </c>
      <c r="AJ357" t="str">
        <f t="shared" si="164"/>
        <v/>
      </c>
      <c r="AK357" s="2" t="str">
        <f t="shared" si="165"/>
        <v/>
      </c>
      <c r="AL357" s="2" t="str">
        <f t="shared" si="166"/>
        <v/>
      </c>
      <c r="AM357" t="str">
        <f t="shared" si="147"/>
        <v/>
      </c>
      <c r="AN357" t="str">
        <f t="shared" si="148"/>
        <v/>
      </c>
      <c r="AO357" t="str">
        <f t="shared" si="167"/>
        <v/>
      </c>
    </row>
    <row r="358" spans="1:41" x14ac:dyDescent="0.2">
      <c r="A358" t="s">
        <v>34</v>
      </c>
      <c r="B358" t="s">
        <v>4</v>
      </c>
      <c r="C358" t="s">
        <v>3</v>
      </c>
      <c r="D358" s="1">
        <v>238.35988558498099</v>
      </c>
      <c r="E358" s="1">
        <v>-434.719771169963</v>
      </c>
      <c r="F358" s="2">
        <v>0.57711812670303297</v>
      </c>
      <c r="G358" s="2">
        <v>0.379599486765899</v>
      </c>
      <c r="H358" s="2">
        <v>5.6175593525173803E-2</v>
      </c>
      <c r="I358" s="2">
        <v>7.5405909725671502E-2</v>
      </c>
      <c r="J358" s="2">
        <v>0</v>
      </c>
      <c r="K358" s="2">
        <v>0</v>
      </c>
      <c r="L358" s="2">
        <v>1.67066221161822E-2</v>
      </c>
      <c r="M358" s="2" t="str">
        <f t="shared" si="140"/>
        <v>PAD</v>
      </c>
      <c r="N358" s="2" t="str">
        <f t="shared" si="149"/>
        <v>ACP</v>
      </c>
      <c r="O358" s="2" t="str">
        <f t="shared" si="150"/>
        <v>V</v>
      </c>
      <c r="P358" t="str">
        <f t="shared" si="141"/>
        <v>1101</v>
      </c>
      <c r="Q358" t="str">
        <f t="shared" si="142"/>
        <v>Y</v>
      </c>
      <c r="R358" t="str">
        <f t="shared" si="143"/>
        <v>1</v>
      </c>
      <c r="S358" t="str">
        <f t="shared" si="144"/>
        <v>1</v>
      </c>
      <c r="T358" t="str">
        <f t="shared" si="145"/>
        <v>0</v>
      </c>
      <c r="U358" t="str">
        <f t="shared" si="146"/>
        <v>1</v>
      </c>
      <c r="V358" s="10" t="str">
        <f t="shared" si="151"/>
        <v/>
      </c>
      <c r="W358" s="10" t="str">
        <f t="shared" si="152"/>
        <v/>
      </c>
      <c r="X358" t="str">
        <f t="shared" si="153"/>
        <v/>
      </c>
      <c r="Y358" t="str">
        <f t="shared" si="154"/>
        <v/>
      </c>
      <c r="Z358" t="str">
        <f t="shared" si="155"/>
        <v/>
      </c>
      <c r="AA358" s="10">
        <f t="shared" si="156"/>
        <v>7.5405909725671502E-2</v>
      </c>
      <c r="AB358" s="10">
        <f t="shared" si="157"/>
        <v>1.9230316200497699E-2</v>
      </c>
      <c r="AC358">
        <f t="shared" si="158"/>
        <v>229</v>
      </c>
      <c r="AD358">
        <f t="shared" si="158"/>
        <v>207</v>
      </c>
      <c r="AE358">
        <f t="shared" si="159"/>
        <v>-22</v>
      </c>
      <c r="AF358" s="13" t="str">
        <f t="shared" si="160"/>
        <v/>
      </c>
      <c r="AG358" s="13" t="str">
        <f t="shared" si="161"/>
        <v/>
      </c>
      <c r="AH358" t="str">
        <f t="shared" si="162"/>
        <v/>
      </c>
      <c r="AI358" t="str">
        <f t="shared" si="163"/>
        <v/>
      </c>
      <c r="AJ358" t="str">
        <f t="shared" si="164"/>
        <v/>
      </c>
      <c r="AK358" s="2" t="str">
        <f t="shared" si="165"/>
        <v/>
      </c>
      <c r="AL358" s="2" t="str">
        <f t="shared" si="166"/>
        <v/>
      </c>
      <c r="AM358" t="str">
        <f t="shared" si="147"/>
        <v/>
      </c>
      <c r="AN358" t="str">
        <f t="shared" si="148"/>
        <v/>
      </c>
      <c r="AO358" t="str">
        <f t="shared" si="167"/>
        <v/>
      </c>
    </row>
    <row r="359" spans="1:41" x14ac:dyDescent="0.2">
      <c r="A359" t="s">
        <v>34</v>
      </c>
      <c r="B359" t="s">
        <v>5</v>
      </c>
      <c r="C359" t="s">
        <v>2</v>
      </c>
      <c r="D359" s="1">
        <v>-413.84505252332201</v>
      </c>
      <c r="E359" s="1">
        <v>869.69010504664402</v>
      </c>
      <c r="F359" s="2">
        <v>0.82315087610571103</v>
      </c>
      <c r="G359" s="2">
        <v>0.63793590838921899</v>
      </c>
      <c r="H359" s="2">
        <v>3.0583847819661001</v>
      </c>
      <c r="I359" s="2">
        <v>4.6906122791738998</v>
      </c>
      <c r="J359" s="2">
        <v>0</v>
      </c>
      <c r="K359" s="2">
        <v>0</v>
      </c>
      <c r="L359" s="2">
        <v>0.16520079737031099</v>
      </c>
      <c r="M359" s="2" t="str">
        <f t="shared" si="140"/>
        <v>PAD</v>
      </c>
      <c r="N359" s="2" t="str">
        <f t="shared" si="149"/>
        <v>PCA</v>
      </c>
      <c r="O359" s="2" t="str">
        <f t="shared" si="150"/>
        <v>U</v>
      </c>
      <c r="P359" t="str">
        <f t="shared" si="141"/>
        <v>1101</v>
      </c>
      <c r="Q359" t="str">
        <f t="shared" si="142"/>
        <v>Y</v>
      </c>
      <c r="R359" t="str">
        <f t="shared" si="143"/>
        <v>1</v>
      </c>
      <c r="S359" t="str">
        <f t="shared" si="144"/>
        <v>1</v>
      </c>
      <c r="T359" t="str">
        <f t="shared" si="145"/>
        <v>0</v>
      </c>
      <c r="U359" t="str">
        <f t="shared" si="146"/>
        <v>1</v>
      </c>
      <c r="V359" s="10" t="str">
        <f t="shared" si="151"/>
        <v/>
      </c>
      <c r="W359" s="10" t="str">
        <f t="shared" si="152"/>
        <v/>
      </c>
      <c r="X359" t="str">
        <f t="shared" si="153"/>
        <v/>
      </c>
      <c r="Y359" t="str">
        <f t="shared" si="154"/>
        <v/>
      </c>
      <c r="Z359" t="str">
        <f t="shared" si="155"/>
        <v/>
      </c>
      <c r="AA359" s="10" t="str">
        <f t="shared" si="156"/>
        <v/>
      </c>
      <c r="AB359" s="10" t="str">
        <f t="shared" si="157"/>
        <v/>
      </c>
      <c r="AC359" t="str">
        <f t="shared" si="158"/>
        <v/>
      </c>
      <c r="AD359" t="str">
        <f t="shared" si="158"/>
        <v/>
      </c>
      <c r="AE359" t="str">
        <f t="shared" si="159"/>
        <v/>
      </c>
      <c r="AF359" s="13">
        <f t="shared" si="160"/>
        <v>4.6906122791738998</v>
      </c>
      <c r="AG359" s="13">
        <f t="shared" si="161"/>
        <v>1.6322274972077997</v>
      </c>
      <c r="AH359">
        <f t="shared" si="162"/>
        <v>150</v>
      </c>
      <c r="AI359">
        <f t="shared" si="163"/>
        <v>234</v>
      </c>
      <c r="AJ359">
        <f t="shared" si="164"/>
        <v>84</v>
      </c>
      <c r="AK359" s="2" t="str">
        <f t="shared" si="165"/>
        <v/>
      </c>
      <c r="AL359" s="2" t="str">
        <f t="shared" si="166"/>
        <v/>
      </c>
      <c r="AM359" t="str">
        <f t="shared" si="147"/>
        <v/>
      </c>
      <c r="AN359" t="str">
        <f t="shared" si="148"/>
        <v/>
      </c>
      <c r="AO359" t="str">
        <f t="shared" si="167"/>
        <v/>
      </c>
    </row>
    <row r="360" spans="1:41" x14ac:dyDescent="0.2">
      <c r="A360" t="s">
        <v>34</v>
      </c>
      <c r="B360" t="s">
        <v>5</v>
      </c>
      <c r="C360" t="s">
        <v>153</v>
      </c>
      <c r="D360" s="1">
        <v>-413.84505252332201</v>
      </c>
      <c r="E360" s="1">
        <v>869.69010504664402</v>
      </c>
      <c r="F360" s="2">
        <v>0.82315087610571103</v>
      </c>
      <c r="G360" s="2">
        <v>0.63793590838921899</v>
      </c>
      <c r="H360" s="2">
        <v>3.0583847819661001</v>
      </c>
      <c r="I360" s="2">
        <v>4.6906122791738998</v>
      </c>
      <c r="J360" s="2">
        <v>0</v>
      </c>
      <c r="K360" s="2">
        <v>0</v>
      </c>
      <c r="L360" s="2">
        <v>3.3957684503167503E-2</v>
      </c>
      <c r="M360" s="2" t="str">
        <f t="shared" si="140"/>
        <v>PAD</v>
      </c>
      <c r="N360" s="2" t="str">
        <f t="shared" si="149"/>
        <v>PCA</v>
      </c>
      <c r="O360" s="2" t="str">
        <f t="shared" si="150"/>
        <v>V</v>
      </c>
      <c r="P360" t="str">
        <f t="shared" si="141"/>
        <v>1101</v>
      </c>
      <c r="Q360" t="str">
        <f t="shared" si="142"/>
        <v>Y</v>
      </c>
      <c r="R360" t="str">
        <f t="shared" si="143"/>
        <v>1</v>
      </c>
      <c r="S360" t="str">
        <f t="shared" si="144"/>
        <v>1</v>
      </c>
      <c r="T360" t="str">
        <f t="shared" si="145"/>
        <v>0</v>
      </c>
      <c r="U360" t="str">
        <f t="shared" si="146"/>
        <v>1</v>
      </c>
      <c r="V360" s="10" t="str">
        <f t="shared" si="151"/>
        <v/>
      </c>
      <c r="W360" s="10" t="str">
        <f t="shared" si="152"/>
        <v/>
      </c>
      <c r="X360" t="str">
        <f t="shared" si="153"/>
        <v/>
      </c>
      <c r="Y360" t="str">
        <f t="shared" si="154"/>
        <v/>
      </c>
      <c r="Z360" t="str">
        <f t="shared" si="155"/>
        <v/>
      </c>
      <c r="AA360" s="10" t="str">
        <f t="shared" si="156"/>
        <v/>
      </c>
      <c r="AB360" s="10" t="str">
        <f t="shared" si="157"/>
        <v/>
      </c>
      <c r="AC360" t="str">
        <f t="shared" si="158"/>
        <v/>
      </c>
      <c r="AD360" t="str">
        <f t="shared" si="158"/>
        <v/>
      </c>
      <c r="AE360" t="str">
        <f t="shared" si="159"/>
        <v/>
      </c>
      <c r="AF360" s="13">
        <f t="shared" si="160"/>
        <v>4.6906122791738998</v>
      </c>
      <c r="AG360" s="13">
        <f t="shared" si="161"/>
        <v>1.6322274972077997</v>
      </c>
      <c r="AH360">
        <f t="shared" si="162"/>
        <v>150</v>
      </c>
      <c r="AI360">
        <f t="shared" si="163"/>
        <v>234</v>
      </c>
      <c r="AJ360">
        <f t="shared" si="164"/>
        <v>84</v>
      </c>
      <c r="AK360" s="2" t="str">
        <f t="shared" si="165"/>
        <v/>
      </c>
      <c r="AL360" s="2" t="str">
        <f t="shared" si="166"/>
        <v/>
      </c>
      <c r="AM360" t="str">
        <f t="shared" si="147"/>
        <v/>
      </c>
      <c r="AN360" t="str">
        <f t="shared" si="148"/>
        <v/>
      </c>
      <c r="AO360" t="str">
        <f t="shared" si="167"/>
        <v/>
      </c>
    </row>
    <row r="361" spans="1:41" x14ac:dyDescent="0.2">
      <c r="A361" t="s">
        <v>34</v>
      </c>
      <c r="B361" t="s">
        <v>5</v>
      </c>
      <c r="C361" t="s">
        <v>154</v>
      </c>
      <c r="D361" s="1">
        <v>-469.84016510539698</v>
      </c>
      <c r="E361" s="1">
        <v>981.68033021079498</v>
      </c>
      <c r="F361" s="2">
        <v>0.649781168509873</v>
      </c>
      <c r="G361" s="2">
        <v>0.50648527937913501</v>
      </c>
      <c r="H361" s="2">
        <v>4.30664602232146</v>
      </c>
      <c r="I361" s="2">
        <v>5.5962644567779103</v>
      </c>
      <c r="J361" s="2">
        <v>0</v>
      </c>
      <c r="K361" s="2">
        <v>0</v>
      </c>
      <c r="L361" s="2">
        <v>1.7850720593293099E-2</v>
      </c>
      <c r="M361" s="2" t="str">
        <f t="shared" si="140"/>
        <v>PAD</v>
      </c>
      <c r="N361" s="2" t="str">
        <f t="shared" si="149"/>
        <v>ACP</v>
      </c>
      <c r="O361" s="2" t="str">
        <f t="shared" si="150"/>
        <v>U</v>
      </c>
      <c r="P361" t="str">
        <f t="shared" si="141"/>
        <v>1101</v>
      </c>
      <c r="Q361" t="str">
        <f t="shared" si="142"/>
        <v>Y</v>
      </c>
      <c r="R361" t="str">
        <f t="shared" si="143"/>
        <v>1</v>
      </c>
      <c r="S361" t="str">
        <f t="shared" si="144"/>
        <v>1</v>
      </c>
      <c r="T361" t="str">
        <f t="shared" si="145"/>
        <v>0</v>
      </c>
      <c r="U361" t="str">
        <f t="shared" si="146"/>
        <v>1</v>
      </c>
      <c r="V361" s="10" t="str">
        <f t="shared" si="151"/>
        <v/>
      </c>
      <c r="W361" s="10" t="str">
        <f t="shared" si="152"/>
        <v/>
      </c>
      <c r="X361" t="str">
        <f t="shared" si="153"/>
        <v/>
      </c>
      <c r="Y361" t="str">
        <f t="shared" si="154"/>
        <v/>
      </c>
      <c r="Z361" t="str">
        <f t="shared" si="155"/>
        <v/>
      </c>
      <c r="AA361" s="10" t="str">
        <f t="shared" si="156"/>
        <v/>
      </c>
      <c r="AB361" s="10" t="str">
        <f t="shared" si="157"/>
        <v/>
      </c>
      <c r="AC361" t="str">
        <f t="shared" si="158"/>
        <v/>
      </c>
      <c r="AD361" t="str">
        <f t="shared" si="158"/>
        <v/>
      </c>
      <c r="AE361" t="str">
        <f t="shared" si="159"/>
        <v/>
      </c>
      <c r="AF361" s="13">
        <f t="shared" si="160"/>
        <v>5.5962644567779103</v>
      </c>
      <c r="AG361" s="13">
        <f t="shared" si="161"/>
        <v>1.2896184344564503</v>
      </c>
      <c r="AH361">
        <f t="shared" si="162"/>
        <v>233</v>
      </c>
      <c r="AI361">
        <f t="shared" si="163"/>
        <v>199</v>
      </c>
      <c r="AJ361">
        <f t="shared" si="164"/>
        <v>-34</v>
      </c>
      <c r="AK361" s="2" t="str">
        <f t="shared" si="165"/>
        <v/>
      </c>
      <c r="AL361" s="2" t="str">
        <f t="shared" si="166"/>
        <v/>
      </c>
      <c r="AM361" t="str">
        <f t="shared" si="147"/>
        <v/>
      </c>
      <c r="AN361" t="str">
        <f t="shared" si="148"/>
        <v/>
      </c>
      <c r="AO361" t="str">
        <f t="shared" si="167"/>
        <v/>
      </c>
    </row>
    <row r="362" spans="1:41" x14ac:dyDescent="0.2">
      <c r="A362" t="s">
        <v>34</v>
      </c>
      <c r="B362" t="s">
        <v>5</v>
      </c>
      <c r="C362" t="s">
        <v>3</v>
      </c>
      <c r="D362" s="1">
        <v>-461.35242618406801</v>
      </c>
      <c r="E362" s="1">
        <v>964.70485236813499</v>
      </c>
      <c r="F362" s="2">
        <v>0.68424802065627899</v>
      </c>
      <c r="G362" s="2">
        <v>0.52948903669835301</v>
      </c>
      <c r="H362" s="2">
        <v>4.0880487226268496</v>
      </c>
      <c r="I362" s="2">
        <v>5.39580028092369</v>
      </c>
      <c r="J362" s="2">
        <v>0</v>
      </c>
      <c r="K362" s="2">
        <v>0</v>
      </c>
      <c r="L362" s="2">
        <v>1.5559697958028799E-2</v>
      </c>
      <c r="M362" s="2" t="str">
        <f t="shared" si="140"/>
        <v>PAD</v>
      </c>
      <c r="N362" s="2" t="str">
        <f t="shared" si="149"/>
        <v>ACP</v>
      </c>
      <c r="O362" s="2" t="str">
        <f t="shared" si="150"/>
        <v>V</v>
      </c>
      <c r="P362" t="str">
        <f t="shared" si="141"/>
        <v>1101</v>
      </c>
      <c r="Q362" t="str">
        <f t="shared" si="142"/>
        <v>Y</v>
      </c>
      <c r="R362" t="str">
        <f t="shared" si="143"/>
        <v>1</v>
      </c>
      <c r="S362" t="str">
        <f t="shared" si="144"/>
        <v>1</v>
      </c>
      <c r="T362" t="str">
        <f t="shared" si="145"/>
        <v>0</v>
      </c>
      <c r="U362" t="str">
        <f t="shared" si="146"/>
        <v>1</v>
      </c>
      <c r="V362" s="10" t="str">
        <f t="shared" si="151"/>
        <v/>
      </c>
      <c r="W362" s="10" t="str">
        <f t="shared" si="152"/>
        <v/>
      </c>
      <c r="X362" t="str">
        <f t="shared" si="153"/>
        <v/>
      </c>
      <c r="Y362" t="str">
        <f t="shared" si="154"/>
        <v/>
      </c>
      <c r="Z362" t="str">
        <f t="shared" si="155"/>
        <v/>
      </c>
      <c r="AA362" s="10" t="str">
        <f t="shared" si="156"/>
        <v/>
      </c>
      <c r="AB362" s="10" t="str">
        <f t="shared" si="157"/>
        <v/>
      </c>
      <c r="AC362" t="str">
        <f t="shared" si="158"/>
        <v/>
      </c>
      <c r="AD362" t="str">
        <f t="shared" si="158"/>
        <v/>
      </c>
      <c r="AE362" t="str">
        <f t="shared" si="159"/>
        <v/>
      </c>
      <c r="AF362" s="13">
        <f t="shared" si="160"/>
        <v>5.39580028092369</v>
      </c>
      <c r="AG362" s="13">
        <f t="shared" si="161"/>
        <v>1.3077515582968404</v>
      </c>
      <c r="AH362">
        <f t="shared" si="162"/>
        <v>227</v>
      </c>
      <c r="AI362">
        <f t="shared" si="163"/>
        <v>202</v>
      </c>
      <c r="AJ362">
        <f t="shared" si="164"/>
        <v>-25</v>
      </c>
      <c r="AK362" s="2" t="str">
        <f t="shared" si="165"/>
        <v/>
      </c>
      <c r="AL362" s="2" t="str">
        <f t="shared" si="166"/>
        <v/>
      </c>
      <c r="AM362" t="str">
        <f t="shared" si="147"/>
        <v/>
      </c>
      <c r="AN362" t="str">
        <f t="shared" si="148"/>
        <v/>
      </c>
      <c r="AO362" t="str">
        <f t="shared" si="167"/>
        <v/>
      </c>
    </row>
    <row r="363" spans="1:41" x14ac:dyDescent="0.2">
      <c r="A363" t="s">
        <v>35</v>
      </c>
      <c r="B363" t="s">
        <v>1</v>
      </c>
      <c r="C363" t="s">
        <v>2</v>
      </c>
      <c r="D363" s="1">
        <v>311.82156043692498</v>
      </c>
      <c r="E363" s="1">
        <v>-581.64312087384997</v>
      </c>
      <c r="F363" s="2">
        <v>0.78946775681926895</v>
      </c>
      <c r="G363" s="2">
        <v>0.60444425160024495</v>
      </c>
      <c r="H363" s="2">
        <v>3.4801200565284601E-2</v>
      </c>
      <c r="I363" s="2">
        <v>4.9816823926008801E-2</v>
      </c>
      <c r="J363" s="2">
        <v>0</v>
      </c>
      <c r="K363" s="2">
        <v>0</v>
      </c>
      <c r="L363" s="2">
        <v>0.163389124967313</v>
      </c>
      <c r="M363" s="2" t="str">
        <f t="shared" si="140"/>
        <v>PAD</v>
      </c>
      <c r="N363" s="2" t="str">
        <f t="shared" si="149"/>
        <v>PCA</v>
      </c>
      <c r="O363" s="2" t="str">
        <f t="shared" si="150"/>
        <v>U</v>
      </c>
      <c r="P363" t="str">
        <f t="shared" si="141"/>
        <v>1110</v>
      </c>
      <c r="Q363" t="str">
        <f t="shared" si="142"/>
        <v>Y</v>
      </c>
      <c r="R363" t="str">
        <f t="shared" si="143"/>
        <v>1</v>
      </c>
      <c r="S363" t="str">
        <f t="shared" si="144"/>
        <v>1</v>
      </c>
      <c r="T363" t="str">
        <f t="shared" si="145"/>
        <v>1</v>
      </c>
      <c r="U363" t="str">
        <f t="shared" si="146"/>
        <v>0</v>
      </c>
      <c r="V363" s="10">
        <f t="shared" si="151"/>
        <v>4.9816823926008801E-2</v>
      </c>
      <c r="W363" s="10">
        <f t="shared" si="152"/>
        <v>1.5015623360724199E-2</v>
      </c>
      <c r="X363">
        <f t="shared" si="153"/>
        <v>106</v>
      </c>
      <c r="Y363">
        <f t="shared" si="154"/>
        <v>176</v>
      </c>
      <c r="Z363">
        <f t="shared" si="155"/>
        <v>70</v>
      </c>
      <c r="AA363" s="10" t="str">
        <f t="shared" si="156"/>
        <v/>
      </c>
      <c r="AB363" s="10" t="str">
        <f t="shared" si="157"/>
        <v/>
      </c>
      <c r="AC363" t="str">
        <f t="shared" si="158"/>
        <v/>
      </c>
      <c r="AD363" t="str">
        <f t="shared" si="158"/>
        <v/>
      </c>
      <c r="AE363" t="str">
        <f t="shared" si="159"/>
        <v/>
      </c>
      <c r="AF363" s="13" t="str">
        <f t="shared" si="160"/>
        <v/>
      </c>
      <c r="AG363" s="13" t="str">
        <f t="shared" si="161"/>
        <v/>
      </c>
      <c r="AH363" t="str">
        <f t="shared" si="162"/>
        <v/>
      </c>
      <c r="AI363" t="str">
        <f t="shared" si="163"/>
        <v/>
      </c>
      <c r="AJ363" t="str">
        <f t="shared" si="164"/>
        <v/>
      </c>
      <c r="AK363" s="2" t="str">
        <f t="shared" si="165"/>
        <v/>
      </c>
      <c r="AL363" s="2" t="str">
        <f t="shared" si="166"/>
        <v/>
      </c>
      <c r="AM363" t="str">
        <f t="shared" si="147"/>
        <v/>
      </c>
      <c r="AN363" t="str">
        <f t="shared" si="148"/>
        <v/>
      </c>
      <c r="AO363" t="str">
        <f t="shared" si="167"/>
        <v/>
      </c>
    </row>
    <row r="364" spans="1:41" x14ac:dyDescent="0.2">
      <c r="A364" t="s">
        <v>35</v>
      </c>
      <c r="B364" t="s">
        <v>1</v>
      </c>
      <c r="C364" t="s">
        <v>153</v>
      </c>
      <c r="D364" s="1">
        <v>311.82156043692498</v>
      </c>
      <c r="E364" s="1">
        <v>-581.64312087384997</v>
      </c>
      <c r="F364" s="2">
        <v>0.78946775681926895</v>
      </c>
      <c r="G364" s="2">
        <v>0.60444425160024495</v>
      </c>
      <c r="H364" s="2">
        <v>3.4801200565284601E-2</v>
      </c>
      <c r="I364" s="2">
        <v>4.9816823926008801E-2</v>
      </c>
      <c r="J364" s="2">
        <v>0</v>
      </c>
      <c r="K364" s="2">
        <v>0</v>
      </c>
      <c r="L364" s="2">
        <v>3.9369720574871703E-2</v>
      </c>
      <c r="M364" s="2" t="str">
        <f t="shared" si="140"/>
        <v>PAD</v>
      </c>
      <c r="N364" s="2" t="str">
        <f t="shared" si="149"/>
        <v>PCA</v>
      </c>
      <c r="O364" s="2" t="str">
        <f t="shared" si="150"/>
        <v>V</v>
      </c>
      <c r="P364" t="str">
        <f t="shared" si="141"/>
        <v>1110</v>
      </c>
      <c r="Q364" t="str">
        <f t="shared" si="142"/>
        <v>Y</v>
      </c>
      <c r="R364" t="str">
        <f t="shared" si="143"/>
        <v>1</v>
      </c>
      <c r="S364" t="str">
        <f t="shared" si="144"/>
        <v>1</v>
      </c>
      <c r="T364" t="str">
        <f t="shared" si="145"/>
        <v>1</v>
      </c>
      <c r="U364" t="str">
        <f t="shared" si="146"/>
        <v>0</v>
      </c>
      <c r="V364" s="10">
        <f t="shared" si="151"/>
        <v>4.9816823926008801E-2</v>
      </c>
      <c r="W364" s="10">
        <f t="shared" si="152"/>
        <v>1.5015623360724199E-2</v>
      </c>
      <c r="X364">
        <f t="shared" si="153"/>
        <v>106</v>
      </c>
      <c r="Y364">
        <f t="shared" si="154"/>
        <v>176</v>
      </c>
      <c r="Z364">
        <f t="shared" si="155"/>
        <v>70</v>
      </c>
      <c r="AA364" s="10" t="str">
        <f t="shared" si="156"/>
        <v/>
      </c>
      <c r="AB364" s="10" t="str">
        <f t="shared" si="157"/>
        <v/>
      </c>
      <c r="AC364" t="str">
        <f t="shared" si="158"/>
        <v/>
      </c>
      <c r="AD364" t="str">
        <f t="shared" si="158"/>
        <v/>
      </c>
      <c r="AE364" t="str">
        <f t="shared" si="159"/>
        <v/>
      </c>
      <c r="AF364" s="13" t="str">
        <f t="shared" si="160"/>
        <v/>
      </c>
      <c r="AG364" s="13" t="str">
        <f t="shared" si="161"/>
        <v/>
      </c>
      <c r="AH364" t="str">
        <f t="shared" si="162"/>
        <v/>
      </c>
      <c r="AI364" t="str">
        <f t="shared" si="163"/>
        <v/>
      </c>
      <c r="AJ364" t="str">
        <f t="shared" si="164"/>
        <v/>
      </c>
      <c r="AK364" s="2" t="str">
        <f t="shared" si="165"/>
        <v/>
      </c>
      <c r="AL364" s="2" t="str">
        <f t="shared" si="166"/>
        <v/>
      </c>
      <c r="AM364" t="str">
        <f t="shared" si="147"/>
        <v/>
      </c>
      <c r="AN364" t="str">
        <f t="shared" si="148"/>
        <v/>
      </c>
      <c r="AO364" t="str">
        <f t="shared" si="167"/>
        <v/>
      </c>
    </row>
    <row r="365" spans="1:41" x14ac:dyDescent="0.2">
      <c r="A365" t="s">
        <v>35</v>
      </c>
      <c r="B365" t="s">
        <v>1</v>
      </c>
      <c r="C365" t="s">
        <v>154</v>
      </c>
      <c r="D365" s="1">
        <v>269.18800708452801</v>
      </c>
      <c r="E365" s="1">
        <v>-496.376014169055</v>
      </c>
      <c r="F365" s="2">
        <v>0.64272765864699</v>
      </c>
      <c r="G365" s="2">
        <v>0.41304033112956301</v>
      </c>
      <c r="H365" s="2">
        <v>4.5361880941842798E-2</v>
      </c>
      <c r="I365" s="2">
        <v>6.20479137292426E-2</v>
      </c>
      <c r="J365" s="2">
        <v>0</v>
      </c>
      <c r="K365" s="2">
        <v>0</v>
      </c>
      <c r="L365" s="2">
        <v>7.5159226011474595E-2</v>
      </c>
      <c r="M365" s="2" t="str">
        <f t="shared" si="140"/>
        <v>PAD</v>
      </c>
      <c r="N365" s="2" t="str">
        <f t="shared" si="149"/>
        <v>ACP</v>
      </c>
      <c r="O365" s="2" t="str">
        <f t="shared" si="150"/>
        <v>U</v>
      </c>
      <c r="P365" t="str">
        <f t="shared" si="141"/>
        <v>1110</v>
      </c>
      <c r="Q365" t="str">
        <f t="shared" si="142"/>
        <v>Y</v>
      </c>
      <c r="R365" t="str">
        <f t="shared" si="143"/>
        <v>1</v>
      </c>
      <c r="S365" t="str">
        <f t="shared" si="144"/>
        <v>1</v>
      </c>
      <c r="T365" t="str">
        <f t="shared" si="145"/>
        <v>1</v>
      </c>
      <c r="U365" t="str">
        <f t="shared" si="146"/>
        <v>0</v>
      </c>
      <c r="V365" s="10">
        <f t="shared" si="151"/>
        <v>6.20479137292426E-2</v>
      </c>
      <c r="W365" s="10">
        <f t="shared" si="152"/>
        <v>1.6686032787399802E-2</v>
      </c>
      <c r="X365">
        <f t="shared" si="153"/>
        <v>222</v>
      </c>
      <c r="Y365">
        <f t="shared" si="154"/>
        <v>215</v>
      </c>
      <c r="Z365">
        <f t="shared" si="155"/>
        <v>-7</v>
      </c>
      <c r="AA365" s="10" t="str">
        <f t="shared" si="156"/>
        <v/>
      </c>
      <c r="AB365" s="10" t="str">
        <f t="shared" si="157"/>
        <v/>
      </c>
      <c r="AC365" t="str">
        <f t="shared" si="158"/>
        <v/>
      </c>
      <c r="AD365" t="str">
        <f t="shared" si="158"/>
        <v/>
      </c>
      <c r="AE365" t="str">
        <f t="shared" si="159"/>
        <v/>
      </c>
      <c r="AF365" s="13" t="str">
        <f t="shared" si="160"/>
        <v/>
      </c>
      <c r="AG365" s="13" t="str">
        <f t="shared" si="161"/>
        <v/>
      </c>
      <c r="AH365" t="str">
        <f t="shared" si="162"/>
        <v/>
      </c>
      <c r="AI365" t="str">
        <f t="shared" si="163"/>
        <v/>
      </c>
      <c r="AJ365" t="str">
        <f t="shared" si="164"/>
        <v/>
      </c>
      <c r="AK365" s="2" t="str">
        <f t="shared" si="165"/>
        <v/>
      </c>
      <c r="AL365" s="2" t="str">
        <f t="shared" si="166"/>
        <v/>
      </c>
      <c r="AM365" t="str">
        <f t="shared" si="147"/>
        <v/>
      </c>
      <c r="AN365" t="str">
        <f t="shared" si="148"/>
        <v/>
      </c>
      <c r="AO365" t="str">
        <f t="shared" si="167"/>
        <v/>
      </c>
    </row>
    <row r="366" spans="1:41" x14ac:dyDescent="0.2">
      <c r="A366" t="s">
        <v>35</v>
      </c>
      <c r="B366" t="s">
        <v>1</v>
      </c>
      <c r="C366" t="s">
        <v>3</v>
      </c>
      <c r="D366" s="1">
        <v>268.552004479971</v>
      </c>
      <c r="E366" s="1">
        <v>-495.10400895994201</v>
      </c>
      <c r="F366" s="2">
        <v>0.639279694721271</v>
      </c>
      <c r="G366" s="2">
        <v>0.44108236751685997</v>
      </c>
      <c r="H366" s="2">
        <v>4.5548915803473797E-2</v>
      </c>
      <c r="I366" s="2">
        <v>5.9394797237344303E-2</v>
      </c>
      <c r="J366" s="2">
        <v>0</v>
      </c>
      <c r="K366" s="2">
        <v>0</v>
      </c>
      <c r="L366" s="2">
        <v>1.2469150791469199E-2</v>
      </c>
      <c r="M366" s="2" t="str">
        <f t="shared" si="140"/>
        <v>PAD</v>
      </c>
      <c r="N366" s="2" t="str">
        <f t="shared" si="149"/>
        <v>ACP</v>
      </c>
      <c r="O366" s="2" t="str">
        <f t="shared" si="150"/>
        <v>V</v>
      </c>
      <c r="P366" t="str">
        <f t="shared" si="141"/>
        <v>1110</v>
      </c>
      <c r="Q366" t="str">
        <f t="shared" si="142"/>
        <v>Y</v>
      </c>
      <c r="R366" t="str">
        <f t="shared" si="143"/>
        <v>1</v>
      </c>
      <c r="S366" t="str">
        <f t="shared" si="144"/>
        <v>1</v>
      </c>
      <c r="T366" t="str">
        <f t="shared" si="145"/>
        <v>1</v>
      </c>
      <c r="U366" t="str">
        <f t="shared" si="146"/>
        <v>0</v>
      </c>
      <c r="V366" s="10">
        <f t="shared" si="151"/>
        <v>5.9394797237344303E-2</v>
      </c>
      <c r="W366" s="10">
        <f t="shared" si="152"/>
        <v>1.3845881433870506E-2</v>
      </c>
      <c r="X366">
        <f t="shared" si="153"/>
        <v>195</v>
      </c>
      <c r="Y366">
        <f t="shared" si="154"/>
        <v>145</v>
      </c>
      <c r="Z366">
        <f t="shared" si="155"/>
        <v>-50</v>
      </c>
      <c r="AA366" s="10" t="str">
        <f t="shared" si="156"/>
        <v/>
      </c>
      <c r="AB366" s="10" t="str">
        <f t="shared" si="157"/>
        <v/>
      </c>
      <c r="AC366" t="str">
        <f t="shared" si="158"/>
        <v/>
      </c>
      <c r="AD366" t="str">
        <f t="shared" si="158"/>
        <v/>
      </c>
      <c r="AE366" t="str">
        <f t="shared" si="159"/>
        <v/>
      </c>
      <c r="AF366" s="13" t="str">
        <f t="shared" si="160"/>
        <v/>
      </c>
      <c r="AG366" s="13" t="str">
        <f t="shared" si="161"/>
        <v/>
      </c>
      <c r="AH366" t="str">
        <f t="shared" si="162"/>
        <v/>
      </c>
      <c r="AI366" t="str">
        <f t="shared" si="163"/>
        <v/>
      </c>
      <c r="AJ366" t="str">
        <f t="shared" si="164"/>
        <v/>
      </c>
      <c r="AK366" s="2" t="str">
        <f t="shared" si="165"/>
        <v/>
      </c>
      <c r="AL366" s="2" t="str">
        <f t="shared" si="166"/>
        <v/>
      </c>
      <c r="AM366" t="str">
        <f t="shared" si="147"/>
        <v/>
      </c>
      <c r="AN366" t="str">
        <f t="shared" si="148"/>
        <v/>
      </c>
      <c r="AO366" t="str">
        <f t="shared" si="167"/>
        <v/>
      </c>
    </row>
    <row r="367" spans="1:41" x14ac:dyDescent="0.2">
      <c r="A367" t="s">
        <v>35</v>
      </c>
      <c r="B367" t="s">
        <v>4</v>
      </c>
      <c r="C367" t="s">
        <v>2</v>
      </c>
      <c r="D367" s="1">
        <v>270.855316251837</v>
      </c>
      <c r="E367" s="1">
        <v>-499.71063250367303</v>
      </c>
      <c r="F367" s="2">
        <v>0.73072264565004497</v>
      </c>
      <c r="G367" s="2">
        <v>0.50755259845997702</v>
      </c>
      <c r="H367" s="2">
        <v>4.48977285164349E-2</v>
      </c>
      <c r="I367" s="2">
        <v>6.3154078816382797E-2</v>
      </c>
      <c r="J367" s="2">
        <v>0</v>
      </c>
      <c r="K367" s="2">
        <v>0</v>
      </c>
      <c r="L367" s="2">
        <v>0.16435526113752899</v>
      </c>
      <c r="M367" s="2" t="str">
        <f t="shared" si="140"/>
        <v>PAD</v>
      </c>
      <c r="N367" s="2" t="str">
        <f t="shared" si="149"/>
        <v>PCA</v>
      </c>
      <c r="O367" s="2" t="str">
        <f t="shared" si="150"/>
        <v>U</v>
      </c>
      <c r="P367" t="str">
        <f t="shared" si="141"/>
        <v>1110</v>
      </c>
      <c r="Q367" t="str">
        <f t="shared" si="142"/>
        <v>Y</v>
      </c>
      <c r="R367" t="str">
        <f t="shared" si="143"/>
        <v>1</v>
      </c>
      <c r="S367" t="str">
        <f t="shared" si="144"/>
        <v>1</v>
      </c>
      <c r="T367" t="str">
        <f t="shared" si="145"/>
        <v>1</v>
      </c>
      <c r="U367" t="str">
        <f t="shared" si="146"/>
        <v>0</v>
      </c>
      <c r="V367" s="10" t="str">
        <f t="shared" si="151"/>
        <v/>
      </c>
      <c r="W367" s="10" t="str">
        <f t="shared" si="152"/>
        <v/>
      </c>
      <c r="X367" t="str">
        <f t="shared" si="153"/>
        <v/>
      </c>
      <c r="Y367" t="str">
        <f t="shared" si="154"/>
        <v/>
      </c>
      <c r="Z367" t="str">
        <f t="shared" si="155"/>
        <v/>
      </c>
      <c r="AA367" s="10">
        <f t="shared" si="156"/>
        <v>6.3154078816382797E-2</v>
      </c>
      <c r="AB367" s="10">
        <f t="shared" si="157"/>
        <v>1.8256350299947897E-2</v>
      </c>
      <c r="AC367">
        <f t="shared" si="158"/>
        <v>113</v>
      </c>
      <c r="AD367">
        <f t="shared" si="158"/>
        <v>191</v>
      </c>
      <c r="AE367">
        <f t="shared" si="159"/>
        <v>78</v>
      </c>
      <c r="AF367" s="13" t="str">
        <f t="shared" si="160"/>
        <v/>
      </c>
      <c r="AG367" s="13" t="str">
        <f t="shared" si="161"/>
        <v/>
      </c>
      <c r="AH367" t="str">
        <f t="shared" si="162"/>
        <v/>
      </c>
      <c r="AI367" t="str">
        <f t="shared" si="163"/>
        <v/>
      </c>
      <c r="AJ367" t="str">
        <f t="shared" si="164"/>
        <v/>
      </c>
      <c r="AK367" s="2" t="str">
        <f t="shared" si="165"/>
        <v/>
      </c>
      <c r="AL367" s="2" t="str">
        <f t="shared" si="166"/>
        <v/>
      </c>
      <c r="AM367" t="str">
        <f t="shared" si="147"/>
        <v/>
      </c>
      <c r="AN367" t="str">
        <f t="shared" si="148"/>
        <v/>
      </c>
      <c r="AO367" t="str">
        <f t="shared" si="167"/>
        <v/>
      </c>
    </row>
    <row r="368" spans="1:41" x14ac:dyDescent="0.2">
      <c r="A368" t="s">
        <v>35</v>
      </c>
      <c r="B368" t="s">
        <v>4</v>
      </c>
      <c r="C368" t="s">
        <v>153</v>
      </c>
      <c r="D368" s="1">
        <v>270.855316251837</v>
      </c>
      <c r="E368" s="1">
        <v>-499.71063250367399</v>
      </c>
      <c r="F368" s="2">
        <v>0.73072264565004497</v>
      </c>
      <c r="G368" s="2">
        <v>0.50755259845997702</v>
      </c>
      <c r="H368" s="2">
        <v>4.48977285164349E-2</v>
      </c>
      <c r="I368" s="2">
        <v>6.3154078816382797E-2</v>
      </c>
      <c r="J368" s="2">
        <v>0</v>
      </c>
      <c r="K368" s="2">
        <v>0</v>
      </c>
      <c r="L368" s="2">
        <v>4.72761655468266E-2</v>
      </c>
      <c r="M368" s="2" t="str">
        <f t="shared" si="140"/>
        <v>PAD</v>
      </c>
      <c r="N368" s="2" t="str">
        <f t="shared" si="149"/>
        <v>PCA</v>
      </c>
      <c r="O368" s="2" t="str">
        <f t="shared" si="150"/>
        <v>V</v>
      </c>
      <c r="P368" t="str">
        <f t="shared" si="141"/>
        <v>1110</v>
      </c>
      <c r="Q368" t="str">
        <f t="shared" si="142"/>
        <v>Y</v>
      </c>
      <c r="R368" t="str">
        <f t="shared" si="143"/>
        <v>1</v>
      </c>
      <c r="S368" t="str">
        <f t="shared" si="144"/>
        <v>1</v>
      </c>
      <c r="T368" t="str">
        <f t="shared" si="145"/>
        <v>1</v>
      </c>
      <c r="U368" t="str">
        <f t="shared" si="146"/>
        <v>0</v>
      </c>
      <c r="V368" s="10" t="str">
        <f t="shared" si="151"/>
        <v/>
      </c>
      <c r="W368" s="10" t="str">
        <f t="shared" si="152"/>
        <v/>
      </c>
      <c r="X368" t="str">
        <f t="shared" si="153"/>
        <v/>
      </c>
      <c r="Y368" t="str">
        <f t="shared" si="154"/>
        <v/>
      </c>
      <c r="Z368" t="str">
        <f t="shared" si="155"/>
        <v/>
      </c>
      <c r="AA368" s="10">
        <f t="shared" si="156"/>
        <v>6.3154078816382797E-2</v>
      </c>
      <c r="AB368" s="10">
        <f t="shared" si="157"/>
        <v>1.8256350299947897E-2</v>
      </c>
      <c r="AC368">
        <f t="shared" si="158"/>
        <v>113</v>
      </c>
      <c r="AD368">
        <f t="shared" si="158"/>
        <v>191</v>
      </c>
      <c r="AE368">
        <f t="shared" si="159"/>
        <v>78</v>
      </c>
      <c r="AF368" s="13" t="str">
        <f t="shared" si="160"/>
        <v/>
      </c>
      <c r="AG368" s="13" t="str">
        <f t="shared" si="161"/>
        <v/>
      </c>
      <c r="AH368" t="str">
        <f t="shared" si="162"/>
        <v/>
      </c>
      <c r="AI368" t="str">
        <f t="shared" si="163"/>
        <v/>
      </c>
      <c r="AJ368" t="str">
        <f t="shared" si="164"/>
        <v/>
      </c>
      <c r="AK368" s="2" t="str">
        <f t="shared" si="165"/>
        <v/>
      </c>
      <c r="AL368" s="2" t="str">
        <f t="shared" si="166"/>
        <v/>
      </c>
      <c r="AM368" t="str">
        <f t="shared" si="147"/>
        <v/>
      </c>
      <c r="AN368" t="str">
        <f t="shared" si="148"/>
        <v/>
      </c>
      <c r="AO368" t="str">
        <f t="shared" si="167"/>
        <v/>
      </c>
    </row>
    <row r="369" spans="1:41" x14ac:dyDescent="0.2">
      <c r="A369" t="s">
        <v>35</v>
      </c>
      <c r="B369" t="s">
        <v>4</v>
      </c>
      <c r="C369" t="s">
        <v>154</v>
      </c>
      <c r="D369" s="1">
        <v>236.62778254038199</v>
      </c>
      <c r="E369" s="1">
        <v>-431.25556508076397</v>
      </c>
      <c r="F369" s="2">
        <v>0.58838965408854405</v>
      </c>
      <c r="G369" s="2">
        <v>0.35133271026563601</v>
      </c>
      <c r="H369" s="2">
        <v>5.5542210103469797E-2</v>
      </c>
      <c r="I369" s="2">
        <v>7.4818380029133005E-2</v>
      </c>
      <c r="J369" s="2">
        <v>0</v>
      </c>
      <c r="K369" s="2">
        <v>0</v>
      </c>
      <c r="L369" s="2">
        <v>6.5763362085678206E-2</v>
      </c>
      <c r="M369" s="2" t="str">
        <f t="shared" si="140"/>
        <v>PAD</v>
      </c>
      <c r="N369" s="2" t="str">
        <f t="shared" si="149"/>
        <v>ACP</v>
      </c>
      <c r="O369" s="2" t="str">
        <f t="shared" si="150"/>
        <v>U</v>
      </c>
      <c r="P369" t="str">
        <f t="shared" si="141"/>
        <v>1110</v>
      </c>
      <c r="Q369" t="str">
        <f t="shared" si="142"/>
        <v>Y</v>
      </c>
      <c r="R369" t="str">
        <f t="shared" si="143"/>
        <v>1</v>
      </c>
      <c r="S369" t="str">
        <f t="shared" si="144"/>
        <v>1</v>
      </c>
      <c r="T369" t="str">
        <f t="shared" si="145"/>
        <v>1</v>
      </c>
      <c r="U369" t="str">
        <f t="shared" si="146"/>
        <v>0</v>
      </c>
      <c r="V369" s="10" t="str">
        <f t="shared" si="151"/>
        <v/>
      </c>
      <c r="W369" s="10" t="str">
        <f t="shared" si="152"/>
        <v/>
      </c>
      <c r="X369" t="str">
        <f t="shared" si="153"/>
        <v/>
      </c>
      <c r="Y369" t="str">
        <f t="shared" si="154"/>
        <v/>
      </c>
      <c r="Z369" t="str">
        <f t="shared" si="155"/>
        <v/>
      </c>
      <c r="AA369" s="10">
        <f t="shared" si="156"/>
        <v>7.4818380029133005E-2</v>
      </c>
      <c r="AB369" s="10">
        <f t="shared" si="157"/>
        <v>1.9276169925663209E-2</v>
      </c>
      <c r="AC369">
        <f t="shared" si="158"/>
        <v>226</v>
      </c>
      <c r="AD369">
        <f t="shared" si="158"/>
        <v>208</v>
      </c>
      <c r="AE369">
        <f t="shared" si="159"/>
        <v>-18</v>
      </c>
      <c r="AF369" s="13" t="str">
        <f t="shared" si="160"/>
        <v/>
      </c>
      <c r="AG369" s="13" t="str">
        <f t="shared" si="161"/>
        <v/>
      </c>
      <c r="AH369" t="str">
        <f t="shared" si="162"/>
        <v/>
      </c>
      <c r="AI369" t="str">
        <f t="shared" si="163"/>
        <v/>
      </c>
      <c r="AJ369" t="str">
        <f t="shared" si="164"/>
        <v/>
      </c>
      <c r="AK369" s="2" t="str">
        <f t="shared" si="165"/>
        <v/>
      </c>
      <c r="AL369" s="2" t="str">
        <f t="shared" si="166"/>
        <v/>
      </c>
      <c r="AM369" t="str">
        <f t="shared" si="147"/>
        <v/>
      </c>
      <c r="AN369" t="str">
        <f t="shared" si="148"/>
        <v/>
      </c>
      <c r="AO369" t="str">
        <f t="shared" si="167"/>
        <v/>
      </c>
    </row>
    <row r="370" spans="1:41" x14ac:dyDescent="0.2">
      <c r="A370" t="s">
        <v>35</v>
      </c>
      <c r="B370" t="s">
        <v>4</v>
      </c>
      <c r="C370" t="s">
        <v>3</v>
      </c>
      <c r="D370" s="1">
        <v>236.76944492050001</v>
      </c>
      <c r="E370" s="1">
        <v>-431.53888984100001</v>
      </c>
      <c r="F370" s="2">
        <v>0.58869221082766099</v>
      </c>
      <c r="G370" s="2">
        <v>0.35949059454337901</v>
      </c>
      <c r="H370" s="2">
        <v>5.55024914356285E-2</v>
      </c>
      <c r="I370" s="2">
        <v>7.3338226376496896E-2</v>
      </c>
      <c r="J370" s="2">
        <v>0</v>
      </c>
      <c r="K370" s="2">
        <v>0</v>
      </c>
      <c r="L370" s="2">
        <v>1.8827837694220102E-2</v>
      </c>
      <c r="M370" s="2" t="str">
        <f t="shared" si="140"/>
        <v>PAD</v>
      </c>
      <c r="N370" s="2" t="str">
        <f t="shared" si="149"/>
        <v>ACP</v>
      </c>
      <c r="O370" s="2" t="str">
        <f t="shared" si="150"/>
        <v>V</v>
      </c>
      <c r="P370" t="str">
        <f t="shared" si="141"/>
        <v>1110</v>
      </c>
      <c r="Q370" t="str">
        <f t="shared" si="142"/>
        <v>Y</v>
      </c>
      <c r="R370" t="str">
        <f t="shared" si="143"/>
        <v>1</v>
      </c>
      <c r="S370" t="str">
        <f t="shared" si="144"/>
        <v>1</v>
      </c>
      <c r="T370" t="str">
        <f t="shared" si="145"/>
        <v>1</v>
      </c>
      <c r="U370" t="str">
        <f t="shared" si="146"/>
        <v>0</v>
      </c>
      <c r="V370" s="10" t="str">
        <f t="shared" si="151"/>
        <v/>
      </c>
      <c r="W370" s="10" t="str">
        <f t="shared" si="152"/>
        <v/>
      </c>
      <c r="X370" t="str">
        <f t="shared" si="153"/>
        <v/>
      </c>
      <c r="Y370" t="str">
        <f t="shared" si="154"/>
        <v/>
      </c>
      <c r="Z370" t="str">
        <f t="shared" si="155"/>
        <v/>
      </c>
      <c r="AA370" s="10">
        <f t="shared" si="156"/>
        <v>7.3338226376496896E-2</v>
      </c>
      <c r="AB370" s="10">
        <f t="shared" si="157"/>
        <v>1.7835734940868396E-2</v>
      </c>
      <c r="AC370">
        <f t="shared" si="158"/>
        <v>212</v>
      </c>
      <c r="AD370">
        <f t="shared" si="158"/>
        <v>185</v>
      </c>
      <c r="AE370">
        <f t="shared" si="159"/>
        <v>-27</v>
      </c>
      <c r="AF370" s="13" t="str">
        <f t="shared" si="160"/>
        <v/>
      </c>
      <c r="AG370" s="13" t="str">
        <f t="shared" si="161"/>
        <v/>
      </c>
      <c r="AH370" t="str">
        <f t="shared" si="162"/>
        <v/>
      </c>
      <c r="AI370" t="str">
        <f t="shared" si="163"/>
        <v/>
      </c>
      <c r="AJ370" t="str">
        <f t="shared" si="164"/>
        <v/>
      </c>
      <c r="AK370" s="2" t="str">
        <f t="shared" si="165"/>
        <v/>
      </c>
      <c r="AL370" s="2" t="str">
        <f t="shared" si="166"/>
        <v/>
      </c>
      <c r="AM370" t="str">
        <f t="shared" si="147"/>
        <v/>
      </c>
      <c r="AN370" t="str">
        <f t="shared" si="148"/>
        <v/>
      </c>
      <c r="AO370" t="str">
        <f t="shared" si="167"/>
        <v/>
      </c>
    </row>
    <row r="371" spans="1:41" x14ac:dyDescent="0.2">
      <c r="A371" t="s">
        <v>35</v>
      </c>
      <c r="B371" t="s">
        <v>5</v>
      </c>
      <c r="C371" t="s">
        <v>2</v>
      </c>
      <c r="D371" s="1">
        <v>-417.84484844765001</v>
      </c>
      <c r="E371" s="1">
        <v>877.68969689530002</v>
      </c>
      <c r="F371" s="2">
        <v>0.80054174162690295</v>
      </c>
      <c r="G371" s="2">
        <v>0.63374637717965898</v>
      </c>
      <c r="H371" s="2">
        <v>3.2532945583113002</v>
      </c>
      <c r="I371" s="2">
        <v>4.5456501631603503</v>
      </c>
      <c r="J371" s="2">
        <v>0</v>
      </c>
      <c r="K371" s="2">
        <v>0</v>
      </c>
      <c r="L371" s="2">
        <v>0.159209424462155</v>
      </c>
      <c r="M371" s="2" t="str">
        <f t="shared" si="140"/>
        <v>PAD</v>
      </c>
      <c r="N371" s="2" t="str">
        <f t="shared" si="149"/>
        <v>PCA</v>
      </c>
      <c r="O371" s="2" t="str">
        <f t="shared" si="150"/>
        <v>U</v>
      </c>
      <c r="P371" t="str">
        <f t="shared" si="141"/>
        <v>1110</v>
      </c>
      <c r="Q371" t="str">
        <f t="shared" si="142"/>
        <v>Y</v>
      </c>
      <c r="R371" t="str">
        <f t="shared" si="143"/>
        <v>1</v>
      </c>
      <c r="S371" t="str">
        <f t="shared" si="144"/>
        <v>1</v>
      </c>
      <c r="T371" t="str">
        <f t="shared" si="145"/>
        <v>1</v>
      </c>
      <c r="U371" t="str">
        <f t="shared" si="146"/>
        <v>0</v>
      </c>
      <c r="V371" s="10" t="str">
        <f t="shared" si="151"/>
        <v/>
      </c>
      <c r="W371" s="10" t="str">
        <f t="shared" si="152"/>
        <v/>
      </c>
      <c r="X371" t="str">
        <f t="shared" si="153"/>
        <v/>
      </c>
      <c r="Y371" t="str">
        <f t="shared" si="154"/>
        <v/>
      </c>
      <c r="Z371" t="str">
        <f t="shared" si="155"/>
        <v/>
      </c>
      <c r="AA371" s="10" t="str">
        <f t="shared" si="156"/>
        <v/>
      </c>
      <c r="AB371" s="10" t="str">
        <f t="shared" si="157"/>
        <v/>
      </c>
      <c r="AC371" t="str">
        <f t="shared" si="158"/>
        <v/>
      </c>
      <c r="AD371" t="str">
        <f t="shared" si="158"/>
        <v/>
      </c>
      <c r="AE371" t="str">
        <f t="shared" si="159"/>
        <v/>
      </c>
      <c r="AF371" s="13">
        <f t="shared" si="160"/>
        <v>4.5456501631603503</v>
      </c>
      <c r="AG371" s="13">
        <f t="shared" si="161"/>
        <v>1.2923556048490501</v>
      </c>
      <c r="AH371">
        <f t="shared" si="162"/>
        <v>134</v>
      </c>
      <c r="AI371">
        <f t="shared" si="163"/>
        <v>200</v>
      </c>
      <c r="AJ371">
        <f t="shared" si="164"/>
        <v>66</v>
      </c>
      <c r="AK371" s="2" t="str">
        <f t="shared" si="165"/>
        <v/>
      </c>
      <c r="AL371" s="2" t="str">
        <f t="shared" si="166"/>
        <v/>
      </c>
      <c r="AM371" t="str">
        <f t="shared" si="147"/>
        <v/>
      </c>
      <c r="AN371" t="str">
        <f t="shared" si="148"/>
        <v/>
      </c>
      <c r="AO371" t="str">
        <f t="shared" si="167"/>
        <v/>
      </c>
    </row>
    <row r="372" spans="1:41" x14ac:dyDescent="0.2">
      <c r="A372" t="s">
        <v>35</v>
      </c>
      <c r="B372" t="s">
        <v>5</v>
      </c>
      <c r="C372" t="s">
        <v>153</v>
      </c>
      <c r="D372" s="1">
        <v>-417.84484844765001</v>
      </c>
      <c r="E372" s="1">
        <v>877.68969689530002</v>
      </c>
      <c r="F372" s="2">
        <v>0.80054174162690395</v>
      </c>
      <c r="G372" s="2">
        <v>0.63374637717965798</v>
      </c>
      <c r="H372" s="2">
        <v>3.2532945583113002</v>
      </c>
      <c r="I372" s="2">
        <v>4.5456501631603601</v>
      </c>
      <c r="J372" s="2">
        <v>0</v>
      </c>
      <c r="K372" s="2">
        <v>0</v>
      </c>
      <c r="L372" s="2">
        <v>4.5555040755583399E-2</v>
      </c>
      <c r="M372" s="2" t="str">
        <f t="shared" si="140"/>
        <v>PAD</v>
      </c>
      <c r="N372" s="2" t="str">
        <f t="shared" si="149"/>
        <v>PCA</v>
      </c>
      <c r="O372" s="2" t="str">
        <f t="shared" si="150"/>
        <v>V</v>
      </c>
      <c r="P372" t="str">
        <f t="shared" si="141"/>
        <v>1110</v>
      </c>
      <c r="Q372" t="str">
        <f t="shared" si="142"/>
        <v>Y</v>
      </c>
      <c r="R372" t="str">
        <f t="shared" si="143"/>
        <v>1</v>
      </c>
      <c r="S372" t="str">
        <f t="shared" si="144"/>
        <v>1</v>
      </c>
      <c r="T372" t="str">
        <f t="shared" si="145"/>
        <v>1</v>
      </c>
      <c r="U372" t="str">
        <f t="shared" si="146"/>
        <v>0</v>
      </c>
      <c r="V372" s="10" t="str">
        <f t="shared" si="151"/>
        <v/>
      </c>
      <c r="W372" s="10" t="str">
        <f t="shared" si="152"/>
        <v/>
      </c>
      <c r="X372" t="str">
        <f t="shared" si="153"/>
        <v/>
      </c>
      <c r="Y372" t="str">
        <f t="shared" si="154"/>
        <v/>
      </c>
      <c r="Z372" t="str">
        <f t="shared" si="155"/>
        <v/>
      </c>
      <c r="AA372" s="10" t="str">
        <f t="shared" si="156"/>
        <v/>
      </c>
      <c r="AB372" s="10" t="str">
        <f t="shared" si="157"/>
        <v/>
      </c>
      <c r="AC372" t="str">
        <f t="shared" si="158"/>
        <v/>
      </c>
      <c r="AD372" t="str">
        <f t="shared" si="158"/>
        <v/>
      </c>
      <c r="AE372" t="str">
        <f t="shared" si="159"/>
        <v/>
      </c>
      <c r="AF372" s="13">
        <f t="shared" si="160"/>
        <v>4.5456501631603601</v>
      </c>
      <c r="AG372" s="13">
        <f t="shared" si="161"/>
        <v>1.2923556048490599</v>
      </c>
      <c r="AH372">
        <f t="shared" si="162"/>
        <v>135</v>
      </c>
      <c r="AI372">
        <f t="shared" si="163"/>
        <v>201</v>
      </c>
      <c r="AJ372">
        <f t="shared" si="164"/>
        <v>66</v>
      </c>
      <c r="AK372" s="2" t="str">
        <f t="shared" si="165"/>
        <v/>
      </c>
      <c r="AL372" s="2" t="str">
        <f t="shared" si="166"/>
        <v/>
      </c>
      <c r="AM372" t="str">
        <f t="shared" si="147"/>
        <v/>
      </c>
      <c r="AN372" t="str">
        <f t="shared" si="148"/>
        <v/>
      </c>
      <c r="AO372" t="str">
        <f t="shared" si="167"/>
        <v/>
      </c>
    </row>
    <row r="373" spans="1:41" x14ac:dyDescent="0.2">
      <c r="A373" t="s">
        <v>35</v>
      </c>
      <c r="B373" t="s">
        <v>5</v>
      </c>
      <c r="C373" t="s">
        <v>154</v>
      </c>
      <c r="D373" s="1">
        <v>-457.11273527521001</v>
      </c>
      <c r="E373" s="1">
        <v>956.22547055042003</v>
      </c>
      <c r="F373" s="2">
        <v>0.67560988713236703</v>
      </c>
      <c r="G373" s="2">
        <v>0.47557842716656401</v>
      </c>
      <c r="H373" s="2">
        <v>4.1530934343744397</v>
      </c>
      <c r="I373" s="2">
        <v>5.6216651681487901</v>
      </c>
      <c r="J373" s="2">
        <v>0</v>
      </c>
      <c r="K373" s="2">
        <v>0</v>
      </c>
      <c r="L373" s="2">
        <v>7.1385934140589705E-2</v>
      </c>
      <c r="M373" s="2" t="str">
        <f t="shared" si="140"/>
        <v>PAD</v>
      </c>
      <c r="N373" s="2" t="str">
        <f t="shared" si="149"/>
        <v>ACP</v>
      </c>
      <c r="O373" s="2" t="str">
        <f t="shared" si="150"/>
        <v>U</v>
      </c>
      <c r="P373" t="str">
        <f t="shared" si="141"/>
        <v>1110</v>
      </c>
      <c r="Q373" t="str">
        <f t="shared" si="142"/>
        <v>Y</v>
      </c>
      <c r="R373" t="str">
        <f t="shared" si="143"/>
        <v>1</v>
      </c>
      <c r="S373" t="str">
        <f t="shared" si="144"/>
        <v>1</v>
      </c>
      <c r="T373" t="str">
        <f t="shared" si="145"/>
        <v>1</v>
      </c>
      <c r="U373" t="str">
        <f t="shared" si="146"/>
        <v>0</v>
      </c>
      <c r="V373" s="10" t="str">
        <f t="shared" si="151"/>
        <v/>
      </c>
      <c r="W373" s="10" t="str">
        <f t="shared" si="152"/>
        <v/>
      </c>
      <c r="X373" t="str">
        <f t="shared" si="153"/>
        <v/>
      </c>
      <c r="Y373" t="str">
        <f t="shared" si="154"/>
        <v/>
      </c>
      <c r="Z373" t="str">
        <f t="shared" si="155"/>
        <v/>
      </c>
      <c r="AA373" s="10" t="str">
        <f t="shared" si="156"/>
        <v/>
      </c>
      <c r="AB373" s="10" t="str">
        <f t="shared" si="157"/>
        <v/>
      </c>
      <c r="AC373" t="str">
        <f t="shared" si="158"/>
        <v/>
      </c>
      <c r="AD373" t="str">
        <f t="shared" si="158"/>
        <v/>
      </c>
      <c r="AE373" t="str">
        <f t="shared" si="159"/>
        <v/>
      </c>
      <c r="AF373" s="13">
        <f t="shared" si="160"/>
        <v>5.6216651681487901</v>
      </c>
      <c r="AG373" s="13">
        <f t="shared" si="161"/>
        <v>1.4685717337743505</v>
      </c>
      <c r="AH373">
        <f t="shared" si="162"/>
        <v>235</v>
      </c>
      <c r="AI373">
        <f t="shared" si="163"/>
        <v>223</v>
      </c>
      <c r="AJ373">
        <f t="shared" si="164"/>
        <v>-12</v>
      </c>
      <c r="AK373" s="2" t="str">
        <f t="shared" si="165"/>
        <v/>
      </c>
      <c r="AL373" s="2" t="str">
        <f t="shared" si="166"/>
        <v/>
      </c>
      <c r="AM373" t="str">
        <f t="shared" si="147"/>
        <v/>
      </c>
      <c r="AN373" t="str">
        <f t="shared" si="148"/>
        <v/>
      </c>
      <c r="AO373" t="str">
        <f t="shared" si="167"/>
        <v/>
      </c>
    </row>
    <row r="374" spans="1:41" x14ac:dyDescent="0.2">
      <c r="A374" t="s">
        <v>35</v>
      </c>
      <c r="B374" t="s">
        <v>5</v>
      </c>
      <c r="C374" t="s">
        <v>3</v>
      </c>
      <c r="D374" s="1">
        <v>-462.038526927715</v>
      </c>
      <c r="E374" s="1">
        <v>966.07705385542999</v>
      </c>
      <c r="F374" s="2">
        <v>0.65418737410199401</v>
      </c>
      <c r="G374" s="2">
        <v>0.47212072726038001</v>
      </c>
      <c r="H374" s="2">
        <v>4.2845645228925697</v>
      </c>
      <c r="I374" s="2">
        <v>5.4602541751192</v>
      </c>
      <c r="J374" s="2">
        <v>0</v>
      </c>
      <c r="K374" s="2">
        <v>0</v>
      </c>
      <c r="L374" s="2">
        <v>1.2557489104560299E-2</v>
      </c>
      <c r="M374" s="2" t="str">
        <f t="shared" si="140"/>
        <v>PAD</v>
      </c>
      <c r="N374" s="2" t="str">
        <f t="shared" si="149"/>
        <v>ACP</v>
      </c>
      <c r="O374" s="2" t="str">
        <f t="shared" si="150"/>
        <v>V</v>
      </c>
      <c r="P374" t="str">
        <f t="shared" si="141"/>
        <v>1110</v>
      </c>
      <c r="Q374" t="str">
        <f t="shared" si="142"/>
        <v>Y</v>
      </c>
      <c r="R374" t="str">
        <f t="shared" si="143"/>
        <v>1</v>
      </c>
      <c r="S374" t="str">
        <f t="shared" si="144"/>
        <v>1</v>
      </c>
      <c r="T374" t="str">
        <f t="shared" si="145"/>
        <v>1</v>
      </c>
      <c r="U374" t="str">
        <f t="shared" si="146"/>
        <v>0</v>
      </c>
      <c r="V374" s="10" t="str">
        <f t="shared" si="151"/>
        <v/>
      </c>
      <c r="W374" s="10" t="str">
        <f t="shared" si="152"/>
        <v/>
      </c>
      <c r="X374" t="str">
        <f t="shared" si="153"/>
        <v/>
      </c>
      <c r="Y374" t="str">
        <f t="shared" si="154"/>
        <v/>
      </c>
      <c r="Z374" t="str">
        <f t="shared" si="155"/>
        <v/>
      </c>
      <c r="AA374" s="10" t="str">
        <f t="shared" si="156"/>
        <v/>
      </c>
      <c r="AB374" s="10" t="str">
        <f t="shared" si="157"/>
        <v/>
      </c>
      <c r="AC374" t="str">
        <f t="shared" si="158"/>
        <v/>
      </c>
      <c r="AD374" t="str">
        <f t="shared" si="158"/>
        <v/>
      </c>
      <c r="AE374" t="str">
        <f t="shared" si="159"/>
        <v/>
      </c>
      <c r="AF374" s="13">
        <f t="shared" si="160"/>
        <v>5.4602541751192</v>
      </c>
      <c r="AG374" s="13">
        <f t="shared" si="161"/>
        <v>1.1756896522266302</v>
      </c>
      <c r="AH374">
        <f t="shared" si="162"/>
        <v>229</v>
      </c>
      <c r="AI374">
        <f t="shared" si="163"/>
        <v>176</v>
      </c>
      <c r="AJ374">
        <f t="shared" si="164"/>
        <v>-53</v>
      </c>
      <c r="AK374" s="2" t="str">
        <f t="shared" si="165"/>
        <v/>
      </c>
      <c r="AL374" s="2" t="str">
        <f t="shared" si="166"/>
        <v/>
      </c>
      <c r="AM374" t="str">
        <f t="shared" si="147"/>
        <v/>
      </c>
      <c r="AN374" t="str">
        <f t="shared" si="148"/>
        <v/>
      </c>
      <c r="AO374" t="str">
        <f t="shared" si="167"/>
        <v/>
      </c>
    </row>
    <row r="375" spans="1:41" x14ac:dyDescent="0.2">
      <c r="A375" t="s">
        <v>36</v>
      </c>
      <c r="B375" t="s">
        <v>1</v>
      </c>
      <c r="C375" t="s">
        <v>2</v>
      </c>
      <c r="D375" s="1">
        <v>308.48655938076803</v>
      </c>
      <c r="E375" s="1">
        <v>-574.97311876153503</v>
      </c>
      <c r="F375" s="2">
        <v>0.76716136080056996</v>
      </c>
      <c r="G375" s="2">
        <v>0.61964131978229198</v>
      </c>
      <c r="H375" s="2">
        <v>3.65988794507578E-2</v>
      </c>
      <c r="I375" s="2">
        <v>4.7421079365933698E-2</v>
      </c>
      <c r="J375" s="2">
        <v>0</v>
      </c>
      <c r="K375" s="2">
        <v>0</v>
      </c>
      <c r="L375" s="2">
        <v>0.183466928516031</v>
      </c>
      <c r="M375" s="2" t="str">
        <f t="shared" si="140"/>
        <v>PAD</v>
      </c>
      <c r="N375" s="2" t="str">
        <f t="shared" si="149"/>
        <v>PCA</v>
      </c>
      <c r="O375" s="2" t="str">
        <f t="shared" si="150"/>
        <v>U</v>
      </c>
      <c r="P375" t="str">
        <f t="shared" si="141"/>
        <v>1111</v>
      </c>
      <c r="Q375" t="str">
        <f t="shared" si="142"/>
        <v>Y</v>
      </c>
      <c r="R375" t="str">
        <f t="shared" si="143"/>
        <v>1</v>
      </c>
      <c r="S375" t="str">
        <f t="shared" si="144"/>
        <v>1</v>
      </c>
      <c r="T375" t="str">
        <f t="shared" si="145"/>
        <v>1</v>
      </c>
      <c r="U375" t="str">
        <f t="shared" si="146"/>
        <v>1</v>
      </c>
      <c r="V375" s="10">
        <f t="shared" si="151"/>
        <v>4.7421079365933698E-2</v>
      </c>
      <c r="W375" s="10">
        <f t="shared" si="152"/>
        <v>1.0822199915175898E-2</v>
      </c>
      <c r="X375">
        <f t="shared" si="153"/>
        <v>95</v>
      </c>
      <c r="Y375">
        <f t="shared" si="154"/>
        <v>65</v>
      </c>
      <c r="Z375">
        <f t="shared" si="155"/>
        <v>-30</v>
      </c>
      <c r="AA375" s="10" t="str">
        <f t="shared" si="156"/>
        <v/>
      </c>
      <c r="AB375" s="10" t="str">
        <f t="shared" si="157"/>
        <v/>
      </c>
      <c r="AC375" t="str">
        <f t="shared" si="158"/>
        <v/>
      </c>
      <c r="AD375" t="str">
        <f t="shared" si="158"/>
        <v/>
      </c>
      <c r="AE375" t="str">
        <f t="shared" si="159"/>
        <v/>
      </c>
      <c r="AF375" s="13" t="str">
        <f t="shared" si="160"/>
        <v/>
      </c>
      <c r="AG375" s="13" t="str">
        <f t="shared" si="161"/>
        <v/>
      </c>
      <c r="AH375" t="str">
        <f t="shared" si="162"/>
        <v/>
      </c>
      <c r="AI375" t="str">
        <f t="shared" si="163"/>
        <v/>
      </c>
      <c r="AJ375" t="str">
        <f t="shared" si="164"/>
        <v/>
      </c>
      <c r="AK375" s="2" t="str">
        <f t="shared" si="165"/>
        <v/>
      </c>
      <c r="AL375" s="2" t="str">
        <f t="shared" si="166"/>
        <v/>
      </c>
      <c r="AM375" t="str">
        <f t="shared" si="147"/>
        <v/>
      </c>
      <c r="AN375" t="str">
        <f t="shared" si="148"/>
        <v/>
      </c>
      <c r="AO375" t="str">
        <f t="shared" si="167"/>
        <v/>
      </c>
    </row>
    <row r="376" spans="1:41" x14ac:dyDescent="0.2">
      <c r="A376" t="s">
        <v>36</v>
      </c>
      <c r="B376" t="s">
        <v>1</v>
      </c>
      <c r="C376" t="s">
        <v>153</v>
      </c>
      <c r="D376" s="1">
        <v>308.48655938076803</v>
      </c>
      <c r="E376" s="1">
        <v>-574.97311876153503</v>
      </c>
      <c r="F376" s="2">
        <v>0.76716136080056996</v>
      </c>
      <c r="G376" s="2">
        <v>0.61964131978229198</v>
      </c>
      <c r="H376" s="2">
        <v>3.65988794507578E-2</v>
      </c>
      <c r="I376" s="2">
        <v>4.7421079365933698E-2</v>
      </c>
      <c r="J376" s="2">
        <v>0</v>
      </c>
      <c r="K376" s="2">
        <v>0</v>
      </c>
      <c r="L376" s="2">
        <v>5.5922366317625101E-2</v>
      </c>
      <c r="M376" s="2" t="str">
        <f t="shared" si="140"/>
        <v>PAD</v>
      </c>
      <c r="N376" s="2" t="str">
        <f t="shared" si="149"/>
        <v>PCA</v>
      </c>
      <c r="O376" s="2" t="str">
        <f t="shared" si="150"/>
        <v>V</v>
      </c>
      <c r="P376" t="str">
        <f t="shared" si="141"/>
        <v>1111</v>
      </c>
      <c r="Q376" t="str">
        <f t="shared" si="142"/>
        <v>Y</v>
      </c>
      <c r="R376" t="str">
        <f t="shared" si="143"/>
        <v>1</v>
      </c>
      <c r="S376" t="str">
        <f t="shared" si="144"/>
        <v>1</v>
      </c>
      <c r="T376" t="str">
        <f t="shared" si="145"/>
        <v>1</v>
      </c>
      <c r="U376" t="str">
        <f t="shared" si="146"/>
        <v>1</v>
      </c>
      <c r="V376" s="10">
        <f t="shared" si="151"/>
        <v>4.7421079365933698E-2</v>
      </c>
      <c r="W376" s="10">
        <f t="shared" si="152"/>
        <v>1.0822199915175898E-2</v>
      </c>
      <c r="X376">
        <f t="shared" si="153"/>
        <v>95</v>
      </c>
      <c r="Y376">
        <f t="shared" si="154"/>
        <v>65</v>
      </c>
      <c r="Z376">
        <f t="shared" si="155"/>
        <v>-30</v>
      </c>
      <c r="AA376" s="10" t="str">
        <f t="shared" si="156"/>
        <v/>
      </c>
      <c r="AB376" s="10" t="str">
        <f t="shared" si="157"/>
        <v/>
      </c>
      <c r="AC376" t="str">
        <f t="shared" si="158"/>
        <v/>
      </c>
      <c r="AD376" t="str">
        <f t="shared" si="158"/>
        <v/>
      </c>
      <c r="AE376" t="str">
        <f t="shared" si="159"/>
        <v/>
      </c>
      <c r="AF376" s="13" t="str">
        <f t="shared" si="160"/>
        <v/>
      </c>
      <c r="AG376" s="13" t="str">
        <f t="shared" si="161"/>
        <v/>
      </c>
      <c r="AH376" t="str">
        <f t="shared" si="162"/>
        <v/>
      </c>
      <c r="AI376" t="str">
        <f t="shared" si="163"/>
        <v/>
      </c>
      <c r="AJ376" t="str">
        <f t="shared" si="164"/>
        <v/>
      </c>
      <c r="AK376" s="2" t="str">
        <f t="shared" si="165"/>
        <v/>
      </c>
      <c r="AL376" s="2" t="str">
        <f t="shared" si="166"/>
        <v/>
      </c>
      <c r="AM376" t="str">
        <f t="shared" si="147"/>
        <v/>
      </c>
      <c r="AN376" t="str">
        <f t="shared" si="148"/>
        <v/>
      </c>
      <c r="AO376" t="str">
        <f t="shared" si="167"/>
        <v/>
      </c>
    </row>
    <row r="377" spans="1:41" x14ac:dyDescent="0.2">
      <c r="A377" t="s">
        <v>36</v>
      </c>
      <c r="B377" t="s">
        <v>1</v>
      </c>
      <c r="C377" t="s">
        <v>154</v>
      </c>
      <c r="D377" s="1">
        <v>262.575848106286</v>
      </c>
      <c r="E377" s="1">
        <v>-483.15169621257201</v>
      </c>
      <c r="F377" s="2">
        <v>0.59242944298372902</v>
      </c>
      <c r="G377" s="2">
        <v>0.38841992047942597</v>
      </c>
      <c r="H377" s="2">
        <v>4.8419458204784299E-2</v>
      </c>
      <c r="I377" s="2">
        <v>6.5348475525661198E-2</v>
      </c>
      <c r="J377" s="2">
        <v>0</v>
      </c>
      <c r="K377" s="2">
        <v>0</v>
      </c>
      <c r="L377" s="2">
        <v>6.4802355910832804E-2</v>
      </c>
      <c r="M377" s="2" t="str">
        <f t="shared" si="140"/>
        <v>PAD</v>
      </c>
      <c r="N377" s="2" t="str">
        <f t="shared" si="149"/>
        <v>ACP</v>
      </c>
      <c r="O377" s="2" t="str">
        <f t="shared" si="150"/>
        <v>U</v>
      </c>
      <c r="P377" t="str">
        <f t="shared" si="141"/>
        <v>1111</v>
      </c>
      <c r="Q377" t="str">
        <f t="shared" si="142"/>
        <v>Y</v>
      </c>
      <c r="R377" t="str">
        <f t="shared" si="143"/>
        <v>1</v>
      </c>
      <c r="S377" t="str">
        <f t="shared" si="144"/>
        <v>1</v>
      </c>
      <c r="T377" t="str">
        <f t="shared" si="145"/>
        <v>1</v>
      </c>
      <c r="U377" t="str">
        <f t="shared" si="146"/>
        <v>1</v>
      </c>
      <c r="V377" s="10">
        <f t="shared" si="151"/>
        <v>6.5348475525661198E-2</v>
      </c>
      <c r="W377" s="10">
        <f t="shared" si="152"/>
        <v>1.6929017320876899E-2</v>
      </c>
      <c r="X377">
        <f t="shared" si="153"/>
        <v>240</v>
      </c>
      <c r="Y377">
        <f t="shared" si="154"/>
        <v>219</v>
      </c>
      <c r="Z377">
        <f t="shared" si="155"/>
        <v>-21</v>
      </c>
      <c r="AA377" s="10" t="str">
        <f t="shared" si="156"/>
        <v/>
      </c>
      <c r="AB377" s="10" t="str">
        <f t="shared" si="157"/>
        <v/>
      </c>
      <c r="AC377" t="str">
        <f t="shared" si="158"/>
        <v/>
      </c>
      <c r="AD377" t="str">
        <f t="shared" si="158"/>
        <v/>
      </c>
      <c r="AE377" t="str">
        <f t="shared" si="159"/>
        <v/>
      </c>
      <c r="AF377" s="13" t="str">
        <f t="shared" si="160"/>
        <v/>
      </c>
      <c r="AG377" s="13" t="str">
        <f t="shared" si="161"/>
        <v/>
      </c>
      <c r="AH377" t="str">
        <f t="shared" si="162"/>
        <v/>
      </c>
      <c r="AI377" t="str">
        <f t="shared" si="163"/>
        <v/>
      </c>
      <c r="AJ377" t="str">
        <f t="shared" si="164"/>
        <v/>
      </c>
      <c r="AK377" s="2" t="str">
        <f t="shared" si="165"/>
        <v/>
      </c>
      <c r="AL377" s="2" t="str">
        <f t="shared" si="166"/>
        <v/>
      </c>
      <c r="AM377" t="str">
        <f t="shared" si="147"/>
        <v/>
      </c>
      <c r="AN377" t="str">
        <f t="shared" si="148"/>
        <v/>
      </c>
      <c r="AO377" t="str">
        <f t="shared" si="167"/>
        <v/>
      </c>
    </row>
    <row r="378" spans="1:41" x14ac:dyDescent="0.2">
      <c r="A378" t="s">
        <v>36</v>
      </c>
      <c r="B378" t="s">
        <v>1</v>
      </c>
      <c r="C378" t="s">
        <v>3</v>
      </c>
      <c r="D378" s="1">
        <v>261.85490143596701</v>
      </c>
      <c r="E378" s="1">
        <v>-481.70980287193402</v>
      </c>
      <c r="F378" s="2">
        <v>0.58879429649276405</v>
      </c>
      <c r="G378" s="2">
        <v>0.39343429120812501</v>
      </c>
      <c r="H378" s="2">
        <v>4.8637944520403001E-2</v>
      </c>
      <c r="I378" s="2">
        <v>6.3983398034596198E-2</v>
      </c>
      <c r="J378" s="2">
        <v>0</v>
      </c>
      <c r="K378" s="2">
        <v>0</v>
      </c>
      <c r="L378" s="2">
        <v>7.7415845089903396E-3</v>
      </c>
      <c r="M378" s="2" t="str">
        <f t="shared" si="140"/>
        <v>PAD</v>
      </c>
      <c r="N378" s="2" t="str">
        <f t="shared" si="149"/>
        <v>ACP</v>
      </c>
      <c r="O378" s="2" t="str">
        <f t="shared" si="150"/>
        <v>V</v>
      </c>
      <c r="P378" t="str">
        <f t="shared" si="141"/>
        <v>1111</v>
      </c>
      <c r="Q378" t="str">
        <f t="shared" si="142"/>
        <v>Y</v>
      </c>
      <c r="R378" t="str">
        <f t="shared" si="143"/>
        <v>1</v>
      </c>
      <c r="S378" t="str">
        <f t="shared" si="144"/>
        <v>1</v>
      </c>
      <c r="T378" t="str">
        <f t="shared" si="145"/>
        <v>1</v>
      </c>
      <c r="U378" t="str">
        <f t="shared" si="146"/>
        <v>1</v>
      </c>
      <c r="V378" s="10">
        <f t="shared" si="151"/>
        <v>6.3983398034596198E-2</v>
      </c>
      <c r="W378" s="10">
        <f t="shared" si="152"/>
        <v>1.5345453514193197E-2</v>
      </c>
      <c r="X378">
        <f t="shared" si="153"/>
        <v>233</v>
      </c>
      <c r="Y378">
        <f t="shared" si="154"/>
        <v>185</v>
      </c>
      <c r="Z378">
        <f t="shared" si="155"/>
        <v>-48</v>
      </c>
      <c r="AA378" s="10" t="str">
        <f t="shared" si="156"/>
        <v/>
      </c>
      <c r="AB378" s="10" t="str">
        <f t="shared" si="157"/>
        <v/>
      </c>
      <c r="AC378" t="str">
        <f t="shared" si="158"/>
        <v/>
      </c>
      <c r="AD378" t="str">
        <f t="shared" si="158"/>
        <v/>
      </c>
      <c r="AE378" t="str">
        <f t="shared" si="159"/>
        <v/>
      </c>
      <c r="AF378" s="13" t="str">
        <f t="shared" si="160"/>
        <v/>
      </c>
      <c r="AG378" s="13" t="str">
        <f t="shared" si="161"/>
        <v/>
      </c>
      <c r="AH378" t="str">
        <f t="shared" si="162"/>
        <v/>
      </c>
      <c r="AI378" t="str">
        <f t="shared" si="163"/>
        <v/>
      </c>
      <c r="AJ378" t="str">
        <f t="shared" si="164"/>
        <v/>
      </c>
      <c r="AK378" s="2" t="str">
        <f t="shared" si="165"/>
        <v/>
      </c>
      <c r="AL378" s="2" t="str">
        <f t="shared" si="166"/>
        <v/>
      </c>
      <c r="AM378" t="str">
        <f t="shared" si="147"/>
        <v/>
      </c>
      <c r="AN378" t="str">
        <f t="shared" si="148"/>
        <v/>
      </c>
      <c r="AO378" t="str">
        <f t="shared" si="167"/>
        <v/>
      </c>
    </row>
    <row r="379" spans="1:41" x14ac:dyDescent="0.2">
      <c r="A379" t="s">
        <v>36</v>
      </c>
      <c r="B379" t="s">
        <v>4</v>
      </c>
      <c r="C379" t="s">
        <v>2</v>
      </c>
      <c r="D379" s="1">
        <v>273.21365357520602</v>
      </c>
      <c r="E379" s="1">
        <v>-504.42730715041199</v>
      </c>
      <c r="F379" s="2">
        <v>0.724193179922759</v>
      </c>
      <c r="G379" s="2">
        <v>0.55999634364152295</v>
      </c>
      <c r="H379" s="2">
        <v>4.5379810006220801E-2</v>
      </c>
      <c r="I379" s="2">
        <v>5.8293301317820401E-2</v>
      </c>
      <c r="J379" s="2">
        <v>0</v>
      </c>
      <c r="K379" s="2">
        <v>0</v>
      </c>
      <c r="L379" s="2">
        <v>0.18416015741443001</v>
      </c>
      <c r="M379" s="2" t="str">
        <f t="shared" si="140"/>
        <v>PAD</v>
      </c>
      <c r="N379" s="2" t="str">
        <f t="shared" si="149"/>
        <v>PCA</v>
      </c>
      <c r="O379" s="2" t="str">
        <f t="shared" si="150"/>
        <v>U</v>
      </c>
      <c r="P379" t="str">
        <f t="shared" si="141"/>
        <v>1111</v>
      </c>
      <c r="Q379" t="str">
        <f t="shared" si="142"/>
        <v>Y</v>
      </c>
      <c r="R379" t="str">
        <f t="shared" si="143"/>
        <v>1</v>
      </c>
      <c r="S379" t="str">
        <f t="shared" si="144"/>
        <v>1</v>
      </c>
      <c r="T379" t="str">
        <f t="shared" si="145"/>
        <v>1</v>
      </c>
      <c r="U379" t="str">
        <f t="shared" si="146"/>
        <v>1</v>
      </c>
      <c r="V379" s="10" t="str">
        <f t="shared" si="151"/>
        <v/>
      </c>
      <c r="W379" s="10" t="str">
        <f t="shared" si="152"/>
        <v/>
      </c>
      <c r="X379" t="str">
        <f t="shared" si="153"/>
        <v/>
      </c>
      <c r="Y379" t="str">
        <f t="shared" si="154"/>
        <v/>
      </c>
      <c r="Z379" t="str">
        <f t="shared" si="155"/>
        <v/>
      </c>
      <c r="AA379" s="10">
        <f t="shared" si="156"/>
        <v>5.8293301317820401E-2</v>
      </c>
      <c r="AB379" s="10">
        <f t="shared" si="157"/>
        <v>1.2913491311599599E-2</v>
      </c>
      <c r="AC379">
        <f t="shared" si="158"/>
        <v>87</v>
      </c>
      <c r="AD379">
        <f t="shared" si="158"/>
        <v>61</v>
      </c>
      <c r="AE379">
        <f t="shared" si="159"/>
        <v>-26</v>
      </c>
      <c r="AF379" s="13" t="str">
        <f t="shared" si="160"/>
        <v/>
      </c>
      <c r="AG379" s="13" t="str">
        <f t="shared" si="161"/>
        <v/>
      </c>
      <c r="AH379" t="str">
        <f t="shared" si="162"/>
        <v/>
      </c>
      <c r="AI379" t="str">
        <f t="shared" si="163"/>
        <v/>
      </c>
      <c r="AJ379" t="str">
        <f t="shared" si="164"/>
        <v/>
      </c>
      <c r="AK379" s="2" t="str">
        <f t="shared" si="165"/>
        <v/>
      </c>
      <c r="AL379" s="2" t="str">
        <f t="shared" si="166"/>
        <v/>
      </c>
      <c r="AM379" t="str">
        <f t="shared" si="147"/>
        <v/>
      </c>
      <c r="AN379" t="str">
        <f t="shared" si="148"/>
        <v/>
      </c>
      <c r="AO379" t="str">
        <f t="shared" si="167"/>
        <v/>
      </c>
    </row>
    <row r="380" spans="1:41" x14ac:dyDescent="0.2">
      <c r="A380" t="s">
        <v>36</v>
      </c>
      <c r="B380" t="s">
        <v>4</v>
      </c>
      <c r="C380" t="s">
        <v>153</v>
      </c>
      <c r="D380" s="1">
        <v>273.21365357520602</v>
      </c>
      <c r="E380" s="1">
        <v>-504.42730715041199</v>
      </c>
      <c r="F380" s="2">
        <v>0.724193179922759</v>
      </c>
      <c r="G380" s="2">
        <v>0.55999634364152195</v>
      </c>
      <c r="H380" s="2">
        <v>4.5379810006220801E-2</v>
      </c>
      <c r="I380" s="2">
        <v>5.8293301317820401E-2</v>
      </c>
      <c r="J380" s="2">
        <v>0</v>
      </c>
      <c r="K380" s="2">
        <v>0</v>
      </c>
      <c r="L380" s="2">
        <v>7.8002392604548595E-2</v>
      </c>
      <c r="M380" s="2" t="str">
        <f t="shared" si="140"/>
        <v>PAD</v>
      </c>
      <c r="N380" s="2" t="str">
        <f t="shared" si="149"/>
        <v>PCA</v>
      </c>
      <c r="O380" s="2" t="str">
        <f t="shared" si="150"/>
        <v>V</v>
      </c>
      <c r="P380" t="str">
        <f t="shared" si="141"/>
        <v>1111</v>
      </c>
      <c r="Q380" t="str">
        <f t="shared" si="142"/>
        <v>Y</v>
      </c>
      <c r="R380" t="str">
        <f t="shared" si="143"/>
        <v>1</v>
      </c>
      <c r="S380" t="str">
        <f t="shared" si="144"/>
        <v>1</v>
      </c>
      <c r="T380" t="str">
        <f t="shared" si="145"/>
        <v>1</v>
      </c>
      <c r="U380" t="str">
        <f t="shared" si="146"/>
        <v>1</v>
      </c>
      <c r="V380" s="10" t="str">
        <f t="shared" si="151"/>
        <v/>
      </c>
      <c r="W380" s="10" t="str">
        <f t="shared" si="152"/>
        <v/>
      </c>
      <c r="X380" t="str">
        <f t="shared" si="153"/>
        <v/>
      </c>
      <c r="Y380" t="str">
        <f t="shared" si="154"/>
        <v/>
      </c>
      <c r="Z380" t="str">
        <f t="shared" si="155"/>
        <v/>
      </c>
      <c r="AA380" s="10">
        <f t="shared" si="156"/>
        <v>5.8293301317820401E-2</v>
      </c>
      <c r="AB380" s="10">
        <f t="shared" si="157"/>
        <v>1.2913491311599599E-2</v>
      </c>
      <c r="AC380">
        <f t="shared" si="158"/>
        <v>87</v>
      </c>
      <c r="AD380">
        <f t="shared" si="158"/>
        <v>61</v>
      </c>
      <c r="AE380">
        <f t="shared" si="159"/>
        <v>-26</v>
      </c>
      <c r="AF380" s="13" t="str">
        <f t="shared" si="160"/>
        <v/>
      </c>
      <c r="AG380" s="13" t="str">
        <f t="shared" si="161"/>
        <v/>
      </c>
      <c r="AH380" t="str">
        <f t="shared" si="162"/>
        <v/>
      </c>
      <c r="AI380" t="str">
        <f t="shared" si="163"/>
        <v/>
      </c>
      <c r="AJ380" t="str">
        <f t="shared" si="164"/>
        <v/>
      </c>
      <c r="AK380" s="2" t="str">
        <f t="shared" si="165"/>
        <v/>
      </c>
      <c r="AL380" s="2" t="str">
        <f t="shared" si="166"/>
        <v/>
      </c>
      <c r="AM380" t="str">
        <f t="shared" si="147"/>
        <v/>
      </c>
      <c r="AN380" t="str">
        <f t="shared" si="148"/>
        <v/>
      </c>
      <c r="AO380" t="str">
        <f t="shared" si="167"/>
        <v/>
      </c>
    </row>
    <row r="381" spans="1:41" x14ac:dyDescent="0.2">
      <c r="A381" t="s">
        <v>36</v>
      </c>
      <c r="B381" t="s">
        <v>4</v>
      </c>
      <c r="C381" t="s">
        <v>154</v>
      </c>
      <c r="D381" s="1">
        <v>232.713549310697</v>
      </c>
      <c r="E381" s="1">
        <v>-423.42709862139401</v>
      </c>
      <c r="F381" s="2">
        <v>0.54740075859924298</v>
      </c>
      <c r="G381" s="2">
        <v>0.32419154251890098</v>
      </c>
      <c r="H381" s="2">
        <v>5.8140788701994899E-2</v>
      </c>
      <c r="I381" s="2">
        <v>7.9180087524694298E-2</v>
      </c>
      <c r="J381" s="2">
        <v>0</v>
      </c>
      <c r="K381" s="2">
        <v>0</v>
      </c>
      <c r="L381" s="2">
        <v>5.0685115052825198E-2</v>
      </c>
      <c r="M381" s="2" t="str">
        <f t="shared" si="140"/>
        <v>PAD</v>
      </c>
      <c r="N381" s="2" t="str">
        <f t="shared" si="149"/>
        <v>ACP</v>
      </c>
      <c r="O381" s="2" t="str">
        <f t="shared" si="150"/>
        <v>U</v>
      </c>
      <c r="P381" t="str">
        <f t="shared" si="141"/>
        <v>1111</v>
      </c>
      <c r="Q381" t="str">
        <f t="shared" si="142"/>
        <v>Y</v>
      </c>
      <c r="R381" t="str">
        <f t="shared" si="143"/>
        <v>1</v>
      </c>
      <c r="S381" t="str">
        <f t="shared" si="144"/>
        <v>1</v>
      </c>
      <c r="T381" t="str">
        <f t="shared" si="145"/>
        <v>1</v>
      </c>
      <c r="U381" t="str">
        <f t="shared" si="146"/>
        <v>1</v>
      </c>
      <c r="V381" s="10" t="str">
        <f t="shared" si="151"/>
        <v/>
      </c>
      <c r="W381" s="10" t="str">
        <f t="shared" si="152"/>
        <v/>
      </c>
      <c r="X381" t="str">
        <f t="shared" si="153"/>
        <v/>
      </c>
      <c r="Y381" t="str">
        <f t="shared" si="154"/>
        <v/>
      </c>
      <c r="Z381" t="str">
        <f t="shared" si="155"/>
        <v/>
      </c>
      <c r="AA381" s="10">
        <f t="shared" si="156"/>
        <v>7.9180087524694298E-2</v>
      </c>
      <c r="AB381" s="10">
        <f t="shared" si="157"/>
        <v>2.10392988226994E-2</v>
      </c>
      <c r="AC381">
        <f t="shared" si="158"/>
        <v>244</v>
      </c>
      <c r="AD381">
        <f t="shared" si="158"/>
        <v>226</v>
      </c>
      <c r="AE381">
        <f t="shared" si="159"/>
        <v>-18</v>
      </c>
      <c r="AF381" s="13" t="str">
        <f t="shared" si="160"/>
        <v/>
      </c>
      <c r="AG381" s="13" t="str">
        <f t="shared" si="161"/>
        <v/>
      </c>
      <c r="AH381" t="str">
        <f t="shared" si="162"/>
        <v/>
      </c>
      <c r="AI381" t="str">
        <f t="shared" si="163"/>
        <v/>
      </c>
      <c r="AJ381" t="str">
        <f t="shared" si="164"/>
        <v/>
      </c>
      <c r="AK381" s="2" t="str">
        <f t="shared" si="165"/>
        <v/>
      </c>
      <c r="AL381" s="2" t="str">
        <f t="shared" si="166"/>
        <v/>
      </c>
      <c r="AM381" t="str">
        <f t="shared" si="147"/>
        <v/>
      </c>
      <c r="AN381" t="str">
        <f t="shared" si="148"/>
        <v/>
      </c>
      <c r="AO381" t="str">
        <f t="shared" si="167"/>
        <v/>
      </c>
    </row>
    <row r="382" spans="1:41" x14ac:dyDescent="0.2">
      <c r="A382" t="s">
        <v>36</v>
      </c>
      <c r="B382" t="s">
        <v>4</v>
      </c>
      <c r="C382" t="s">
        <v>3</v>
      </c>
      <c r="D382" s="1">
        <v>231.51151752518601</v>
      </c>
      <c r="E382" s="1">
        <v>-421.02303505037202</v>
      </c>
      <c r="F382" s="2">
        <v>0.54067036746470098</v>
      </c>
      <c r="G382" s="2">
        <v>0.33610792892972002</v>
      </c>
      <c r="H382" s="2">
        <v>5.8573559165259102E-2</v>
      </c>
      <c r="I382" s="2">
        <v>7.6835111452310603E-2</v>
      </c>
      <c r="J382" s="2">
        <v>0</v>
      </c>
      <c r="K382" s="2">
        <v>0</v>
      </c>
      <c r="L382" s="2">
        <v>5.75871815879196E-3</v>
      </c>
      <c r="M382" s="2" t="str">
        <f t="shared" si="140"/>
        <v>PAD</v>
      </c>
      <c r="N382" s="2" t="str">
        <f t="shared" si="149"/>
        <v>ACP</v>
      </c>
      <c r="O382" s="2" t="str">
        <f t="shared" si="150"/>
        <v>V</v>
      </c>
      <c r="P382" t="str">
        <f t="shared" si="141"/>
        <v>1111</v>
      </c>
      <c r="Q382" t="str">
        <f t="shared" si="142"/>
        <v>Y</v>
      </c>
      <c r="R382" t="str">
        <f t="shared" si="143"/>
        <v>1</v>
      </c>
      <c r="S382" t="str">
        <f t="shared" si="144"/>
        <v>1</v>
      </c>
      <c r="T382" t="str">
        <f t="shared" si="145"/>
        <v>1</v>
      </c>
      <c r="U382" t="str">
        <f t="shared" si="146"/>
        <v>1</v>
      </c>
      <c r="V382" s="10" t="str">
        <f t="shared" si="151"/>
        <v/>
      </c>
      <c r="W382" s="10" t="str">
        <f t="shared" si="152"/>
        <v/>
      </c>
      <c r="X382" t="str">
        <f t="shared" si="153"/>
        <v/>
      </c>
      <c r="Y382" t="str">
        <f t="shared" si="154"/>
        <v/>
      </c>
      <c r="Z382" t="str">
        <f t="shared" si="155"/>
        <v/>
      </c>
      <c r="AA382" s="10">
        <f t="shared" si="156"/>
        <v>7.6835111452310603E-2</v>
      </c>
      <c r="AB382" s="10">
        <f t="shared" si="157"/>
        <v>1.8261552287051501E-2</v>
      </c>
      <c r="AC382">
        <f t="shared" si="158"/>
        <v>236</v>
      </c>
      <c r="AD382">
        <f t="shared" si="158"/>
        <v>193</v>
      </c>
      <c r="AE382">
        <f t="shared" si="159"/>
        <v>-43</v>
      </c>
      <c r="AF382" s="13" t="str">
        <f t="shared" si="160"/>
        <v/>
      </c>
      <c r="AG382" s="13" t="str">
        <f t="shared" si="161"/>
        <v/>
      </c>
      <c r="AH382" t="str">
        <f t="shared" si="162"/>
        <v/>
      </c>
      <c r="AI382" t="str">
        <f t="shared" si="163"/>
        <v/>
      </c>
      <c r="AJ382" t="str">
        <f t="shared" si="164"/>
        <v/>
      </c>
      <c r="AK382" s="2" t="str">
        <f t="shared" si="165"/>
        <v/>
      </c>
      <c r="AL382" s="2" t="str">
        <f t="shared" si="166"/>
        <v/>
      </c>
      <c r="AM382" t="str">
        <f t="shared" si="147"/>
        <v/>
      </c>
      <c r="AN382" t="str">
        <f t="shared" si="148"/>
        <v/>
      </c>
      <c r="AO382" t="str">
        <f t="shared" si="167"/>
        <v/>
      </c>
    </row>
    <row r="383" spans="1:41" x14ac:dyDescent="0.2">
      <c r="A383" t="s">
        <v>36</v>
      </c>
      <c r="B383" t="s">
        <v>5</v>
      </c>
      <c r="C383" t="s">
        <v>2</v>
      </c>
      <c r="D383" s="1">
        <v>-426.72483029651602</v>
      </c>
      <c r="E383" s="1">
        <v>895.44966059303204</v>
      </c>
      <c r="F383" s="2">
        <v>0.79313315535697704</v>
      </c>
      <c r="G383" s="2">
        <v>0.65224189831468005</v>
      </c>
      <c r="H383" s="2">
        <v>3.3080719663248699</v>
      </c>
      <c r="I383" s="2">
        <v>4.3199832208491102</v>
      </c>
      <c r="J383" s="2">
        <v>0</v>
      </c>
      <c r="K383" s="2">
        <v>0</v>
      </c>
      <c r="L383" s="2">
        <v>0.14549539104346901</v>
      </c>
      <c r="M383" s="2" t="str">
        <f t="shared" si="140"/>
        <v>PAD</v>
      </c>
      <c r="N383" s="2" t="str">
        <f t="shared" si="149"/>
        <v>PCA</v>
      </c>
      <c r="O383" s="2" t="str">
        <f t="shared" si="150"/>
        <v>U</v>
      </c>
      <c r="P383" t="str">
        <f t="shared" si="141"/>
        <v>1111</v>
      </c>
      <c r="Q383" t="str">
        <f t="shared" si="142"/>
        <v>Y</v>
      </c>
      <c r="R383" t="str">
        <f t="shared" si="143"/>
        <v>1</v>
      </c>
      <c r="S383" t="str">
        <f t="shared" si="144"/>
        <v>1</v>
      </c>
      <c r="T383" t="str">
        <f t="shared" si="145"/>
        <v>1</v>
      </c>
      <c r="U383" t="str">
        <f t="shared" si="146"/>
        <v>1</v>
      </c>
      <c r="V383" s="10" t="str">
        <f t="shared" si="151"/>
        <v/>
      </c>
      <c r="W383" s="10" t="str">
        <f t="shared" si="152"/>
        <v/>
      </c>
      <c r="X383" t="str">
        <f t="shared" si="153"/>
        <v/>
      </c>
      <c r="Y383" t="str">
        <f t="shared" si="154"/>
        <v/>
      </c>
      <c r="Z383" t="str">
        <f t="shared" si="155"/>
        <v/>
      </c>
      <c r="AA383" s="10" t="str">
        <f t="shared" si="156"/>
        <v/>
      </c>
      <c r="AB383" s="10" t="str">
        <f t="shared" si="157"/>
        <v/>
      </c>
      <c r="AC383" t="str">
        <f t="shared" si="158"/>
        <v/>
      </c>
      <c r="AD383" t="str">
        <f t="shared" si="158"/>
        <v/>
      </c>
      <c r="AE383" t="str">
        <f t="shared" si="159"/>
        <v/>
      </c>
      <c r="AF383" s="13">
        <f t="shared" si="160"/>
        <v>4.3199832208491102</v>
      </c>
      <c r="AG383" s="13">
        <f t="shared" si="161"/>
        <v>1.0119112545242404</v>
      </c>
      <c r="AH383">
        <f t="shared" si="162"/>
        <v>112</v>
      </c>
      <c r="AI383">
        <f t="shared" si="163"/>
        <v>127</v>
      </c>
      <c r="AJ383">
        <f t="shared" si="164"/>
        <v>15</v>
      </c>
      <c r="AK383" s="2" t="str">
        <f t="shared" si="165"/>
        <v/>
      </c>
      <c r="AL383" s="2" t="str">
        <f t="shared" si="166"/>
        <v/>
      </c>
      <c r="AM383" t="str">
        <f t="shared" si="147"/>
        <v/>
      </c>
      <c r="AN383" t="str">
        <f t="shared" si="148"/>
        <v/>
      </c>
      <c r="AO383" t="str">
        <f t="shared" si="167"/>
        <v/>
      </c>
    </row>
    <row r="384" spans="1:41" x14ac:dyDescent="0.2">
      <c r="A384" t="s">
        <v>36</v>
      </c>
      <c r="B384" t="s">
        <v>5</v>
      </c>
      <c r="C384" t="s">
        <v>153</v>
      </c>
      <c r="D384" s="1">
        <v>-426.72483029651602</v>
      </c>
      <c r="E384" s="1">
        <v>895.44966059303204</v>
      </c>
      <c r="F384" s="2">
        <v>0.79313315535697704</v>
      </c>
      <c r="G384" s="2">
        <v>0.65224189831468005</v>
      </c>
      <c r="H384" s="2">
        <v>3.3080719663248699</v>
      </c>
      <c r="I384" s="2">
        <v>4.3199832208491102</v>
      </c>
      <c r="J384" s="2">
        <v>0</v>
      </c>
      <c r="K384" s="2">
        <v>0</v>
      </c>
      <c r="L384" s="2">
        <v>4.2947071944680802E-2</v>
      </c>
      <c r="M384" s="2" t="str">
        <f t="shared" si="140"/>
        <v>PAD</v>
      </c>
      <c r="N384" s="2" t="str">
        <f t="shared" si="149"/>
        <v>PCA</v>
      </c>
      <c r="O384" s="2" t="str">
        <f t="shared" si="150"/>
        <v>V</v>
      </c>
      <c r="P384" t="str">
        <f t="shared" si="141"/>
        <v>1111</v>
      </c>
      <c r="Q384" t="str">
        <f t="shared" si="142"/>
        <v>Y</v>
      </c>
      <c r="R384" t="str">
        <f t="shared" si="143"/>
        <v>1</v>
      </c>
      <c r="S384" t="str">
        <f t="shared" si="144"/>
        <v>1</v>
      </c>
      <c r="T384" t="str">
        <f t="shared" si="145"/>
        <v>1</v>
      </c>
      <c r="U384" t="str">
        <f t="shared" si="146"/>
        <v>1</v>
      </c>
      <c r="V384" s="10" t="str">
        <f t="shared" si="151"/>
        <v/>
      </c>
      <c r="W384" s="10" t="str">
        <f t="shared" si="152"/>
        <v/>
      </c>
      <c r="X384" t="str">
        <f t="shared" si="153"/>
        <v/>
      </c>
      <c r="Y384" t="str">
        <f t="shared" si="154"/>
        <v/>
      </c>
      <c r="Z384" t="str">
        <f t="shared" si="155"/>
        <v/>
      </c>
      <c r="AA384" s="10" t="str">
        <f t="shared" si="156"/>
        <v/>
      </c>
      <c r="AB384" s="10" t="str">
        <f t="shared" si="157"/>
        <v/>
      </c>
      <c r="AC384" t="str">
        <f t="shared" si="158"/>
        <v/>
      </c>
      <c r="AD384" t="str">
        <f t="shared" si="158"/>
        <v/>
      </c>
      <c r="AE384" t="str">
        <f t="shared" si="159"/>
        <v/>
      </c>
      <c r="AF384" s="13">
        <f t="shared" si="160"/>
        <v>4.3199832208491102</v>
      </c>
      <c r="AG384" s="13">
        <f t="shared" si="161"/>
        <v>1.0119112545242404</v>
      </c>
      <c r="AH384">
        <f t="shared" si="162"/>
        <v>112</v>
      </c>
      <c r="AI384">
        <f t="shared" si="163"/>
        <v>127</v>
      </c>
      <c r="AJ384">
        <f t="shared" si="164"/>
        <v>15</v>
      </c>
      <c r="AK384" s="2" t="str">
        <f t="shared" si="165"/>
        <v/>
      </c>
      <c r="AL384" s="2" t="str">
        <f t="shared" si="166"/>
        <v/>
      </c>
      <c r="AM384" t="str">
        <f t="shared" si="147"/>
        <v/>
      </c>
      <c r="AN384" t="str">
        <f t="shared" si="148"/>
        <v/>
      </c>
      <c r="AO384" t="str">
        <f t="shared" si="167"/>
        <v/>
      </c>
    </row>
    <row r="385" spans="1:41" x14ac:dyDescent="0.2">
      <c r="A385" t="s">
        <v>36</v>
      </c>
      <c r="B385" t="s">
        <v>5</v>
      </c>
      <c r="C385" t="s">
        <v>154</v>
      </c>
      <c r="D385" s="1">
        <v>-469.49741324613501</v>
      </c>
      <c r="E385" s="1">
        <v>980.994826492269</v>
      </c>
      <c r="F385" s="2">
        <v>0.65135910040322198</v>
      </c>
      <c r="G385" s="2">
        <v>0.49528957949307101</v>
      </c>
      <c r="H385" s="2">
        <v>4.29739048872315</v>
      </c>
      <c r="I385" s="2">
        <v>5.7974291198880801</v>
      </c>
      <c r="J385" s="2">
        <v>0</v>
      </c>
      <c r="K385" s="2">
        <v>0</v>
      </c>
      <c r="L385" s="2">
        <v>5.4641954210072702E-2</v>
      </c>
      <c r="M385" s="2" t="str">
        <f t="shared" si="140"/>
        <v>PAD</v>
      </c>
      <c r="N385" s="2" t="str">
        <f t="shared" si="149"/>
        <v>ACP</v>
      </c>
      <c r="O385" s="2" t="str">
        <f t="shared" si="150"/>
        <v>U</v>
      </c>
      <c r="P385" t="str">
        <f t="shared" si="141"/>
        <v>1111</v>
      </c>
      <c r="Q385" t="str">
        <f t="shared" si="142"/>
        <v>Y</v>
      </c>
      <c r="R385" t="str">
        <f t="shared" si="143"/>
        <v>1</v>
      </c>
      <c r="S385" t="str">
        <f t="shared" si="144"/>
        <v>1</v>
      </c>
      <c r="T385" t="str">
        <f t="shared" si="145"/>
        <v>1</v>
      </c>
      <c r="U385" t="str">
        <f t="shared" si="146"/>
        <v>1</v>
      </c>
      <c r="V385" s="10" t="str">
        <f t="shared" si="151"/>
        <v/>
      </c>
      <c r="W385" s="10" t="str">
        <f t="shared" si="152"/>
        <v/>
      </c>
      <c r="X385" t="str">
        <f t="shared" si="153"/>
        <v/>
      </c>
      <c r="Y385" t="str">
        <f t="shared" si="154"/>
        <v/>
      </c>
      <c r="Z385" t="str">
        <f t="shared" si="155"/>
        <v/>
      </c>
      <c r="AA385" s="10" t="str">
        <f t="shared" si="156"/>
        <v/>
      </c>
      <c r="AB385" s="10" t="str">
        <f t="shared" si="157"/>
        <v/>
      </c>
      <c r="AC385" t="str">
        <f t="shared" si="158"/>
        <v/>
      </c>
      <c r="AD385" t="str">
        <f t="shared" si="158"/>
        <v/>
      </c>
      <c r="AE385" t="str">
        <f t="shared" si="159"/>
        <v/>
      </c>
      <c r="AF385" s="13">
        <f t="shared" si="160"/>
        <v>5.7974291198880801</v>
      </c>
      <c r="AG385" s="13">
        <f t="shared" si="161"/>
        <v>1.5000386311649301</v>
      </c>
      <c r="AH385">
        <f t="shared" si="162"/>
        <v>242</v>
      </c>
      <c r="AI385">
        <f t="shared" si="163"/>
        <v>224</v>
      </c>
      <c r="AJ385">
        <f t="shared" si="164"/>
        <v>-18</v>
      </c>
      <c r="AK385" s="2" t="str">
        <f t="shared" si="165"/>
        <v/>
      </c>
      <c r="AL385" s="2" t="str">
        <f t="shared" si="166"/>
        <v/>
      </c>
      <c r="AM385" t="str">
        <f t="shared" si="147"/>
        <v/>
      </c>
      <c r="AN385" t="str">
        <f t="shared" si="148"/>
        <v/>
      </c>
      <c r="AO385" t="str">
        <f t="shared" si="167"/>
        <v/>
      </c>
    </row>
    <row r="386" spans="1:41" x14ac:dyDescent="0.2">
      <c r="A386" t="s">
        <v>36</v>
      </c>
      <c r="B386" t="s">
        <v>5</v>
      </c>
      <c r="C386" t="s">
        <v>3</v>
      </c>
      <c r="D386" s="1">
        <v>-470.61781227841198</v>
      </c>
      <c r="E386" s="1">
        <v>983.23562455682395</v>
      </c>
      <c r="F386" s="2">
        <v>0.64651087563935195</v>
      </c>
      <c r="G386" s="2">
        <v>0.49194303366757702</v>
      </c>
      <c r="H386" s="2">
        <v>4.3262036363693497</v>
      </c>
      <c r="I386" s="2">
        <v>5.5778389891974598</v>
      </c>
      <c r="J386" s="2">
        <v>0</v>
      </c>
      <c r="K386" s="2">
        <v>0</v>
      </c>
      <c r="L386" s="2">
        <v>7.43566033182035E-3</v>
      </c>
      <c r="M386" s="2" t="str">
        <f t="shared" si="140"/>
        <v>PAD</v>
      </c>
      <c r="N386" s="2" t="str">
        <f t="shared" si="149"/>
        <v>ACP</v>
      </c>
      <c r="O386" s="2" t="str">
        <f t="shared" si="150"/>
        <v>V</v>
      </c>
      <c r="P386" t="str">
        <f t="shared" si="141"/>
        <v>1111</v>
      </c>
      <c r="Q386" t="str">
        <f t="shared" si="142"/>
        <v>Y</v>
      </c>
      <c r="R386" t="str">
        <f t="shared" si="143"/>
        <v>1</v>
      </c>
      <c r="S386" t="str">
        <f t="shared" si="144"/>
        <v>1</v>
      </c>
      <c r="T386" t="str">
        <f t="shared" si="145"/>
        <v>1</v>
      </c>
      <c r="U386" t="str">
        <f t="shared" si="146"/>
        <v>1</v>
      </c>
      <c r="V386" s="10" t="str">
        <f t="shared" si="151"/>
        <v/>
      </c>
      <c r="W386" s="10" t="str">
        <f t="shared" si="152"/>
        <v/>
      </c>
      <c r="X386" t="str">
        <f t="shared" si="153"/>
        <v/>
      </c>
      <c r="Y386" t="str">
        <f t="shared" si="154"/>
        <v/>
      </c>
      <c r="Z386" t="str">
        <f t="shared" si="155"/>
        <v/>
      </c>
      <c r="AA386" s="10" t="str">
        <f t="shared" si="156"/>
        <v/>
      </c>
      <c r="AB386" s="10" t="str">
        <f t="shared" si="157"/>
        <v/>
      </c>
      <c r="AC386" t="str">
        <f t="shared" si="158"/>
        <v/>
      </c>
      <c r="AD386" t="str">
        <f t="shared" si="158"/>
        <v/>
      </c>
      <c r="AE386" t="str">
        <f t="shared" si="159"/>
        <v/>
      </c>
      <c r="AF386" s="13">
        <f t="shared" si="160"/>
        <v>5.5778389891974598</v>
      </c>
      <c r="AG386" s="13">
        <f t="shared" si="161"/>
        <v>1.2516353528281101</v>
      </c>
      <c r="AH386">
        <f t="shared" si="162"/>
        <v>232</v>
      </c>
      <c r="AI386">
        <f t="shared" si="163"/>
        <v>190</v>
      </c>
      <c r="AJ386">
        <f t="shared" si="164"/>
        <v>-42</v>
      </c>
      <c r="AK386" s="2" t="str">
        <f t="shared" si="165"/>
        <v/>
      </c>
      <c r="AL386" s="2" t="str">
        <f t="shared" si="166"/>
        <v/>
      </c>
      <c r="AM386" t="str">
        <f t="shared" si="147"/>
        <v/>
      </c>
      <c r="AN386" t="str">
        <f t="shared" si="148"/>
        <v/>
      </c>
      <c r="AO386" t="str">
        <f t="shared" si="167"/>
        <v/>
      </c>
    </row>
    <row r="387" spans="1:41" x14ac:dyDescent="0.2">
      <c r="A387" t="s">
        <v>37</v>
      </c>
      <c r="B387" t="s">
        <v>1</v>
      </c>
      <c r="C387" t="s">
        <v>2</v>
      </c>
      <c r="D387" s="1">
        <v>343.05789175373599</v>
      </c>
      <c r="E387" s="1">
        <v>-654.11578350747095</v>
      </c>
      <c r="F387" s="2">
        <v>0.84772714829399398</v>
      </c>
      <c r="G387" s="2">
        <v>0.79861039750365104</v>
      </c>
      <c r="H387" s="2">
        <v>2.9586071870907699E-2</v>
      </c>
      <c r="I387" s="2">
        <v>3.7093393254782801E-2</v>
      </c>
      <c r="J387" s="2">
        <v>0</v>
      </c>
      <c r="K387" s="2">
        <v>0</v>
      </c>
      <c r="L387" s="2">
        <v>0</v>
      </c>
      <c r="M387" s="2" t="str">
        <f t="shared" ref="M387:M450" si="168">IF(MID(A387,3,1)="1","PAD","LTN")</f>
        <v>LTN</v>
      </c>
      <c r="N387" s="2" t="str">
        <f t="shared" si="149"/>
        <v>PCA</v>
      </c>
      <c r="O387" s="2" t="str">
        <f t="shared" si="150"/>
        <v>U</v>
      </c>
      <c r="P387" t="str">
        <f t="shared" ref="P387:P450" si="169">MID(A387,8,4)</f>
        <v>0000</v>
      </c>
      <c r="Q387" t="str">
        <f t="shared" ref="Q387:Q450" si="170">IF(RIGHT(A387,1)="C","Y","N")</f>
        <v>N</v>
      </c>
      <c r="R387" t="str">
        <f t="shared" ref="R387:R450" si="171">MID(P387,1,1)</f>
        <v>0</v>
      </c>
      <c r="S387" t="str">
        <f t="shared" ref="S387:S450" si="172">MID(P387,2,1)</f>
        <v>0</v>
      </c>
      <c r="T387" t="str">
        <f t="shared" ref="T387:T450" si="173">MID(P387,3,1)</f>
        <v>0</v>
      </c>
      <c r="U387" t="str">
        <f t="shared" ref="U387:U450" si="174">MID(P387,4,1)</f>
        <v>0</v>
      </c>
      <c r="V387" s="10">
        <f t="shared" si="151"/>
        <v>3.7093393254782801E-2</v>
      </c>
      <c r="W387" s="10">
        <f t="shared" si="152"/>
        <v>7.5073213838751027E-3</v>
      </c>
      <c r="X387">
        <f t="shared" si="153"/>
        <v>40</v>
      </c>
      <c r="Y387">
        <f t="shared" si="154"/>
        <v>15</v>
      </c>
      <c r="Z387">
        <f t="shared" si="155"/>
        <v>-25</v>
      </c>
      <c r="AA387" s="10" t="str">
        <f t="shared" si="156"/>
        <v/>
      </c>
      <c r="AB387" s="10" t="str">
        <f t="shared" si="157"/>
        <v/>
      </c>
      <c r="AC387" t="str">
        <f t="shared" si="158"/>
        <v/>
      </c>
      <c r="AD387" t="str">
        <f t="shared" si="158"/>
        <v/>
      </c>
      <c r="AE387" t="str">
        <f t="shared" si="159"/>
        <v/>
      </c>
      <c r="AF387" s="13" t="str">
        <f t="shared" si="160"/>
        <v/>
      </c>
      <c r="AG387" s="13" t="str">
        <f t="shared" si="161"/>
        <v/>
      </c>
      <c r="AH387" t="str">
        <f t="shared" si="162"/>
        <v/>
      </c>
      <c r="AI387" t="str">
        <f t="shared" si="163"/>
        <v/>
      </c>
      <c r="AJ387" t="str">
        <f t="shared" si="164"/>
        <v/>
      </c>
      <c r="AK387" s="2" t="str">
        <f t="shared" si="165"/>
        <v/>
      </c>
      <c r="AL387" s="2" t="str">
        <f t="shared" si="166"/>
        <v/>
      </c>
      <c r="AM387" t="str">
        <f t="shared" ref="AM387:AM450" si="175">IF(AK387&lt;&gt;"",RANK(AK387,AK$3:AK$1026,FALSE),"")</f>
        <v/>
      </c>
      <c r="AN387" t="str">
        <f t="shared" ref="AN387:AN450" si="176">IF(AL387&lt;&gt;"",RANK(AL387,AL$3:AL$1026,TRUE),"")</f>
        <v/>
      </c>
      <c r="AO387" t="str">
        <f t="shared" si="167"/>
        <v/>
      </c>
    </row>
    <row r="388" spans="1:41" x14ac:dyDescent="0.2">
      <c r="A388" t="s">
        <v>37</v>
      </c>
      <c r="B388" t="s">
        <v>1</v>
      </c>
      <c r="C388" t="s">
        <v>153</v>
      </c>
      <c r="D388" s="1">
        <v>343.05789175373599</v>
      </c>
      <c r="E388" s="1">
        <v>-654.11578350747095</v>
      </c>
      <c r="F388" s="2">
        <v>0.84772714829399398</v>
      </c>
      <c r="G388" s="2">
        <v>0.79861039750365104</v>
      </c>
      <c r="H388" s="2">
        <v>2.9586071870907699E-2</v>
      </c>
      <c r="I388" s="2">
        <v>3.7093393254782801E-2</v>
      </c>
      <c r="J388" s="2">
        <v>0</v>
      </c>
      <c r="K388" s="2">
        <v>0</v>
      </c>
      <c r="L388" s="2">
        <v>0</v>
      </c>
      <c r="M388" s="2" t="str">
        <f t="shared" si="168"/>
        <v>LTN</v>
      </c>
      <c r="N388" s="2" t="str">
        <f t="shared" ref="N388:N451" si="177">MID(C388,1,3)</f>
        <v>PCA</v>
      </c>
      <c r="O388" s="2" t="str">
        <f t="shared" ref="O388:O451" si="178">RIGHT(C388,1)</f>
        <v>V</v>
      </c>
      <c r="P388" t="str">
        <f t="shared" si="169"/>
        <v>0000</v>
      </c>
      <c r="Q388" t="str">
        <f t="shared" si="170"/>
        <v>N</v>
      </c>
      <c r="R388" t="str">
        <f t="shared" si="171"/>
        <v>0</v>
      </c>
      <c r="S388" t="str">
        <f t="shared" si="172"/>
        <v>0</v>
      </c>
      <c r="T388" t="str">
        <f t="shared" si="173"/>
        <v>0</v>
      </c>
      <c r="U388" t="str">
        <f t="shared" si="174"/>
        <v>0</v>
      </c>
      <c r="V388" s="10">
        <f t="shared" ref="V388:V451" si="179">IF($B388="JHtov",$I388,"")</f>
        <v>3.7093393254782801E-2</v>
      </c>
      <c r="W388" s="10">
        <f t="shared" ref="W388:W451" si="180">IF($B388="JHtov",$I388-$H388,"")</f>
        <v>7.5073213838751027E-3</v>
      </c>
      <c r="X388">
        <f t="shared" ref="X388:X451" si="181">IF(V388&lt;&gt;"",RANK(V388,V$3:V$770,TRUE),"")</f>
        <v>40</v>
      </c>
      <c r="Y388">
        <f t="shared" ref="Y388:Y451" si="182">IF(W388&lt;&gt;"",RANK(W388,W$3:W$770,TRUE),"")</f>
        <v>15</v>
      </c>
      <c r="Z388">
        <f t="shared" ref="Z388:Z451" si="183">IF(AND(Y388&lt;&gt;"",X388&lt;&gt;""),Y388-X388,"")</f>
        <v>-25</v>
      </c>
      <c r="AA388" s="10" t="str">
        <f t="shared" ref="AA388:AA451" si="184">IF($B388="JHwd",$I388,"")</f>
        <v/>
      </c>
      <c r="AB388" s="10" t="str">
        <f t="shared" ref="AB388:AB451" si="185">IF($B388="JHwd",$I388-$H388,"")</f>
        <v/>
      </c>
      <c r="AC388" t="str">
        <f t="shared" ref="AC388:AD451" si="186">IF(AA388&lt;&gt;"",RANK(AA388,AA$3:AA$770,TRUE),"")</f>
        <v/>
      </c>
      <c r="AD388" t="str">
        <f t="shared" si="186"/>
        <v/>
      </c>
      <c r="AE388" t="str">
        <f t="shared" ref="AE388:AE451" si="187">IF(AND(AD388&lt;&gt;"",AC388&lt;&gt;""),AD388-AC388,"")</f>
        <v/>
      </c>
      <c r="AF388" s="13" t="str">
        <f t="shared" ref="AF388:AF451" si="188">IF($B388="PP",$I388,"")</f>
        <v/>
      </c>
      <c r="AG388" s="13" t="str">
        <f t="shared" ref="AG388:AG451" si="189">IF($B388="PP",$I388-$H388,"")</f>
        <v/>
      </c>
      <c r="AH388" t="str">
        <f t="shared" ref="AH388:AH451" si="190">IF(AF388&lt;&gt;"",RANK(AF388,AF$3:AF$770,TRUE),"")</f>
        <v/>
      </c>
      <c r="AI388" t="str">
        <f t="shared" ref="AI388:AI451" si="191">IF(AG388&lt;&gt;"",RANK(AG388,AG$3:AG$770,TRUE),"")</f>
        <v/>
      </c>
      <c r="AJ388" t="str">
        <f t="shared" ref="AJ388:AJ451" si="192">IF(AND(AI388&lt;&gt;"",AH388&lt;&gt;""),AI388-AH388,"")</f>
        <v/>
      </c>
      <c r="AK388" s="2" t="str">
        <f t="shared" ref="AK388:AK451" si="193">IF($B388="jumpType",$K388,"")</f>
        <v/>
      </c>
      <c r="AL388" s="2" t="str">
        <f t="shared" ref="AL388:AL451" si="194">IF($B388="jumpType",$J388-$K388,"")</f>
        <v/>
      </c>
      <c r="AM388" t="str">
        <f t="shared" si="175"/>
        <v/>
      </c>
      <c r="AN388" t="str">
        <f t="shared" si="176"/>
        <v/>
      </c>
      <c r="AO388" t="str">
        <f t="shared" ref="AO388:AO451" si="195">IF(AND(AM388&lt;&gt;"",AN388&lt;&gt;""),AN388-AM388,"")</f>
        <v/>
      </c>
    </row>
    <row r="389" spans="1:41" x14ac:dyDescent="0.2">
      <c r="A389" t="s">
        <v>37</v>
      </c>
      <c r="B389" t="s">
        <v>1</v>
      </c>
      <c r="C389" t="s">
        <v>154</v>
      </c>
      <c r="D389" s="1">
        <v>344.54011997847903</v>
      </c>
      <c r="E389" s="1">
        <v>-657.08023995695703</v>
      </c>
      <c r="F389" s="2">
        <v>0.85033391498821298</v>
      </c>
      <c r="G389" s="2">
        <v>0.80790806165420503</v>
      </c>
      <c r="H389" s="2">
        <v>2.9322061376309799E-2</v>
      </c>
      <c r="I389" s="2">
        <v>3.6582382941686899E-2</v>
      </c>
      <c r="J389" s="2">
        <v>0</v>
      </c>
      <c r="K389" s="2">
        <v>0</v>
      </c>
      <c r="L389" s="2">
        <v>0</v>
      </c>
      <c r="M389" s="2" t="str">
        <f t="shared" si="168"/>
        <v>LTN</v>
      </c>
      <c r="N389" s="2" t="str">
        <f t="shared" si="177"/>
        <v>ACP</v>
      </c>
      <c r="O389" s="2" t="str">
        <f t="shared" si="178"/>
        <v>U</v>
      </c>
      <c r="P389" t="str">
        <f t="shared" si="169"/>
        <v>0000</v>
      </c>
      <c r="Q389" t="str">
        <f t="shared" si="170"/>
        <v>N</v>
      </c>
      <c r="R389" t="str">
        <f t="shared" si="171"/>
        <v>0</v>
      </c>
      <c r="S389" t="str">
        <f t="shared" si="172"/>
        <v>0</v>
      </c>
      <c r="T389" t="str">
        <f t="shared" si="173"/>
        <v>0</v>
      </c>
      <c r="U389" t="str">
        <f t="shared" si="174"/>
        <v>0</v>
      </c>
      <c r="V389" s="10">
        <f t="shared" si="179"/>
        <v>3.6582382941686899E-2</v>
      </c>
      <c r="W389" s="10">
        <f t="shared" si="180"/>
        <v>7.2603215653770994E-3</v>
      </c>
      <c r="X389">
        <f t="shared" si="181"/>
        <v>39</v>
      </c>
      <c r="Y389">
        <f t="shared" si="182"/>
        <v>12</v>
      </c>
      <c r="Z389">
        <f t="shared" si="183"/>
        <v>-27</v>
      </c>
      <c r="AA389" s="10" t="str">
        <f t="shared" si="184"/>
        <v/>
      </c>
      <c r="AB389" s="10" t="str">
        <f t="shared" si="185"/>
        <v/>
      </c>
      <c r="AC389" t="str">
        <f t="shared" si="186"/>
        <v/>
      </c>
      <c r="AD389" t="str">
        <f t="shared" si="186"/>
        <v/>
      </c>
      <c r="AE389" t="str">
        <f t="shared" si="187"/>
        <v/>
      </c>
      <c r="AF389" s="13" t="str">
        <f t="shared" si="188"/>
        <v/>
      </c>
      <c r="AG389" s="13" t="str">
        <f t="shared" si="189"/>
        <v/>
      </c>
      <c r="AH389" t="str">
        <f t="shared" si="190"/>
        <v/>
      </c>
      <c r="AI389" t="str">
        <f t="shared" si="191"/>
        <v/>
      </c>
      <c r="AJ389" t="str">
        <f t="shared" si="192"/>
        <v/>
      </c>
      <c r="AK389" s="2" t="str">
        <f t="shared" si="193"/>
        <v/>
      </c>
      <c r="AL389" s="2" t="str">
        <f t="shared" si="194"/>
        <v/>
      </c>
      <c r="AM389" t="str">
        <f t="shared" si="175"/>
        <v/>
      </c>
      <c r="AN389" t="str">
        <f t="shared" si="176"/>
        <v/>
      </c>
      <c r="AO389" t="str">
        <f t="shared" si="195"/>
        <v/>
      </c>
    </row>
    <row r="390" spans="1:41" x14ac:dyDescent="0.2">
      <c r="A390" t="s">
        <v>37</v>
      </c>
      <c r="B390" t="s">
        <v>1</v>
      </c>
      <c r="C390" t="s">
        <v>3</v>
      </c>
      <c r="D390" s="1">
        <v>340.42868517771001</v>
      </c>
      <c r="E390" s="1">
        <v>-648.85737035542002</v>
      </c>
      <c r="F390" s="2">
        <v>0.84275101390623497</v>
      </c>
      <c r="G390" s="2">
        <v>0.795411657148277</v>
      </c>
      <c r="H390" s="2">
        <v>3.0063166769234501E-2</v>
      </c>
      <c r="I390" s="2">
        <v>3.75992780509651E-2</v>
      </c>
      <c r="J390" s="2">
        <v>0</v>
      </c>
      <c r="K390" s="2">
        <v>0</v>
      </c>
      <c r="L390" s="2">
        <v>0</v>
      </c>
      <c r="M390" s="2" t="str">
        <f t="shared" si="168"/>
        <v>LTN</v>
      </c>
      <c r="N390" s="2" t="str">
        <f t="shared" si="177"/>
        <v>ACP</v>
      </c>
      <c r="O390" s="2" t="str">
        <f t="shared" si="178"/>
        <v>V</v>
      </c>
      <c r="P390" t="str">
        <f t="shared" si="169"/>
        <v>0000</v>
      </c>
      <c r="Q390" t="str">
        <f t="shared" si="170"/>
        <v>N</v>
      </c>
      <c r="R390" t="str">
        <f t="shared" si="171"/>
        <v>0</v>
      </c>
      <c r="S390" t="str">
        <f t="shared" si="172"/>
        <v>0</v>
      </c>
      <c r="T390" t="str">
        <f t="shared" si="173"/>
        <v>0</v>
      </c>
      <c r="U390" t="str">
        <f t="shared" si="174"/>
        <v>0</v>
      </c>
      <c r="V390" s="10">
        <f t="shared" si="179"/>
        <v>3.75992780509651E-2</v>
      </c>
      <c r="W390" s="10">
        <f t="shared" si="180"/>
        <v>7.5361112817305988E-3</v>
      </c>
      <c r="X390">
        <f t="shared" si="181"/>
        <v>42</v>
      </c>
      <c r="Y390">
        <f t="shared" si="182"/>
        <v>17</v>
      </c>
      <c r="Z390">
        <f t="shared" si="183"/>
        <v>-25</v>
      </c>
      <c r="AA390" s="10" t="str">
        <f t="shared" si="184"/>
        <v/>
      </c>
      <c r="AB390" s="10" t="str">
        <f t="shared" si="185"/>
        <v/>
      </c>
      <c r="AC390" t="str">
        <f t="shared" si="186"/>
        <v/>
      </c>
      <c r="AD390" t="str">
        <f t="shared" si="186"/>
        <v/>
      </c>
      <c r="AE390" t="str">
        <f t="shared" si="187"/>
        <v/>
      </c>
      <c r="AF390" s="13" t="str">
        <f t="shared" si="188"/>
        <v/>
      </c>
      <c r="AG390" s="13" t="str">
        <f t="shared" si="189"/>
        <v/>
      </c>
      <c r="AH390" t="str">
        <f t="shared" si="190"/>
        <v/>
      </c>
      <c r="AI390" t="str">
        <f t="shared" si="191"/>
        <v/>
      </c>
      <c r="AJ390" t="str">
        <f t="shared" si="192"/>
        <v/>
      </c>
      <c r="AK390" s="2" t="str">
        <f t="shared" si="193"/>
        <v/>
      </c>
      <c r="AL390" s="2" t="str">
        <f t="shared" si="194"/>
        <v/>
      </c>
      <c r="AM390" t="str">
        <f t="shared" si="175"/>
        <v/>
      </c>
      <c r="AN390" t="str">
        <f t="shared" si="176"/>
        <v/>
      </c>
      <c r="AO390" t="str">
        <f t="shared" si="195"/>
        <v/>
      </c>
    </row>
    <row r="391" spans="1:41" x14ac:dyDescent="0.2">
      <c r="A391" t="s">
        <v>37</v>
      </c>
      <c r="B391" t="s">
        <v>4</v>
      </c>
      <c r="C391" t="s">
        <v>2</v>
      </c>
      <c r="D391" s="1">
        <v>286.039715847124</v>
      </c>
      <c r="E391" s="1">
        <v>-540.07943169424698</v>
      </c>
      <c r="F391" s="2">
        <v>0.76398931167108697</v>
      </c>
      <c r="G391" s="2">
        <v>0.70472793090666597</v>
      </c>
      <c r="H391" s="2">
        <v>4.1974233957146001E-2</v>
      </c>
      <c r="I391" s="2">
        <v>5.1223156068997099E-2</v>
      </c>
      <c r="J391" s="2">
        <v>0</v>
      </c>
      <c r="K391" s="2">
        <v>0</v>
      </c>
      <c r="L391" s="2">
        <v>0</v>
      </c>
      <c r="M391" s="2" t="str">
        <f t="shared" si="168"/>
        <v>LTN</v>
      </c>
      <c r="N391" s="2" t="str">
        <f t="shared" si="177"/>
        <v>PCA</v>
      </c>
      <c r="O391" s="2" t="str">
        <f t="shared" si="178"/>
        <v>U</v>
      </c>
      <c r="P391" t="str">
        <f t="shared" si="169"/>
        <v>0000</v>
      </c>
      <c r="Q391" t="str">
        <f t="shared" si="170"/>
        <v>N</v>
      </c>
      <c r="R391" t="str">
        <f t="shared" si="171"/>
        <v>0</v>
      </c>
      <c r="S391" t="str">
        <f t="shared" si="172"/>
        <v>0</v>
      </c>
      <c r="T391" t="str">
        <f t="shared" si="173"/>
        <v>0</v>
      </c>
      <c r="U391" t="str">
        <f t="shared" si="174"/>
        <v>0</v>
      </c>
      <c r="V391" s="10" t="str">
        <f t="shared" si="179"/>
        <v/>
      </c>
      <c r="W391" s="10" t="str">
        <f t="shared" si="180"/>
        <v/>
      </c>
      <c r="X391" t="str">
        <f t="shared" si="181"/>
        <v/>
      </c>
      <c r="Y391" t="str">
        <f t="shared" si="182"/>
        <v/>
      </c>
      <c r="Z391" t="str">
        <f t="shared" si="183"/>
        <v/>
      </c>
      <c r="AA391" s="10">
        <f t="shared" si="184"/>
        <v>5.1223156068997099E-2</v>
      </c>
      <c r="AB391" s="10">
        <f t="shared" si="185"/>
        <v>9.2489221118510975E-3</v>
      </c>
      <c r="AC391">
        <f t="shared" si="186"/>
        <v>46</v>
      </c>
      <c r="AD391">
        <f t="shared" si="186"/>
        <v>11</v>
      </c>
      <c r="AE391">
        <f t="shared" si="187"/>
        <v>-35</v>
      </c>
      <c r="AF391" s="13" t="str">
        <f t="shared" si="188"/>
        <v/>
      </c>
      <c r="AG391" s="13" t="str">
        <f t="shared" si="189"/>
        <v/>
      </c>
      <c r="AH391" t="str">
        <f t="shared" si="190"/>
        <v/>
      </c>
      <c r="AI391" t="str">
        <f t="shared" si="191"/>
        <v/>
      </c>
      <c r="AJ391" t="str">
        <f t="shared" si="192"/>
        <v/>
      </c>
      <c r="AK391" s="2" t="str">
        <f t="shared" si="193"/>
        <v/>
      </c>
      <c r="AL391" s="2" t="str">
        <f t="shared" si="194"/>
        <v/>
      </c>
      <c r="AM391" t="str">
        <f t="shared" si="175"/>
        <v/>
      </c>
      <c r="AN391" t="str">
        <f t="shared" si="176"/>
        <v/>
      </c>
      <c r="AO391" t="str">
        <f t="shared" si="195"/>
        <v/>
      </c>
    </row>
    <row r="392" spans="1:41" x14ac:dyDescent="0.2">
      <c r="A392" t="s">
        <v>37</v>
      </c>
      <c r="B392" t="s">
        <v>4</v>
      </c>
      <c r="C392" t="s">
        <v>153</v>
      </c>
      <c r="D392" s="1">
        <v>286.039715847124</v>
      </c>
      <c r="E392" s="1">
        <v>-540.079431694248</v>
      </c>
      <c r="F392" s="2">
        <v>0.76398931167108697</v>
      </c>
      <c r="G392" s="2">
        <v>0.70472793090666597</v>
      </c>
      <c r="H392" s="2">
        <v>4.1974233957146001E-2</v>
      </c>
      <c r="I392" s="2">
        <v>5.1223156068997099E-2</v>
      </c>
      <c r="J392" s="2">
        <v>0</v>
      </c>
      <c r="K392" s="2">
        <v>0</v>
      </c>
      <c r="L392" s="2">
        <v>0</v>
      </c>
      <c r="M392" s="2" t="str">
        <f t="shared" si="168"/>
        <v>LTN</v>
      </c>
      <c r="N392" s="2" t="str">
        <f t="shared" si="177"/>
        <v>PCA</v>
      </c>
      <c r="O392" s="2" t="str">
        <f t="shared" si="178"/>
        <v>V</v>
      </c>
      <c r="P392" t="str">
        <f t="shared" si="169"/>
        <v>0000</v>
      </c>
      <c r="Q392" t="str">
        <f t="shared" si="170"/>
        <v>N</v>
      </c>
      <c r="R392" t="str">
        <f t="shared" si="171"/>
        <v>0</v>
      </c>
      <c r="S392" t="str">
        <f t="shared" si="172"/>
        <v>0</v>
      </c>
      <c r="T392" t="str">
        <f t="shared" si="173"/>
        <v>0</v>
      </c>
      <c r="U392" t="str">
        <f t="shared" si="174"/>
        <v>0</v>
      </c>
      <c r="V392" s="10" t="str">
        <f t="shared" si="179"/>
        <v/>
      </c>
      <c r="W392" s="10" t="str">
        <f t="shared" si="180"/>
        <v/>
      </c>
      <c r="X392" t="str">
        <f t="shared" si="181"/>
        <v/>
      </c>
      <c r="Y392" t="str">
        <f t="shared" si="182"/>
        <v/>
      </c>
      <c r="Z392" t="str">
        <f t="shared" si="183"/>
        <v/>
      </c>
      <c r="AA392" s="10">
        <f t="shared" si="184"/>
        <v>5.1223156068997099E-2</v>
      </c>
      <c r="AB392" s="10">
        <f t="shared" si="185"/>
        <v>9.2489221118510975E-3</v>
      </c>
      <c r="AC392">
        <f t="shared" si="186"/>
        <v>46</v>
      </c>
      <c r="AD392">
        <f t="shared" si="186"/>
        <v>11</v>
      </c>
      <c r="AE392">
        <f t="shared" si="187"/>
        <v>-35</v>
      </c>
      <c r="AF392" s="13" t="str">
        <f t="shared" si="188"/>
        <v/>
      </c>
      <c r="AG392" s="13" t="str">
        <f t="shared" si="189"/>
        <v/>
      </c>
      <c r="AH392" t="str">
        <f t="shared" si="190"/>
        <v/>
      </c>
      <c r="AI392" t="str">
        <f t="shared" si="191"/>
        <v/>
      </c>
      <c r="AJ392" t="str">
        <f t="shared" si="192"/>
        <v/>
      </c>
      <c r="AK392" s="2" t="str">
        <f t="shared" si="193"/>
        <v/>
      </c>
      <c r="AL392" s="2" t="str">
        <f t="shared" si="194"/>
        <v/>
      </c>
      <c r="AM392" t="str">
        <f t="shared" si="175"/>
        <v/>
      </c>
      <c r="AN392" t="str">
        <f t="shared" si="176"/>
        <v/>
      </c>
      <c r="AO392" t="str">
        <f t="shared" si="195"/>
        <v/>
      </c>
    </row>
    <row r="393" spans="1:41" x14ac:dyDescent="0.2">
      <c r="A393" t="s">
        <v>37</v>
      </c>
      <c r="B393" t="s">
        <v>4</v>
      </c>
      <c r="C393" t="s">
        <v>154</v>
      </c>
      <c r="D393" s="1">
        <v>288.585748977207</v>
      </c>
      <c r="E393" s="1">
        <v>-545.17149795441401</v>
      </c>
      <c r="F393" s="2">
        <v>0.77080861261824396</v>
      </c>
      <c r="G393" s="2">
        <v>0.71403822764548097</v>
      </c>
      <c r="H393" s="2">
        <v>4.1346862238741601E-2</v>
      </c>
      <c r="I393" s="2">
        <v>5.0737669364004298E-2</v>
      </c>
      <c r="J393" s="2">
        <v>0</v>
      </c>
      <c r="K393" s="2">
        <v>0</v>
      </c>
      <c r="L393" s="2">
        <v>0</v>
      </c>
      <c r="M393" s="2" t="str">
        <f t="shared" si="168"/>
        <v>LTN</v>
      </c>
      <c r="N393" s="2" t="str">
        <f t="shared" si="177"/>
        <v>ACP</v>
      </c>
      <c r="O393" s="2" t="str">
        <f t="shared" si="178"/>
        <v>U</v>
      </c>
      <c r="P393" t="str">
        <f t="shared" si="169"/>
        <v>0000</v>
      </c>
      <c r="Q393" t="str">
        <f t="shared" si="170"/>
        <v>N</v>
      </c>
      <c r="R393" t="str">
        <f t="shared" si="171"/>
        <v>0</v>
      </c>
      <c r="S393" t="str">
        <f t="shared" si="172"/>
        <v>0</v>
      </c>
      <c r="T393" t="str">
        <f t="shared" si="173"/>
        <v>0</v>
      </c>
      <c r="U393" t="str">
        <f t="shared" si="174"/>
        <v>0</v>
      </c>
      <c r="V393" s="10" t="str">
        <f t="shared" si="179"/>
        <v/>
      </c>
      <c r="W393" s="10" t="str">
        <f t="shared" si="180"/>
        <v/>
      </c>
      <c r="X393" t="str">
        <f t="shared" si="181"/>
        <v/>
      </c>
      <c r="Y393" t="str">
        <f t="shared" si="182"/>
        <v/>
      </c>
      <c r="Z393" t="str">
        <f t="shared" si="183"/>
        <v/>
      </c>
      <c r="AA393" s="10">
        <f t="shared" si="184"/>
        <v>5.0737669364004298E-2</v>
      </c>
      <c r="AB393" s="10">
        <f t="shared" si="185"/>
        <v>9.3908071252626971E-3</v>
      </c>
      <c r="AC393">
        <f t="shared" si="186"/>
        <v>44</v>
      </c>
      <c r="AD393">
        <f t="shared" si="186"/>
        <v>13</v>
      </c>
      <c r="AE393">
        <f t="shared" si="187"/>
        <v>-31</v>
      </c>
      <c r="AF393" s="13" t="str">
        <f t="shared" si="188"/>
        <v/>
      </c>
      <c r="AG393" s="13" t="str">
        <f t="shared" si="189"/>
        <v/>
      </c>
      <c r="AH393" t="str">
        <f t="shared" si="190"/>
        <v/>
      </c>
      <c r="AI393" t="str">
        <f t="shared" si="191"/>
        <v/>
      </c>
      <c r="AJ393" t="str">
        <f t="shared" si="192"/>
        <v/>
      </c>
      <c r="AK393" s="2" t="str">
        <f t="shared" si="193"/>
        <v/>
      </c>
      <c r="AL393" s="2" t="str">
        <f t="shared" si="194"/>
        <v/>
      </c>
      <c r="AM393" t="str">
        <f t="shared" si="175"/>
        <v/>
      </c>
      <c r="AN393" t="str">
        <f t="shared" si="176"/>
        <v/>
      </c>
      <c r="AO393" t="str">
        <f t="shared" si="195"/>
        <v/>
      </c>
    </row>
    <row r="394" spans="1:41" x14ac:dyDescent="0.2">
      <c r="A394" t="s">
        <v>37</v>
      </c>
      <c r="B394" t="s">
        <v>4</v>
      </c>
      <c r="C394" t="s">
        <v>3</v>
      </c>
      <c r="D394" s="1">
        <v>285.52502640565001</v>
      </c>
      <c r="E394" s="1">
        <v>-539.05005281130002</v>
      </c>
      <c r="F394" s="2">
        <v>0.76253595613435299</v>
      </c>
      <c r="G394" s="2">
        <v>0.70614718768289197</v>
      </c>
      <c r="H394" s="2">
        <v>4.2102156101937502E-2</v>
      </c>
      <c r="I394" s="2">
        <v>5.1095744250407998E-2</v>
      </c>
      <c r="J394" s="2">
        <v>0</v>
      </c>
      <c r="K394" s="2">
        <v>0</v>
      </c>
      <c r="L394" s="2">
        <v>0</v>
      </c>
      <c r="M394" s="2" t="str">
        <f t="shared" si="168"/>
        <v>LTN</v>
      </c>
      <c r="N394" s="2" t="str">
        <f t="shared" si="177"/>
        <v>ACP</v>
      </c>
      <c r="O394" s="2" t="str">
        <f t="shared" si="178"/>
        <v>V</v>
      </c>
      <c r="P394" t="str">
        <f t="shared" si="169"/>
        <v>0000</v>
      </c>
      <c r="Q394" t="str">
        <f t="shared" si="170"/>
        <v>N</v>
      </c>
      <c r="R394" t="str">
        <f t="shared" si="171"/>
        <v>0</v>
      </c>
      <c r="S394" t="str">
        <f t="shared" si="172"/>
        <v>0</v>
      </c>
      <c r="T394" t="str">
        <f t="shared" si="173"/>
        <v>0</v>
      </c>
      <c r="U394" t="str">
        <f t="shared" si="174"/>
        <v>0</v>
      </c>
      <c r="V394" s="10" t="str">
        <f t="shared" si="179"/>
        <v/>
      </c>
      <c r="W394" s="10" t="str">
        <f t="shared" si="180"/>
        <v/>
      </c>
      <c r="X394" t="str">
        <f t="shared" si="181"/>
        <v/>
      </c>
      <c r="Y394" t="str">
        <f t="shared" si="182"/>
        <v/>
      </c>
      <c r="Z394" t="str">
        <f t="shared" si="183"/>
        <v/>
      </c>
      <c r="AA394" s="10">
        <f t="shared" si="184"/>
        <v>5.1095744250407998E-2</v>
      </c>
      <c r="AB394" s="10">
        <f t="shared" si="185"/>
        <v>8.9935881484704966E-3</v>
      </c>
      <c r="AC394">
        <f t="shared" si="186"/>
        <v>45</v>
      </c>
      <c r="AD394">
        <f t="shared" si="186"/>
        <v>10</v>
      </c>
      <c r="AE394">
        <f t="shared" si="187"/>
        <v>-35</v>
      </c>
      <c r="AF394" s="13" t="str">
        <f t="shared" si="188"/>
        <v/>
      </c>
      <c r="AG394" s="13" t="str">
        <f t="shared" si="189"/>
        <v/>
      </c>
      <c r="AH394" t="str">
        <f t="shared" si="190"/>
        <v/>
      </c>
      <c r="AI394" t="str">
        <f t="shared" si="191"/>
        <v/>
      </c>
      <c r="AJ394" t="str">
        <f t="shared" si="192"/>
        <v/>
      </c>
      <c r="AK394" s="2" t="str">
        <f t="shared" si="193"/>
        <v/>
      </c>
      <c r="AL394" s="2" t="str">
        <f t="shared" si="194"/>
        <v/>
      </c>
      <c r="AM394" t="str">
        <f t="shared" si="175"/>
        <v/>
      </c>
      <c r="AN394" t="str">
        <f t="shared" si="176"/>
        <v/>
      </c>
      <c r="AO394" t="str">
        <f t="shared" si="195"/>
        <v/>
      </c>
    </row>
    <row r="395" spans="1:41" x14ac:dyDescent="0.2">
      <c r="A395" t="s">
        <v>37</v>
      </c>
      <c r="B395" t="s">
        <v>5</v>
      </c>
      <c r="C395" t="s">
        <v>2</v>
      </c>
      <c r="D395" s="1">
        <v>-369.83594956117201</v>
      </c>
      <c r="E395" s="1">
        <v>771.67189912234403</v>
      </c>
      <c r="F395" s="2">
        <v>0.89722285276484703</v>
      </c>
      <c r="G395" s="2">
        <v>0.87947875437759804</v>
      </c>
      <c r="H395" s="2">
        <v>2.3344677052044802</v>
      </c>
      <c r="I395" s="2">
        <v>2.6692793008669602</v>
      </c>
      <c r="J395" s="2">
        <v>0</v>
      </c>
      <c r="K395" s="2">
        <v>0</v>
      </c>
      <c r="L395" s="2">
        <v>0</v>
      </c>
      <c r="M395" s="2" t="str">
        <f t="shared" si="168"/>
        <v>LTN</v>
      </c>
      <c r="N395" s="2" t="str">
        <f t="shared" si="177"/>
        <v>PCA</v>
      </c>
      <c r="O395" s="2" t="str">
        <f t="shared" si="178"/>
        <v>U</v>
      </c>
      <c r="P395" t="str">
        <f t="shared" si="169"/>
        <v>0000</v>
      </c>
      <c r="Q395" t="str">
        <f t="shared" si="170"/>
        <v>N</v>
      </c>
      <c r="R395" t="str">
        <f t="shared" si="171"/>
        <v>0</v>
      </c>
      <c r="S395" t="str">
        <f t="shared" si="172"/>
        <v>0</v>
      </c>
      <c r="T395" t="str">
        <f t="shared" si="173"/>
        <v>0</v>
      </c>
      <c r="U395" t="str">
        <f t="shared" si="174"/>
        <v>0</v>
      </c>
      <c r="V395" s="10" t="str">
        <f t="shared" si="179"/>
        <v/>
      </c>
      <c r="W395" s="10" t="str">
        <f t="shared" si="180"/>
        <v/>
      </c>
      <c r="X395" t="str">
        <f t="shared" si="181"/>
        <v/>
      </c>
      <c r="Y395" t="str">
        <f t="shared" si="182"/>
        <v/>
      </c>
      <c r="Z395" t="str">
        <f t="shared" si="183"/>
        <v/>
      </c>
      <c r="AA395" s="10" t="str">
        <f t="shared" si="184"/>
        <v/>
      </c>
      <c r="AB395" s="10" t="str">
        <f t="shared" si="185"/>
        <v/>
      </c>
      <c r="AC395" t="str">
        <f t="shared" si="186"/>
        <v/>
      </c>
      <c r="AD395" t="str">
        <f t="shared" si="186"/>
        <v/>
      </c>
      <c r="AE395" t="str">
        <f t="shared" si="187"/>
        <v/>
      </c>
      <c r="AF395" s="13">
        <f t="shared" si="188"/>
        <v>2.6692793008669602</v>
      </c>
      <c r="AG395" s="13">
        <f t="shared" si="189"/>
        <v>0.33481159566247998</v>
      </c>
      <c r="AH395">
        <f t="shared" si="190"/>
        <v>29</v>
      </c>
      <c r="AI395">
        <f t="shared" si="191"/>
        <v>6</v>
      </c>
      <c r="AJ395">
        <f t="shared" si="192"/>
        <v>-23</v>
      </c>
      <c r="AK395" s="2" t="str">
        <f t="shared" si="193"/>
        <v/>
      </c>
      <c r="AL395" s="2" t="str">
        <f t="shared" si="194"/>
        <v/>
      </c>
      <c r="AM395" t="str">
        <f t="shared" si="175"/>
        <v/>
      </c>
      <c r="AN395" t="str">
        <f t="shared" si="176"/>
        <v/>
      </c>
      <c r="AO395" t="str">
        <f t="shared" si="195"/>
        <v/>
      </c>
    </row>
    <row r="396" spans="1:41" x14ac:dyDescent="0.2">
      <c r="A396" t="s">
        <v>37</v>
      </c>
      <c r="B396" t="s">
        <v>5</v>
      </c>
      <c r="C396" t="s">
        <v>153</v>
      </c>
      <c r="D396" s="1">
        <v>-369.83594956117201</v>
      </c>
      <c r="E396" s="1">
        <v>771.67189912234403</v>
      </c>
      <c r="F396" s="2">
        <v>0.89722285276484703</v>
      </c>
      <c r="G396" s="2">
        <v>0.87947875437759704</v>
      </c>
      <c r="H396" s="2">
        <v>2.3344677052044802</v>
      </c>
      <c r="I396" s="2">
        <v>2.6692793008669602</v>
      </c>
      <c r="J396" s="2">
        <v>0</v>
      </c>
      <c r="K396" s="2">
        <v>0</v>
      </c>
      <c r="L396" s="2">
        <v>0</v>
      </c>
      <c r="M396" s="2" t="str">
        <f t="shared" si="168"/>
        <v>LTN</v>
      </c>
      <c r="N396" s="2" t="str">
        <f t="shared" si="177"/>
        <v>PCA</v>
      </c>
      <c r="O396" s="2" t="str">
        <f t="shared" si="178"/>
        <v>V</v>
      </c>
      <c r="P396" t="str">
        <f t="shared" si="169"/>
        <v>0000</v>
      </c>
      <c r="Q396" t="str">
        <f t="shared" si="170"/>
        <v>N</v>
      </c>
      <c r="R396" t="str">
        <f t="shared" si="171"/>
        <v>0</v>
      </c>
      <c r="S396" t="str">
        <f t="shared" si="172"/>
        <v>0</v>
      </c>
      <c r="T396" t="str">
        <f t="shared" si="173"/>
        <v>0</v>
      </c>
      <c r="U396" t="str">
        <f t="shared" si="174"/>
        <v>0</v>
      </c>
      <c r="V396" s="10" t="str">
        <f t="shared" si="179"/>
        <v/>
      </c>
      <c r="W396" s="10" t="str">
        <f t="shared" si="180"/>
        <v/>
      </c>
      <c r="X396" t="str">
        <f t="shared" si="181"/>
        <v/>
      </c>
      <c r="Y396" t="str">
        <f t="shared" si="182"/>
        <v/>
      </c>
      <c r="Z396" t="str">
        <f t="shared" si="183"/>
        <v/>
      </c>
      <c r="AA396" s="10" t="str">
        <f t="shared" si="184"/>
        <v/>
      </c>
      <c r="AB396" s="10" t="str">
        <f t="shared" si="185"/>
        <v/>
      </c>
      <c r="AC396" t="str">
        <f t="shared" si="186"/>
        <v/>
      </c>
      <c r="AD396" t="str">
        <f t="shared" si="186"/>
        <v/>
      </c>
      <c r="AE396" t="str">
        <f t="shared" si="187"/>
        <v/>
      </c>
      <c r="AF396" s="13">
        <f t="shared" si="188"/>
        <v>2.6692793008669602</v>
      </c>
      <c r="AG396" s="13">
        <f t="shared" si="189"/>
        <v>0.33481159566247998</v>
      </c>
      <c r="AH396">
        <f t="shared" si="190"/>
        <v>29</v>
      </c>
      <c r="AI396">
        <f t="shared" si="191"/>
        <v>6</v>
      </c>
      <c r="AJ396">
        <f t="shared" si="192"/>
        <v>-23</v>
      </c>
      <c r="AK396" s="2" t="str">
        <f t="shared" si="193"/>
        <v/>
      </c>
      <c r="AL396" s="2" t="str">
        <f t="shared" si="194"/>
        <v/>
      </c>
      <c r="AM396" t="str">
        <f t="shared" si="175"/>
        <v/>
      </c>
      <c r="AN396" t="str">
        <f t="shared" si="176"/>
        <v/>
      </c>
      <c r="AO396" t="str">
        <f t="shared" si="195"/>
        <v/>
      </c>
    </row>
    <row r="397" spans="1:41" x14ac:dyDescent="0.2">
      <c r="A397" t="s">
        <v>37</v>
      </c>
      <c r="B397" t="s">
        <v>5</v>
      </c>
      <c r="C397" t="s">
        <v>154</v>
      </c>
      <c r="D397" s="1">
        <v>-373.78449445095498</v>
      </c>
      <c r="E397" s="1">
        <v>779.56898890190996</v>
      </c>
      <c r="F397" s="2">
        <v>0.89205832751118097</v>
      </c>
      <c r="G397" s="2">
        <v>0.871213968386925</v>
      </c>
      <c r="H397" s="2">
        <v>2.3921597308657598</v>
      </c>
      <c r="I397" s="2">
        <v>2.7507385580404198</v>
      </c>
      <c r="J397" s="2">
        <v>0</v>
      </c>
      <c r="K397" s="2">
        <v>0</v>
      </c>
      <c r="L397" s="2">
        <v>0</v>
      </c>
      <c r="M397" s="2" t="str">
        <f t="shared" si="168"/>
        <v>LTN</v>
      </c>
      <c r="N397" s="2" t="str">
        <f t="shared" si="177"/>
        <v>ACP</v>
      </c>
      <c r="O397" s="2" t="str">
        <f t="shared" si="178"/>
        <v>U</v>
      </c>
      <c r="P397" t="str">
        <f t="shared" si="169"/>
        <v>0000</v>
      </c>
      <c r="Q397" t="str">
        <f t="shared" si="170"/>
        <v>N</v>
      </c>
      <c r="R397" t="str">
        <f t="shared" si="171"/>
        <v>0</v>
      </c>
      <c r="S397" t="str">
        <f t="shared" si="172"/>
        <v>0</v>
      </c>
      <c r="T397" t="str">
        <f t="shared" si="173"/>
        <v>0</v>
      </c>
      <c r="U397" t="str">
        <f t="shared" si="174"/>
        <v>0</v>
      </c>
      <c r="V397" s="10" t="str">
        <f t="shared" si="179"/>
        <v/>
      </c>
      <c r="W397" s="10" t="str">
        <f t="shared" si="180"/>
        <v/>
      </c>
      <c r="X397" t="str">
        <f t="shared" si="181"/>
        <v/>
      </c>
      <c r="Y397" t="str">
        <f t="shared" si="182"/>
        <v/>
      </c>
      <c r="Z397" t="str">
        <f t="shared" si="183"/>
        <v/>
      </c>
      <c r="AA397" s="10" t="str">
        <f t="shared" si="184"/>
        <v/>
      </c>
      <c r="AB397" s="10" t="str">
        <f t="shared" si="185"/>
        <v/>
      </c>
      <c r="AC397" t="str">
        <f t="shared" si="186"/>
        <v/>
      </c>
      <c r="AD397" t="str">
        <f t="shared" si="186"/>
        <v/>
      </c>
      <c r="AE397" t="str">
        <f t="shared" si="187"/>
        <v/>
      </c>
      <c r="AF397" s="13">
        <f t="shared" si="188"/>
        <v>2.7507385580404198</v>
      </c>
      <c r="AG397" s="13">
        <f t="shared" si="189"/>
        <v>0.35857882717465994</v>
      </c>
      <c r="AH397">
        <f t="shared" si="190"/>
        <v>36</v>
      </c>
      <c r="AI397">
        <f t="shared" si="191"/>
        <v>9</v>
      </c>
      <c r="AJ397">
        <f t="shared" si="192"/>
        <v>-27</v>
      </c>
      <c r="AK397" s="2" t="str">
        <f t="shared" si="193"/>
        <v/>
      </c>
      <c r="AL397" s="2" t="str">
        <f t="shared" si="194"/>
        <v/>
      </c>
      <c r="AM397" t="str">
        <f t="shared" si="175"/>
        <v/>
      </c>
      <c r="AN397" t="str">
        <f t="shared" si="176"/>
        <v/>
      </c>
      <c r="AO397" t="str">
        <f t="shared" si="195"/>
        <v/>
      </c>
    </row>
    <row r="398" spans="1:41" x14ac:dyDescent="0.2">
      <c r="A398" t="s">
        <v>37</v>
      </c>
      <c r="B398" t="s">
        <v>5</v>
      </c>
      <c r="C398" t="s">
        <v>3</v>
      </c>
      <c r="D398" s="1">
        <v>-373.82967762382498</v>
      </c>
      <c r="E398" s="1">
        <v>779.65935524764996</v>
      </c>
      <c r="F398" s="2">
        <v>0.89207126596681696</v>
      </c>
      <c r="G398" s="2">
        <v>0.87362822365233495</v>
      </c>
      <c r="H398" s="2">
        <v>2.3921614284466401</v>
      </c>
      <c r="I398" s="2">
        <v>2.7345073975020302</v>
      </c>
      <c r="J398" s="2">
        <v>0</v>
      </c>
      <c r="K398" s="2">
        <v>0</v>
      </c>
      <c r="L398" s="2">
        <v>0</v>
      </c>
      <c r="M398" s="2" t="str">
        <f t="shared" si="168"/>
        <v>LTN</v>
      </c>
      <c r="N398" s="2" t="str">
        <f t="shared" si="177"/>
        <v>ACP</v>
      </c>
      <c r="O398" s="2" t="str">
        <f t="shared" si="178"/>
        <v>V</v>
      </c>
      <c r="P398" t="str">
        <f t="shared" si="169"/>
        <v>0000</v>
      </c>
      <c r="Q398" t="str">
        <f t="shared" si="170"/>
        <v>N</v>
      </c>
      <c r="R398" t="str">
        <f t="shared" si="171"/>
        <v>0</v>
      </c>
      <c r="S398" t="str">
        <f t="shared" si="172"/>
        <v>0</v>
      </c>
      <c r="T398" t="str">
        <f t="shared" si="173"/>
        <v>0</v>
      </c>
      <c r="U398" t="str">
        <f t="shared" si="174"/>
        <v>0</v>
      </c>
      <c r="V398" s="10" t="str">
        <f t="shared" si="179"/>
        <v/>
      </c>
      <c r="W398" s="10" t="str">
        <f t="shared" si="180"/>
        <v/>
      </c>
      <c r="X398" t="str">
        <f t="shared" si="181"/>
        <v/>
      </c>
      <c r="Y398" t="str">
        <f t="shared" si="182"/>
        <v/>
      </c>
      <c r="Z398" t="str">
        <f t="shared" si="183"/>
        <v/>
      </c>
      <c r="AA398" s="10" t="str">
        <f t="shared" si="184"/>
        <v/>
      </c>
      <c r="AB398" s="10" t="str">
        <f t="shared" si="185"/>
        <v/>
      </c>
      <c r="AC398" t="str">
        <f t="shared" si="186"/>
        <v/>
      </c>
      <c r="AD398" t="str">
        <f t="shared" si="186"/>
        <v/>
      </c>
      <c r="AE398" t="str">
        <f t="shared" si="187"/>
        <v/>
      </c>
      <c r="AF398" s="13">
        <f t="shared" si="188"/>
        <v>2.7345073975020302</v>
      </c>
      <c r="AG398" s="13">
        <f t="shared" si="189"/>
        <v>0.34234596905539005</v>
      </c>
      <c r="AH398">
        <f t="shared" si="190"/>
        <v>35</v>
      </c>
      <c r="AI398">
        <f t="shared" si="191"/>
        <v>8</v>
      </c>
      <c r="AJ398">
        <f t="shared" si="192"/>
        <v>-27</v>
      </c>
      <c r="AK398" s="2" t="str">
        <f t="shared" si="193"/>
        <v/>
      </c>
      <c r="AL398" s="2" t="str">
        <f t="shared" si="194"/>
        <v/>
      </c>
      <c r="AM398" t="str">
        <f t="shared" si="175"/>
        <v/>
      </c>
      <c r="AN398" t="str">
        <f t="shared" si="176"/>
        <v/>
      </c>
      <c r="AO398" t="str">
        <f t="shared" si="195"/>
        <v/>
      </c>
    </row>
    <row r="399" spans="1:41" x14ac:dyDescent="0.2">
      <c r="A399" t="s">
        <v>38</v>
      </c>
      <c r="B399" t="s">
        <v>1</v>
      </c>
      <c r="C399" t="s">
        <v>2</v>
      </c>
      <c r="D399" s="1">
        <v>352.51743163941302</v>
      </c>
      <c r="E399" s="1">
        <v>-663.03486327882604</v>
      </c>
      <c r="F399" s="2">
        <v>0.86447830193798303</v>
      </c>
      <c r="G399" s="2">
        <v>0.81939066217786305</v>
      </c>
      <c r="H399" s="2">
        <v>2.79142547383626E-2</v>
      </c>
      <c r="I399" s="2">
        <v>3.5481288611832702E-2</v>
      </c>
      <c r="J399" s="2">
        <v>0</v>
      </c>
      <c r="K399" s="2">
        <v>0</v>
      </c>
      <c r="L399" s="2">
        <v>8.4356905796262802E-3</v>
      </c>
      <c r="M399" s="2" t="str">
        <f t="shared" si="168"/>
        <v>LTN</v>
      </c>
      <c r="N399" s="2" t="str">
        <f t="shared" si="177"/>
        <v>PCA</v>
      </c>
      <c r="O399" s="2" t="str">
        <f t="shared" si="178"/>
        <v>U</v>
      </c>
      <c r="P399" t="str">
        <f t="shared" si="169"/>
        <v>0001</v>
      </c>
      <c r="Q399" t="str">
        <f t="shared" si="170"/>
        <v>N</v>
      </c>
      <c r="R399" t="str">
        <f t="shared" si="171"/>
        <v>0</v>
      </c>
      <c r="S399" t="str">
        <f t="shared" si="172"/>
        <v>0</v>
      </c>
      <c r="T399" t="str">
        <f t="shared" si="173"/>
        <v>0</v>
      </c>
      <c r="U399" t="str">
        <f t="shared" si="174"/>
        <v>1</v>
      </c>
      <c r="V399" s="10">
        <f t="shared" si="179"/>
        <v>3.5481288611832702E-2</v>
      </c>
      <c r="W399" s="10">
        <f t="shared" si="180"/>
        <v>7.5670338734701026E-3</v>
      </c>
      <c r="X399">
        <f t="shared" si="181"/>
        <v>32</v>
      </c>
      <c r="Y399">
        <f t="shared" si="182"/>
        <v>21</v>
      </c>
      <c r="Z399">
        <f t="shared" si="183"/>
        <v>-11</v>
      </c>
      <c r="AA399" s="10" t="str">
        <f t="shared" si="184"/>
        <v/>
      </c>
      <c r="AB399" s="10" t="str">
        <f t="shared" si="185"/>
        <v/>
      </c>
      <c r="AC399" t="str">
        <f t="shared" si="186"/>
        <v/>
      </c>
      <c r="AD399" t="str">
        <f t="shared" si="186"/>
        <v/>
      </c>
      <c r="AE399" t="str">
        <f t="shared" si="187"/>
        <v/>
      </c>
      <c r="AF399" s="13" t="str">
        <f t="shared" si="188"/>
        <v/>
      </c>
      <c r="AG399" s="13" t="str">
        <f t="shared" si="189"/>
        <v/>
      </c>
      <c r="AH399" t="str">
        <f t="shared" si="190"/>
        <v/>
      </c>
      <c r="AI399" t="str">
        <f t="shared" si="191"/>
        <v/>
      </c>
      <c r="AJ399" t="str">
        <f t="shared" si="192"/>
        <v/>
      </c>
      <c r="AK399" s="2" t="str">
        <f t="shared" si="193"/>
        <v/>
      </c>
      <c r="AL399" s="2" t="str">
        <f t="shared" si="194"/>
        <v/>
      </c>
      <c r="AM399" t="str">
        <f t="shared" si="175"/>
        <v/>
      </c>
      <c r="AN399" t="str">
        <f t="shared" si="176"/>
        <v/>
      </c>
      <c r="AO399" t="str">
        <f t="shared" si="195"/>
        <v/>
      </c>
    </row>
    <row r="400" spans="1:41" x14ac:dyDescent="0.2">
      <c r="A400" t="s">
        <v>38</v>
      </c>
      <c r="B400" t="s">
        <v>1</v>
      </c>
      <c r="C400" t="s">
        <v>153</v>
      </c>
      <c r="D400" s="1">
        <v>352.51743163941302</v>
      </c>
      <c r="E400" s="1">
        <v>-663.03486327882604</v>
      </c>
      <c r="F400" s="2">
        <v>0.86447830193798303</v>
      </c>
      <c r="G400" s="2">
        <v>0.81939066217787204</v>
      </c>
      <c r="H400" s="2">
        <v>2.79142547383626E-2</v>
      </c>
      <c r="I400" s="2">
        <v>3.5481288611831197E-2</v>
      </c>
      <c r="J400" s="2">
        <v>0</v>
      </c>
      <c r="K400" s="2">
        <v>0</v>
      </c>
      <c r="L400" s="2">
        <v>3.89326950042381E-3</v>
      </c>
      <c r="M400" s="2" t="str">
        <f t="shared" si="168"/>
        <v>LTN</v>
      </c>
      <c r="N400" s="2" t="str">
        <f t="shared" si="177"/>
        <v>PCA</v>
      </c>
      <c r="O400" s="2" t="str">
        <f t="shared" si="178"/>
        <v>V</v>
      </c>
      <c r="P400" t="str">
        <f t="shared" si="169"/>
        <v>0001</v>
      </c>
      <c r="Q400" t="str">
        <f t="shared" si="170"/>
        <v>N</v>
      </c>
      <c r="R400" t="str">
        <f t="shared" si="171"/>
        <v>0</v>
      </c>
      <c r="S400" t="str">
        <f t="shared" si="172"/>
        <v>0</v>
      </c>
      <c r="T400" t="str">
        <f t="shared" si="173"/>
        <v>0</v>
      </c>
      <c r="U400" t="str">
        <f t="shared" si="174"/>
        <v>1</v>
      </c>
      <c r="V400" s="10">
        <f t="shared" si="179"/>
        <v>3.5481288611831197E-2</v>
      </c>
      <c r="W400" s="10">
        <f t="shared" si="180"/>
        <v>7.5670338734685968E-3</v>
      </c>
      <c r="X400">
        <f t="shared" si="181"/>
        <v>31</v>
      </c>
      <c r="Y400">
        <f t="shared" si="182"/>
        <v>20</v>
      </c>
      <c r="Z400">
        <f t="shared" si="183"/>
        <v>-11</v>
      </c>
      <c r="AA400" s="10" t="str">
        <f t="shared" si="184"/>
        <v/>
      </c>
      <c r="AB400" s="10" t="str">
        <f t="shared" si="185"/>
        <v/>
      </c>
      <c r="AC400" t="str">
        <f t="shared" si="186"/>
        <v/>
      </c>
      <c r="AD400" t="str">
        <f t="shared" si="186"/>
        <v/>
      </c>
      <c r="AE400" t="str">
        <f t="shared" si="187"/>
        <v/>
      </c>
      <c r="AF400" s="13" t="str">
        <f t="shared" si="188"/>
        <v/>
      </c>
      <c r="AG400" s="13" t="str">
        <f t="shared" si="189"/>
        <v/>
      </c>
      <c r="AH400" t="str">
        <f t="shared" si="190"/>
        <v/>
      </c>
      <c r="AI400" t="str">
        <f t="shared" si="191"/>
        <v/>
      </c>
      <c r="AJ400" t="str">
        <f t="shared" si="192"/>
        <v/>
      </c>
      <c r="AK400" s="2" t="str">
        <f t="shared" si="193"/>
        <v/>
      </c>
      <c r="AL400" s="2" t="str">
        <f t="shared" si="194"/>
        <v/>
      </c>
      <c r="AM400" t="str">
        <f t="shared" si="175"/>
        <v/>
      </c>
      <c r="AN400" t="str">
        <f t="shared" si="176"/>
        <v/>
      </c>
      <c r="AO400" t="str">
        <f t="shared" si="195"/>
        <v/>
      </c>
    </row>
    <row r="401" spans="1:41" x14ac:dyDescent="0.2">
      <c r="A401" t="s">
        <v>38</v>
      </c>
      <c r="B401" t="s">
        <v>1</v>
      </c>
      <c r="C401" t="s">
        <v>154</v>
      </c>
      <c r="D401" s="1">
        <v>325.58250592281502</v>
      </c>
      <c r="E401" s="1">
        <v>-609.16501184562901</v>
      </c>
      <c r="F401" s="2">
        <v>0.81163252143720599</v>
      </c>
      <c r="G401" s="2">
        <v>0.73812531703616502</v>
      </c>
      <c r="H401" s="2">
        <v>3.29223276378139E-2</v>
      </c>
      <c r="I401" s="2">
        <v>4.0896727010861701E-2</v>
      </c>
      <c r="J401" s="2">
        <v>0</v>
      </c>
      <c r="K401" s="2">
        <v>0</v>
      </c>
      <c r="L401" s="2">
        <v>2.0588578138663199E-2</v>
      </c>
      <c r="M401" s="2" t="str">
        <f t="shared" si="168"/>
        <v>LTN</v>
      </c>
      <c r="N401" s="2" t="str">
        <f t="shared" si="177"/>
        <v>ACP</v>
      </c>
      <c r="O401" s="2" t="str">
        <f t="shared" si="178"/>
        <v>U</v>
      </c>
      <c r="P401" t="str">
        <f t="shared" si="169"/>
        <v>0001</v>
      </c>
      <c r="Q401" t="str">
        <f t="shared" si="170"/>
        <v>N</v>
      </c>
      <c r="R401" t="str">
        <f t="shared" si="171"/>
        <v>0</v>
      </c>
      <c r="S401" t="str">
        <f t="shared" si="172"/>
        <v>0</v>
      </c>
      <c r="T401" t="str">
        <f t="shared" si="173"/>
        <v>0</v>
      </c>
      <c r="U401" t="str">
        <f t="shared" si="174"/>
        <v>1</v>
      </c>
      <c r="V401" s="10">
        <f t="shared" si="179"/>
        <v>4.0896727010861701E-2</v>
      </c>
      <c r="W401" s="10">
        <f t="shared" si="180"/>
        <v>7.9743993730478011E-3</v>
      </c>
      <c r="X401">
        <f t="shared" si="181"/>
        <v>64</v>
      </c>
      <c r="Y401">
        <f t="shared" si="182"/>
        <v>22</v>
      </c>
      <c r="Z401">
        <f t="shared" si="183"/>
        <v>-42</v>
      </c>
      <c r="AA401" s="10" t="str">
        <f t="shared" si="184"/>
        <v/>
      </c>
      <c r="AB401" s="10" t="str">
        <f t="shared" si="185"/>
        <v/>
      </c>
      <c r="AC401" t="str">
        <f t="shared" si="186"/>
        <v/>
      </c>
      <c r="AD401" t="str">
        <f t="shared" si="186"/>
        <v/>
      </c>
      <c r="AE401" t="str">
        <f t="shared" si="187"/>
        <v/>
      </c>
      <c r="AF401" s="13" t="str">
        <f t="shared" si="188"/>
        <v/>
      </c>
      <c r="AG401" s="13" t="str">
        <f t="shared" si="189"/>
        <v/>
      </c>
      <c r="AH401" t="str">
        <f t="shared" si="190"/>
        <v/>
      </c>
      <c r="AI401" t="str">
        <f t="shared" si="191"/>
        <v/>
      </c>
      <c r="AJ401" t="str">
        <f t="shared" si="192"/>
        <v/>
      </c>
      <c r="AK401" s="2" t="str">
        <f t="shared" si="193"/>
        <v/>
      </c>
      <c r="AL401" s="2" t="str">
        <f t="shared" si="194"/>
        <v/>
      </c>
      <c r="AM401" t="str">
        <f t="shared" si="175"/>
        <v/>
      </c>
      <c r="AN401" t="str">
        <f t="shared" si="176"/>
        <v/>
      </c>
      <c r="AO401" t="str">
        <f t="shared" si="195"/>
        <v/>
      </c>
    </row>
    <row r="402" spans="1:41" x14ac:dyDescent="0.2">
      <c r="A402" t="s">
        <v>38</v>
      </c>
      <c r="B402" t="s">
        <v>1</v>
      </c>
      <c r="C402" t="s">
        <v>3</v>
      </c>
      <c r="D402" s="1">
        <v>354.218092401256</v>
      </c>
      <c r="E402" s="1">
        <v>-666.43618480251098</v>
      </c>
      <c r="F402" s="2">
        <v>0.867383682457049</v>
      </c>
      <c r="G402" s="2">
        <v>0.79684318325901204</v>
      </c>
      <c r="H402" s="2">
        <v>2.7616507445322801E-2</v>
      </c>
      <c r="I402" s="2">
        <v>3.5764848843417997E-2</v>
      </c>
      <c r="J402" s="2">
        <v>0</v>
      </c>
      <c r="K402" s="2">
        <v>0</v>
      </c>
      <c r="L402" s="2">
        <v>8.3183867650964399E-3</v>
      </c>
      <c r="M402" s="2" t="str">
        <f t="shared" si="168"/>
        <v>LTN</v>
      </c>
      <c r="N402" s="2" t="str">
        <f t="shared" si="177"/>
        <v>ACP</v>
      </c>
      <c r="O402" s="2" t="str">
        <f t="shared" si="178"/>
        <v>V</v>
      </c>
      <c r="P402" t="str">
        <f t="shared" si="169"/>
        <v>0001</v>
      </c>
      <c r="Q402" t="str">
        <f t="shared" si="170"/>
        <v>N</v>
      </c>
      <c r="R402" t="str">
        <f t="shared" si="171"/>
        <v>0</v>
      </c>
      <c r="S402" t="str">
        <f t="shared" si="172"/>
        <v>0</v>
      </c>
      <c r="T402" t="str">
        <f t="shared" si="173"/>
        <v>0</v>
      </c>
      <c r="U402" t="str">
        <f t="shared" si="174"/>
        <v>1</v>
      </c>
      <c r="V402" s="10">
        <f t="shared" si="179"/>
        <v>3.5764848843417997E-2</v>
      </c>
      <c r="W402" s="10">
        <f t="shared" si="180"/>
        <v>8.1483413980951956E-3</v>
      </c>
      <c r="X402">
        <f t="shared" si="181"/>
        <v>33</v>
      </c>
      <c r="Y402">
        <f t="shared" si="182"/>
        <v>23</v>
      </c>
      <c r="Z402">
        <f t="shared" si="183"/>
        <v>-10</v>
      </c>
      <c r="AA402" s="10" t="str">
        <f t="shared" si="184"/>
        <v/>
      </c>
      <c r="AB402" s="10" t="str">
        <f t="shared" si="185"/>
        <v/>
      </c>
      <c r="AC402" t="str">
        <f t="shared" si="186"/>
        <v/>
      </c>
      <c r="AD402" t="str">
        <f t="shared" si="186"/>
        <v/>
      </c>
      <c r="AE402" t="str">
        <f t="shared" si="187"/>
        <v/>
      </c>
      <c r="AF402" s="13" t="str">
        <f t="shared" si="188"/>
        <v/>
      </c>
      <c r="AG402" s="13" t="str">
        <f t="shared" si="189"/>
        <v/>
      </c>
      <c r="AH402" t="str">
        <f t="shared" si="190"/>
        <v/>
      </c>
      <c r="AI402" t="str">
        <f t="shared" si="191"/>
        <v/>
      </c>
      <c r="AJ402" t="str">
        <f t="shared" si="192"/>
        <v/>
      </c>
      <c r="AK402" s="2" t="str">
        <f t="shared" si="193"/>
        <v/>
      </c>
      <c r="AL402" s="2" t="str">
        <f t="shared" si="194"/>
        <v/>
      </c>
      <c r="AM402" t="str">
        <f t="shared" si="175"/>
        <v/>
      </c>
      <c r="AN402" t="str">
        <f t="shared" si="176"/>
        <v/>
      </c>
      <c r="AO402" t="str">
        <f t="shared" si="195"/>
        <v/>
      </c>
    </row>
    <row r="403" spans="1:41" x14ac:dyDescent="0.2">
      <c r="A403" t="s">
        <v>38</v>
      </c>
      <c r="B403" t="s">
        <v>4</v>
      </c>
      <c r="C403" t="s">
        <v>2</v>
      </c>
      <c r="D403" s="1">
        <v>298.633321529</v>
      </c>
      <c r="E403" s="1">
        <v>-555.26664305800102</v>
      </c>
      <c r="F403" s="2">
        <v>0.79788248337422596</v>
      </c>
      <c r="G403" s="2">
        <v>0.72681160507338805</v>
      </c>
      <c r="H403" s="2">
        <v>3.8852020062189699E-2</v>
      </c>
      <c r="I403" s="2">
        <v>4.8968391119620799E-2</v>
      </c>
      <c r="J403" s="2">
        <v>0</v>
      </c>
      <c r="K403" s="2">
        <v>0</v>
      </c>
      <c r="L403" s="2">
        <v>1.46669048404724E-2</v>
      </c>
      <c r="M403" s="2" t="str">
        <f t="shared" si="168"/>
        <v>LTN</v>
      </c>
      <c r="N403" s="2" t="str">
        <f t="shared" si="177"/>
        <v>PCA</v>
      </c>
      <c r="O403" s="2" t="str">
        <f t="shared" si="178"/>
        <v>U</v>
      </c>
      <c r="P403" t="str">
        <f t="shared" si="169"/>
        <v>0001</v>
      </c>
      <c r="Q403" t="str">
        <f t="shared" si="170"/>
        <v>N</v>
      </c>
      <c r="R403" t="str">
        <f t="shared" si="171"/>
        <v>0</v>
      </c>
      <c r="S403" t="str">
        <f t="shared" si="172"/>
        <v>0</v>
      </c>
      <c r="T403" t="str">
        <f t="shared" si="173"/>
        <v>0</v>
      </c>
      <c r="U403" t="str">
        <f t="shared" si="174"/>
        <v>1</v>
      </c>
      <c r="V403" s="10" t="str">
        <f t="shared" si="179"/>
        <v/>
      </c>
      <c r="W403" s="10" t="str">
        <f t="shared" si="180"/>
        <v/>
      </c>
      <c r="X403" t="str">
        <f t="shared" si="181"/>
        <v/>
      </c>
      <c r="Y403" t="str">
        <f t="shared" si="182"/>
        <v/>
      </c>
      <c r="Z403" t="str">
        <f t="shared" si="183"/>
        <v/>
      </c>
      <c r="AA403" s="10">
        <f t="shared" si="184"/>
        <v>4.8968391119620799E-2</v>
      </c>
      <c r="AB403" s="10">
        <f t="shared" si="185"/>
        <v>1.0116371057431101E-2</v>
      </c>
      <c r="AC403">
        <f t="shared" si="186"/>
        <v>35</v>
      </c>
      <c r="AD403">
        <f t="shared" si="186"/>
        <v>22</v>
      </c>
      <c r="AE403">
        <f t="shared" si="187"/>
        <v>-13</v>
      </c>
      <c r="AF403" s="13" t="str">
        <f t="shared" si="188"/>
        <v/>
      </c>
      <c r="AG403" s="13" t="str">
        <f t="shared" si="189"/>
        <v/>
      </c>
      <c r="AH403" t="str">
        <f t="shared" si="190"/>
        <v/>
      </c>
      <c r="AI403" t="str">
        <f t="shared" si="191"/>
        <v/>
      </c>
      <c r="AJ403" t="str">
        <f t="shared" si="192"/>
        <v/>
      </c>
      <c r="AK403" s="2" t="str">
        <f t="shared" si="193"/>
        <v/>
      </c>
      <c r="AL403" s="2" t="str">
        <f t="shared" si="194"/>
        <v/>
      </c>
      <c r="AM403" t="str">
        <f t="shared" si="175"/>
        <v/>
      </c>
      <c r="AN403" t="str">
        <f t="shared" si="176"/>
        <v/>
      </c>
      <c r="AO403" t="str">
        <f t="shared" si="195"/>
        <v/>
      </c>
    </row>
    <row r="404" spans="1:41" x14ac:dyDescent="0.2">
      <c r="A404" t="s">
        <v>38</v>
      </c>
      <c r="B404" t="s">
        <v>4</v>
      </c>
      <c r="C404" t="s">
        <v>153</v>
      </c>
      <c r="D404" s="1">
        <v>298.633321529</v>
      </c>
      <c r="E404" s="1">
        <v>-555.266643058</v>
      </c>
      <c r="F404" s="2">
        <v>0.79788248337422596</v>
      </c>
      <c r="G404" s="2">
        <v>0.72681160507341802</v>
      </c>
      <c r="H404" s="2">
        <v>3.8852020062189699E-2</v>
      </c>
      <c r="I404" s="2">
        <v>4.8968391119616102E-2</v>
      </c>
      <c r="J404" s="2">
        <v>0</v>
      </c>
      <c r="K404" s="2">
        <v>0</v>
      </c>
      <c r="L404" s="2">
        <v>9.3077897029335294E-3</v>
      </c>
      <c r="M404" s="2" t="str">
        <f t="shared" si="168"/>
        <v>LTN</v>
      </c>
      <c r="N404" s="2" t="str">
        <f t="shared" si="177"/>
        <v>PCA</v>
      </c>
      <c r="O404" s="2" t="str">
        <f t="shared" si="178"/>
        <v>V</v>
      </c>
      <c r="P404" t="str">
        <f t="shared" si="169"/>
        <v>0001</v>
      </c>
      <c r="Q404" t="str">
        <f t="shared" si="170"/>
        <v>N</v>
      </c>
      <c r="R404" t="str">
        <f t="shared" si="171"/>
        <v>0</v>
      </c>
      <c r="S404" t="str">
        <f t="shared" si="172"/>
        <v>0</v>
      </c>
      <c r="T404" t="str">
        <f t="shared" si="173"/>
        <v>0</v>
      </c>
      <c r="U404" t="str">
        <f t="shared" si="174"/>
        <v>1</v>
      </c>
      <c r="V404" s="10" t="str">
        <f t="shared" si="179"/>
        <v/>
      </c>
      <c r="W404" s="10" t="str">
        <f t="shared" si="180"/>
        <v/>
      </c>
      <c r="X404" t="str">
        <f t="shared" si="181"/>
        <v/>
      </c>
      <c r="Y404" t="str">
        <f t="shared" si="182"/>
        <v/>
      </c>
      <c r="Z404" t="str">
        <f t="shared" si="183"/>
        <v/>
      </c>
      <c r="AA404" s="10">
        <f t="shared" si="184"/>
        <v>4.8968391119616102E-2</v>
      </c>
      <c r="AB404" s="10">
        <f t="shared" si="185"/>
        <v>1.0116371057426403E-2</v>
      </c>
      <c r="AC404">
        <f t="shared" si="186"/>
        <v>34</v>
      </c>
      <c r="AD404">
        <f t="shared" si="186"/>
        <v>21</v>
      </c>
      <c r="AE404">
        <f t="shared" si="187"/>
        <v>-13</v>
      </c>
      <c r="AF404" s="13" t="str">
        <f t="shared" si="188"/>
        <v/>
      </c>
      <c r="AG404" s="13" t="str">
        <f t="shared" si="189"/>
        <v/>
      </c>
      <c r="AH404" t="str">
        <f t="shared" si="190"/>
        <v/>
      </c>
      <c r="AI404" t="str">
        <f t="shared" si="191"/>
        <v/>
      </c>
      <c r="AJ404" t="str">
        <f t="shared" si="192"/>
        <v/>
      </c>
      <c r="AK404" s="2" t="str">
        <f t="shared" si="193"/>
        <v/>
      </c>
      <c r="AL404" s="2" t="str">
        <f t="shared" si="194"/>
        <v/>
      </c>
      <c r="AM404" t="str">
        <f t="shared" si="175"/>
        <v/>
      </c>
      <c r="AN404" t="str">
        <f t="shared" si="176"/>
        <v/>
      </c>
      <c r="AO404" t="str">
        <f t="shared" si="195"/>
        <v/>
      </c>
    </row>
    <row r="405" spans="1:41" x14ac:dyDescent="0.2">
      <c r="A405" t="s">
        <v>38</v>
      </c>
      <c r="B405" t="s">
        <v>4</v>
      </c>
      <c r="C405" t="s">
        <v>154</v>
      </c>
      <c r="D405" s="1">
        <v>276.834350932174</v>
      </c>
      <c r="E405" s="1">
        <v>-511.66870186434801</v>
      </c>
      <c r="F405" s="2">
        <v>0.73621193649252503</v>
      </c>
      <c r="G405" s="2">
        <v>0.64204672626333403</v>
      </c>
      <c r="H405" s="2">
        <v>4.4384298043583098E-2</v>
      </c>
      <c r="I405" s="2">
        <v>5.4238534862642997E-2</v>
      </c>
      <c r="J405" s="2">
        <v>0</v>
      </c>
      <c r="K405" s="2">
        <v>0</v>
      </c>
      <c r="L405" s="2">
        <v>3.7980243167311502E-2</v>
      </c>
      <c r="M405" s="2" t="str">
        <f t="shared" si="168"/>
        <v>LTN</v>
      </c>
      <c r="N405" s="2" t="str">
        <f t="shared" si="177"/>
        <v>ACP</v>
      </c>
      <c r="O405" s="2" t="str">
        <f t="shared" si="178"/>
        <v>U</v>
      </c>
      <c r="P405" t="str">
        <f t="shared" si="169"/>
        <v>0001</v>
      </c>
      <c r="Q405" t="str">
        <f t="shared" si="170"/>
        <v>N</v>
      </c>
      <c r="R405" t="str">
        <f t="shared" si="171"/>
        <v>0</v>
      </c>
      <c r="S405" t="str">
        <f t="shared" si="172"/>
        <v>0</v>
      </c>
      <c r="T405" t="str">
        <f t="shared" si="173"/>
        <v>0</v>
      </c>
      <c r="U405" t="str">
        <f t="shared" si="174"/>
        <v>1</v>
      </c>
      <c r="V405" s="10" t="str">
        <f t="shared" si="179"/>
        <v/>
      </c>
      <c r="W405" s="10" t="str">
        <f t="shared" si="180"/>
        <v/>
      </c>
      <c r="X405" t="str">
        <f t="shared" si="181"/>
        <v/>
      </c>
      <c r="Y405" t="str">
        <f t="shared" si="182"/>
        <v/>
      </c>
      <c r="Z405" t="str">
        <f t="shared" si="183"/>
        <v/>
      </c>
      <c r="AA405" s="10">
        <f t="shared" si="184"/>
        <v>5.4238534862642997E-2</v>
      </c>
      <c r="AB405" s="10">
        <f t="shared" si="185"/>
        <v>9.8542368190598986E-3</v>
      </c>
      <c r="AC405">
        <f t="shared" si="186"/>
        <v>65</v>
      </c>
      <c r="AD405">
        <f t="shared" si="186"/>
        <v>18</v>
      </c>
      <c r="AE405">
        <f t="shared" si="187"/>
        <v>-47</v>
      </c>
      <c r="AF405" s="13" t="str">
        <f t="shared" si="188"/>
        <v/>
      </c>
      <c r="AG405" s="13" t="str">
        <f t="shared" si="189"/>
        <v/>
      </c>
      <c r="AH405" t="str">
        <f t="shared" si="190"/>
        <v/>
      </c>
      <c r="AI405" t="str">
        <f t="shared" si="191"/>
        <v/>
      </c>
      <c r="AJ405" t="str">
        <f t="shared" si="192"/>
        <v/>
      </c>
      <c r="AK405" s="2" t="str">
        <f t="shared" si="193"/>
        <v/>
      </c>
      <c r="AL405" s="2" t="str">
        <f t="shared" si="194"/>
        <v/>
      </c>
      <c r="AM405" t="str">
        <f t="shared" si="175"/>
        <v/>
      </c>
      <c r="AN405" t="str">
        <f t="shared" si="176"/>
        <v/>
      </c>
      <c r="AO405" t="str">
        <f t="shared" si="195"/>
        <v/>
      </c>
    </row>
    <row r="406" spans="1:41" x14ac:dyDescent="0.2">
      <c r="A406" t="s">
        <v>38</v>
      </c>
      <c r="B406" t="s">
        <v>4</v>
      </c>
      <c r="C406" t="s">
        <v>3</v>
      </c>
      <c r="D406" s="1">
        <v>300.58619278436402</v>
      </c>
      <c r="E406" s="1">
        <v>-559.17238556872906</v>
      </c>
      <c r="F406" s="2">
        <v>0.80282661280273004</v>
      </c>
      <c r="G406" s="2">
        <v>0.72199892666703902</v>
      </c>
      <c r="H406" s="2">
        <v>3.8381632098442399E-2</v>
      </c>
      <c r="I406" s="2">
        <v>4.7883854962807497E-2</v>
      </c>
      <c r="J406" s="2">
        <v>0</v>
      </c>
      <c r="K406" s="2">
        <v>0</v>
      </c>
      <c r="L406" s="2">
        <v>8.3165028768503301E-3</v>
      </c>
      <c r="M406" s="2" t="str">
        <f t="shared" si="168"/>
        <v>LTN</v>
      </c>
      <c r="N406" s="2" t="str">
        <f t="shared" si="177"/>
        <v>ACP</v>
      </c>
      <c r="O406" s="2" t="str">
        <f t="shared" si="178"/>
        <v>V</v>
      </c>
      <c r="P406" t="str">
        <f t="shared" si="169"/>
        <v>0001</v>
      </c>
      <c r="Q406" t="str">
        <f t="shared" si="170"/>
        <v>N</v>
      </c>
      <c r="R406" t="str">
        <f t="shared" si="171"/>
        <v>0</v>
      </c>
      <c r="S406" t="str">
        <f t="shared" si="172"/>
        <v>0</v>
      </c>
      <c r="T406" t="str">
        <f t="shared" si="173"/>
        <v>0</v>
      </c>
      <c r="U406" t="str">
        <f t="shared" si="174"/>
        <v>1</v>
      </c>
      <c r="V406" s="10" t="str">
        <f t="shared" si="179"/>
        <v/>
      </c>
      <c r="W406" s="10" t="str">
        <f t="shared" si="180"/>
        <v/>
      </c>
      <c r="X406" t="str">
        <f t="shared" si="181"/>
        <v/>
      </c>
      <c r="Y406" t="str">
        <f t="shared" si="182"/>
        <v/>
      </c>
      <c r="Z406" t="str">
        <f t="shared" si="183"/>
        <v/>
      </c>
      <c r="AA406" s="10">
        <f t="shared" si="184"/>
        <v>4.7883854962807497E-2</v>
      </c>
      <c r="AB406" s="10">
        <f t="shared" si="185"/>
        <v>9.502222864365098E-3</v>
      </c>
      <c r="AC406">
        <f t="shared" si="186"/>
        <v>28</v>
      </c>
      <c r="AD406">
        <f t="shared" si="186"/>
        <v>14</v>
      </c>
      <c r="AE406">
        <f t="shared" si="187"/>
        <v>-14</v>
      </c>
      <c r="AF406" s="13" t="str">
        <f t="shared" si="188"/>
        <v/>
      </c>
      <c r="AG406" s="13" t="str">
        <f t="shared" si="189"/>
        <v/>
      </c>
      <c r="AH406" t="str">
        <f t="shared" si="190"/>
        <v/>
      </c>
      <c r="AI406" t="str">
        <f t="shared" si="191"/>
        <v/>
      </c>
      <c r="AJ406" t="str">
        <f t="shared" si="192"/>
        <v/>
      </c>
      <c r="AK406" s="2" t="str">
        <f t="shared" si="193"/>
        <v/>
      </c>
      <c r="AL406" s="2" t="str">
        <f t="shared" si="194"/>
        <v/>
      </c>
      <c r="AM406" t="str">
        <f t="shared" si="175"/>
        <v/>
      </c>
      <c r="AN406" t="str">
        <f t="shared" si="176"/>
        <v/>
      </c>
      <c r="AO406" t="str">
        <f t="shared" si="195"/>
        <v/>
      </c>
    </row>
    <row r="407" spans="1:41" x14ac:dyDescent="0.2">
      <c r="A407" t="s">
        <v>38</v>
      </c>
      <c r="B407" t="s">
        <v>5</v>
      </c>
      <c r="C407" t="s">
        <v>2</v>
      </c>
      <c r="D407" s="1">
        <v>-352.99399886761302</v>
      </c>
      <c r="E407" s="1">
        <v>747.98799773522501</v>
      </c>
      <c r="F407" s="2">
        <v>0.91639983025279304</v>
      </c>
      <c r="G407" s="2">
        <v>0.88802486078651599</v>
      </c>
      <c r="H407" s="2">
        <v>2.1056748957980602</v>
      </c>
      <c r="I407" s="2">
        <v>2.6526728017957999</v>
      </c>
      <c r="J407" s="2">
        <v>0</v>
      </c>
      <c r="K407" s="2">
        <v>0</v>
      </c>
      <c r="L407" s="2">
        <v>5.86404997436647E-3</v>
      </c>
      <c r="M407" s="2" t="str">
        <f t="shared" si="168"/>
        <v>LTN</v>
      </c>
      <c r="N407" s="2" t="str">
        <f t="shared" si="177"/>
        <v>PCA</v>
      </c>
      <c r="O407" s="2" t="str">
        <f t="shared" si="178"/>
        <v>U</v>
      </c>
      <c r="P407" t="str">
        <f t="shared" si="169"/>
        <v>0001</v>
      </c>
      <c r="Q407" t="str">
        <f t="shared" si="170"/>
        <v>N</v>
      </c>
      <c r="R407" t="str">
        <f t="shared" si="171"/>
        <v>0</v>
      </c>
      <c r="S407" t="str">
        <f t="shared" si="172"/>
        <v>0</v>
      </c>
      <c r="T407" t="str">
        <f t="shared" si="173"/>
        <v>0</v>
      </c>
      <c r="U407" t="str">
        <f t="shared" si="174"/>
        <v>1</v>
      </c>
      <c r="V407" s="10" t="str">
        <f t="shared" si="179"/>
        <v/>
      </c>
      <c r="W407" s="10" t="str">
        <f t="shared" si="180"/>
        <v/>
      </c>
      <c r="X407" t="str">
        <f t="shared" si="181"/>
        <v/>
      </c>
      <c r="Y407" t="str">
        <f t="shared" si="182"/>
        <v/>
      </c>
      <c r="Z407" t="str">
        <f t="shared" si="183"/>
        <v/>
      </c>
      <c r="AA407" s="10" t="str">
        <f t="shared" si="184"/>
        <v/>
      </c>
      <c r="AB407" s="10" t="str">
        <f t="shared" si="185"/>
        <v/>
      </c>
      <c r="AC407" t="str">
        <f t="shared" si="186"/>
        <v/>
      </c>
      <c r="AD407" t="str">
        <f t="shared" si="186"/>
        <v/>
      </c>
      <c r="AE407" t="str">
        <f t="shared" si="187"/>
        <v/>
      </c>
      <c r="AF407" s="13">
        <f t="shared" si="188"/>
        <v>2.6526728017957999</v>
      </c>
      <c r="AG407" s="13">
        <f t="shared" si="189"/>
        <v>0.54699790599773968</v>
      </c>
      <c r="AH407">
        <f t="shared" si="190"/>
        <v>26</v>
      </c>
      <c r="AI407">
        <f t="shared" si="191"/>
        <v>18</v>
      </c>
      <c r="AJ407">
        <f t="shared" si="192"/>
        <v>-8</v>
      </c>
      <c r="AK407" s="2" t="str">
        <f t="shared" si="193"/>
        <v/>
      </c>
      <c r="AL407" s="2" t="str">
        <f t="shared" si="194"/>
        <v/>
      </c>
      <c r="AM407" t="str">
        <f t="shared" si="175"/>
        <v/>
      </c>
      <c r="AN407" t="str">
        <f t="shared" si="176"/>
        <v/>
      </c>
      <c r="AO407" t="str">
        <f t="shared" si="195"/>
        <v/>
      </c>
    </row>
    <row r="408" spans="1:41" x14ac:dyDescent="0.2">
      <c r="A408" t="s">
        <v>38</v>
      </c>
      <c r="B408" t="s">
        <v>5</v>
      </c>
      <c r="C408" t="s">
        <v>153</v>
      </c>
      <c r="D408" s="1">
        <v>-352.99399886761302</v>
      </c>
      <c r="E408" s="1">
        <v>747.98799773522603</v>
      </c>
      <c r="F408" s="2">
        <v>0.91639983025279304</v>
      </c>
      <c r="G408" s="2">
        <v>0.88802486078653098</v>
      </c>
      <c r="H408" s="2">
        <v>2.10567489579807</v>
      </c>
      <c r="I408" s="2">
        <v>2.6526728017955898</v>
      </c>
      <c r="J408" s="2">
        <v>0</v>
      </c>
      <c r="K408" s="2">
        <v>0</v>
      </c>
      <c r="L408" s="2">
        <v>2.4743655039307401E-3</v>
      </c>
      <c r="M408" s="2" t="str">
        <f t="shared" si="168"/>
        <v>LTN</v>
      </c>
      <c r="N408" s="2" t="str">
        <f t="shared" si="177"/>
        <v>PCA</v>
      </c>
      <c r="O408" s="2" t="str">
        <f t="shared" si="178"/>
        <v>V</v>
      </c>
      <c r="P408" t="str">
        <f t="shared" si="169"/>
        <v>0001</v>
      </c>
      <c r="Q408" t="str">
        <f t="shared" si="170"/>
        <v>N</v>
      </c>
      <c r="R408" t="str">
        <f t="shared" si="171"/>
        <v>0</v>
      </c>
      <c r="S408" t="str">
        <f t="shared" si="172"/>
        <v>0</v>
      </c>
      <c r="T408" t="str">
        <f t="shared" si="173"/>
        <v>0</v>
      </c>
      <c r="U408" t="str">
        <f t="shared" si="174"/>
        <v>1</v>
      </c>
      <c r="V408" s="10" t="str">
        <f t="shared" si="179"/>
        <v/>
      </c>
      <c r="W408" s="10" t="str">
        <f t="shared" si="180"/>
        <v/>
      </c>
      <c r="X408" t="str">
        <f t="shared" si="181"/>
        <v/>
      </c>
      <c r="Y408" t="str">
        <f t="shared" si="182"/>
        <v/>
      </c>
      <c r="Z408" t="str">
        <f t="shared" si="183"/>
        <v/>
      </c>
      <c r="AA408" s="10" t="str">
        <f t="shared" si="184"/>
        <v/>
      </c>
      <c r="AB408" s="10" t="str">
        <f t="shared" si="185"/>
        <v/>
      </c>
      <c r="AC408" t="str">
        <f t="shared" si="186"/>
        <v/>
      </c>
      <c r="AD408" t="str">
        <f t="shared" si="186"/>
        <v/>
      </c>
      <c r="AE408" t="str">
        <f t="shared" si="187"/>
        <v/>
      </c>
      <c r="AF408" s="13">
        <f t="shared" si="188"/>
        <v>2.6526728017955898</v>
      </c>
      <c r="AG408" s="13">
        <f t="shared" si="189"/>
        <v>0.54699790599751985</v>
      </c>
      <c r="AH408">
        <f t="shared" si="190"/>
        <v>25</v>
      </c>
      <c r="AI408">
        <f t="shared" si="191"/>
        <v>17</v>
      </c>
      <c r="AJ408">
        <f t="shared" si="192"/>
        <v>-8</v>
      </c>
      <c r="AK408" s="2" t="str">
        <f t="shared" si="193"/>
        <v/>
      </c>
      <c r="AL408" s="2" t="str">
        <f t="shared" si="194"/>
        <v/>
      </c>
      <c r="AM408" t="str">
        <f t="shared" si="175"/>
        <v/>
      </c>
      <c r="AN408" t="str">
        <f t="shared" si="176"/>
        <v/>
      </c>
      <c r="AO408" t="str">
        <f t="shared" si="195"/>
        <v/>
      </c>
    </row>
    <row r="409" spans="1:41" x14ac:dyDescent="0.2">
      <c r="A409" t="s">
        <v>38</v>
      </c>
      <c r="B409" t="s">
        <v>5</v>
      </c>
      <c r="C409" t="s">
        <v>154</v>
      </c>
      <c r="D409" s="1">
        <v>-384.91247190796099</v>
      </c>
      <c r="E409" s="1">
        <v>811.82494381592096</v>
      </c>
      <c r="F409" s="2">
        <v>0.87610552848068501</v>
      </c>
      <c r="G409" s="2">
        <v>0.82983635847341897</v>
      </c>
      <c r="H409" s="2">
        <v>2.55967372716735</v>
      </c>
      <c r="I409" s="2">
        <v>3.17909895005941</v>
      </c>
      <c r="J409" s="2">
        <v>0</v>
      </c>
      <c r="K409" s="2">
        <v>0</v>
      </c>
      <c r="L409" s="2">
        <v>1.33118116349859E-2</v>
      </c>
      <c r="M409" s="2" t="str">
        <f t="shared" si="168"/>
        <v>LTN</v>
      </c>
      <c r="N409" s="2" t="str">
        <f t="shared" si="177"/>
        <v>ACP</v>
      </c>
      <c r="O409" s="2" t="str">
        <f t="shared" si="178"/>
        <v>U</v>
      </c>
      <c r="P409" t="str">
        <f t="shared" si="169"/>
        <v>0001</v>
      </c>
      <c r="Q409" t="str">
        <f t="shared" si="170"/>
        <v>N</v>
      </c>
      <c r="R409" t="str">
        <f t="shared" si="171"/>
        <v>0</v>
      </c>
      <c r="S409" t="str">
        <f t="shared" si="172"/>
        <v>0</v>
      </c>
      <c r="T409" t="str">
        <f t="shared" si="173"/>
        <v>0</v>
      </c>
      <c r="U409" t="str">
        <f t="shared" si="174"/>
        <v>1</v>
      </c>
      <c r="V409" s="10" t="str">
        <f t="shared" si="179"/>
        <v/>
      </c>
      <c r="W409" s="10" t="str">
        <f t="shared" si="180"/>
        <v/>
      </c>
      <c r="X409" t="str">
        <f t="shared" si="181"/>
        <v/>
      </c>
      <c r="Y409" t="str">
        <f t="shared" si="182"/>
        <v/>
      </c>
      <c r="Z409" t="str">
        <f t="shared" si="183"/>
        <v/>
      </c>
      <c r="AA409" s="10" t="str">
        <f t="shared" si="184"/>
        <v/>
      </c>
      <c r="AB409" s="10" t="str">
        <f t="shared" si="185"/>
        <v/>
      </c>
      <c r="AC409" t="str">
        <f t="shared" si="186"/>
        <v/>
      </c>
      <c r="AD409" t="str">
        <f t="shared" si="186"/>
        <v/>
      </c>
      <c r="AE409" t="str">
        <f t="shared" si="187"/>
        <v/>
      </c>
      <c r="AF409" s="13">
        <f t="shared" si="188"/>
        <v>3.17909895005941</v>
      </c>
      <c r="AG409" s="13">
        <f t="shared" si="189"/>
        <v>0.61942522289206003</v>
      </c>
      <c r="AH409">
        <f t="shared" si="190"/>
        <v>52</v>
      </c>
      <c r="AI409">
        <f t="shared" si="191"/>
        <v>22</v>
      </c>
      <c r="AJ409">
        <f t="shared" si="192"/>
        <v>-30</v>
      </c>
      <c r="AK409" s="2" t="str">
        <f t="shared" si="193"/>
        <v/>
      </c>
      <c r="AL409" s="2" t="str">
        <f t="shared" si="194"/>
        <v/>
      </c>
      <c r="AM409" t="str">
        <f t="shared" si="175"/>
        <v/>
      </c>
      <c r="AN409" t="str">
        <f t="shared" si="176"/>
        <v/>
      </c>
      <c r="AO409" t="str">
        <f t="shared" si="195"/>
        <v/>
      </c>
    </row>
    <row r="410" spans="1:41" x14ac:dyDescent="0.2">
      <c r="A410" t="s">
        <v>38</v>
      </c>
      <c r="B410" t="s">
        <v>5</v>
      </c>
      <c r="C410" t="s">
        <v>3</v>
      </c>
      <c r="D410" s="1">
        <v>-358.043753261706</v>
      </c>
      <c r="E410" s="1">
        <v>758.087506523412</v>
      </c>
      <c r="F410" s="2">
        <v>0.91102077714026297</v>
      </c>
      <c r="G410" s="2">
        <v>0.86713358894930004</v>
      </c>
      <c r="H410" s="2">
        <v>2.1707377137396602</v>
      </c>
      <c r="I410" s="2">
        <v>2.80574490533284</v>
      </c>
      <c r="J410" s="2">
        <v>0</v>
      </c>
      <c r="K410" s="2">
        <v>0</v>
      </c>
      <c r="L410" s="2">
        <v>4.2328906221157803E-3</v>
      </c>
      <c r="M410" s="2" t="str">
        <f t="shared" si="168"/>
        <v>LTN</v>
      </c>
      <c r="N410" s="2" t="str">
        <f t="shared" si="177"/>
        <v>ACP</v>
      </c>
      <c r="O410" s="2" t="str">
        <f t="shared" si="178"/>
        <v>V</v>
      </c>
      <c r="P410" t="str">
        <f t="shared" si="169"/>
        <v>0001</v>
      </c>
      <c r="Q410" t="str">
        <f t="shared" si="170"/>
        <v>N</v>
      </c>
      <c r="R410" t="str">
        <f t="shared" si="171"/>
        <v>0</v>
      </c>
      <c r="S410" t="str">
        <f t="shared" si="172"/>
        <v>0</v>
      </c>
      <c r="T410" t="str">
        <f t="shared" si="173"/>
        <v>0</v>
      </c>
      <c r="U410" t="str">
        <f t="shared" si="174"/>
        <v>1</v>
      </c>
      <c r="V410" s="10" t="str">
        <f t="shared" si="179"/>
        <v/>
      </c>
      <c r="W410" s="10" t="str">
        <f t="shared" si="180"/>
        <v/>
      </c>
      <c r="X410" t="str">
        <f t="shared" si="181"/>
        <v/>
      </c>
      <c r="Y410" t="str">
        <f t="shared" si="182"/>
        <v/>
      </c>
      <c r="Z410" t="str">
        <f t="shared" si="183"/>
        <v/>
      </c>
      <c r="AA410" s="10" t="str">
        <f t="shared" si="184"/>
        <v/>
      </c>
      <c r="AB410" s="10" t="str">
        <f t="shared" si="185"/>
        <v/>
      </c>
      <c r="AC410" t="str">
        <f t="shared" si="186"/>
        <v/>
      </c>
      <c r="AD410" t="str">
        <f t="shared" si="186"/>
        <v/>
      </c>
      <c r="AE410" t="str">
        <f t="shared" si="187"/>
        <v/>
      </c>
      <c r="AF410" s="13">
        <f t="shared" si="188"/>
        <v>2.80574490533284</v>
      </c>
      <c r="AG410" s="13">
        <f t="shared" si="189"/>
        <v>0.63500719159317986</v>
      </c>
      <c r="AH410">
        <f t="shared" si="190"/>
        <v>41</v>
      </c>
      <c r="AI410">
        <f t="shared" si="191"/>
        <v>25</v>
      </c>
      <c r="AJ410">
        <f t="shared" si="192"/>
        <v>-16</v>
      </c>
      <c r="AK410" s="2" t="str">
        <f t="shared" si="193"/>
        <v/>
      </c>
      <c r="AL410" s="2" t="str">
        <f t="shared" si="194"/>
        <v/>
      </c>
      <c r="AM410" t="str">
        <f t="shared" si="175"/>
        <v/>
      </c>
      <c r="AN410" t="str">
        <f t="shared" si="176"/>
        <v/>
      </c>
      <c r="AO410" t="str">
        <f t="shared" si="195"/>
        <v/>
      </c>
    </row>
    <row r="411" spans="1:41" x14ac:dyDescent="0.2">
      <c r="A411" t="s">
        <v>39</v>
      </c>
      <c r="B411" t="s">
        <v>1</v>
      </c>
      <c r="C411" t="s">
        <v>2</v>
      </c>
      <c r="D411" s="1">
        <v>347.50155680528098</v>
      </c>
      <c r="E411" s="1">
        <v>-653.00311361056197</v>
      </c>
      <c r="F411" s="2">
        <v>0.86274936885056397</v>
      </c>
      <c r="G411" s="2">
        <v>0.81736706984589003</v>
      </c>
      <c r="H411" s="2">
        <v>2.8187766462763799E-2</v>
      </c>
      <c r="I411" s="2">
        <v>3.7834708263392497E-2</v>
      </c>
      <c r="J411" s="2">
        <v>0</v>
      </c>
      <c r="K411" s="2">
        <v>0</v>
      </c>
      <c r="L411" s="2">
        <v>4.8840673360825296E-3</v>
      </c>
      <c r="M411" s="2" t="str">
        <f t="shared" si="168"/>
        <v>LTN</v>
      </c>
      <c r="N411" s="2" t="str">
        <f t="shared" si="177"/>
        <v>PCA</v>
      </c>
      <c r="O411" s="2" t="str">
        <f t="shared" si="178"/>
        <v>U</v>
      </c>
      <c r="P411" t="str">
        <f t="shared" si="169"/>
        <v>0010</v>
      </c>
      <c r="Q411" t="str">
        <f t="shared" si="170"/>
        <v>N</v>
      </c>
      <c r="R411" t="str">
        <f t="shared" si="171"/>
        <v>0</v>
      </c>
      <c r="S411" t="str">
        <f t="shared" si="172"/>
        <v>0</v>
      </c>
      <c r="T411" t="str">
        <f t="shared" si="173"/>
        <v>1</v>
      </c>
      <c r="U411" t="str">
        <f t="shared" si="174"/>
        <v>0</v>
      </c>
      <c r="V411" s="10">
        <f t="shared" si="179"/>
        <v>3.7834708263392497E-2</v>
      </c>
      <c r="W411" s="10">
        <f t="shared" si="180"/>
        <v>9.6469418006286979E-3</v>
      </c>
      <c r="X411">
        <f t="shared" si="181"/>
        <v>44</v>
      </c>
      <c r="Y411">
        <f t="shared" si="182"/>
        <v>44</v>
      </c>
      <c r="Z411">
        <f t="shared" si="183"/>
        <v>0</v>
      </c>
      <c r="AA411" s="10" t="str">
        <f t="shared" si="184"/>
        <v/>
      </c>
      <c r="AB411" s="10" t="str">
        <f t="shared" si="185"/>
        <v/>
      </c>
      <c r="AC411" t="str">
        <f t="shared" si="186"/>
        <v/>
      </c>
      <c r="AD411" t="str">
        <f t="shared" si="186"/>
        <v/>
      </c>
      <c r="AE411" t="str">
        <f t="shared" si="187"/>
        <v/>
      </c>
      <c r="AF411" s="13" t="str">
        <f t="shared" si="188"/>
        <v/>
      </c>
      <c r="AG411" s="13" t="str">
        <f t="shared" si="189"/>
        <v/>
      </c>
      <c r="AH411" t="str">
        <f t="shared" si="190"/>
        <v/>
      </c>
      <c r="AI411" t="str">
        <f t="shared" si="191"/>
        <v/>
      </c>
      <c r="AJ411" t="str">
        <f t="shared" si="192"/>
        <v/>
      </c>
      <c r="AK411" s="2" t="str">
        <f t="shared" si="193"/>
        <v/>
      </c>
      <c r="AL411" s="2" t="str">
        <f t="shared" si="194"/>
        <v/>
      </c>
      <c r="AM411" t="str">
        <f t="shared" si="175"/>
        <v/>
      </c>
      <c r="AN411" t="str">
        <f t="shared" si="176"/>
        <v/>
      </c>
      <c r="AO411" t="str">
        <f t="shared" si="195"/>
        <v/>
      </c>
    </row>
    <row r="412" spans="1:41" x14ac:dyDescent="0.2">
      <c r="A412" t="s">
        <v>39</v>
      </c>
      <c r="B412" t="s">
        <v>1</v>
      </c>
      <c r="C412" t="s">
        <v>153</v>
      </c>
      <c r="D412" s="1">
        <v>347.50155680528201</v>
      </c>
      <c r="E412" s="1">
        <v>-653.00311361056401</v>
      </c>
      <c r="F412" s="2">
        <v>0.86274936885056597</v>
      </c>
      <c r="G412" s="2">
        <v>0.81736706984587504</v>
      </c>
      <c r="H412" s="2">
        <v>2.8187766462763601E-2</v>
      </c>
      <c r="I412" s="2">
        <v>3.7834708263395203E-2</v>
      </c>
      <c r="J412" s="2">
        <v>0</v>
      </c>
      <c r="K412" s="2">
        <v>0</v>
      </c>
      <c r="L412" s="2">
        <v>3.0479642909253999E-3</v>
      </c>
      <c r="M412" s="2" t="str">
        <f t="shared" si="168"/>
        <v>LTN</v>
      </c>
      <c r="N412" s="2" t="str">
        <f t="shared" si="177"/>
        <v>PCA</v>
      </c>
      <c r="O412" s="2" t="str">
        <f t="shared" si="178"/>
        <v>V</v>
      </c>
      <c r="P412" t="str">
        <f t="shared" si="169"/>
        <v>0010</v>
      </c>
      <c r="Q412" t="str">
        <f t="shared" si="170"/>
        <v>N</v>
      </c>
      <c r="R412" t="str">
        <f t="shared" si="171"/>
        <v>0</v>
      </c>
      <c r="S412" t="str">
        <f t="shared" si="172"/>
        <v>0</v>
      </c>
      <c r="T412" t="str">
        <f t="shared" si="173"/>
        <v>1</v>
      </c>
      <c r="U412" t="str">
        <f t="shared" si="174"/>
        <v>0</v>
      </c>
      <c r="V412" s="10">
        <f t="shared" si="179"/>
        <v>3.7834708263395203E-2</v>
      </c>
      <c r="W412" s="10">
        <f t="shared" si="180"/>
        <v>9.6469418006316018E-3</v>
      </c>
      <c r="X412">
        <f t="shared" si="181"/>
        <v>45</v>
      </c>
      <c r="Y412">
        <f t="shared" si="182"/>
        <v>45</v>
      </c>
      <c r="Z412">
        <f t="shared" si="183"/>
        <v>0</v>
      </c>
      <c r="AA412" s="10" t="str">
        <f t="shared" si="184"/>
        <v/>
      </c>
      <c r="AB412" s="10" t="str">
        <f t="shared" si="185"/>
        <v/>
      </c>
      <c r="AC412" t="str">
        <f t="shared" si="186"/>
        <v/>
      </c>
      <c r="AD412" t="str">
        <f t="shared" si="186"/>
        <v/>
      </c>
      <c r="AE412" t="str">
        <f t="shared" si="187"/>
        <v/>
      </c>
      <c r="AF412" s="13" t="str">
        <f t="shared" si="188"/>
        <v/>
      </c>
      <c r="AG412" s="13" t="str">
        <f t="shared" si="189"/>
        <v/>
      </c>
      <c r="AH412" t="str">
        <f t="shared" si="190"/>
        <v/>
      </c>
      <c r="AI412" t="str">
        <f t="shared" si="191"/>
        <v/>
      </c>
      <c r="AJ412" t="str">
        <f t="shared" si="192"/>
        <v/>
      </c>
      <c r="AK412" s="2" t="str">
        <f t="shared" si="193"/>
        <v/>
      </c>
      <c r="AL412" s="2" t="str">
        <f t="shared" si="194"/>
        <v/>
      </c>
      <c r="AM412" t="str">
        <f t="shared" si="175"/>
        <v/>
      </c>
      <c r="AN412" t="str">
        <f t="shared" si="176"/>
        <v/>
      </c>
      <c r="AO412" t="str">
        <f t="shared" si="195"/>
        <v/>
      </c>
    </row>
    <row r="413" spans="1:41" x14ac:dyDescent="0.2">
      <c r="A413" t="s">
        <v>39</v>
      </c>
      <c r="B413" t="s">
        <v>1</v>
      </c>
      <c r="C413" t="s">
        <v>154</v>
      </c>
      <c r="D413" s="1">
        <v>342.83873459092899</v>
      </c>
      <c r="E413" s="1">
        <v>-643.67746918185901</v>
      </c>
      <c r="F413" s="2">
        <v>0.85440530676712001</v>
      </c>
      <c r="G413" s="2">
        <v>0.80186802999172202</v>
      </c>
      <c r="H413" s="2">
        <v>2.9009194014371499E-2</v>
      </c>
      <c r="I413" s="2">
        <v>3.8324170998890503E-2</v>
      </c>
      <c r="J413" s="2">
        <v>0</v>
      </c>
      <c r="K413" s="2">
        <v>0</v>
      </c>
      <c r="L413" s="2">
        <v>4.3040016445834396E-3</v>
      </c>
      <c r="M413" s="2" t="str">
        <f t="shared" si="168"/>
        <v>LTN</v>
      </c>
      <c r="N413" s="2" t="str">
        <f t="shared" si="177"/>
        <v>ACP</v>
      </c>
      <c r="O413" s="2" t="str">
        <f t="shared" si="178"/>
        <v>U</v>
      </c>
      <c r="P413" t="str">
        <f t="shared" si="169"/>
        <v>0010</v>
      </c>
      <c r="Q413" t="str">
        <f t="shared" si="170"/>
        <v>N</v>
      </c>
      <c r="R413" t="str">
        <f t="shared" si="171"/>
        <v>0</v>
      </c>
      <c r="S413" t="str">
        <f t="shared" si="172"/>
        <v>0</v>
      </c>
      <c r="T413" t="str">
        <f t="shared" si="173"/>
        <v>1</v>
      </c>
      <c r="U413" t="str">
        <f t="shared" si="174"/>
        <v>0</v>
      </c>
      <c r="V413" s="10">
        <f t="shared" si="179"/>
        <v>3.8324170998890503E-2</v>
      </c>
      <c r="W413" s="10">
        <f t="shared" si="180"/>
        <v>9.3149769845190036E-3</v>
      </c>
      <c r="X413">
        <f t="shared" si="181"/>
        <v>50</v>
      </c>
      <c r="Y413">
        <f t="shared" si="182"/>
        <v>38</v>
      </c>
      <c r="Z413">
        <f t="shared" si="183"/>
        <v>-12</v>
      </c>
      <c r="AA413" s="10" t="str">
        <f t="shared" si="184"/>
        <v/>
      </c>
      <c r="AB413" s="10" t="str">
        <f t="shared" si="185"/>
        <v/>
      </c>
      <c r="AC413" t="str">
        <f t="shared" si="186"/>
        <v/>
      </c>
      <c r="AD413" t="str">
        <f t="shared" si="186"/>
        <v/>
      </c>
      <c r="AE413" t="str">
        <f t="shared" si="187"/>
        <v/>
      </c>
      <c r="AF413" s="13" t="str">
        <f t="shared" si="188"/>
        <v/>
      </c>
      <c r="AG413" s="13" t="str">
        <f t="shared" si="189"/>
        <v/>
      </c>
      <c r="AH413" t="str">
        <f t="shared" si="190"/>
        <v/>
      </c>
      <c r="AI413" t="str">
        <f t="shared" si="191"/>
        <v/>
      </c>
      <c r="AJ413" t="str">
        <f t="shared" si="192"/>
        <v/>
      </c>
      <c r="AK413" s="2" t="str">
        <f t="shared" si="193"/>
        <v/>
      </c>
      <c r="AL413" s="2" t="str">
        <f t="shared" si="194"/>
        <v/>
      </c>
      <c r="AM413" t="str">
        <f t="shared" si="175"/>
        <v/>
      </c>
      <c r="AN413" t="str">
        <f t="shared" si="176"/>
        <v/>
      </c>
      <c r="AO413" t="str">
        <f t="shared" si="195"/>
        <v/>
      </c>
    </row>
    <row r="414" spans="1:41" x14ac:dyDescent="0.2">
      <c r="A414" t="s">
        <v>39</v>
      </c>
      <c r="B414" t="s">
        <v>1</v>
      </c>
      <c r="C414" t="s">
        <v>3</v>
      </c>
      <c r="D414" s="1">
        <v>343.905070354906</v>
      </c>
      <c r="E414" s="1">
        <v>-645.810140709812</v>
      </c>
      <c r="F414" s="2">
        <v>0.85624806772714901</v>
      </c>
      <c r="G414" s="2">
        <v>0.79950533195321105</v>
      </c>
      <c r="H414" s="2">
        <v>2.8821013468767701E-2</v>
      </c>
      <c r="I414" s="2">
        <v>3.8380535128001297E-2</v>
      </c>
      <c r="J414" s="2">
        <v>0</v>
      </c>
      <c r="K414" s="2">
        <v>0</v>
      </c>
      <c r="L414" s="2">
        <v>5.37037150047983E-3</v>
      </c>
      <c r="M414" s="2" t="str">
        <f t="shared" si="168"/>
        <v>LTN</v>
      </c>
      <c r="N414" s="2" t="str">
        <f t="shared" si="177"/>
        <v>ACP</v>
      </c>
      <c r="O414" s="2" t="str">
        <f t="shared" si="178"/>
        <v>V</v>
      </c>
      <c r="P414" t="str">
        <f t="shared" si="169"/>
        <v>0010</v>
      </c>
      <c r="Q414" t="str">
        <f t="shared" si="170"/>
        <v>N</v>
      </c>
      <c r="R414" t="str">
        <f t="shared" si="171"/>
        <v>0</v>
      </c>
      <c r="S414" t="str">
        <f t="shared" si="172"/>
        <v>0</v>
      </c>
      <c r="T414" t="str">
        <f t="shared" si="173"/>
        <v>1</v>
      </c>
      <c r="U414" t="str">
        <f t="shared" si="174"/>
        <v>0</v>
      </c>
      <c r="V414" s="10">
        <f t="shared" si="179"/>
        <v>3.8380535128001297E-2</v>
      </c>
      <c r="W414" s="10">
        <f t="shared" si="180"/>
        <v>9.5595216592335962E-3</v>
      </c>
      <c r="X414">
        <f t="shared" si="181"/>
        <v>51</v>
      </c>
      <c r="Y414">
        <f t="shared" si="182"/>
        <v>43</v>
      </c>
      <c r="Z414">
        <f t="shared" si="183"/>
        <v>-8</v>
      </c>
      <c r="AA414" s="10" t="str">
        <f t="shared" si="184"/>
        <v/>
      </c>
      <c r="AB414" s="10" t="str">
        <f t="shared" si="185"/>
        <v/>
      </c>
      <c r="AC414" t="str">
        <f t="shared" si="186"/>
        <v/>
      </c>
      <c r="AD414" t="str">
        <f t="shared" si="186"/>
        <v/>
      </c>
      <c r="AE414" t="str">
        <f t="shared" si="187"/>
        <v/>
      </c>
      <c r="AF414" s="13" t="str">
        <f t="shared" si="188"/>
        <v/>
      </c>
      <c r="AG414" s="13" t="str">
        <f t="shared" si="189"/>
        <v/>
      </c>
      <c r="AH414" t="str">
        <f t="shared" si="190"/>
        <v/>
      </c>
      <c r="AI414" t="str">
        <f t="shared" si="191"/>
        <v/>
      </c>
      <c r="AJ414" t="str">
        <f t="shared" si="192"/>
        <v/>
      </c>
      <c r="AK414" s="2" t="str">
        <f t="shared" si="193"/>
        <v/>
      </c>
      <c r="AL414" s="2" t="str">
        <f t="shared" si="194"/>
        <v/>
      </c>
      <c r="AM414" t="str">
        <f t="shared" si="175"/>
        <v/>
      </c>
      <c r="AN414" t="str">
        <f t="shared" si="176"/>
        <v/>
      </c>
      <c r="AO414" t="str">
        <f t="shared" si="195"/>
        <v/>
      </c>
    </row>
    <row r="415" spans="1:41" x14ac:dyDescent="0.2">
      <c r="A415" t="s">
        <v>39</v>
      </c>
      <c r="B415" t="s">
        <v>4</v>
      </c>
      <c r="C415" t="s">
        <v>2</v>
      </c>
      <c r="D415" s="1">
        <v>291.98004125508402</v>
      </c>
      <c r="E415" s="1">
        <v>-541.96008251016804</v>
      </c>
      <c r="F415" s="2">
        <v>0.78819995677962496</v>
      </c>
      <c r="G415" s="2">
        <v>0.706547634549197</v>
      </c>
      <c r="H415" s="2">
        <v>3.9756770053040999E-2</v>
      </c>
      <c r="I415" s="2">
        <v>5.3479951727839599E-2</v>
      </c>
      <c r="J415" s="2">
        <v>0</v>
      </c>
      <c r="K415" s="2">
        <v>0</v>
      </c>
      <c r="L415" s="2">
        <v>1.3964898273099E-2</v>
      </c>
      <c r="M415" s="2" t="str">
        <f t="shared" si="168"/>
        <v>LTN</v>
      </c>
      <c r="N415" s="2" t="str">
        <f t="shared" si="177"/>
        <v>PCA</v>
      </c>
      <c r="O415" s="2" t="str">
        <f t="shared" si="178"/>
        <v>U</v>
      </c>
      <c r="P415" t="str">
        <f t="shared" si="169"/>
        <v>0010</v>
      </c>
      <c r="Q415" t="str">
        <f t="shared" si="170"/>
        <v>N</v>
      </c>
      <c r="R415" t="str">
        <f t="shared" si="171"/>
        <v>0</v>
      </c>
      <c r="S415" t="str">
        <f t="shared" si="172"/>
        <v>0</v>
      </c>
      <c r="T415" t="str">
        <f t="shared" si="173"/>
        <v>1</v>
      </c>
      <c r="U415" t="str">
        <f t="shared" si="174"/>
        <v>0</v>
      </c>
      <c r="V415" s="10" t="str">
        <f t="shared" si="179"/>
        <v/>
      </c>
      <c r="W415" s="10" t="str">
        <f t="shared" si="180"/>
        <v/>
      </c>
      <c r="X415" t="str">
        <f t="shared" si="181"/>
        <v/>
      </c>
      <c r="Y415" t="str">
        <f t="shared" si="182"/>
        <v/>
      </c>
      <c r="Z415" t="str">
        <f t="shared" si="183"/>
        <v/>
      </c>
      <c r="AA415" s="10">
        <f t="shared" si="184"/>
        <v>5.3479951727839599E-2</v>
      </c>
      <c r="AB415" s="10">
        <f t="shared" si="185"/>
        <v>1.37231816747986E-2</v>
      </c>
      <c r="AC415">
        <f t="shared" si="186"/>
        <v>58</v>
      </c>
      <c r="AD415">
        <f t="shared" si="186"/>
        <v>90</v>
      </c>
      <c r="AE415">
        <f t="shared" si="187"/>
        <v>32</v>
      </c>
      <c r="AF415" s="13" t="str">
        <f t="shared" si="188"/>
        <v/>
      </c>
      <c r="AG415" s="13" t="str">
        <f t="shared" si="189"/>
        <v/>
      </c>
      <c r="AH415" t="str">
        <f t="shared" si="190"/>
        <v/>
      </c>
      <c r="AI415" t="str">
        <f t="shared" si="191"/>
        <v/>
      </c>
      <c r="AJ415" t="str">
        <f t="shared" si="192"/>
        <v/>
      </c>
      <c r="AK415" s="2" t="str">
        <f t="shared" si="193"/>
        <v/>
      </c>
      <c r="AL415" s="2" t="str">
        <f t="shared" si="194"/>
        <v/>
      </c>
      <c r="AM415" t="str">
        <f t="shared" si="175"/>
        <v/>
      </c>
      <c r="AN415" t="str">
        <f t="shared" si="176"/>
        <v/>
      </c>
      <c r="AO415" t="str">
        <f t="shared" si="195"/>
        <v/>
      </c>
    </row>
    <row r="416" spans="1:41" x14ac:dyDescent="0.2">
      <c r="A416" t="s">
        <v>39</v>
      </c>
      <c r="B416" t="s">
        <v>4</v>
      </c>
      <c r="C416" t="s">
        <v>153</v>
      </c>
      <c r="D416" s="1">
        <v>291.98004125508697</v>
      </c>
      <c r="E416" s="1">
        <v>-541.96008251017304</v>
      </c>
      <c r="F416" s="2">
        <v>0.78819995677963195</v>
      </c>
      <c r="G416" s="2">
        <v>0.70654763454914005</v>
      </c>
      <c r="H416" s="2">
        <v>3.9756770053040402E-2</v>
      </c>
      <c r="I416" s="2">
        <v>5.3479951727845497E-2</v>
      </c>
      <c r="J416" s="2">
        <v>0</v>
      </c>
      <c r="K416" s="2">
        <v>0</v>
      </c>
      <c r="L416" s="2">
        <v>8.3227313481273602E-3</v>
      </c>
      <c r="M416" s="2" t="str">
        <f t="shared" si="168"/>
        <v>LTN</v>
      </c>
      <c r="N416" s="2" t="str">
        <f t="shared" si="177"/>
        <v>PCA</v>
      </c>
      <c r="O416" s="2" t="str">
        <f t="shared" si="178"/>
        <v>V</v>
      </c>
      <c r="P416" t="str">
        <f t="shared" si="169"/>
        <v>0010</v>
      </c>
      <c r="Q416" t="str">
        <f t="shared" si="170"/>
        <v>N</v>
      </c>
      <c r="R416" t="str">
        <f t="shared" si="171"/>
        <v>0</v>
      </c>
      <c r="S416" t="str">
        <f t="shared" si="172"/>
        <v>0</v>
      </c>
      <c r="T416" t="str">
        <f t="shared" si="173"/>
        <v>1</v>
      </c>
      <c r="U416" t="str">
        <f t="shared" si="174"/>
        <v>0</v>
      </c>
      <c r="V416" s="10" t="str">
        <f t="shared" si="179"/>
        <v/>
      </c>
      <c r="W416" s="10" t="str">
        <f t="shared" si="180"/>
        <v/>
      </c>
      <c r="X416" t="str">
        <f t="shared" si="181"/>
        <v/>
      </c>
      <c r="Y416" t="str">
        <f t="shared" si="182"/>
        <v/>
      </c>
      <c r="Z416" t="str">
        <f t="shared" si="183"/>
        <v/>
      </c>
      <c r="AA416" s="10">
        <f t="shared" si="184"/>
        <v>5.3479951727845497E-2</v>
      </c>
      <c r="AB416" s="10">
        <f t="shared" si="185"/>
        <v>1.3723181674805095E-2</v>
      </c>
      <c r="AC416">
        <f t="shared" si="186"/>
        <v>59</v>
      </c>
      <c r="AD416">
        <f t="shared" si="186"/>
        <v>91</v>
      </c>
      <c r="AE416">
        <f t="shared" si="187"/>
        <v>32</v>
      </c>
      <c r="AF416" s="13" t="str">
        <f t="shared" si="188"/>
        <v/>
      </c>
      <c r="AG416" s="13" t="str">
        <f t="shared" si="189"/>
        <v/>
      </c>
      <c r="AH416" t="str">
        <f t="shared" si="190"/>
        <v/>
      </c>
      <c r="AI416" t="str">
        <f t="shared" si="191"/>
        <v/>
      </c>
      <c r="AJ416" t="str">
        <f t="shared" si="192"/>
        <v/>
      </c>
      <c r="AK416" s="2" t="str">
        <f t="shared" si="193"/>
        <v/>
      </c>
      <c r="AL416" s="2" t="str">
        <f t="shared" si="194"/>
        <v/>
      </c>
      <c r="AM416" t="str">
        <f t="shared" si="175"/>
        <v/>
      </c>
      <c r="AN416" t="str">
        <f t="shared" si="176"/>
        <v/>
      </c>
      <c r="AO416" t="str">
        <f t="shared" si="195"/>
        <v/>
      </c>
    </row>
    <row r="417" spans="1:41" x14ac:dyDescent="0.2">
      <c r="A417" t="s">
        <v>39</v>
      </c>
      <c r="B417" t="s">
        <v>4</v>
      </c>
      <c r="C417" t="s">
        <v>154</v>
      </c>
      <c r="D417" s="1">
        <v>288.55327426555698</v>
      </c>
      <c r="E417" s="1">
        <v>-535.10654853111498</v>
      </c>
      <c r="F417" s="2">
        <v>0.77899313506874202</v>
      </c>
      <c r="G417" s="2">
        <v>0.69475683802418897</v>
      </c>
      <c r="H417" s="2">
        <v>4.0595761690237098E-2</v>
      </c>
      <c r="I417" s="2">
        <v>5.2998939531642301E-2</v>
      </c>
      <c r="J417" s="2">
        <v>0</v>
      </c>
      <c r="K417" s="2">
        <v>0</v>
      </c>
      <c r="L417" s="2">
        <v>6.5555098931454198E-3</v>
      </c>
      <c r="M417" s="2" t="str">
        <f t="shared" si="168"/>
        <v>LTN</v>
      </c>
      <c r="N417" s="2" t="str">
        <f t="shared" si="177"/>
        <v>ACP</v>
      </c>
      <c r="O417" s="2" t="str">
        <f t="shared" si="178"/>
        <v>U</v>
      </c>
      <c r="P417" t="str">
        <f t="shared" si="169"/>
        <v>0010</v>
      </c>
      <c r="Q417" t="str">
        <f t="shared" si="170"/>
        <v>N</v>
      </c>
      <c r="R417" t="str">
        <f t="shared" si="171"/>
        <v>0</v>
      </c>
      <c r="S417" t="str">
        <f t="shared" si="172"/>
        <v>0</v>
      </c>
      <c r="T417" t="str">
        <f t="shared" si="173"/>
        <v>1</v>
      </c>
      <c r="U417" t="str">
        <f t="shared" si="174"/>
        <v>0</v>
      </c>
      <c r="V417" s="10" t="str">
        <f t="shared" si="179"/>
        <v/>
      </c>
      <c r="W417" s="10" t="str">
        <f t="shared" si="180"/>
        <v/>
      </c>
      <c r="X417" t="str">
        <f t="shared" si="181"/>
        <v/>
      </c>
      <c r="Y417" t="str">
        <f t="shared" si="182"/>
        <v/>
      </c>
      <c r="Z417" t="str">
        <f t="shared" si="183"/>
        <v/>
      </c>
      <c r="AA417" s="10">
        <f t="shared" si="184"/>
        <v>5.2998939531642301E-2</v>
      </c>
      <c r="AB417" s="10">
        <f t="shared" si="185"/>
        <v>1.2403177841405204E-2</v>
      </c>
      <c r="AC417">
        <f t="shared" si="186"/>
        <v>56</v>
      </c>
      <c r="AD417">
        <f t="shared" si="186"/>
        <v>51</v>
      </c>
      <c r="AE417">
        <f t="shared" si="187"/>
        <v>-5</v>
      </c>
      <c r="AF417" s="13" t="str">
        <f t="shared" si="188"/>
        <v/>
      </c>
      <c r="AG417" s="13" t="str">
        <f t="shared" si="189"/>
        <v/>
      </c>
      <c r="AH417" t="str">
        <f t="shared" si="190"/>
        <v/>
      </c>
      <c r="AI417" t="str">
        <f t="shared" si="191"/>
        <v/>
      </c>
      <c r="AJ417" t="str">
        <f t="shared" si="192"/>
        <v/>
      </c>
      <c r="AK417" s="2" t="str">
        <f t="shared" si="193"/>
        <v/>
      </c>
      <c r="AL417" s="2" t="str">
        <f t="shared" si="194"/>
        <v/>
      </c>
      <c r="AM417" t="str">
        <f t="shared" si="175"/>
        <v/>
      </c>
      <c r="AN417" t="str">
        <f t="shared" si="176"/>
        <v/>
      </c>
      <c r="AO417" t="str">
        <f t="shared" si="195"/>
        <v/>
      </c>
    </row>
    <row r="418" spans="1:41" x14ac:dyDescent="0.2">
      <c r="A418" t="s">
        <v>39</v>
      </c>
      <c r="B418" t="s">
        <v>4</v>
      </c>
      <c r="C418" t="s">
        <v>3</v>
      </c>
      <c r="D418" s="1">
        <v>289.51325364035199</v>
      </c>
      <c r="E418" s="1">
        <v>-537.02650728070398</v>
      </c>
      <c r="F418" s="2">
        <v>0.78159148324793504</v>
      </c>
      <c r="G418" s="2">
        <v>0.69522695026897996</v>
      </c>
      <c r="H418" s="2">
        <v>4.0354094166137E-2</v>
      </c>
      <c r="I418" s="2">
        <v>5.2852453559729902E-2</v>
      </c>
      <c r="J418" s="2">
        <v>0</v>
      </c>
      <c r="K418" s="2">
        <v>0</v>
      </c>
      <c r="L418" s="2">
        <v>1.07340376037545E-2</v>
      </c>
      <c r="M418" s="2" t="str">
        <f t="shared" si="168"/>
        <v>LTN</v>
      </c>
      <c r="N418" s="2" t="str">
        <f t="shared" si="177"/>
        <v>ACP</v>
      </c>
      <c r="O418" s="2" t="str">
        <f t="shared" si="178"/>
        <v>V</v>
      </c>
      <c r="P418" t="str">
        <f t="shared" si="169"/>
        <v>0010</v>
      </c>
      <c r="Q418" t="str">
        <f t="shared" si="170"/>
        <v>N</v>
      </c>
      <c r="R418" t="str">
        <f t="shared" si="171"/>
        <v>0</v>
      </c>
      <c r="S418" t="str">
        <f t="shared" si="172"/>
        <v>0</v>
      </c>
      <c r="T418" t="str">
        <f t="shared" si="173"/>
        <v>1</v>
      </c>
      <c r="U418" t="str">
        <f t="shared" si="174"/>
        <v>0</v>
      </c>
      <c r="V418" s="10" t="str">
        <f t="shared" si="179"/>
        <v/>
      </c>
      <c r="W418" s="10" t="str">
        <f t="shared" si="180"/>
        <v/>
      </c>
      <c r="X418" t="str">
        <f t="shared" si="181"/>
        <v/>
      </c>
      <c r="Y418" t="str">
        <f t="shared" si="182"/>
        <v/>
      </c>
      <c r="Z418" t="str">
        <f t="shared" si="183"/>
        <v/>
      </c>
      <c r="AA418" s="10">
        <f t="shared" si="184"/>
        <v>5.2852453559729902E-2</v>
      </c>
      <c r="AB418" s="10">
        <f t="shared" si="185"/>
        <v>1.2498359393592902E-2</v>
      </c>
      <c r="AC418">
        <f t="shared" si="186"/>
        <v>55</v>
      </c>
      <c r="AD418">
        <f t="shared" si="186"/>
        <v>54</v>
      </c>
      <c r="AE418">
        <f t="shared" si="187"/>
        <v>-1</v>
      </c>
      <c r="AF418" s="13" t="str">
        <f t="shared" si="188"/>
        <v/>
      </c>
      <c r="AG418" s="13" t="str">
        <f t="shared" si="189"/>
        <v/>
      </c>
      <c r="AH418" t="str">
        <f t="shared" si="190"/>
        <v/>
      </c>
      <c r="AI418" t="str">
        <f t="shared" si="191"/>
        <v/>
      </c>
      <c r="AJ418" t="str">
        <f t="shared" si="192"/>
        <v/>
      </c>
      <c r="AK418" s="2" t="str">
        <f t="shared" si="193"/>
        <v/>
      </c>
      <c r="AL418" s="2" t="str">
        <f t="shared" si="194"/>
        <v/>
      </c>
      <c r="AM418" t="str">
        <f t="shared" si="175"/>
        <v/>
      </c>
      <c r="AN418" t="str">
        <f t="shared" si="176"/>
        <v/>
      </c>
      <c r="AO418" t="str">
        <f t="shared" si="195"/>
        <v/>
      </c>
    </row>
    <row r="419" spans="1:41" x14ac:dyDescent="0.2">
      <c r="A419" t="s">
        <v>39</v>
      </c>
      <c r="B419" t="s">
        <v>5</v>
      </c>
      <c r="C419" t="s">
        <v>2</v>
      </c>
      <c r="D419" s="1">
        <v>-362.48748569547098</v>
      </c>
      <c r="E419" s="1">
        <v>766.97497139094105</v>
      </c>
      <c r="F419" s="2">
        <v>0.90195565473161698</v>
      </c>
      <c r="G419" s="2">
        <v>0.85646200259161298</v>
      </c>
      <c r="H419" s="2">
        <v>2.2811999607262399</v>
      </c>
      <c r="I419" s="2">
        <v>3.00609154092749</v>
      </c>
      <c r="J419" s="2">
        <v>0</v>
      </c>
      <c r="K419" s="2">
        <v>0</v>
      </c>
      <c r="L419" s="2">
        <v>2.90728816118049E-3</v>
      </c>
      <c r="M419" s="2" t="str">
        <f t="shared" si="168"/>
        <v>LTN</v>
      </c>
      <c r="N419" s="2" t="str">
        <f t="shared" si="177"/>
        <v>PCA</v>
      </c>
      <c r="O419" s="2" t="str">
        <f t="shared" si="178"/>
        <v>U</v>
      </c>
      <c r="P419" t="str">
        <f t="shared" si="169"/>
        <v>0010</v>
      </c>
      <c r="Q419" t="str">
        <f t="shared" si="170"/>
        <v>N</v>
      </c>
      <c r="R419" t="str">
        <f t="shared" si="171"/>
        <v>0</v>
      </c>
      <c r="S419" t="str">
        <f t="shared" si="172"/>
        <v>0</v>
      </c>
      <c r="T419" t="str">
        <f t="shared" si="173"/>
        <v>1</v>
      </c>
      <c r="U419" t="str">
        <f t="shared" si="174"/>
        <v>0</v>
      </c>
      <c r="V419" s="10" t="str">
        <f t="shared" si="179"/>
        <v/>
      </c>
      <c r="W419" s="10" t="str">
        <f t="shared" si="180"/>
        <v/>
      </c>
      <c r="X419" t="str">
        <f t="shared" si="181"/>
        <v/>
      </c>
      <c r="Y419" t="str">
        <f t="shared" si="182"/>
        <v/>
      </c>
      <c r="Z419" t="str">
        <f t="shared" si="183"/>
        <v/>
      </c>
      <c r="AA419" s="10" t="str">
        <f t="shared" si="184"/>
        <v/>
      </c>
      <c r="AB419" s="10" t="str">
        <f t="shared" si="185"/>
        <v/>
      </c>
      <c r="AC419" t="str">
        <f t="shared" si="186"/>
        <v/>
      </c>
      <c r="AD419" t="str">
        <f t="shared" si="186"/>
        <v/>
      </c>
      <c r="AE419" t="str">
        <f t="shared" si="187"/>
        <v/>
      </c>
      <c r="AF419" s="13">
        <f t="shared" si="188"/>
        <v>3.00609154092749</v>
      </c>
      <c r="AG419" s="13">
        <f t="shared" si="189"/>
        <v>0.72489158020125011</v>
      </c>
      <c r="AH419">
        <f t="shared" si="190"/>
        <v>45</v>
      </c>
      <c r="AI419">
        <f t="shared" si="191"/>
        <v>45</v>
      </c>
      <c r="AJ419">
        <f t="shared" si="192"/>
        <v>0</v>
      </c>
      <c r="AK419" s="2" t="str">
        <f t="shared" si="193"/>
        <v/>
      </c>
      <c r="AL419" s="2" t="str">
        <f t="shared" si="194"/>
        <v/>
      </c>
      <c r="AM419" t="str">
        <f t="shared" si="175"/>
        <v/>
      </c>
      <c r="AN419" t="str">
        <f t="shared" si="176"/>
        <v/>
      </c>
      <c r="AO419" t="str">
        <f t="shared" si="195"/>
        <v/>
      </c>
    </row>
    <row r="420" spans="1:41" x14ac:dyDescent="0.2">
      <c r="A420" t="s">
        <v>39</v>
      </c>
      <c r="B420" t="s">
        <v>5</v>
      </c>
      <c r="C420" t="s">
        <v>153</v>
      </c>
      <c r="D420" s="1">
        <v>-362.48748569546899</v>
      </c>
      <c r="E420" s="1">
        <v>766.97497139093798</v>
      </c>
      <c r="F420" s="2">
        <v>0.90195565473161898</v>
      </c>
      <c r="G420" s="2">
        <v>0.856462002591594</v>
      </c>
      <c r="H420" s="2">
        <v>2.2811999607262199</v>
      </c>
      <c r="I420" s="2">
        <v>3.0060915409277</v>
      </c>
      <c r="J420" s="2">
        <v>0</v>
      </c>
      <c r="K420" s="2">
        <v>0</v>
      </c>
      <c r="L420" s="2">
        <v>2.3586597513749002E-3</v>
      </c>
      <c r="M420" s="2" t="str">
        <f t="shared" si="168"/>
        <v>LTN</v>
      </c>
      <c r="N420" s="2" t="str">
        <f t="shared" si="177"/>
        <v>PCA</v>
      </c>
      <c r="O420" s="2" t="str">
        <f t="shared" si="178"/>
        <v>V</v>
      </c>
      <c r="P420" t="str">
        <f t="shared" si="169"/>
        <v>0010</v>
      </c>
      <c r="Q420" t="str">
        <f t="shared" si="170"/>
        <v>N</v>
      </c>
      <c r="R420" t="str">
        <f t="shared" si="171"/>
        <v>0</v>
      </c>
      <c r="S420" t="str">
        <f t="shared" si="172"/>
        <v>0</v>
      </c>
      <c r="T420" t="str">
        <f t="shared" si="173"/>
        <v>1</v>
      </c>
      <c r="U420" t="str">
        <f t="shared" si="174"/>
        <v>0</v>
      </c>
      <c r="V420" s="10" t="str">
        <f t="shared" si="179"/>
        <v/>
      </c>
      <c r="W420" s="10" t="str">
        <f t="shared" si="180"/>
        <v/>
      </c>
      <c r="X420" t="str">
        <f t="shared" si="181"/>
        <v/>
      </c>
      <c r="Y420" t="str">
        <f t="shared" si="182"/>
        <v/>
      </c>
      <c r="Z420" t="str">
        <f t="shared" si="183"/>
        <v/>
      </c>
      <c r="AA420" s="10" t="str">
        <f t="shared" si="184"/>
        <v/>
      </c>
      <c r="AB420" s="10" t="str">
        <f t="shared" si="185"/>
        <v/>
      </c>
      <c r="AC420" t="str">
        <f t="shared" si="186"/>
        <v/>
      </c>
      <c r="AD420" t="str">
        <f t="shared" si="186"/>
        <v/>
      </c>
      <c r="AE420" t="str">
        <f t="shared" si="187"/>
        <v/>
      </c>
      <c r="AF420" s="13">
        <f t="shared" si="188"/>
        <v>3.0060915409277</v>
      </c>
      <c r="AG420" s="13">
        <f t="shared" si="189"/>
        <v>0.72489158020148015</v>
      </c>
      <c r="AH420">
        <f t="shared" si="190"/>
        <v>46</v>
      </c>
      <c r="AI420">
        <f t="shared" si="191"/>
        <v>46</v>
      </c>
      <c r="AJ420">
        <f t="shared" si="192"/>
        <v>0</v>
      </c>
      <c r="AK420" s="2" t="str">
        <f t="shared" si="193"/>
        <v/>
      </c>
      <c r="AL420" s="2" t="str">
        <f t="shared" si="194"/>
        <v/>
      </c>
      <c r="AM420" t="str">
        <f t="shared" si="175"/>
        <v/>
      </c>
      <c r="AN420" t="str">
        <f t="shared" si="176"/>
        <v/>
      </c>
      <c r="AO420" t="str">
        <f t="shared" si="195"/>
        <v/>
      </c>
    </row>
    <row r="421" spans="1:41" x14ac:dyDescent="0.2">
      <c r="A421" t="s">
        <v>39</v>
      </c>
      <c r="B421" t="s">
        <v>5</v>
      </c>
      <c r="C421" t="s">
        <v>154</v>
      </c>
      <c r="D421" s="1">
        <v>-368.653926499992</v>
      </c>
      <c r="E421" s="1">
        <v>779.30785299998502</v>
      </c>
      <c r="F421" s="2">
        <v>0.89391831408770595</v>
      </c>
      <c r="G421" s="2">
        <v>0.84673536156999396</v>
      </c>
      <c r="H421" s="2">
        <v>2.3696049714697902</v>
      </c>
      <c r="I421" s="2">
        <v>3.0312601307233802</v>
      </c>
      <c r="J421" s="2">
        <v>0</v>
      </c>
      <c r="K421" s="2">
        <v>0</v>
      </c>
      <c r="L421" s="2">
        <v>5.10738679648473E-3</v>
      </c>
      <c r="M421" s="2" t="str">
        <f t="shared" si="168"/>
        <v>LTN</v>
      </c>
      <c r="N421" s="2" t="str">
        <f t="shared" si="177"/>
        <v>ACP</v>
      </c>
      <c r="O421" s="2" t="str">
        <f t="shared" si="178"/>
        <v>U</v>
      </c>
      <c r="P421" t="str">
        <f t="shared" si="169"/>
        <v>0010</v>
      </c>
      <c r="Q421" t="str">
        <f t="shared" si="170"/>
        <v>N</v>
      </c>
      <c r="R421" t="str">
        <f t="shared" si="171"/>
        <v>0</v>
      </c>
      <c r="S421" t="str">
        <f t="shared" si="172"/>
        <v>0</v>
      </c>
      <c r="T421" t="str">
        <f t="shared" si="173"/>
        <v>1</v>
      </c>
      <c r="U421" t="str">
        <f t="shared" si="174"/>
        <v>0</v>
      </c>
      <c r="V421" s="10" t="str">
        <f t="shared" si="179"/>
        <v/>
      </c>
      <c r="W421" s="10" t="str">
        <f t="shared" si="180"/>
        <v/>
      </c>
      <c r="X421" t="str">
        <f t="shared" si="181"/>
        <v/>
      </c>
      <c r="Y421" t="str">
        <f t="shared" si="182"/>
        <v/>
      </c>
      <c r="Z421" t="str">
        <f t="shared" si="183"/>
        <v/>
      </c>
      <c r="AA421" s="10" t="str">
        <f t="shared" si="184"/>
        <v/>
      </c>
      <c r="AB421" s="10" t="str">
        <f t="shared" si="185"/>
        <v/>
      </c>
      <c r="AC421" t="str">
        <f t="shared" si="186"/>
        <v/>
      </c>
      <c r="AD421" t="str">
        <f t="shared" si="186"/>
        <v/>
      </c>
      <c r="AE421" t="str">
        <f t="shared" si="187"/>
        <v/>
      </c>
      <c r="AF421" s="13">
        <f t="shared" si="188"/>
        <v>3.0312601307233802</v>
      </c>
      <c r="AG421" s="13">
        <f t="shared" si="189"/>
        <v>0.66165515925358998</v>
      </c>
      <c r="AH421">
        <f t="shared" si="190"/>
        <v>48</v>
      </c>
      <c r="AI421">
        <f t="shared" si="191"/>
        <v>35</v>
      </c>
      <c r="AJ421">
        <f t="shared" si="192"/>
        <v>-13</v>
      </c>
      <c r="AK421" s="2" t="str">
        <f t="shared" si="193"/>
        <v/>
      </c>
      <c r="AL421" s="2" t="str">
        <f t="shared" si="194"/>
        <v/>
      </c>
      <c r="AM421" t="str">
        <f t="shared" si="175"/>
        <v/>
      </c>
      <c r="AN421" t="str">
        <f t="shared" si="176"/>
        <v/>
      </c>
      <c r="AO421" t="str">
        <f t="shared" si="195"/>
        <v/>
      </c>
    </row>
    <row r="422" spans="1:41" x14ac:dyDescent="0.2">
      <c r="A422" t="s">
        <v>39</v>
      </c>
      <c r="B422" t="s">
        <v>5</v>
      </c>
      <c r="C422" t="s">
        <v>3</v>
      </c>
      <c r="D422" s="1">
        <v>-367.83602361023401</v>
      </c>
      <c r="E422" s="1">
        <v>777.67204722046802</v>
      </c>
      <c r="F422" s="2">
        <v>0.89494211564574599</v>
      </c>
      <c r="G422" s="2">
        <v>0.84552116291396795</v>
      </c>
      <c r="H422" s="2">
        <v>2.3579570048864</v>
      </c>
      <c r="I422" s="2">
        <v>3.0215070603252001</v>
      </c>
      <c r="J422" s="2">
        <v>0</v>
      </c>
      <c r="K422" s="2">
        <v>0</v>
      </c>
      <c r="L422" s="2">
        <v>1.51959057506614E-3</v>
      </c>
      <c r="M422" s="2" t="str">
        <f t="shared" si="168"/>
        <v>LTN</v>
      </c>
      <c r="N422" s="2" t="str">
        <f t="shared" si="177"/>
        <v>ACP</v>
      </c>
      <c r="O422" s="2" t="str">
        <f t="shared" si="178"/>
        <v>V</v>
      </c>
      <c r="P422" t="str">
        <f t="shared" si="169"/>
        <v>0010</v>
      </c>
      <c r="Q422" t="str">
        <f t="shared" si="170"/>
        <v>N</v>
      </c>
      <c r="R422" t="str">
        <f t="shared" si="171"/>
        <v>0</v>
      </c>
      <c r="S422" t="str">
        <f t="shared" si="172"/>
        <v>0</v>
      </c>
      <c r="T422" t="str">
        <f t="shared" si="173"/>
        <v>1</v>
      </c>
      <c r="U422" t="str">
        <f t="shared" si="174"/>
        <v>0</v>
      </c>
      <c r="V422" s="10" t="str">
        <f t="shared" si="179"/>
        <v/>
      </c>
      <c r="W422" s="10" t="str">
        <f t="shared" si="180"/>
        <v/>
      </c>
      <c r="X422" t="str">
        <f t="shared" si="181"/>
        <v/>
      </c>
      <c r="Y422" t="str">
        <f t="shared" si="182"/>
        <v/>
      </c>
      <c r="Z422" t="str">
        <f t="shared" si="183"/>
        <v/>
      </c>
      <c r="AA422" s="10" t="str">
        <f t="shared" si="184"/>
        <v/>
      </c>
      <c r="AB422" s="10" t="str">
        <f t="shared" si="185"/>
        <v/>
      </c>
      <c r="AC422" t="str">
        <f t="shared" si="186"/>
        <v/>
      </c>
      <c r="AD422" t="str">
        <f t="shared" si="186"/>
        <v/>
      </c>
      <c r="AE422" t="str">
        <f t="shared" si="187"/>
        <v/>
      </c>
      <c r="AF422" s="13">
        <f t="shared" si="188"/>
        <v>3.0215070603252001</v>
      </c>
      <c r="AG422" s="13">
        <f t="shared" si="189"/>
        <v>0.66355005543880008</v>
      </c>
      <c r="AH422">
        <f t="shared" si="190"/>
        <v>47</v>
      </c>
      <c r="AI422">
        <f t="shared" si="191"/>
        <v>36</v>
      </c>
      <c r="AJ422">
        <f t="shared" si="192"/>
        <v>-11</v>
      </c>
      <c r="AK422" s="2" t="str">
        <f t="shared" si="193"/>
        <v/>
      </c>
      <c r="AL422" s="2" t="str">
        <f t="shared" si="194"/>
        <v/>
      </c>
      <c r="AM422" t="str">
        <f t="shared" si="175"/>
        <v/>
      </c>
      <c r="AN422" t="str">
        <f t="shared" si="176"/>
        <v/>
      </c>
      <c r="AO422" t="str">
        <f t="shared" si="195"/>
        <v/>
      </c>
    </row>
    <row r="423" spans="1:41" x14ac:dyDescent="0.2">
      <c r="A423" t="s">
        <v>40</v>
      </c>
      <c r="B423" t="s">
        <v>1</v>
      </c>
      <c r="C423" t="s">
        <v>2</v>
      </c>
      <c r="D423" s="1">
        <v>352.34806383385899</v>
      </c>
      <c r="E423" s="1">
        <v>-662.69612766771797</v>
      </c>
      <c r="F423" s="2">
        <v>0.87080549140319097</v>
      </c>
      <c r="G423" s="2">
        <v>0.82555623074124695</v>
      </c>
      <c r="H423" s="2">
        <v>2.7362075200693701E-2</v>
      </c>
      <c r="I423" s="2">
        <v>3.6450014782547099E-2</v>
      </c>
      <c r="J423" s="2">
        <v>0</v>
      </c>
      <c r="K423" s="2">
        <v>0</v>
      </c>
      <c r="L423" s="2">
        <v>0.121173303672355</v>
      </c>
      <c r="M423" s="2" t="str">
        <f t="shared" si="168"/>
        <v>LTN</v>
      </c>
      <c r="N423" s="2" t="str">
        <f t="shared" si="177"/>
        <v>PCA</v>
      </c>
      <c r="O423" s="2" t="str">
        <f t="shared" si="178"/>
        <v>U</v>
      </c>
      <c r="P423" t="str">
        <f t="shared" si="169"/>
        <v>0011</v>
      </c>
      <c r="Q423" t="str">
        <f t="shared" si="170"/>
        <v>N</v>
      </c>
      <c r="R423" t="str">
        <f t="shared" si="171"/>
        <v>0</v>
      </c>
      <c r="S423" t="str">
        <f t="shared" si="172"/>
        <v>0</v>
      </c>
      <c r="T423" t="str">
        <f t="shared" si="173"/>
        <v>1</v>
      </c>
      <c r="U423" t="str">
        <f t="shared" si="174"/>
        <v>1</v>
      </c>
      <c r="V423" s="10">
        <f t="shared" si="179"/>
        <v>3.6450014782547099E-2</v>
      </c>
      <c r="W423" s="10">
        <f t="shared" si="180"/>
        <v>9.0879395818533985E-3</v>
      </c>
      <c r="X423">
        <f t="shared" si="181"/>
        <v>35</v>
      </c>
      <c r="Y423">
        <f t="shared" si="182"/>
        <v>32</v>
      </c>
      <c r="Z423">
        <f t="shared" si="183"/>
        <v>-3</v>
      </c>
      <c r="AA423" s="10" t="str">
        <f t="shared" si="184"/>
        <v/>
      </c>
      <c r="AB423" s="10" t="str">
        <f t="shared" si="185"/>
        <v/>
      </c>
      <c r="AC423" t="str">
        <f t="shared" si="186"/>
        <v/>
      </c>
      <c r="AD423" t="str">
        <f t="shared" si="186"/>
        <v/>
      </c>
      <c r="AE423" t="str">
        <f t="shared" si="187"/>
        <v/>
      </c>
      <c r="AF423" s="13" t="str">
        <f t="shared" si="188"/>
        <v/>
      </c>
      <c r="AG423" s="13" t="str">
        <f t="shared" si="189"/>
        <v/>
      </c>
      <c r="AH423" t="str">
        <f t="shared" si="190"/>
        <v/>
      </c>
      <c r="AI423" t="str">
        <f t="shared" si="191"/>
        <v/>
      </c>
      <c r="AJ423" t="str">
        <f t="shared" si="192"/>
        <v/>
      </c>
      <c r="AK423" s="2" t="str">
        <f t="shared" si="193"/>
        <v/>
      </c>
      <c r="AL423" s="2" t="str">
        <f t="shared" si="194"/>
        <v/>
      </c>
      <c r="AM423" t="str">
        <f t="shared" si="175"/>
        <v/>
      </c>
      <c r="AN423" t="str">
        <f t="shared" si="176"/>
        <v/>
      </c>
      <c r="AO423" t="str">
        <f t="shared" si="195"/>
        <v/>
      </c>
    </row>
    <row r="424" spans="1:41" x14ac:dyDescent="0.2">
      <c r="A424" t="s">
        <v>40</v>
      </c>
      <c r="B424" t="s">
        <v>1</v>
      </c>
      <c r="C424" t="s">
        <v>153</v>
      </c>
      <c r="D424" s="1">
        <v>352.34806383385899</v>
      </c>
      <c r="E424" s="1">
        <v>-662.69612766771797</v>
      </c>
      <c r="F424" s="2">
        <v>0.87080549140319097</v>
      </c>
      <c r="G424" s="2">
        <v>0.82555623074124795</v>
      </c>
      <c r="H424" s="2">
        <v>2.7362075200693701E-2</v>
      </c>
      <c r="I424" s="2">
        <v>3.6450014782547099E-2</v>
      </c>
      <c r="J424" s="2">
        <v>0</v>
      </c>
      <c r="K424" s="2">
        <v>0</v>
      </c>
      <c r="L424" s="2">
        <v>4.2898053444225598E-3</v>
      </c>
      <c r="M424" s="2" t="str">
        <f t="shared" si="168"/>
        <v>LTN</v>
      </c>
      <c r="N424" s="2" t="str">
        <f t="shared" si="177"/>
        <v>PCA</v>
      </c>
      <c r="O424" s="2" t="str">
        <f t="shared" si="178"/>
        <v>V</v>
      </c>
      <c r="P424" t="str">
        <f t="shared" si="169"/>
        <v>0011</v>
      </c>
      <c r="Q424" t="str">
        <f t="shared" si="170"/>
        <v>N</v>
      </c>
      <c r="R424" t="str">
        <f t="shared" si="171"/>
        <v>0</v>
      </c>
      <c r="S424" t="str">
        <f t="shared" si="172"/>
        <v>0</v>
      </c>
      <c r="T424" t="str">
        <f t="shared" si="173"/>
        <v>1</v>
      </c>
      <c r="U424" t="str">
        <f t="shared" si="174"/>
        <v>1</v>
      </c>
      <c r="V424" s="10">
        <f t="shared" si="179"/>
        <v>3.6450014782547099E-2</v>
      </c>
      <c r="W424" s="10">
        <f t="shared" si="180"/>
        <v>9.0879395818533985E-3</v>
      </c>
      <c r="X424">
        <f t="shared" si="181"/>
        <v>35</v>
      </c>
      <c r="Y424">
        <f t="shared" si="182"/>
        <v>32</v>
      </c>
      <c r="Z424">
        <f t="shared" si="183"/>
        <v>-3</v>
      </c>
      <c r="AA424" s="10" t="str">
        <f t="shared" si="184"/>
        <v/>
      </c>
      <c r="AB424" s="10" t="str">
        <f t="shared" si="185"/>
        <v/>
      </c>
      <c r="AC424" t="str">
        <f t="shared" si="186"/>
        <v/>
      </c>
      <c r="AD424" t="str">
        <f t="shared" si="186"/>
        <v/>
      </c>
      <c r="AE424" t="str">
        <f t="shared" si="187"/>
        <v/>
      </c>
      <c r="AF424" s="13" t="str">
        <f t="shared" si="188"/>
        <v/>
      </c>
      <c r="AG424" s="13" t="str">
        <f t="shared" si="189"/>
        <v/>
      </c>
      <c r="AH424" t="str">
        <f t="shared" si="190"/>
        <v/>
      </c>
      <c r="AI424" t="str">
        <f t="shared" si="191"/>
        <v/>
      </c>
      <c r="AJ424" t="str">
        <f t="shared" si="192"/>
        <v/>
      </c>
      <c r="AK424" s="2" t="str">
        <f t="shared" si="193"/>
        <v/>
      </c>
      <c r="AL424" s="2" t="str">
        <f t="shared" si="194"/>
        <v/>
      </c>
      <c r="AM424" t="str">
        <f t="shared" si="175"/>
        <v/>
      </c>
      <c r="AN424" t="str">
        <f t="shared" si="176"/>
        <v/>
      </c>
      <c r="AO424" t="str">
        <f t="shared" si="195"/>
        <v/>
      </c>
    </row>
    <row r="425" spans="1:41" x14ac:dyDescent="0.2">
      <c r="A425" t="s">
        <v>40</v>
      </c>
      <c r="B425" t="s">
        <v>1</v>
      </c>
      <c r="C425" t="s">
        <v>154</v>
      </c>
      <c r="D425" s="1">
        <v>276.19256885833698</v>
      </c>
      <c r="E425" s="1">
        <v>-510.385137716673</v>
      </c>
      <c r="F425" s="2">
        <v>0.66813278975276102</v>
      </c>
      <c r="G425" s="2">
        <v>0.51210721509149104</v>
      </c>
      <c r="H425" s="2">
        <v>4.3823522444645699E-2</v>
      </c>
      <c r="I425" s="2">
        <v>5.5494084257393703E-2</v>
      </c>
      <c r="J425" s="2">
        <v>0</v>
      </c>
      <c r="K425" s="2">
        <v>0</v>
      </c>
      <c r="L425" s="2">
        <v>4.1444248924373303E-2</v>
      </c>
      <c r="M425" s="2" t="str">
        <f t="shared" si="168"/>
        <v>LTN</v>
      </c>
      <c r="N425" s="2" t="str">
        <f t="shared" si="177"/>
        <v>ACP</v>
      </c>
      <c r="O425" s="2" t="str">
        <f t="shared" si="178"/>
        <v>U</v>
      </c>
      <c r="P425" t="str">
        <f t="shared" si="169"/>
        <v>0011</v>
      </c>
      <c r="Q425" t="str">
        <f t="shared" si="170"/>
        <v>N</v>
      </c>
      <c r="R425" t="str">
        <f t="shared" si="171"/>
        <v>0</v>
      </c>
      <c r="S425" t="str">
        <f t="shared" si="172"/>
        <v>0</v>
      </c>
      <c r="T425" t="str">
        <f t="shared" si="173"/>
        <v>1</v>
      </c>
      <c r="U425" t="str">
        <f t="shared" si="174"/>
        <v>1</v>
      </c>
      <c r="V425" s="10">
        <f t="shared" si="179"/>
        <v>5.5494084257393703E-2</v>
      </c>
      <c r="W425" s="10">
        <f t="shared" si="180"/>
        <v>1.1670561812748004E-2</v>
      </c>
      <c r="X425">
        <f t="shared" si="181"/>
        <v>147</v>
      </c>
      <c r="Y425">
        <f t="shared" si="182"/>
        <v>95</v>
      </c>
      <c r="Z425">
        <f t="shared" si="183"/>
        <v>-52</v>
      </c>
      <c r="AA425" s="10" t="str">
        <f t="shared" si="184"/>
        <v/>
      </c>
      <c r="AB425" s="10" t="str">
        <f t="shared" si="185"/>
        <v/>
      </c>
      <c r="AC425" t="str">
        <f t="shared" si="186"/>
        <v/>
      </c>
      <c r="AD425" t="str">
        <f t="shared" si="186"/>
        <v/>
      </c>
      <c r="AE425" t="str">
        <f t="shared" si="187"/>
        <v/>
      </c>
      <c r="AF425" s="13" t="str">
        <f t="shared" si="188"/>
        <v/>
      </c>
      <c r="AG425" s="13" t="str">
        <f t="shared" si="189"/>
        <v/>
      </c>
      <c r="AH425" t="str">
        <f t="shared" si="190"/>
        <v/>
      </c>
      <c r="AI425" t="str">
        <f t="shared" si="191"/>
        <v/>
      </c>
      <c r="AJ425" t="str">
        <f t="shared" si="192"/>
        <v/>
      </c>
      <c r="AK425" s="2" t="str">
        <f t="shared" si="193"/>
        <v/>
      </c>
      <c r="AL425" s="2" t="str">
        <f t="shared" si="194"/>
        <v/>
      </c>
      <c r="AM425" t="str">
        <f t="shared" si="175"/>
        <v/>
      </c>
      <c r="AN425" t="str">
        <f t="shared" si="176"/>
        <v/>
      </c>
      <c r="AO425" t="str">
        <f t="shared" si="195"/>
        <v/>
      </c>
    </row>
    <row r="426" spans="1:41" x14ac:dyDescent="0.2">
      <c r="A426" t="s">
        <v>40</v>
      </c>
      <c r="B426" t="s">
        <v>1</v>
      </c>
      <c r="C426" t="s">
        <v>3</v>
      </c>
      <c r="D426" s="1">
        <v>281.01051309333701</v>
      </c>
      <c r="E426" s="1">
        <v>-520.02102618667504</v>
      </c>
      <c r="F426" s="2">
        <v>0.68740363549238304</v>
      </c>
      <c r="G426" s="2">
        <v>0.557134395488876</v>
      </c>
      <c r="H426" s="2">
        <v>4.2530261528004501E-2</v>
      </c>
      <c r="I426" s="2">
        <v>5.4898812273455E-2</v>
      </c>
      <c r="J426" s="2">
        <v>0</v>
      </c>
      <c r="K426" s="2">
        <v>0</v>
      </c>
      <c r="L426" s="2">
        <v>3.5481667796818002E-2</v>
      </c>
      <c r="M426" s="2" t="str">
        <f t="shared" si="168"/>
        <v>LTN</v>
      </c>
      <c r="N426" s="2" t="str">
        <f t="shared" si="177"/>
        <v>ACP</v>
      </c>
      <c r="O426" s="2" t="str">
        <f t="shared" si="178"/>
        <v>V</v>
      </c>
      <c r="P426" t="str">
        <f t="shared" si="169"/>
        <v>0011</v>
      </c>
      <c r="Q426" t="str">
        <f t="shared" si="170"/>
        <v>N</v>
      </c>
      <c r="R426" t="str">
        <f t="shared" si="171"/>
        <v>0</v>
      </c>
      <c r="S426" t="str">
        <f t="shared" si="172"/>
        <v>0</v>
      </c>
      <c r="T426" t="str">
        <f t="shared" si="173"/>
        <v>1</v>
      </c>
      <c r="U426" t="str">
        <f t="shared" si="174"/>
        <v>1</v>
      </c>
      <c r="V426" s="10">
        <f t="shared" si="179"/>
        <v>5.4898812273455E-2</v>
      </c>
      <c r="W426" s="10">
        <f t="shared" si="180"/>
        <v>1.2368550745450499E-2</v>
      </c>
      <c r="X426">
        <f t="shared" si="181"/>
        <v>138</v>
      </c>
      <c r="Y426">
        <f t="shared" si="182"/>
        <v>111</v>
      </c>
      <c r="Z426">
        <f t="shared" si="183"/>
        <v>-27</v>
      </c>
      <c r="AA426" s="10" t="str">
        <f t="shared" si="184"/>
        <v/>
      </c>
      <c r="AB426" s="10" t="str">
        <f t="shared" si="185"/>
        <v/>
      </c>
      <c r="AC426" t="str">
        <f t="shared" si="186"/>
        <v/>
      </c>
      <c r="AD426" t="str">
        <f t="shared" si="186"/>
        <v/>
      </c>
      <c r="AE426" t="str">
        <f t="shared" si="187"/>
        <v/>
      </c>
      <c r="AF426" s="13" t="str">
        <f t="shared" si="188"/>
        <v/>
      </c>
      <c r="AG426" s="13" t="str">
        <f t="shared" si="189"/>
        <v/>
      </c>
      <c r="AH426" t="str">
        <f t="shared" si="190"/>
        <v/>
      </c>
      <c r="AI426" t="str">
        <f t="shared" si="191"/>
        <v/>
      </c>
      <c r="AJ426" t="str">
        <f t="shared" si="192"/>
        <v/>
      </c>
      <c r="AK426" s="2" t="str">
        <f t="shared" si="193"/>
        <v/>
      </c>
      <c r="AL426" s="2" t="str">
        <f t="shared" si="194"/>
        <v/>
      </c>
      <c r="AM426" t="str">
        <f t="shared" si="175"/>
        <v/>
      </c>
      <c r="AN426" t="str">
        <f t="shared" si="176"/>
        <v/>
      </c>
      <c r="AO426" t="str">
        <f t="shared" si="195"/>
        <v/>
      </c>
    </row>
    <row r="427" spans="1:41" x14ac:dyDescent="0.2">
      <c r="A427" t="s">
        <v>40</v>
      </c>
      <c r="B427" t="s">
        <v>4</v>
      </c>
      <c r="C427" t="s">
        <v>2</v>
      </c>
      <c r="D427" s="1">
        <v>296.73484802555299</v>
      </c>
      <c r="E427" s="1">
        <v>-551.46969605110598</v>
      </c>
      <c r="F427" s="2">
        <v>0.800277191387048</v>
      </c>
      <c r="G427" s="2">
        <v>0.72529494732339395</v>
      </c>
      <c r="H427" s="2">
        <v>3.8608531267422898E-2</v>
      </c>
      <c r="I427" s="2">
        <v>5.0723983512734501E-2</v>
      </c>
      <c r="J427" s="2">
        <v>0</v>
      </c>
      <c r="K427" s="2">
        <v>0</v>
      </c>
      <c r="L427" s="2">
        <v>0.10913133535546</v>
      </c>
      <c r="M427" s="2" t="str">
        <f t="shared" si="168"/>
        <v>LTN</v>
      </c>
      <c r="N427" s="2" t="str">
        <f t="shared" si="177"/>
        <v>PCA</v>
      </c>
      <c r="O427" s="2" t="str">
        <f t="shared" si="178"/>
        <v>U</v>
      </c>
      <c r="P427" t="str">
        <f t="shared" si="169"/>
        <v>0011</v>
      </c>
      <c r="Q427" t="str">
        <f t="shared" si="170"/>
        <v>N</v>
      </c>
      <c r="R427" t="str">
        <f t="shared" si="171"/>
        <v>0</v>
      </c>
      <c r="S427" t="str">
        <f t="shared" si="172"/>
        <v>0</v>
      </c>
      <c r="T427" t="str">
        <f t="shared" si="173"/>
        <v>1</v>
      </c>
      <c r="U427" t="str">
        <f t="shared" si="174"/>
        <v>1</v>
      </c>
      <c r="V427" s="10" t="str">
        <f t="shared" si="179"/>
        <v/>
      </c>
      <c r="W427" s="10" t="str">
        <f t="shared" si="180"/>
        <v/>
      </c>
      <c r="X427" t="str">
        <f t="shared" si="181"/>
        <v/>
      </c>
      <c r="Y427" t="str">
        <f t="shared" si="182"/>
        <v/>
      </c>
      <c r="Z427" t="str">
        <f t="shared" si="183"/>
        <v/>
      </c>
      <c r="AA427" s="10">
        <f t="shared" si="184"/>
        <v>5.0723983512734501E-2</v>
      </c>
      <c r="AB427" s="10">
        <f t="shared" si="185"/>
        <v>1.2115452245311603E-2</v>
      </c>
      <c r="AC427">
        <f t="shared" si="186"/>
        <v>42</v>
      </c>
      <c r="AD427">
        <f t="shared" si="186"/>
        <v>46</v>
      </c>
      <c r="AE427">
        <f t="shared" si="187"/>
        <v>4</v>
      </c>
      <c r="AF427" s="13" t="str">
        <f t="shared" si="188"/>
        <v/>
      </c>
      <c r="AG427" s="13" t="str">
        <f t="shared" si="189"/>
        <v/>
      </c>
      <c r="AH427" t="str">
        <f t="shared" si="190"/>
        <v/>
      </c>
      <c r="AI427" t="str">
        <f t="shared" si="191"/>
        <v/>
      </c>
      <c r="AJ427" t="str">
        <f t="shared" si="192"/>
        <v/>
      </c>
      <c r="AK427" s="2" t="str">
        <f t="shared" si="193"/>
        <v/>
      </c>
      <c r="AL427" s="2" t="str">
        <f t="shared" si="194"/>
        <v/>
      </c>
      <c r="AM427" t="str">
        <f t="shared" si="175"/>
        <v/>
      </c>
      <c r="AN427" t="str">
        <f t="shared" si="176"/>
        <v/>
      </c>
      <c r="AO427" t="str">
        <f t="shared" si="195"/>
        <v/>
      </c>
    </row>
    <row r="428" spans="1:41" x14ac:dyDescent="0.2">
      <c r="A428" t="s">
        <v>40</v>
      </c>
      <c r="B428" t="s">
        <v>4</v>
      </c>
      <c r="C428" t="s">
        <v>153</v>
      </c>
      <c r="D428" s="1">
        <v>296.73484802555299</v>
      </c>
      <c r="E428" s="1">
        <v>-551.46969605110598</v>
      </c>
      <c r="F428" s="2">
        <v>0.800277191387047</v>
      </c>
      <c r="G428" s="2">
        <v>0.72529494732339495</v>
      </c>
      <c r="H428" s="2">
        <v>3.8608531267422898E-2</v>
      </c>
      <c r="I428" s="2">
        <v>5.0723983512734501E-2</v>
      </c>
      <c r="J428" s="2">
        <v>0</v>
      </c>
      <c r="K428" s="2">
        <v>0</v>
      </c>
      <c r="L428" s="2">
        <v>1.26957249778306E-2</v>
      </c>
      <c r="M428" s="2" t="str">
        <f t="shared" si="168"/>
        <v>LTN</v>
      </c>
      <c r="N428" s="2" t="str">
        <f t="shared" si="177"/>
        <v>PCA</v>
      </c>
      <c r="O428" s="2" t="str">
        <f t="shared" si="178"/>
        <v>V</v>
      </c>
      <c r="P428" t="str">
        <f t="shared" si="169"/>
        <v>0011</v>
      </c>
      <c r="Q428" t="str">
        <f t="shared" si="170"/>
        <v>N</v>
      </c>
      <c r="R428" t="str">
        <f t="shared" si="171"/>
        <v>0</v>
      </c>
      <c r="S428" t="str">
        <f t="shared" si="172"/>
        <v>0</v>
      </c>
      <c r="T428" t="str">
        <f t="shared" si="173"/>
        <v>1</v>
      </c>
      <c r="U428" t="str">
        <f t="shared" si="174"/>
        <v>1</v>
      </c>
      <c r="V428" s="10" t="str">
        <f t="shared" si="179"/>
        <v/>
      </c>
      <c r="W428" s="10" t="str">
        <f t="shared" si="180"/>
        <v/>
      </c>
      <c r="X428" t="str">
        <f t="shared" si="181"/>
        <v/>
      </c>
      <c r="Y428" t="str">
        <f t="shared" si="182"/>
        <v/>
      </c>
      <c r="Z428" t="str">
        <f t="shared" si="183"/>
        <v/>
      </c>
      <c r="AA428" s="10">
        <f t="shared" si="184"/>
        <v>5.0723983512734501E-2</v>
      </c>
      <c r="AB428" s="10">
        <f t="shared" si="185"/>
        <v>1.2115452245311603E-2</v>
      </c>
      <c r="AC428">
        <f t="shared" si="186"/>
        <v>42</v>
      </c>
      <c r="AD428">
        <f t="shared" si="186"/>
        <v>46</v>
      </c>
      <c r="AE428">
        <f t="shared" si="187"/>
        <v>4</v>
      </c>
      <c r="AF428" s="13" t="str">
        <f t="shared" si="188"/>
        <v/>
      </c>
      <c r="AG428" s="13" t="str">
        <f t="shared" si="189"/>
        <v/>
      </c>
      <c r="AH428" t="str">
        <f t="shared" si="190"/>
        <v/>
      </c>
      <c r="AI428" t="str">
        <f t="shared" si="191"/>
        <v/>
      </c>
      <c r="AJ428" t="str">
        <f t="shared" si="192"/>
        <v/>
      </c>
      <c r="AK428" s="2" t="str">
        <f t="shared" si="193"/>
        <v/>
      </c>
      <c r="AL428" s="2" t="str">
        <f t="shared" si="194"/>
        <v/>
      </c>
      <c r="AM428" t="str">
        <f t="shared" si="175"/>
        <v/>
      </c>
      <c r="AN428" t="str">
        <f t="shared" si="176"/>
        <v/>
      </c>
      <c r="AO428" t="str">
        <f t="shared" si="195"/>
        <v/>
      </c>
    </row>
    <row r="429" spans="1:41" x14ac:dyDescent="0.2">
      <c r="A429" t="s">
        <v>40</v>
      </c>
      <c r="B429" t="s">
        <v>4</v>
      </c>
      <c r="C429" t="s">
        <v>154</v>
      </c>
      <c r="D429" s="1">
        <v>240.73372784191301</v>
      </c>
      <c r="E429" s="1">
        <v>-439.46745568382602</v>
      </c>
      <c r="F429" s="2">
        <v>0.60107892397058205</v>
      </c>
      <c r="G429" s="2">
        <v>0.42614873287341598</v>
      </c>
      <c r="H429" s="2">
        <v>5.4565152796818998E-2</v>
      </c>
      <c r="I429" s="2">
        <v>6.8242905641395402E-2</v>
      </c>
      <c r="J429" s="2">
        <v>0</v>
      </c>
      <c r="K429" s="2">
        <v>0</v>
      </c>
      <c r="L429" s="2">
        <v>5.9667956938302097E-2</v>
      </c>
      <c r="M429" s="2" t="str">
        <f t="shared" si="168"/>
        <v>LTN</v>
      </c>
      <c r="N429" s="2" t="str">
        <f t="shared" si="177"/>
        <v>ACP</v>
      </c>
      <c r="O429" s="2" t="str">
        <f t="shared" si="178"/>
        <v>U</v>
      </c>
      <c r="P429" t="str">
        <f t="shared" si="169"/>
        <v>0011</v>
      </c>
      <c r="Q429" t="str">
        <f t="shared" si="170"/>
        <v>N</v>
      </c>
      <c r="R429" t="str">
        <f t="shared" si="171"/>
        <v>0</v>
      </c>
      <c r="S429" t="str">
        <f t="shared" si="172"/>
        <v>0</v>
      </c>
      <c r="T429" t="str">
        <f t="shared" si="173"/>
        <v>1</v>
      </c>
      <c r="U429" t="str">
        <f t="shared" si="174"/>
        <v>1</v>
      </c>
      <c r="V429" s="10" t="str">
        <f t="shared" si="179"/>
        <v/>
      </c>
      <c r="W429" s="10" t="str">
        <f t="shared" si="180"/>
        <v/>
      </c>
      <c r="X429" t="str">
        <f t="shared" si="181"/>
        <v/>
      </c>
      <c r="Y429" t="str">
        <f t="shared" si="182"/>
        <v/>
      </c>
      <c r="Z429" t="str">
        <f t="shared" si="183"/>
        <v/>
      </c>
      <c r="AA429" s="10">
        <f t="shared" si="184"/>
        <v>6.8242905641395402E-2</v>
      </c>
      <c r="AB429" s="10">
        <f t="shared" si="185"/>
        <v>1.3677752844576403E-2</v>
      </c>
      <c r="AC429">
        <f t="shared" si="186"/>
        <v>154</v>
      </c>
      <c r="AD429">
        <f t="shared" si="186"/>
        <v>89</v>
      </c>
      <c r="AE429">
        <f t="shared" si="187"/>
        <v>-65</v>
      </c>
      <c r="AF429" s="13" t="str">
        <f t="shared" si="188"/>
        <v/>
      </c>
      <c r="AG429" s="13" t="str">
        <f t="shared" si="189"/>
        <v/>
      </c>
      <c r="AH429" t="str">
        <f t="shared" si="190"/>
        <v/>
      </c>
      <c r="AI429" t="str">
        <f t="shared" si="191"/>
        <v/>
      </c>
      <c r="AJ429" t="str">
        <f t="shared" si="192"/>
        <v/>
      </c>
      <c r="AK429" s="2" t="str">
        <f t="shared" si="193"/>
        <v/>
      </c>
      <c r="AL429" s="2" t="str">
        <f t="shared" si="194"/>
        <v/>
      </c>
      <c r="AM429" t="str">
        <f t="shared" si="175"/>
        <v/>
      </c>
      <c r="AN429" t="str">
        <f t="shared" si="176"/>
        <v/>
      </c>
      <c r="AO429" t="str">
        <f t="shared" si="195"/>
        <v/>
      </c>
    </row>
    <row r="430" spans="1:41" x14ac:dyDescent="0.2">
      <c r="A430" t="s">
        <v>40</v>
      </c>
      <c r="B430" t="s">
        <v>4</v>
      </c>
      <c r="C430" t="s">
        <v>3</v>
      </c>
      <c r="D430" s="1">
        <v>245.79970991827099</v>
      </c>
      <c r="E430" s="1">
        <v>-449.59941983654301</v>
      </c>
      <c r="F430" s="2">
        <v>0.62534384128896203</v>
      </c>
      <c r="G430" s="2">
        <v>0.50471183651582197</v>
      </c>
      <c r="H430" s="2">
        <v>5.2880200355465999E-2</v>
      </c>
      <c r="I430" s="2">
        <v>6.6709884922263304E-2</v>
      </c>
      <c r="J430" s="2">
        <v>0</v>
      </c>
      <c r="K430" s="2">
        <v>0</v>
      </c>
      <c r="L430" s="2">
        <v>3.2132403298370499E-2</v>
      </c>
      <c r="M430" s="2" t="str">
        <f t="shared" si="168"/>
        <v>LTN</v>
      </c>
      <c r="N430" s="2" t="str">
        <f t="shared" si="177"/>
        <v>ACP</v>
      </c>
      <c r="O430" s="2" t="str">
        <f t="shared" si="178"/>
        <v>V</v>
      </c>
      <c r="P430" t="str">
        <f t="shared" si="169"/>
        <v>0011</v>
      </c>
      <c r="Q430" t="str">
        <f t="shared" si="170"/>
        <v>N</v>
      </c>
      <c r="R430" t="str">
        <f t="shared" si="171"/>
        <v>0</v>
      </c>
      <c r="S430" t="str">
        <f t="shared" si="172"/>
        <v>0</v>
      </c>
      <c r="T430" t="str">
        <f t="shared" si="173"/>
        <v>1</v>
      </c>
      <c r="U430" t="str">
        <f t="shared" si="174"/>
        <v>1</v>
      </c>
      <c r="V430" s="10" t="str">
        <f t="shared" si="179"/>
        <v/>
      </c>
      <c r="W430" s="10" t="str">
        <f t="shared" si="180"/>
        <v/>
      </c>
      <c r="X430" t="str">
        <f t="shared" si="181"/>
        <v/>
      </c>
      <c r="Y430" t="str">
        <f t="shared" si="182"/>
        <v/>
      </c>
      <c r="Z430" t="str">
        <f t="shared" si="183"/>
        <v/>
      </c>
      <c r="AA430" s="10">
        <f t="shared" si="184"/>
        <v>6.6709884922263304E-2</v>
      </c>
      <c r="AB430" s="10">
        <f t="shared" si="185"/>
        <v>1.3829684566797305E-2</v>
      </c>
      <c r="AC430">
        <f t="shared" si="186"/>
        <v>142</v>
      </c>
      <c r="AD430">
        <f t="shared" si="186"/>
        <v>94</v>
      </c>
      <c r="AE430">
        <f t="shared" si="187"/>
        <v>-48</v>
      </c>
      <c r="AF430" s="13" t="str">
        <f t="shared" si="188"/>
        <v/>
      </c>
      <c r="AG430" s="13" t="str">
        <f t="shared" si="189"/>
        <v/>
      </c>
      <c r="AH430" t="str">
        <f t="shared" si="190"/>
        <v/>
      </c>
      <c r="AI430" t="str">
        <f t="shared" si="191"/>
        <v/>
      </c>
      <c r="AJ430" t="str">
        <f t="shared" si="192"/>
        <v/>
      </c>
      <c r="AK430" s="2" t="str">
        <f t="shared" si="193"/>
        <v/>
      </c>
      <c r="AL430" s="2" t="str">
        <f t="shared" si="194"/>
        <v/>
      </c>
      <c r="AM430" t="str">
        <f t="shared" si="175"/>
        <v/>
      </c>
      <c r="AN430" t="str">
        <f t="shared" si="176"/>
        <v/>
      </c>
      <c r="AO430" t="str">
        <f t="shared" si="195"/>
        <v/>
      </c>
    </row>
    <row r="431" spans="1:41" x14ac:dyDescent="0.2">
      <c r="A431" t="s">
        <v>40</v>
      </c>
      <c r="B431" t="s">
        <v>5</v>
      </c>
      <c r="C431" t="s">
        <v>2</v>
      </c>
      <c r="D431" s="1">
        <v>-347.38035793727403</v>
      </c>
      <c r="E431" s="1">
        <v>736.76071587454805</v>
      </c>
      <c r="F431" s="2">
        <v>0.91840522617819698</v>
      </c>
      <c r="G431" s="2">
        <v>0.88831221598655197</v>
      </c>
      <c r="H431" s="2">
        <v>2.07818925875765</v>
      </c>
      <c r="I431" s="2">
        <v>2.72159893667189</v>
      </c>
      <c r="J431" s="2">
        <v>0</v>
      </c>
      <c r="K431" s="2">
        <v>0</v>
      </c>
      <c r="L431" s="2">
        <v>0.1035658353081</v>
      </c>
      <c r="M431" s="2" t="str">
        <f t="shared" si="168"/>
        <v>LTN</v>
      </c>
      <c r="N431" s="2" t="str">
        <f t="shared" si="177"/>
        <v>PCA</v>
      </c>
      <c r="O431" s="2" t="str">
        <f t="shared" si="178"/>
        <v>U</v>
      </c>
      <c r="P431" t="str">
        <f t="shared" si="169"/>
        <v>0011</v>
      </c>
      <c r="Q431" t="str">
        <f t="shared" si="170"/>
        <v>N</v>
      </c>
      <c r="R431" t="str">
        <f t="shared" si="171"/>
        <v>0</v>
      </c>
      <c r="S431" t="str">
        <f t="shared" si="172"/>
        <v>0</v>
      </c>
      <c r="T431" t="str">
        <f t="shared" si="173"/>
        <v>1</v>
      </c>
      <c r="U431" t="str">
        <f t="shared" si="174"/>
        <v>1</v>
      </c>
      <c r="V431" s="10" t="str">
        <f t="shared" si="179"/>
        <v/>
      </c>
      <c r="W431" s="10" t="str">
        <f t="shared" si="180"/>
        <v/>
      </c>
      <c r="X431" t="str">
        <f t="shared" si="181"/>
        <v/>
      </c>
      <c r="Y431" t="str">
        <f t="shared" si="182"/>
        <v/>
      </c>
      <c r="Z431" t="str">
        <f t="shared" si="183"/>
        <v/>
      </c>
      <c r="AA431" s="10" t="str">
        <f t="shared" si="184"/>
        <v/>
      </c>
      <c r="AB431" s="10" t="str">
        <f t="shared" si="185"/>
        <v/>
      </c>
      <c r="AC431" t="str">
        <f t="shared" si="186"/>
        <v/>
      </c>
      <c r="AD431" t="str">
        <f t="shared" si="186"/>
        <v/>
      </c>
      <c r="AE431" t="str">
        <f t="shared" si="187"/>
        <v/>
      </c>
      <c r="AF431" s="13">
        <f t="shared" si="188"/>
        <v>2.72159893667189</v>
      </c>
      <c r="AG431" s="13">
        <f t="shared" si="189"/>
        <v>0.64340967791423997</v>
      </c>
      <c r="AH431">
        <f t="shared" si="190"/>
        <v>33</v>
      </c>
      <c r="AI431">
        <f t="shared" si="191"/>
        <v>28</v>
      </c>
      <c r="AJ431">
        <f t="shared" si="192"/>
        <v>-5</v>
      </c>
      <c r="AK431" s="2" t="str">
        <f t="shared" si="193"/>
        <v/>
      </c>
      <c r="AL431" s="2" t="str">
        <f t="shared" si="194"/>
        <v/>
      </c>
      <c r="AM431" t="str">
        <f t="shared" si="175"/>
        <v/>
      </c>
      <c r="AN431" t="str">
        <f t="shared" si="176"/>
        <v/>
      </c>
      <c r="AO431" t="str">
        <f t="shared" si="195"/>
        <v/>
      </c>
    </row>
    <row r="432" spans="1:41" x14ac:dyDescent="0.2">
      <c r="A432" t="s">
        <v>40</v>
      </c>
      <c r="B432" t="s">
        <v>5</v>
      </c>
      <c r="C432" t="s">
        <v>153</v>
      </c>
      <c r="D432" s="1">
        <v>-347.38035793727403</v>
      </c>
      <c r="E432" s="1">
        <v>736.76071587454805</v>
      </c>
      <c r="F432" s="2">
        <v>0.91840522617819698</v>
      </c>
      <c r="G432" s="2">
        <v>0.88831221598655297</v>
      </c>
      <c r="H432" s="2">
        <v>2.07818925875765</v>
      </c>
      <c r="I432" s="2">
        <v>2.72159893667189</v>
      </c>
      <c r="J432" s="2">
        <v>0</v>
      </c>
      <c r="K432" s="2">
        <v>0</v>
      </c>
      <c r="L432" s="2">
        <v>2.3561220527291301E-3</v>
      </c>
      <c r="M432" s="2" t="str">
        <f t="shared" si="168"/>
        <v>LTN</v>
      </c>
      <c r="N432" s="2" t="str">
        <f t="shared" si="177"/>
        <v>PCA</v>
      </c>
      <c r="O432" s="2" t="str">
        <f t="shared" si="178"/>
        <v>V</v>
      </c>
      <c r="P432" t="str">
        <f t="shared" si="169"/>
        <v>0011</v>
      </c>
      <c r="Q432" t="str">
        <f t="shared" si="170"/>
        <v>N</v>
      </c>
      <c r="R432" t="str">
        <f t="shared" si="171"/>
        <v>0</v>
      </c>
      <c r="S432" t="str">
        <f t="shared" si="172"/>
        <v>0</v>
      </c>
      <c r="T432" t="str">
        <f t="shared" si="173"/>
        <v>1</v>
      </c>
      <c r="U432" t="str">
        <f t="shared" si="174"/>
        <v>1</v>
      </c>
      <c r="V432" s="10" t="str">
        <f t="shared" si="179"/>
        <v/>
      </c>
      <c r="W432" s="10" t="str">
        <f t="shared" si="180"/>
        <v/>
      </c>
      <c r="X432" t="str">
        <f t="shared" si="181"/>
        <v/>
      </c>
      <c r="Y432" t="str">
        <f t="shared" si="182"/>
        <v/>
      </c>
      <c r="Z432" t="str">
        <f t="shared" si="183"/>
        <v/>
      </c>
      <c r="AA432" s="10" t="str">
        <f t="shared" si="184"/>
        <v/>
      </c>
      <c r="AB432" s="10" t="str">
        <f t="shared" si="185"/>
        <v/>
      </c>
      <c r="AC432" t="str">
        <f t="shared" si="186"/>
        <v/>
      </c>
      <c r="AD432" t="str">
        <f t="shared" si="186"/>
        <v/>
      </c>
      <c r="AE432" t="str">
        <f t="shared" si="187"/>
        <v/>
      </c>
      <c r="AF432" s="13">
        <f t="shared" si="188"/>
        <v>2.72159893667189</v>
      </c>
      <c r="AG432" s="13">
        <f t="shared" si="189"/>
        <v>0.64340967791423997</v>
      </c>
      <c r="AH432">
        <f t="shared" si="190"/>
        <v>33</v>
      </c>
      <c r="AI432">
        <f t="shared" si="191"/>
        <v>28</v>
      </c>
      <c r="AJ432">
        <f t="shared" si="192"/>
        <v>-5</v>
      </c>
      <c r="AK432" s="2" t="str">
        <f t="shared" si="193"/>
        <v/>
      </c>
      <c r="AL432" s="2" t="str">
        <f t="shared" si="194"/>
        <v/>
      </c>
      <c r="AM432" t="str">
        <f t="shared" si="175"/>
        <v/>
      </c>
      <c r="AN432" t="str">
        <f t="shared" si="176"/>
        <v/>
      </c>
      <c r="AO432" t="str">
        <f t="shared" si="195"/>
        <v/>
      </c>
    </row>
    <row r="433" spans="1:41" x14ac:dyDescent="0.2">
      <c r="A433" t="s">
        <v>40</v>
      </c>
      <c r="B433" t="s">
        <v>5</v>
      </c>
      <c r="C433" t="s">
        <v>154</v>
      </c>
      <c r="D433" s="1">
        <v>-436.22179508082502</v>
      </c>
      <c r="E433" s="1">
        <v>914.44359016164901</v>
      </c>
      <c r="F433" s="2">
        <v>0.75502991416000098</v>
      </c>
      <c r="G433" s="2">
        <v>0.65613562384686697</v>
      </c>
      <c r="H433" s="2">
        <v>3.6007539221506701</v>
      </c>
      <c r="I433" s="2">
        <v>4.55562465853391</v>
      </c>
      <c r="J433" s="2">
        <v>0</v>
      </c>
      <c r="K433" s="2">
        <v>0</v>
      </c>
      <c r="L433" s="2">
        <v>3.7934351709114397E-2</v>
      </c>
      <c r="M433" s="2" t="str">
        <f t="shared" si="168"/>
        <v>LTN</v>
      </c>
      <c r="N433" s="2" t="str">
        <f t="shared" si="177"/>
        <v>ACP</v>
      </c>
      <c r="O433" s="2" t="str">
        <f t="shared" si="178"/>
        <v>U</v>
      </c>
      <c r="P433" t="str">
        <f t="shared" si="169"/>
        <v>0011</v>
      </c>
      <c r="Q433" t="str">
        <f t="shared" si="170"/>
        <v>N</v>
      </c>
      <c r="R433" t="str">
        <f t="shared" si="171"/>
        <v>0</v>
      </c>
      <c r="S433" t="str">
        <f t="shared" si="172"/>
        <v>0</v>
      </c>
      <c r="T433" t="str">
        <f t="shared" si="173"/>
        <v>1</v>
      </c>
      <c r="U433" t="str">
        <f t="shared" si="174"/>
        <v>1</v>
      </c>
      <c r="V433" s="10" t="str">
        <f t="shared" si="179"/>
        <v/>
      </c>
      <c r="W433" s="10" t="str">
        <f t="shared" si="180"/>
        <v/>
      </c>
      <c r="X433" t="str">
        <f t="shared" si="181"/>
        <v/>
      </c>
      <c r="Y433" t="str">
        <f t="shared" si="182"/>
        <v/>
      </c>
      <c r="Z433" t="str">
        <f t="shared" si="183"/>
        <v/>
      </c>
      <c r="AA433" s="10" t="str">
        <f t="shared" si="184"/>
        <v/>
      </c>
      <c r="AB433" s="10" t="str">
        <f t="shared" si="185"/>
        <v/>
      </c>
      <c r="AC433" t="str">
        <f t="shared" si="186"/>
        <v/>
      </c>
      <c r="AD433" t="str">
        <f t="shared" si="186"/>
        <v/>
      </c>
      <c r="AE433" t="str">
        <f t="shared" si="187"/>
        <v/>
      </c>
      <c r="AF433" s="13">
        <f t="shared" si="188"/>
        <v>4.55562465853391</v>
      </c>
      <c r="AG433" s="13">
        <f t="shared" si="189"/>
        <v>0.95487073638323983</v>
      </c>
      <c r="AH433">
        <f t="shared" si="190"/>
        <v>137</v>
      </c>
      <c r="AI433">
        <f t="shared" si="191"/>
        <v>106</v>
      </c>
      <c r="AJ433">
        <f t="shared" si="192"/>
        <v>-31</v>
      </c>
      <c r="AK433" s="2" t="str">
        <f t="shared" si="193"/>
        <v/>
      </c>
      <c r="AL433" s="2" t="str">
        <f t="shared" si="194"/>
        <v/>
      </c>
      <c r="AM433" t="str">
        <f t="shared" si="175"/>
        <v/>
      </c>
      <c r="AN433" t="str">
        <f t="shared" si="176"/>
        <v/>
      </c>
      <c r="AO433" t="str">
        <f t="shared" si="195"/>
        <v/>
      </c>
    </row>
    <row r="434" spans="1:41" x14ac:dyDescent="0.2">
      <c r="A434" t="s">
        <v>40</v>
      </c>
      <c r="B434" t="s">
        <v>5</v>
      </c>
      <c r="C434" t="s">
        <v>3</v>
      </c>
      <c r="D434" s="1">
        <v>-432.10602799498798</v>
      </c>
      <c r="E434" s="1">
        <v>906.21205598997699</v>
      </c>
      <c r="F434" s="2">
        <v>0.76733336224399196</v>
      </c>
      <c r="G434" s="2">
        <v>0.68292433621567605</v>
      </c>
      <c r="H434" s="2">
        <v>3.5094486560544702</v>
      </c>
      <c r="I434" s="2">
        <v>4.5272873671058198</v>
      </c>
      <c r="J434" s="2">
        <v>0</v>
      </c>
      <c r="K434" s="2">
        <v>0</v>
      </c>
      <c r="L434" s="2">
        <v>2.5790420785856898E-2</v>
      </c>
      <c r="M434" s="2" t="str">
        <f t="shared" si="168"/>
        <v>LTN</v>
      </c>
      <c r="N434" s="2" t="str">
        <f t="shared" si="177"/>
        <v>ACP</v>
      </c>
      <c r="O434" s="2" t="str">
        <f t="shared" si="178"/>
        <v>V</v>
      </c>
      <c r="P434" t="str">
        <f t="shared" si="169"/>
        <v>0011</v>
      </c>
      <c r="Q434" t="str">
        <f t="shared" si="170"/>
        <v>N</v>
      </c>
      <c r="R434" t="str">
        <f t="shared" si="171"/>
        <v>0</v>
      </c>
      <c r="S434" t="str">
        <f t="shared" si="172"/>
        <v>0</v>
      </c>
      <c r="T434" t="str">
        <f t="shared" si="173"/>
        <v>1</v>
      </c>
      <c r="U434" t="str">
        <f t="shared" si="174"/>
        <v>1</v>
      </c>
      <c r="V434" s="10" t="str">
        <f t="shared" si="179"/>
        <v/>
      </c>
      <c r="W434" s="10" t="str">
        <f t="shared" si="180"/>
        <v/>
      </c>
      <c r="X434" t="str">
        <f t="shared" si="181"/>
        <v/>
      </c>
      <c r="Y434" t="str">
        <f t="shared" si="182"/>
        <v/>
      </c>
      <c r="Z434" t="str">
        <f t="shared" si="183"/>
        <v/>
      </c>
      <c r="AA434" s="10" t="str">
        <f t="shared" si="184"/>
        <v/>
      </c>
      <c r="AB434" s="10" t="str">
        <f t="shared" si="185"/>
        <v/>
      </c>
      <c r="AC434" t="str">
        <f t="shared" si="186"/>
        <v/>
      </c>
      <c r="AD434" t="str">
        <f t="shared" si="186"/>
        <v/>
      </c>
      <c r="AE434" t="str">
        <f t="shared" si="187"/>
        <v/>
      </c>
      <c r="AF434" s="13">
        <f t="shared" si="188"/>
        <v>4.5272873671058198</v>
      </c>
      <c r="AG434" s="13">
        <f t="shared" si="189"/>
        <v>1.0178387110513496</v>
      </c>
      <c r="AH434">
        <f t="shared" si="190"/>
        <v>129</v>
      </c>
      <c r="AI434">
        <f t="shared" si="191"/>
        <v>129</v>
      </c>
      <c r="AJ434">
        <f t="shared" si="192"/>
        <v>0</v>
      </c>
      <c r="AK434" s="2" t="str">
        <f t="shared" si="193"/>
        <v/>
      </c>
      <c r="AL434" s="2" t="str">
        <f t="shared" si="194"/>
        <v/>
      </c>
      <c r="AM434" t="str">
        <f t="shared" si="175"/>
        <v/>
      </c>
      <c r="AN434" t="str">
        <f t="shared" si="176"/>
        <v/>
      </c>
      <c r="AO434" t="str">
        <f t="shared" si="195"/>
        <v/>
      </c>
    </row>
    <row r="435" spans="1:41" x14ac:dyDescent="0.2">
      <c r="A435" t="s">
        <v>41</v>
      </c>
      <c r="B435" t="s">
        <v>1</v>
      </c>
      <c r="C435" t="s">
        <v>2</v>
      </c>
      <c r="D435" s="1">
        <v>340.21600219427597</v>
      </c>
      <c r="E435" s="1">
        <v>-638.43200438855104</v>
      </c>
      <c r="F435" s="2">
        <v>0.84189044376760103</v>
      </c>
      <c r="G435" s="2">
        <v>0.75198497926783303</v>
      </c>
      <c r="H435" s="2">
        <v>3.0104863418741402E-2</v>
      </c>
      <c r="I435" s="2">
        <v>4.4221530230713402E-2</v>
      </c>
      <c r="J435" s="2">
        <v>0</v>
      </c>
      <c r="K435" s="2">
        <v>0</v>
      </c>
      <c r="L435" s="2">
        <v>1.20120329912877E-2</v>
      </c>
      <c r="M435" s="2" t="str">
        <f t="shared" si="168"/>
        <v>LTN</v>
      </c>
      <c r="N435" s="2" t="str">
        <f t="shared" si="177"/>
        <v>PCA</v>
      </c>
      <c r="O435" s="2" t="str">
        <f t="shared" si="178"/>
        <v>U</v>
      </c>
      <c r="P435" t="str">
        <f t="shared" si="169"/>
        <v>0100</v>
      </c>
      <c r="Q435" t="str">
        <f t="shared" si="170"/>
        <v>N</v>
      </c>
      <c r="R435" t="str">
        <f t="shared" si="171"/>
        <v>0</v>
      </c>
      <c r="S435" t="str">
        <f t="shared" si="172"/>
        <v>1</v>
      </c>
      <c r="T435" t="str">
        <f t="shared" si="173"/>
        <v>0</v>
      </c>
      <c r="U435" t="str">
        <f t="shared" si="174"/>
        <v>0</v>
      </c>
      <c r="V435" s="10">
        <f t="shared" si="179"/>
        <v>4.4221530230713402E-2</v>
      </c>
      <c r="W435" s="10">
        <f t="shared" si="180"/>
        <v>1.4116666811972E-2</v>
      </c>
      <c r="X435">
        <f t="shared" si="181"/>
        <v>78</v>
      </c>
      <c r="Y435">
        <f t="shared" si="182"/>
        <v>153</v>
      </c>
      <c r="Z435">
        <f t="shared" si="183"/>
        <v>75</v>
      </c>
      <c r="AA435" s="10" t="str">
        <f t="shared" si="184"/>
        <v/>
      </c>
      <c r="AB435" s="10" t="str">
        <f t="shared" si="185"/>
        <v/>
      </c>
      <c r="AC435" t="str">
        <f t="shared" si="186"/>
        <v/>
      </c>
      <c r="AD435" t="str">
        <f t="shared" si="186"/>
        <v/>
      </c>
      <c r="AE435" t="str">
        <f t="shared" si="187"/>
        <v/>
      </c>
      <c r="AF435" s="13" t="str">
        <f t="shared" si="188"/>
        <v/>
      </c>
      <c r="AG435" s="13" t="str">
        <f t="shared" si="189"/>
        <v/>
      </c>
      <c r="AH435" t="str">
        <f t="shared" si="190"/>
        <v/>
      </c>
      <c r="AI435" t="str">
        <f t="shared" si="191"/>
        <v/>
      </c>
      <c r="AJ435" t="str">
        <f t="shared" si="192"/>
        <v/>
      </c>
      <c r="AK435" s="2" t="str">
        <f t="shared" si="193"/>
        <v/>
      </c>
      <c r="AL435" s="2" t="str">
        <f t="shared" si="194"/>
        <v/>
      </c>
      <c r="AM435" t="str">
        <f t="shared" si="175"/>
        <v/>
      </c>
      <c r="AN435" t="str">
        <f t="shared" si="176"/>
        <v/>
      </c>
      <c r="AO435" t="str">
        <f t="shared" si="195"/>
        <v/>
      </c>
    </row>
    <row r="436" spans="1:41" x14ac:dyDescent="0.2">
      <c r="A436" t="s">
        <v>41</v>
      </c>
      <c r="B436" t="s">
        <v>1</v>
      </c>
      <c r="C436" t="s">
        <v>153</v>
      </c>
      <c r="D436" s="1">
        <v>340.21600219427597</v>
      </c>
      <c r="E436" s="1">
        <v>-638.43200438855195</v>
      </c>
      <c r="F436" s="2">
        <v>0.84189044376760103</v>
      </c>
      <c r="G436" s="2">
        <v>0.75198497926782204</v>
      </c>
      <c r="H436" s="2">
        <v>3.0104863418741402E-2</v>
      </c>
      <c r="I436" s="2">
        <v>4.4221530230714297E-2</v>
      </c>
      <c r="J436" s="2">
        <v>0</v>
      </c>
      <c r="K436" s="2">
        <v>0</v>
      </c>
      <c r="L436" s="2">
        <v>4.0087444729828697E-3</v>
      </c>
      <c r="M436" s="2" t="str">
        <f t="shared" si="168"/>
        <v>LTN</v>
      </c>
      <c r="N436" s="2" t="str">
        <f t="shared" si="177"/>
        <v>PCA</v>
      </c>
      <c r="O436" s="2" t="str">
        <f t="shared" si="178"/>
        <v>V</v>
      </c>
      <c r="P436" t="str">
        <f t="shared" si="169"/>
        <v>0100</v>
      </c>
      <c r="Q436" t="str">
        <f t="shared" si="170"/>
        <v>N</v>
      </c>
      <c r="R436" t="str">
        <f t="shared" si="171"/>
        <v>0</v>
      </c>
      <c r="S436" t="str">
        <f t="shared" si="172"/>
        <v>1</v>
      </c>
      <c r="T436" t="str">
        <f t="shared" si="173"/>
        <v>0</v>
      </c>
      <c r="U436" t="str">
        <f t="shared" si="174"/>
        <v>0</v>
      </c>
      <c r="V436" s="10">
        <f t="shared" si="179"/>
        <v>4.4221530230714297E-2</v>
      </c>
      <c r="W436" s="10">
        <f t="shared" si="180"/>
        <v>1.4116666811972895E-2</v>
      </c>
      <c r="X436">
        <f t="shared" si="181"/>
        <v>79</v>
      </c>
      <c r="Y436">
        <f t="shared" si="182"/>
        <v>154</v>
      </c>
      <c r="Z436">
        <f t="shared" si="183"/>
        <v>75</v>
      </c>
      <c r="AA436" s="10" t="str">
        <f t="shared" si="184"/>
        <v/>
      </c>
      <c r="AB436" s="10" t="str">
        <f t="shared" si="185"/>
        <v/>
      </c>
      <c r="AC436" t="str">
        <f t="shared" si="186"/>
        <v/>
      </c>
      <c r="AD436" t="str">
        <f t="shared" si="186"/>
        <v/>
      </c>
      <c r="AE436" t="str">
        <f t="shared" si="187"/>
        <v/>
      </c>
      <c r="AF436" s="13" t="str">
        <f t="shared" si="188"/>
        <v/>
      </c>
      <c r="AG436" s="13" t="str">
        <f t="shared" si="189"/>
        <v/>
      </c>
      <c r="AH436" t="str">
        <f t="shared" si="190"/>
        <v/>
      </c>
      <c r="AI436" t="str">
        <f t="shared" si="191"/>
        <v/>
      </c>
      <c r="AJ436" t="str">
        <f t="shared" si="192"/>
        <v/>
      </c>
      <c r="AK436" s="2" t="str">
        <f t="shared" si="193"/>
        <v/>
      </c>
      <c r="AL436" s="2" t="str">
        <f t="shared" si="194"/>
        <v/>
      </c>
      <c r="AM436" t="str">
        <f t="shared" si="175"/>
        <v/>
      </c>
      <c r="AN436" t="str">
        <f t="shared" si="176"/>
        <v/>
      </c>
      <c r="AO436" t="str">
        <f t="shared" si="195"/>
        <v/>
      </c>
    </row>
    <row r="437" spans="1:41" x14ac:dyDescent="0.2">
      <c r="A437" t="s">
        <v>41</v>
      </c>
      <c r="B437" t="s">
        <v>1</v>
      </c>
      <c r="C437" t="s">
        <v>154</v>
      </c>
      <c r="D437" s="1">
        <v>338.27861288627298</v>
      </c>
      <c r="E437" s="1">
        <v>-634.55722577254699</v>
      </c>
      <c r="F437" s="2">
        <v>0.83825725558307695</v>
      </c>
      <c r="G437" s="2">
        <v>0.78226589053912998</v>
      </c>
      <c r="H437" s="2">
        <v>3.04575170015964E-2</v>
      </c>
      <c r="I437" s="2">
        <v>4.0348783477338897E-2</v>
      </c>
      <c r="J437" s="2">
        <v>0</v>
      </c>
      <c r="K437" s="2">
        <v>0</v>
      </c>
      <c r="L437" s="2">
        <v>4.7540663821238104E-3</v>
      </c>
      <c r="M437" s="2" t="str">
        <f t="shared" si="168"/>
        <v>LTN</v>
      </c>
      <c r="N437" s="2" t="str">
        <f t="shared" si="177"/>
        <v>ACP</v>
      </c>
      <c r="O437" s="2" t="str">
        <f t="shared" si="178"/>
        <v>U</v>
      </c>
      <c r="P437" t="str">
        <f t="shared" si="169"/>
        <v>0100</v>
      </c>
      <c r="Q437" t="str">
        <f t="shared" si="170"/>
        <v>N</v>
      </c>
      <c r="R437" t="str">
        <f t="shared" si="171"/>
        <v>0</v>
      </c>
      <c r="S437" t="str">
        <f t="shared" si="172"/>
        <v>1</v>
      </c>
      <c r="T437" t="str">
        <f t="shared" si="173"/>
        <v>0</v>
      </c>
      <c r="U437" t="str">
        <f t="shared" si="174"/>
        <v>0</v>
      </c>
      <c r="V437" s="10">
        <f t="shared" si="179"/>
        <v>4.0348783477338897E-2</v>
      </c>
      <c r="W437" s="10">
        <f t="shared" si="180"/>
        <v>9.8912664757424967E-3</v>
      </c>
      <c r="X437">
        <f t="shared" si="181"/>
        <v>62</v>
      </c>
      <c r="Y437">
        <f t="shared" si="182"/>
        <v>47</v>
      </c>
      <c r="Z437">
        <f t="shared" si="183"/>
        <v>-15</v>
      </c>
      <c r="AA437" s="10" t="str">
        <f t="shared" si="184"/>
        <v/>
      </c>
      <c r="AB437" s="10" t="str">
        <f t="shared" si="185"/>
        <v/>
      </c>
      <c r="AC437" t="str">
        <f t="shared" si="186"/>
        <v/>
      </c>
      <c r="AD437" t="str">
        <f t="shared" si="186"/>
        <v/>
      </c>
      <c r="AE437" t="str">
        <f t="shared" si="187"/>
        <v/>
      </c>
      <c r="AF437" s="13" t="str">
        <f t="shared" si="188"/>
        <v/>
      </c>
      <c r="AG437" s="13" t="str">
        <f t="shared" si="189"/>
        <v/>
      </c>
      <c r="AH437" t="str">
        <f t="shared" si="190"/>
        <v/>
      </c>
      <c r="AI437" t="str">
        <f t="shared" si="191"/>
        <v/>
      </c>
      <c r="AJ437" t="str">
        <f t="shared" si="192"/>
        <v/>
      </c>
      <c r="AK437" s="2" t="str">
        <f t="shared" si="193"/>
        <v/>
      </c>
      <c r="AL437" s="2" t="str">
        <f t="shared" si="194"/>
        <v/>
      </c>
      <c r="AM437" t="str">
        <f t="shared" si="175"/>
        <v/>
      </c>
      <c r="AN437" t="str">
        <f t="shared" si="176"/>
        <v/>
      </c>
      <c r="AO437" t="str">
        <f t="shared" si="195"/>
        <v/>
      </c>
    </row>
    <row r="438" spans="1:41" x14ac:dyDescent="0.2">
      <c r="A438" t="s">
        <v>41</v>
      </c>
      <c r="B438" t="s">
        <v>1</v>
      </c>
      <c r="C438" t="s">
        <v>3</v>
      </c>
      <c r="D438" s="1">
        <v>338.41339883530497</v>
      </c>
      <c r="E438" s="1">
        <v>-634.82679767060995</v>
      </c>
      <c r="F438" s="2">
        <v>0.83840318306311401</v>
      </c>
      <c r="G438" s="2">
        <v>0.77588345515341595</v>
      </c>
      <c r="H438" s="2">
        <v>3.04339989318545E-2</v>
      </c>
      <c r="I438" s="2">
        <v>4.0250308936303103E-2</v>
      </c>
      <c r="J438" s="2">
        <v>0</v>
      </c>
      <c r="K438" s="2">
        <v>0</v>
      </c>
      <c r="L438" s="2">
        <v>6.5529578216283199E-3</v>
      </c>
      <c r="M438" s="2" t="str">
        <f t="shared" si="168"/>
        <v>LTN</v>
      </c>
      <c r="N438" s="2" t="str">
        <f t="shared" si="177"/>
        <v>ACP</v>
      </c>
      <c r="O438" s="2" t="str">
        <f t="shared" si="178"/>
        <v>V</v>
      </c>
      <c r="P438" t="str">
        <f t="shared" si="169"/>
        <v>0100</v>
      </c>
      <c r="Q438" t="str">
        <f t="shared" si="170"/>
        <v>N</v>
      </c>
      <c r="R438" t="str">
        <f t="shared" si="171"/>
        <v>0</v>
      </c>
      <c r="S438" t="str">
        <f t="shared" si="172"/>
        <v>1</v>
      </c>
      <c r="T438" t="str">
        <f t="shared" si="173"/>
        <v>0</v>
      </c>
      <c r="U438" t="str">
        <f t="shared" si="174"/>
        <v>0</v>
      </c>
      <c r="V438" s="10">
        <f t="shared" si="179"/>
        <v>4.0250308936303103E-2</v>
      </c>
      <c r="W438" s="10">
        <f t="shared" si="180"/>
        <v>9.8163100044486029E-3</v>
      </c>
      <c r="X438">
        <f t="shared" si="181"/>
        <v>61</v>
      </c>
      <c r="Y438">
        <f t="shared" si="182"/>
        <v>46</v>
      </c>
      <c r="Z438">
        <f t="shared" si="183"/>
        <v>-15</v>
      </c>
      <c r="AA438" s="10" t="str">
        <f t="shared" si="184"/>
        <v/>
      </c>
      <c r="AB438" s="10" t="str">
        <f t="shared" si="185"/>
        <v/>
      </c>
      <c r="AC438" t="str">
        <f t="shared" si="186"/>
        <v/>
      </c>
      <c r="AD438" t="str">
        <f t="shared" si="186"/>
        <v/>
      </c>
      <c r="AE438" t="str">
        <f t="shared" si="187"/>
        <v/>
      </c>
      <c r="AF438" s="13" t="str">
        <f t="shared" si="188"/>
        <v/>
      </c>
      <c r="AG438" s="13" t="str">
        <f t="shared" si="189"/>
        <v/>
      </c>
      <c r="AH438" t="str">
        <f t="shared" si="190"/>
        <v/>
      </c>
      <c r="AI438" t="str">
        <f t="shared" si="191"/>
        <v/>
      </c>
      <c r="AJ438" t="str">
        <f t="shared" si="192"/>
        <v/>
      </c>
      <c r="AK438" s="2" t="str">
        <f t="shared" si="193"/>
        <v/>
      </c>
      <c r="AL438" s="2" t="str">
        <f t="shared" si="194"/>
        <v/>
      </c>
      <c r="AM438" t="str">
        <f t="shared" si="175"/>
        <v/>
      </c>
      <c r="AN438" t="str">
        <f t="shared" si="176"/>
        <v/>
      </c>
      <c r="AO438" t="str">
        <f t="shared" si="195"/>
        <v/>
      </c>
    </row>
    <row r="439" spans="1:41" x14ac:dyDescent="0.2">
      <c r="A439" t="s">
        <v>41</v>
      </c>
      <c r="B439" t="s">
        <v>4</v>
      </c>
      <c r="C439" t="s">
        <v>2</v>
      </c>
      <c r="D439" s="1">
        <v>288.07393747559502</v>
      </c>
      <c r="E439" s="1">
        <v>-534.14787495119003</v>
      </c>
      <c r="F439" s="2">
        <v>0.76992826320321195</v>
      </c>
      <c r="G439" s="2">
        <v>0.67267049367725695</v>
      </c>
      <c r="H439" s="2">
        <v>4.1429930465421698E-2</v>
      </c>
      <c r="I439" s="2">
        <v>5.7305328009970298E-2</v>
      </c>
      <c r="J439" s="2">
        <v>0</v>
      </c>
      <c r="K439" s="2">
        <v>0</v>
      </c>
      <c r="L439" s="2">
        <v>1.9886190814084399E-2</v>
      </c>
      <c r="M439" s="2" t="str">
        <f t="shared" si="168"/>
        <v>LTN</v>
      </c>
      <c r="N439" s="2" t="str">
        <f t="shared" si="177"/>
        <v>PCA</v>
      </c>
      <c r="O439" s="2" t="str">
        <f t="shared" si="178"/>
        <v>U</v>
      </c>
      <c r="P439" t="str">
        <f t="shared" si="169"/>
        <v>0100</v>
      </c>
      <c r="Q439" t="str">
        <f t="shared" si="170"/>
        <v>N</v>
      </c>
      <c r="R439" t="str">
        <f t="shared" si="171"/>
        <v>0</v>
      </c>
      <c r="S439" t="str">
        <f t="shared" si="172"/>
        <v>1</v>
      </c>
      <c r="T439" t="str">
        <f t="shared" si="173"/>
        <v>0</v>
      </c>
      <c r="U439" t="str">
        <f t="shared" si="174"/>
        <v>0</v>
      </c>
      <c r="V439" s="10" t="str">
        <f t="shared" si="179"/>
        <v/>
      </c>
      <c r="W439" s="10" t="str">
        <f t="shared" si="180"/>
        <v/>
      </c>
      <c r="X439" t="str">
        <f t="shared" si="181"/>
        <v/>
      </c>
      <c r="Y439" t="str">
        <f t="shared" si="182"/>
        <v/>
      </c>
      <c r="Z439" t="str">
        <f t="shared" si="183"/>
        <v/>
      </c>
      <c r="AA439" s="10">
        <f t="shared" si="184"/>
        <v>5.7305328009970298E-2</v>
      </c>
      <c r="AB439" s="10">
        <f t="shared" si="185"/>
        <v>1.58753975445486E-2</v>
      </c>
      <c r="AC439">
        <f t="shared" si="186"/>
        <v>78</v>
      </c>
      <c r="AD439">
        <f t="shared" si="186"/>
        <v>141</v>
      </c>
      <c r="AE439">
        <f t="shared" si="187"/>
        <v>63</v>
      </c>
      <c r="AF439" s="13" t="str">
        <f t="shared" si="188"/>
        <v/>
      </c>
      <c r="AG439" s="13" t="str">
        <f t="shared" si="189"/>
        <v/>
      </c>
      <c r="AH439" t="str">
        <f t="shared" si="190"/>
        <v/>
      </c>
      <c r="AI439" t="str">
        <f t="shared" si="191"/>
        <v/>
      </c>
      <c r="AJ439" t="str">
        <f t="shared" si="192"/>
        <v/>
      </c>
      <c r="AK439" s="2" t="str">
        <f t="shared" si="193"/>
        <v/>
      </c>
      <c r="AL439" s="2" t="str">
        <f t="shared" si="194"/>
        <v/>
      </c>
      <c r="AM439" t="str">
        <f t="shared" si="175"/>
        <v/>
      </c>
      <c r="AN439" t="str">
        <f t="shared" si="176"/>
        <v/>
      </c>
      <c r="AO439" t="str">
        <f t="shared" si="195"/>
        <v/>
      </c>
    </row>
    <row r="440" spans="1:41" x14ac:dyDescent="0.2">
      <c r="A440" t="s">
        <v>41</v>
      </c>
      <c r="B440" t="s">
        <v>4</v>
      </c>
      <c r="C440" t="s">
        <v>153</v>
      </c>
      <c r="D440" s="1">
        <v>288.07393747559502</v>
      </c>
      <c r="E440" s="1">
        <v>-534.14787495119106</v>
      </c>
      <c r="F440" s="2">
        <v>0.76992826320321295</v>
      </c>
      <c r="G440" s="2">
        <v>0.67267049367724596</v>
      </c>
      <c r="H440" s="2">
        <v>4.1429930465421698E-2</v>
      </c>
      <c r="I440" s="2">
        <v>5.73053280099712E-2</v>
      </c>
      <c r="J440" s="2">
        <v>0</v>
      </c>
      <c r="K440" s="2">
        <v>0</v>
      </c>
      <c r="L440" s="2">
        <v>7.1934153545462698E-3</v>
      </c>
      <c r="M440" s="2" t="str">
        <f t="shared" si="168"/>
        <v>LTN</v>
      </c>
      <c r="N440" s="2" t="str">
        <f t="shared" si="177"/>
        <v>PCA</v>
      </c>
      <c r="O440" s="2" t="str">
        <f t="shared" si="178"/>
        <v>V</v>
      </c>
      <c r="P440" t="str">
        <f t="shared" si="169"/>
        <v>0100</v>
      </c>
      <c r="Q440" t="str">
        <f t="shared" si="170"/>
        <v>N</v>
      </c>
      <c r="R440" t="str">
        <f t="shared" si="171"/>
        <v>0</v>
      </c>
      <c r="S440" t="str">
        <f t="shared" si="172"/>
        <v>1</v>
      </c>
      <c r="T440" t="str">
        <f t="shared" si="173"/>
        <v>0</v>
      </c>
      <c r="U440" t="str">
        <f t="shared" si="174"/>
        <v>0</v>
      </c>
      <c r="V440" s="10" t="str">
        <f t="shared" si="179"/>
        <v/>
      </c>
      <c r="W440" s="10" t="str">
        <f t="shared" si="180"/>
        <v/>
      </c>
      <c r="X440" t="str">
        <f t="shared" si="181"/>
        <v/>
      </c>
      <c r="Y440" t="str">
        <f t="shared" si="182"/>
        <v/>
      </c>
      <c r="Z440" t="str">
        <f t="shared" si="183"/>
        <v/>
      </c>
      <c r="AA440" s="10">
        <f t="shared" si="184"/>
        <v>5.73053280099712E-2</v>
      </c>
      <c r="AB440" s="10">
        <f t="shared" si="185"/>
        <v>1.5875397544549502E-2</v>
      </c>
      <c r="AC440">
        <f t="shared" si="186"/>
        <v>79</v>
      </c>
      <c r="AD440">
        <f t="shared" si="186"/>
        <v>142</v>
      </c>
      <c r="AE440">
        <f t="shared" si="187"/>
        <v>63</v>
      </c>
      <c r="AF440" s="13" t="str">
        <f t="shared" si="188"/>
        <v/>
      </c>
      <c r="AG440" s="13" t="str">
        <f t="shared" si="189"/>
        <v/>
      </c>
      <c r="AH440" t="str">
        <f t="shared" si="190"/>
        <v/>
      </c>
      <c r="AI440" t="str">
        <f t="shared" si="191"/>
        <v/>
      </c>
      <c r="AJ440" t="str">
        <f t="shared" si="192"/>
        <v/>
      </c>
      <c r="AK440" s="2" t="str">
        <f t="shared" si="193"/>
        <v/>
      </c>
      <c r="AL440" s="2" t="str">
        <f t="shared" si="194"/>
        <v/>
      </c>
      <c r="AM440" t="str">
        <f t="shared" si="175"/>
        <v/>
      </c>
      <c r="AN440" t="str">
        <f t="shared" si="176"/>
        <v/>
      </c>
      <c r="AO440" t="str">
        <f t="shared" si="195"/>
        <v/>
      </c>
    </row>
    <row r="441" spans="1:41" x14ac:dyDescent="0.2">
      <c r="A441" t="s">
        <v>41</v>
      </c>
      <c r="B441" t="s">
        <v>4</v>
      </c>
      <c r="C441" t="s">
        <v>154</v>
      </c>
      <c r="D441" s="1">
        <v>283.35190530018099</v>
      </c>
      <c r="E441" s="1">
        <v>-524.703810600363</v>
      </c>
      <c r="F441" s="2">
        <v>0.75627810081950897</v>
      </c>
      <c r="G441" s="2">
        <v>0.68131553017314705</v>
      </c>
      <c r="H441" s="2">
        <v>4.2650517789873499E-2</v>
      </c>
      <c r="I441" s="2">
        <v>5.4493749202047102E-2</v>
      </c>
      <c r="J441" s="2">
        <v>0</v>
      </c>
      <c r="K441" s="2">
        <v>0</v>
      </c>
      <c r="L441" s="2">
        <v>6.6333709897822999E-3</v>
      </c>
      <c r="M441" s="2" t="str">
        <f t="shared" si="168"/>
        <v>LTN</v>
      </c>
      <c r="N441" s="2" t="str">
        <f t="shared" si="177"/>
        <v>ACP</v>
      </c>
      <c r="O441" s="2" t="str">
        <f t="shared" si="178"/>
        <v>U</v>
      </c>
      <c r="P441" t="str">
        <f t="shared" si="169"/>
        <v>0100</v>
      </c>
      <c r="Q441" t="str">
        <f t="shared" si="170"/>
        <v>N</v>
      </c>
      <c r="R441" t="str">
        <f t="shared" si="171"/>
        <v>0</v>
      </c>
      <c r="S441" t="str">
        <f t="shared" si="172"/>
        <v>1</v>
      </c>
      <c r="T441" t="str">
        <f t="shared" si="173"/>
        <v>0</v>
      </c>
      <c r="U441" t="str">
        <f t="shared" si="174"/>
        <v>0</v>
      </c>
      <c r="V441" s="10" t="str">
        <f t="shared" si="179"/>
        <v/>
      </c>
      <c r="W441" s="10" t="str">
        <f t="shared" si="180"/>
        <v/>
      </c>
      <c r="X441" t="str">
        <f t="shared" si="181"/>
        <v/>
      </c>
      <c r="Y441" t="str">
        <f t="shared" si="182"/>
        <v/>
      </c>
      <c r="Z441" t="str">
        <f t="shared" si="183"/>
        <v/>
      </c>
      <c r="AA441" s="10">
        <f t="shared" si="184"/>
        <v>5.4493749202047102E-2</v>
      </c>
      <c r="AB441" s="10">
        <f t="shared" si="185"/>
        <v>1.1843231412173603E-2</v>
      </c>
      <c r="AC441">
        <f t="shared" si="186"/>
        <v>68</v>
      </c>
      <c r="AD441">
        <f t="shared" si="186"/>
        <v>43</v>
      </c>
      <c r="AE441">
        <f t="shared" si="187"/>
        <v>-25</v>
      </c>
      <c r="AF441" s="13" t="str">
        <f t="shared" si="188"/>
        <v/>
      </c>
      <c r="AG441" s="13" t="str">
        <f t="shared" si="189"/>
        <v/>
      </c>
      <c r="AH441" t="str">
        <f t="shared" si="190"/>
        <v/>
      </c>
      <c r="AI441" t="str">
        <f t="shared" si="191"/>
        <v/>
      </c>
      <c r="AJ441" t="str">
        <f t="shared" si="192"/>
        <v/>
      </c>
      <c r="AK441" s="2" t="str">
        <f t="shared" si="193"/>
        <v/>
      </c>
      <c r="AL441" s="2" t="str">
        <f t="shared" si="194"/>
        <v/>
      </c>
      <c r="AM441" t="str">
        <f t="shared" si="175"/>
        <v/>
      </c>
      <c r="AN441" t="str">
        <f t="shared" si="176"/>
        <v/>
      </c>
      <c r="AO441" t="str">
        <f t="shared" si="195"/>
        <v/>
      </c>
    </row>
    <row r="442" spans="1:41" x14ac:dyDescent="0.2">
      <c r="A442" t="s">
        <v>41</v>
      </c>
      <c r="B442" t="s">
        <v>4</v>
      </c>
      <c r="C442" t="s">
        <v>3</v>
      </c>
      <c r="D442" s="1">
        <v>283.54636649953397</v>
      </c>
      <c r="E442" s="1">
        <v>-525.09273299906795</v>
      </c>
      <c r="F442" s="2">
        <v>0.75679754256763099</v>
      </c>
      <c r="G442" s="2">
        <v>0.66347463448152899</v>
      </c>
      <c r="H442" s="2">
        <v>4.2596926979775601E-2</v>
      </c>
      <c r="I442" s="2">
        <v>5.5455767538498603E-2</v>
      </c>
      <c r="J442" s="2">
        <v>0</v>
      </c>
      <c r="K442" s="2">
        <v>0</v>
      </c>
      <c r="L442" s="2">
        <v>7.5996033541918303E-3</v>
      </c>
      <c r="M442" s="2" t="str">
        <f t="shared" si="168"/>
        <v>LTN</v>
      </c>
      <c r="N442" s="2" t="str">
        <f t="shared" si="177"/>
        <v>ACP</v>
      </c>
      <c r="O442" s="2" t="str">
        <f t="shared" si="178"/>
        <v>V</v>
      </c>
      <c r="P442" t="str">
        <f t="shared" si="169"/>
        <v>0100</v>
      </c>
      <c r="Q442" t="str">
        <f t="shared" si="170"/>
        <v>N</v>
      </c>
      <c r="R442" t="str">
        <f t="shared" si="171"/>
        <v>0</v>
      </c>
      <c r="S442" t="str">
        <f t="shared" si="172"/>
        <v>1</v>
      </c>
      <c r="T442" t="str">
        <f t="shared" si="173"/>
        <v>0</v>
      </c>
      <c r="U442" t="str">
        <f t="shared" si="174"/>
        <v>0</v>
      </c>
      <c r="V442" s="10" t="str">
        <f t="shared" si="179"/>
        <v/>
      </c>
      <c r="W442" s="10" t="str">
        <f t="shared" si="180"/>
        <v/>
      </c>
      <c r="X442" t="str">
        <f t="shared" si="181"/>
        <v/>
      </c>
      <c r="Y442" t="str">
        <f t="shared" si="182"/>
        <v/>
      </c>
      <c r="Z442" t="str">
        <f t="shared" si="183"/>
        <v/>
      </c>
      <c r="AA442" s="10">
        <f t="shared" si="184"/>
        <v>5.5455767538498603E-2</v>
      </c>
      <c r="AB442" s="10">
        <f t="shared" si="185"/>
        <v>1.2858840558723002E-2</v>
      </c>
      <c r="AC442">
        <f t="shared" si="186"/>
        <v>72</v>
      </c>
      <c r="AD442">
        <f t="shared" si="186"/>
        <v>59</v>
      </c>
      <c r="AE442">
        <f t="shared" si="187"/>
        <v>-13</v>
      </c>
      <c r="AF442" s="13" t="str">
        <f t="shared" si="188"/>
        <v/>
      </c>
      <c r="AG442" s="13" t="str">
        <f t="shared" si="189"/>
        <v/>
      </c>
      <c r="AH442" t="str">
        <f t="shared" si="190"/>
        <v/>
      </c>
      <c r="AI442" t="str">
        <f t="shared" si="191"/>
        <v/>
      </c>
      <c r="AJ442" t="str">
        <f t="shared" si="192"/>
        <v/>
      </c>
      <c r="AK442" s="2" t="str">
        <f t="shared" si="193"/>
        <v/>
      </c>
      <c r="AL442" s="2" t="str">
        <f t="shared" si="194"/>
        <v/>
      </c>
      <c r="AM442" t="str">
        <f t="shared" si="175"/>
        <v/>
      </c>
      <c r="AN442" t="str">
        <f t="shared" si="176"/>
        <v/>
      </c>
      <c r="AO442" t="str">
        <f t="shared" si="195"/>
        <v/>
      </c>
    </row>
    <row r="443" spans="1:41" x14ac:dyDescent="0.2">
      <c r="A443" t="s">
        <v>41</v>
      </c>
      <c r="B443" t="s">
        <v>5</v>
      </c>
      <c r="C443" t="s">
        <v>2</v>
      </c>
      <c r="D443" s="1">
        <v>-390.71271530576001</v>
      </c>
      <c r="E443" s="1">
        <v>823.42543061152003</v>
      </c>
      <c r="F443" s="2">
        <v>0.86621645555595095</v>
      </c>
      <c r="G443" s="2">
        <v>0.73136506484229702</v>
      </c>
      <c r="H443" s="2">
        <v>2.6565758115714</v>
      </c>
      <c r="I443" s="2">
        <v>4.1591348781750401</v>
      </c>
      <c r="J443" s="2">
        <v>0</v>
      </c>
      <c r="K443" s="2">
        <v>0</v>
      </c>
      <c r="L443" s="2">
        <v>2.9338242523868699E-2</v>
      </c>
      <c r="M443" s="2" t="str">
        <f t="shared" si="168"/>
        <v>LTN</v>
      </c>
      <c r="N443" s="2" t="str">
        <f t="shared" si="177"/>
        <v>PCA</v>
      </c>
      <c r="O443" s="2" t="str">
        <f t="shared" si="178"/>
        <v>U</v>
      </c>
      <c r="P443" t="str">
        <f t="shared" si="169"/>
        <v>0100</v>
      </c>
      <c r="Q443" t="str">
        <f t="shared" si="170"/>
        <v>N</v>
      </c>
      <c r="R443" t="str">
        <f t="shared" si="171"/>
        <v>0</v>
      </c>
      <c r="S443" t="str">
        <f t="shared" si="172"/>
        <v>1</v>
      </c>
      <c r="T443" t="str">
        <f t="shared" si="173"/>
        <v>0</v>
      </c>
      <c r="U443" t="str">
        <f t="shared" si="174"/>
        <v>0</v>
      </c>
      <c r="V443" s="10" t="str">
        <f t="shared" si="179"/>
        <v/>
      </c>
      <c r="W443" s="10" t="str">
        <f t="shared" si="180"/>
        <v/>
      </c>
      <c r="X443" t="str">
        <f t="shared" si="181"/>
        <v/>
      </c>
      <c r="Y443" t="str">
        <f t="shared" si="182"/>
        <v/>
      </c>
      <c r="Z443" t="str">
        <f t="shared" si="183"/>
        <v/>
      </c>
      <c r="AA443" s="10" t="str">
        <f t="shared" si="184"/>
        <v/>
      </c>
      <c r="AB443" s="10" t="str">
        <f t="shared" si="185"/>
        <v/>
      </c>
      <c r="AC443" t="str">
        <f t="shared" si="186"/>
        <v/>
      </c>
      <c r="AD443" t="str">
        <f t="shared" si="186"/>
        <v/>
      </c>
      <c r="AE443" t="str">
        <f t="shared" si="187"/>
        <v/>
      </c>
      <c r="AF443" s="13">
        <f t="shared" si="188"/>
        <v>4.1591348781750401</v>
      </c>
      <c r="AG443" s="13">
        <f t="shared" si="189"/>
        <v>1.5025590666036401</v>
      </c>
      <c r="AH443">
        <f t="shared" si="190"/>
        <v>97</v>
      </c>
      <c r="AI443">
        <f t="shared" si="191"/>
        <v>225</v>
      </c>
      <c r="AJ443">
        <f t="shared" si="192"/>
        <v>128</v>
      </c>
      <c r="AK443" s="2" t="str">
        <f t="shared" si="193"/>
        <v/>
      </c>
      <c r="AL443" s="2" t="str">
        <f t="shared" si="194"/>
        <v/>
      </c>
      <c r="AM443" t="str">
        <f t="shared" si="175"/>
        <v/>
      </c>
      <c r="AN443" t="str">
        <f t="shared" si="176"/>
        <v/>
      </c>
      <c r="AO443" t="str">
        <f t="shared" si="195"/>
        <v/>
      </c>
    </row>
    <row r="444" spans="1:41" x14ac:dyDescent="0.2">
      <c r="A444" t="s">
        <v>41</v>
      </c>
      <c r="B444" t="s">
        <v>5</v>
      </c>
      <c r="C444" t="s">
        <v>153</v>
      </c>
      <c r="D444" s="1">
        <v>-390.71271530576001</v>
      </c>
      <c r="E444" s="1">
        <v>823.42543061152003</v>
      </c>
      <c r="F444" s="2">
        <v>0.86621645555595095</v>
      </c>
      <c r="G444" s="2">
        <v>0.73136506484229202</v>
      </c>
      <c r="H444" s="2">
        <v>2.6565758115714</v>
      </c>
      <c r="I444" s="2">
        <v>4.1591348781751103</v>
      </c>
      <c r="J444" s="2">
        <v>0</v>
      </c>
      <c r="K444" s="2">
        <v>0</v>
      </c>
      <c r="L444" s="2">
        <v>5.4652520344652001E-3</v>
      </c>
      <c r="M444" s="2" t="str">
        <f t="shared" si="168"/>
        <v>LTN</v>
      </c>
      <c r="N444" s="2" t="str">
        <f t="shared" si="177"/>
        <v>PCA</v>
      </c>
      <c r="O444" s="2" t="str">
        <f t="shared" si="178"/>
        <v>V</v>
      </c>
      <c r="P444" t="str">
        <f t="shared" si="169"/>
        <v>0100</v>
      </c>
      <c r="Q444" t="str">
        <f t="shared" si="170"/>
        <v>N</v>
      </c>
      <c r="R444" t="str">
        <f t="shared" si="171"/>
        <v>0</v>
      </c>
      <c r="S444" t="str">
        <f t="shared" si="172"/>
        <v>1</v>
      </c>
      <c r="T444" t="str">
        <f t="shared" si="173"/>
        <v>0</v>
      </c>
      <c r="U444" t="str">
        <f t="shared" si="174"/>
        <v>0</v>
      </c>
      <c r="V444" s="10" t="str">
        <f t="shared" si="179"/>
        <v/>
      </c>
      <c r="W444" s="10" t="str">
        <f t="shared" si="180"/>
        <v/>
      </c>
      <c r="X444" t="str">
        <f t="shared" si="181"/>
        <v/>
      </c>
      <c r="Y444" t="str">
        <f t="shared" si="182"/>
        <v/>
      </c>
      <c r="Z444" t="str">
        <f t="shared" si="183"/>
        <v/>
      </c>
      <c r="AA444" s="10" t="str">
        <f t="shared" si="184"/>
        <v/>
      </c>
      <c r="AB444" s="10" t="str">
        <f t="shared" si="185"/>
        <v/>
      </c>
      <c r="AC444" t="str">
        <f t="shared" si="186"/>
        <v/>
      </c>
      <c r="AD444" t="str">
        <f t="shared" si="186"/>
        <v/>
      </c>
      <c r="AE444" t="str">
        <f t="shared" si="187"/>
        <v/>
      </c>
      <c r="AF444" s="13">
        <f t="shared" si="188"/>
        <v>4.1591348781751103</v>
      </c>
      <c r="AG444" s="13">
        <f t="shared" si="189"/>
        <v>1.5025590666037103</v>
      </c>
      <c r="AH444">
        <f t="shared" si="190"/>
        <v>98</v>
      </c>
      <c r="AI444">
        <f t="shared" si="191"/>
        <v>226</v>
      </c>
      <c r="AJ444">
        <f t="shared" si="192"/>
        <v>128</v>
      </c>
      <c r="AK444" s="2" t="str">
        <f t="shared" si="193"/>
        <v/>
      </c>
      <c r="AL444" s="2" t="str">
        <f t="shared" si="194"/>
        <v/>
      </c>
      <c r="AM444" t="str">
        <f t="shared" si="175"/>
        <v/>
      </c>
      <c r="AN444" t="str">
        <f t="shared" si="176"/>
        <v/>
      </c>
      <c r="AO444" t="str">
        <f t="shared" si="195"/>
        <v/>
      </c>
    </row>
    <row r="445" spans="1:41" x14ac:dyDescent="0.2">
      <c r="A445" t="s">
        <v>41</v>
      </c>
      <c r="B445" t="s">
        <v>5</v>
      </c>
      <c r="C445" t="s">
        <v>154</v>
      </c>
      <c r="D445" s="1">
        <v>-393.55074821810098</v>
      </c>
      <c r="E445" s="1">
        <v>829.10149643620196</v>
      </c>
      <c r="F445" s="2">
        <v>0.86226622867442204</v>
      </c>
      <c r="G445" s="2">
        <v>0.802766445431778</v>
      </c>
      <c r="H445" s="2">
        <v>2.6990581151162898</v>
      </c>
      <c r="I445" s="2">
        <v>3.4345469169053402</v>
      </c>
      <c r="J445" s="2">
        <v>0</v>
      </c>
      <c r="K445" s="2">
        <v>0</v>
      </c>
      <c r="L445" s="2">
        <v>8.7200358058303392E-3</v>
      </c>
      <c r="M445" s="2" t="str">
        <f t="shared" si="168"/>
        <v>LTN</v>
      </c>
      <c r="N445" s="2" t="str">
        <f t="shared" si="177"/>
        <v>ACP</v>
      </c>
      <c r="O445" s="2" t="str">
        <f t="shared" si="178"/>
        <v>U</v>
      </c>
      <c r="P445" t="str">
        <f t="shared" si="169"/>
        <v>0100</v>
      </c>
      <c r="Q445" t="str">
        <f t="shared" si="170"/>
        <v>N</v>
      </c>
      <c r="R445" t="str">
        <f t="shared" si="171"/>
        <v>0</v>
      </c>
      <c r="S445" t="str">
        <f t="shared" si="172"/>
        <v>1</v>
      </c>
      <c r="T445" t="str">
        <f t="shared" si="173"/>
        <v>0</v>
      </c>
      <c r="U445" t="str">
        <f t="shared" si="174"/>
        <v>0</v>
      </c>
      <c r="V445" s="10" t="str">
        <f t="shared" si="179"/>
        <v/>
      </c>
      <c r="W445" s="10" t="str">
        <f t="shared" si="180"/>
        <v/>
      </c>
      <c r="X445" t="str">
        <f t="shared" si="181"/>
        <v/>
      </c>
      <c r="Y445" t="str">
        <f t="shared" si="182"/>
        <v/>
      </c>
      <c r="Z445" t="str">
        <f t="shared" si="183"/>
        <v/>
      </c>
      <c r="AA445" s="10" t="str">
        <f t="shared" si="184"/>
        <v/>
      </c>
      <c r="AB445" s="10" t="str">
        <f t="shared" si="185"/>
        <v/>
      </c>
      <c r="AC445" t="str">
        <f t="shared" si="186"/>
        <v/>
      </c>
      <c r="AD445" t="str">
        <f t="shared" si="186"/>
        <v/>
      </c>
      <c r="AE445" t="str">
        <f t="shared" si="187"/>
        <v/>
      </c>
      <c r="AF445" s="13">
        <f t="shared" si="188"/>
        <v>3.4345469169053402</v>
      </c>
      <c r="AG445" s="13">
        <f t="shared" si="189"/>
        <v>0.73548880178905041</v>
      </c>
      <c r="AH445">
        <f t="shared" si="190"/>
        <v>60</v>
      </c>
      <c r="AI445">
        <f t="shared" si="191"/>
        <v>47</v>
      </c>
      <c r="AJ445">
        <f t="shared" si="192"/>
        <v>-13</v>
      </c>
      <c r="AK445" s="2" t="str">
        <f t="shared" si="193"/>
        <v/>
      </c>
      <c r="AL445" s="2" t="str">
        <f t="shared" si="194"/>
        <v/>
      </c>
      <c r="AM445" t="str">
        <f t="shared" si="175"/>
        <v/>
      </c>
      <c r="AN445" t="str">
        <f t="shared" si="176"/>
        <v/>
      </c>
      <c r="AO445" t="str">
        <f t="shared" si="195"/>
        <v/>
      </c>
    </row>
    <row r="446" spans="1:41" x14ac:dyDescent="0.2">
      <c r="A446" t="s">
        <v>41</v>
      </c>
      <c r="B446" t="s">
        <v>5</v>
      </c>
      <c r="C446" t="s">
        <v>3</v>
      </c>
      <c r="D446" s="1">
        <v>-400.265079171889</v>
      </c>
      <c r="E446" s="1">
        <v>842.530158343778</v>
      </c>
      <c r="F446" s="2">
        <v>0.85032037414154404</v>
      </c>
      <c r="G446" s="2">
        <v>0.77847480103655697</v>
      </c>
      <c r="H446" s="2">
        <v>2.8125114829006499</v>
      </c>
      <c r="I446" s="2">
        <v>3.6448483910021001</v>
      </c>
      <c r="J446" s="2">
        <v>0</v>
      </c>
      <c r="K446" s="2">
        <v>0</v>
      </c>
      <c r="L446" s="2">
        <v>5.85071797542378E-3</v>
      </c>
      <c r="M446" s="2" t="str">
        <f t="shared" si="168"/>
        <v>LTN</v>
      </c>
      <c r="N446" s="2" t="str">
        <f t="shared" si="177"/>
        <v>ACP</v>
      </c>
      <c r="O446" s="2" t="str">
        <f t="shared" si="178"/>
        <v>V</v>
      </c>
      <c r="P446" t="str">
        <f t="shared" si="169"/>
        <v>0100</v>
      </c>
      <c r="Q446" t="str">
        <f t="shared" si="170"/>
        <v>N</v>
      </c>
      <c r="R446" t="str">
        <f t="shared" si="171"/>
        <v>0</v>
      </c>
      <c r="S446" t="str">
        <f t="shared" si="172"/>
        <v>1</v>
      </c>
      <c r="T446" t="str">
        <f t="shared" si="173"/>
        <v>0</v>
      </c>
      <c r="U446" t="str">
        <f t="shared" si="174"/>
        <v>0</v>
      </c>
      <c r="V446" s="10" t="str">
        <f t="shared" si="179"/>
        <v/>
      </c>
      <c r="W446" s="10" t="str">
        <f t="shared" si="180"/>
        <v/>
      </c>
      <c r="X446" t="str">
        <f t="shared" si="181"/>
        <v/>
      </c>
      <c r="Y446" t="str">
        <f t="shared" si="182"/>
        <v/>
      </c>
      <c r="Z446" t="str">
        <f t="shared" si="183"/>
        <v/>
      </c>
      <c r="AA446" s="10" t="str">
        <f t="shared" si="184"/>
        <v/>
      </c>
      <c r="AB446" s="10" t="str">
        <f t="shared" si="185"/>
        <v/>
      </c>
      <c r="AC446" t="str">
        <f t="shared" si="186"/>
        <v/>
      </c>
      <c r="AD446" t="str">
        <f t="shared" si="186"/>
        <v/>
      </c>
      <c r="AE446" t="str">
        <f t="shared" si="187"/>
        <v/>
      </c>
      <c r="AF446" s="13">
        <f t="shared" si="188"/>
        <v>3.6448483910021001</v>
      </c>
      <c r="AG446" s="13">
        <f t="shared" si="189"/>
        <v>0.83233690810145022</v>
      </c>
      <c r="AH446">
        <f t="shared" si="190"/>
        <v>72</v>
      </c>
      <c r="AI446">
        <f t="shared" si="191"/>
        <v>67</v>
      </c>
      <c r="AJ446">
        <f t="shared" si="192"/>
        <v>-5</v>
      </c>
      <c r="AK446" s="2" t="str">
        <f t="shared" si="193"/>
        <v/>
      </c>
      <c r="AL446" s="2" t="str">
        <f t="shared" si="194"/>
        <v/>
      </c>
      <c r="AM446" t="str">
        <f t="shared" si="175"/>
        <v/>
      </c>
      <c r="AN446" t="str">
        <f t="shared" si="176"/>
        <v/>
      </c>
      <c r="AO446" t="str">
        <f t="shared" si="195"/>
        <v/>
      </c>
    </row>
    <row r="447" spans="1:41" x14ac:dyDescent="0.2">
      <c r="A447" t="s">
        <v>42</v>
      </c>
      <c r="B447" t="s">
        <v>1</v>
      </c>
      <c r="C447" t="s">
        <v>2</v>
      </c>
      <c r="D447" s="1">
        <v>357.273677656948</v>
      </c>
      <c r="E447" s="1">
        <v>-672.54735531389599</v>
      </c>
      <c r="F447" s="2">
        <v>0.87206856920007503</v>
      </c>
      <c r="G447" s="2">
        <v>0.81631558657038406</v>
      </c>
      <c r="H447" s="2">
        <v>2.71066741870136E-2</v>
      </c>
      <c r="I447" s="2">
        <v>3.6487431310139998E-2</v>
      </c>
      <c r="J447" s="2">
        <v>0</v>
      </c>
      <c r="K447" s="2">
        <v>0</v>
      </c>
      <c r="L447" s="2">
        <v>0.32086838582433502</v>
      </c>
      <c r="M447" s="2" t="str">
        <f t="shared" si="168"/>
        <v>LTN</v>
      </c>
      <c r="N447" s="2" t="str">
        <f t="shared" si="177"/>
        <v>PCA</v>
      </c>
      <c r="O447" s="2" t="str">
        <f t="shared" si="178"/>
        <v>U</v>
      </c>
      <c r="P447" t="str">
        <f t="shared" si="169"/>
        <v>0101</v>
      </c>
      <c r="Q447" t="str">
        <f t="shared" si="170"/>
        <v>N</v>
      </c>
      <c r="R447" t="str">
        <f t="shared" si="171"/>
        <v>0</v>
      </c>
      <c r="S447" t="str">
        <f t="shared" si="172"/>
        <v>1</v>
      </c>
      <c r="T447" t="str">
        <f t="shared" si="173"/>
        <v>0</v>
      </c>
      <c r="U447" t="str">
        <f t="shared" si="174"/>
        <v>1</v>
      </c>
      <c r="V447" s="10">
        <f t="shared" si="179"/>
        <v>3.6487431310139998E-2</v>
      </c>
      <c r="W447" s="10">
        <f t="shared" si="180"/>
        <v>9.380757123126398E-3</v>
      </c>
      <c r="X447">
        <f t="shared" si="181"/>
        <v>37</v>
      </c>
      <c r="Y447">
        <f t="shared" si="182"/>
        <v>40</v>
      </c>
      <c r="Z447">
        <f t="shared" si="183"/>
        <v>3</v>
      </c>
      <c r="AA447" s="10" t="str">
        <f t="shared" si="184"/>
        <v/>
      </c>
      <c r="AB447" s="10" t="str">
        <f t="shared" si="185"/>
        <v/>
      </c>
      <c r="AC447" t="str">
        <f t="shared" si="186"/>
        <v/>
      </c>
      <c r="AD447" t="str">
        <f t="shared" si="186"/>
        <v/>
      </c>
      <c r="AE447" t="str">
        <f t="shared" si="187"/>
        <v/>
      </c>
      <c r="AF447" s="13" t="str">
        <f t="shared" si="188"/>
        <v/>
      </c>
      <c r="AG447" s="13" t="str">
        <f t="shared" si="189"/>
        <v/>
      </c>
      <c r="AH447" t="str">
        <f t="shared" si="190"/>
        <v/>
      </c>
      <c r="AI447" t="str">
        <f t="shared" si="191"/>
        <v/>
      </c>
      <c r="AJ447" t="str">
        <f t="shared" si="192"/>
        <v/>
      </c>
      <c r="AK447" s="2" t="str">
        <f t="shared" si="193"/>
        <v/>
      </c>
      <c r="AL447" s="2" t="str">
        <f t="shared" si="194"/>
        <v/>
      </c>
      <c r="AM447" t="str">
        <f t="shared" si="175"/>
        <v/>
      </c>
      <c r="AN447" t="str">
        <f t="shared" si="176"/>
        <v/>
      </c>
      <c r="AO447" t="str">
        <f t="shared" si="195"/>
        <v/>
      </c>
    </row>
    <row r="448" spans="1:41" x14ac:dyDescent="0.2">
      <c r="A448" t="s">
        <v>42</v>
      </c>
      <c r="B448" t="s">
        <v>1</v>
      </c>
      <c r="C448" t="s">
        <v>153</v>
      </c>
      <c r="D448" s="1">
        <v>357.273677656948</v>
      </c>
      <c r="E448" s="1">
        <v>-672.54735531389599</v>
      </c>
      <c r="F448" s="2">
        <v>0.87206856920007503</v>
      </c>
      <c r="G448" s="2">
        <v>0.81631558657038406</v>
      </c>
      <c r="H448" s="2">
        <v>2.71066741870136E-2</v>
      </c>
      <c r="I448" s="2">
        <v>3.6487431310139998E-2</v>
      </c>
      <c r="J448" s="2">
        <v>0</v>
      </c>
      <c r="K448" s="2">
        <v>0</v>
      </c>
      <c r="L448" s="2">
        <v>2.3158903272734899E-2</v>
      </c>
      <c r="M448" s="2" t="str">
        <f t="shared" si="168"/>
        <v>LTN</v>
      </c>
      <c r="N448" s="2" t="str">
        <f t="shared" si="177"/>
        <v>PCA</v>
      </c>
      <c r="O448" s="2" t="str">
        <f t="shared" si="178"/>
        <v>V</v>
      </c>
      <c r="P448" t="str">
        <f t="shared" si="169"/>
        <v>0101</v>
      </c>
      <c r="Q448" t="str">
        <f t="shared" si="170"/>
        <v>N</v>
      </c>
      <c r="R448" t="str">
        <f t="shared" si="171"/>
        <v>0</v>
      </c>
      <c r="S448" t="str">
        <f t="shared" si="172"/>
        <v>1</v>
      </c>
      <c r="T448" t="str">
        <f t="shared" si="173"/>
        <v>0</v>
      </c>
      <c r="U448" t="str">
        <f t="shared" si="174"/>
        <v>1</v>
      </c>
      <c r="V448" s="10">
        <f t="shared" si="179"/>
        <v>3.6487431310139998E-2</v>
      </c>
      <c r="W448" s="10">
        <f t="shared" si="180"/>
        <v>9.380757123126398E-3</v>
      </c>
      <c r="X448">
        <f t="shared" si="181"/>
        <v>37</v>
      </c>
      <c r="Y448">
        <f t="shared" si="182"/>
        <v>40</v>
      </c>
      <c r="Z448">
        <f t="shared" si="183"/>
        <v>3</v>
      </c>
      <c r="AA448" s="10" t="str">
        <f t="shared" si="184"/>
        <v/>
      </c>
      <c r="AB448" s="10" t="str">
        <f t="shared" si="185"/>
        <v/>
      </c>
      <c r="AC448" t="str">
        <f t="shared" si="186"/>
        <v/>
      </c>
      <c r="AD448" t="str">
        <f t="shared" si="186"/>
        <v/>
      </c>
      <c r="AE448" t="str">
        <f t="shared" si="187"/>
        <v/>
      </c>
      <c r="AF448" s="13" t="str">
        <f t="shared" si="188"/>
        <v/>
      </c>
      <c r="AG448" s="13" t="str">
        <f t="shared" si="189"/>
        <v/>
      </c>
      <c r="AH448" t="str">
        <f t="shared" si="190"/>
        <v/>
      </c>
      <c r="AI448" t="str">
        <f t="shared" si="191"/>
        <v/>
      </c>
      <c r="AJ448" t="str">
        <f t="shared" si="192"/>
        <v/>
      </c>
      <c r="AK448" s="2" t="str">
        <f t="shared" si="193"/>
        <v/>
      </c>
      <c r="AL448" s="2" t="str">
        <f t="shared" si="194"/>
        <v/>
      </c>
      <c r="AM448" t="str">
        <f t="shared" si="175"/>
        <v/>
      </c>
      <c r="AN448" t="str">
        <f t="shared" si="176"/>
        <v/>
      </c>
      <c r="AO448" t="str">
        <f t="shared" si="195"/>
        <v/>
      </c>
    </row>
    <row r="449" spans="1:41" x14ac:dyDescent="0.2">
      <c r="A449" t="s">
        <v>42</v>
      </c>
      <c r="B449" t="s">
        <v>1</v>
      </c>
      <c r="C449" t="s">
        <v>154</v>
      </c>
      <c r="D449" s="1">
        <v>259.196638191864</v>
      </c>
      <c r="E449" s="1">
        <v>-476.39327638372799</v>
      </c>
      <c r="F449" s="2">
        <v>0.57253098997650798</v>
      </c>
      <c r="G449" s="2">
        <v>0.42134145657843097</v>
      </c>
      <c r="H449" s="2">
        <v>4.9479254663145102E-2</v>
      </c>
      <c r="I449" s="2">
        <v>6.4926916386506398E-2</v>
      </c>
      <c r="J449" s="2">
        <v>0</v>
      </c>
      <c r="K449" s="2">
        <v>0</v>
      </c>
      <c r="L449" s="2">
        <v>3.6367771274768801E-3</v>
      </c>
      <c r="M449" s="2" t="str">
        <f t="shared" si="168"/>
        <v>LTN</v>
      </c>
      <c r="N449" s="2" t="str">
        <f t="shared" si="177"/>
        <v>ACP</v>
      </c>
      <c r="O449" s="2" t="str">
        <f t="shared" si="178"/>
        <v>U</v>
      </c>
      <c r="P449" t="str">
        <f t="shared" si="169"/>
        <v>0101</v>
      </c>
      <c r="Q449" t="str">
        <f t="shared" si="170"/>
        <v>N</v>
      </c>
      <c r="R449" t="str">
        <f t="shared" si="171"/>
        <v>0</v>
      </c>
      <c r="S449" t="str">
        <f t="shared" si="172"/>
        <v>1</v>
      </c>
      <c r="T449" t="str">
        <f t="shared" si="173"/>
        <v>0</v>
      </c>
      <c r="U449" t="str">
        <f t="shared" si="174"/>
        <v>1</v>
      </c>
      <c r="V449" s="10">
        <f t="shared" si="179"/>
        <v>6.4926916386506398E-2</v>
      </c>
      <c r="W449" s="10">
        <f t="shared" si="180"/>
        <v>1.5447661723361296E-2</v>
      </c>
      <c r="X449">
        <f t="shared" si="181"/>
        <v>237</v>
      </c>
      <c r="Y449">
        <f t="shared" si="182"/>
        <v>191</v>
      </c>
      <c r="Z449">
        <f t="shared" si="183"/>
        <v>-46</v>
      </c>
      <c r="AA449" s="10" t="str">
        <f t="shared" si="184"/>
        <v/>
      </c>
      <c r="AB449" s="10" t="str">
        <f t="shared" si="185"/>
        <v/>
      </c>
      <c r="AC449" t="str">
        <f t="shared" si="186"/>
        <v/>
      </c>
      <c r="AD449" t="str">
        <f t="shared" si="186"/>
        <v/>
      </c>
      <c r="AE449" t="str">
        <f t="shared" si="187"/>
        <v/>
      </c>
      <c r="AF449" s="13" t="str">
        <f t="shared" si="188"/>
        <v/>
      </c>
      <c r="AG449" s="13" t="str">
        <f t="shared" si="189"/>
        <v/>
      </c>
      <c r="AH449" t="str">
        <f t="shared" si="190"/>
        <v/>
      </c>
      <c r="AI449" t="str">
        <f t="shared" si="191"/>
        <v/>
      </c>
      <c r="AJ449" t="str">
        <f t="shared" si="192"/>
        <v/>
      </c>
      <c r="AK449" s="2" t="str">
        <f t="shared" si="193"/>
        <v/>
      </c>
      <c r="AL449" s="2" t="str">
        <f t="shared" si="194"/>
        <v/>
      </c>
      <c r="AM449" t="str">
        <f t="shared" si="175"/>
        <v/>
      </c>
      <c r="AN449" t="str">
        <f t="shared" si="176"/>
        <v/>
      </c>
      <c r="AO449" t="str">
        <f t="shared" si="195"/>
        <v/>
      </c>
    </row>
    <row r="450" spans="1:41" x14ac:dyDescent="0.2">
      <c r="A450" t="s">
        <v>42</v>
      </c>
      <c r="B450" t="s">
        <v>1</v>
      </c>
      <c r="C450" t="s">
        <v>3</v>
      </c>
      <c r="D450" s="1">
        <v>261.442100517651</v>
      </c>
      <c r="E450" s="1">
        <v>-480.884201035302</v>
      </c>
      <c r="F450" s="2">
        <v>0.58500909456676298</v>
      </c>
      <c r="G450" s="2">
        <v>0.43721669101421301</v>
      </c>
      <c r="H450" s="2">
        <v>4.8779362619008899E-2</v>
      </c>
      <c r="I450" s="2">
        <v>6.2468056502589998E-2</v>
      </c>
      <c r="J450" s="2">
        <v>0</v>
      </c>
      <c r="K450" s="2">
        <v>0</v>
      </c>
      <c r="L450" s="2">
        <v>2.1389223031329299E-2</v>
      </c>
      <c r="M450" s="2" t="str">
        <f t="shared" si="168"/>
        <v>LTN</v>
      </c>
      <c r="N450" s="2" t="str">
        <f t="shared" si="177"/>
        <v>ACP</v>
      </c>
      <c r="O450" s="2" t="str">
        <f t="shared" si="178"/>
        <v>V</v>
      </c>
      <c r="P450" t="str">
        <f t="shared" si="169"/>
        <v>0101</v>
      </c>
      <c r="Q450" t="str">
        <f t="shared" si="170"/>
        <v>N</v>
      </c>
      <c r="R450" t="str">
        <f t="shared" si="171"/>
        <v>0</v>
      </c>
      <c r="S450" t="str">
        <f t="shared" si="172"/>
        <v>1</v>
      </c>
      <c r="T450" t="str">
        <f t="shared" si="173"/>
        <v>0</v>
      </c>
      <c r="U450" t="str">
        <f t="shared" si="174"/>
        <v>1</v>
      </c>
      <c r="V450" s="10">
        <f t="shared" si="179"/>
        <v>6.2468056502589998E-2</v>
      </c>
      <c r="W450" s="10">
        <f t="shared" si="180"/>
        <v>1.3688693883581099E-2</v>
      </c>
      <c r="X450">
        <f t="shared" si="181"/>
        <v>225</v>
      </c>
      <c r="Y450">
        <f t="shared" si="182"/>
        <v>140</v>
      </c>
      <c r="Z450">
        <f t="shared" si="183"/>
        <v>-85</v>
      </c>
      <c r="AA450" s="10" t="str">
        <f t="shared" si="184"/>
        <v/>
      </c>
      <c r="AB450" s="10" t="str">
        <f t="shared" si="185"/>
        <v/>
      </c>
      <c r="AC450" t="str">
        <f t="shared" si="186"/>
        <v/>
      </c>
      <c r="AD450" t="str">
        <f t="shared" si="186"/>
        <v/>
      </c>
      <c r="AE450" t="str">
        <f t="shared" si="187"/>
        <v/>
      </c>
      <c r="AF450" s="13" t="str">
        <f t="shared" si="188"/>
        <v/>
      </c>
      <c r="AG450" s="13" t="str">
        <f t="shared" si="189"/>
        <v/>
      </c>
      <c r="AH450" t="str">
        <f t="shared" si="190"/>
        <v/>
      </c>
      <c r="AI450" t="str">
        <f t="shared" si="191"/>
        <v/>
      </c>
      <c r="AJ450" t="str">
        <f t="shared" si="192"/>
        <v/>
      </c>
      <c r="AK450" s="2" t="str">
        <f t="shared" si="193"/>
        <v/>
      </c>
      <c r="AL450" s="2" t="str">
        <f t="shared" si="194"/>
        <v/>
      </c>
      <c r="AM450" t="str">
        <f t="shared" si="175"/>
        <v/>
      </c>
      <c r="AN450" t="str">
        <f t="shared" si="176"/>
        <v/>
      </c>
      <c r="AO450" t="str">
        <f t="shared" si="195"/>
        <v/>
      </c>
    </row>
    <row r="451" spans="1:41" x14ac:dyDescent="0.2">
      <c r="A451" t="s">
        <v>42</v>
      </c>
      <c r="B451" t="s">
        <v>4</v>
      </c>
      <c r="C451" t="s">
        <v>2</v>
      </c>
      <c r="D451" s="1">
        <v>300.54602063327798</v>
      </c>
      <c r="E451" s="1">
        <v>-559.09204126655595</v>
      </c>
      <c r="F451" s="2">
        <v>0.80264167835536404</v>
      </c>
      <c r="G451" s="2">
        <v>0.72166088719445098</v>
      </c>
      <c r="H451" s="2">
        <v>3.8383953892178801E-2</v>
      </c>
      <c r="I451" s="2">
        <v>5.0015674052541002E-2</v>
      </c>
      <c r="J451" s="2">
        <v>0</v>
      </c>
      <c r="K451" s="2">
        <v>0</v>
      </c>
      <c r="L451" s="2">
        <v>0.301139424852372</v>
      </c>
      <c r="M451" s="2" t="str">
        <f t="shared" ref="M451:M514" si="196">IF(MID(A451,3,1)="1","PAD","LTN")</f>
        <v>LTN</v>
      </c>
      <c r="N451" s="2" t="str">
        <f t="shared" si="177"/>
        <v>PCA</v>
      </c>
      <c r="O451" s="2" t="str">
        <f t="shared" si="178"/>
        <v>U</v>
      </c>
      <c r="P451" t="str">
        <f t="shared" ref="P451:P514" si="197">MID(A451,8,4)</f>
        <v>0101</v>
      </c>
      <c r="Q451" t="str">
        <f t="shared" ref="Q451:Q514" si="198">IF(RIGHT(A451,1)="C","Y","N")</f>
        <v>N</v>
      </c>
      <c r="R451" t="str">
        <f t="shared" ref="R451:R514" si="199">MID(P451,1,1)</f>
        <v>0</v>
      </c>
      <c r="S451" t="str">
        <f t="shared" ref="S451:S514" si="200">MID(P451,2,1)</f>
        <v>1</v>
      </c>
      <c r="T451" t="str">
        <f t="shared" ref="T451:T514" si="201">MID(P451,3,1)</f>
        <v>0</v>
      </c>
      <c r="U451" t="str">
        <f t="shared" ref="U451:U514" si="202">MID(P451,4,1)</f>
        <v>1</v>
      </c>
      <c r="V451" s="10" t="str">
        <f t="shared" si="179"/>
        <v/>
      </c>
      <c r="W451" s="10" t="str">
        <f t="shared" si="180"/>
        <v/>
      </c>
      <c r="X451" t="str">
        <f t="shared" si="181"/>
        <v/>
      </c>
      <c r="Y451" t="str">
        <f t="shared" si="182"/>
        <v/>
      </c>
      <c r="Z451" t="str">
        <f t="shared" si="183"/>
        <v/>
      </c>
      <c r="AA451" s="10">
        <f t="shared" si="184"/>
        <v>5.0015674052541002E-2</v>
      </c>
      <c r="AB451" s="10">
        <f t="shared" si="185"/>
        <v>1.1631720160362201E-2</v>
      </c>
      <c r="AC451">
        <f t="shared" si="186"/>
        <v>38</v>
      </c>
      <c r="AD451">
        <f t="shared" si="186"/>
        <v>38</v>
      </c>
      <c r="AE451">
        <f t="shared" si="187"/>
        <v>0</v>
      </c>
      <c r="AF451" s="13" t="str">
        <f t="shared" si="188"/>
        <v/>
      </c>
      <c r="AG451" s="13" t="str">
        <f t="shared" si="189"/>
        <v/>
      </c>
      <c r="AH451" t="str">
        <f t="shared" si="190"/>
        <v/>
      </c>
      <c r="AI451" t="str">
        <f t="shared" si="191"/>
        <v/>
      </c>
      <c r="AJ451" t="str">
        <f t="shared" si="192"/>
        <v/>
      </c>
      <c r="AK451" s="2" t="str">
        <f t="shared" si="193"/>
        <v/>
      </c>
      <c r="AL451" s="2" t="str">
        <f t="shared" si="194"/>
        <v/>
      </c>
      <c r="AM451" t="str">
        <f t="shared" ref="AM451:AM514" si="203">IF(AK451&lt;&gt;"",RANK(AK451,AK$3:AK$1026,FALSE),"")</f>
        <v/>
      </c>
      <c r="AN451" t="str">
        <f t="shared" ref="AN451:AN514" si="204">IF(AL451&lt;&gt;"",RANK(AL451,AL$3:AL$1026,TRUE),"")</f>
        <v/>
      </c>
      <c r="AO451" t="str">
        <f t="shared" si="195"/>
        <v/>
      </c>
    </row>
    <row r="452" spans="1:41" x14ac:dyDescent="0.2">
      <c r="A452" t="s">
        <v>42</v>
      </c>
      <c r="B452" t="s">
        <v>4</v>
      </c>
      <c r="C452" t="s">
        <v>153</v>
      </c>
      <c r="D452" s="1">
        <v>300.54602063327798</v>
      </c>
      <c r="E452" s="1">
        <v>-559.09204126655595</v>
      </c>
      <c r="F452" s="2">
        <v>0.80264167835536404</v>
      </c>
      <c r="G452" s="2">
        <v>0.72166088719444998</v>
      </c>
      <c r="H452" s="2">
        <v>3.8383953892178801E-2</v>
      </c>
      <c r="I452" s="2">
        <v>5.0015674052541002E-2</v>
      </c>
      <c r="J452" s="2">
        <v>0</v>
      </c>
      <c r="K452" s="2">
        <v>0</v>
      </c>
      <c r="L452" s="2">
        <v>4.6688838067650999E-2</v>
      </c>
      <c r="M452" s="2" t="str">
        <f t="shared" si="196"/>
        <v>LTN</v>
      </c>
      <c r="N452" s="2" t="str">
        <f t="shared" ref="N452:N515" si="205">MID(C452,1,3)</f>
        <v>PCA</v>
      </c>
      <c r="O452" s="2" t="str">
        <f t="shared" ref="O452:O515" si="206">RIGHT(C452,1)</f>
        <v>V</v>
      </c>
      <c r="P452" t="str">
        <f t="shared" si="197"/>
        <v>0101</v>
      </c>
      <c r="Q452" t="str">
        <f t="shared" si="198"/>
        <v>N</v>
      </c>
      <c r="R452" t="str">
        <f t="shared" si="199"/>
        <v>0</v>
      </c>
      <c r="S452" t="str">
        <f t="shared" si="200"/>
        <v>1</v>
      </c>
      <c r="T452" t="str">
        <f t="shared" si="201"/>
        <v>0</v>
      </c>
      <c r="U452" t="str">
        <f t="shared" si="202"/>
        <v>1</v>
      </c>
      <c r="V452" s="10" t="str">
        <f t="shared" ref="V452:V515" si="207">IF($B452="JHtov",$I452,"")</f>
        <v/>
      </c>
      <c r="W452" s="10" t="str">
        <f t="shared" ref="W452:W515" si="208">IF($B452="JHtov",$I452-$H452,"")</f>
        <v/>
      </c>
      <c r="X452" t="str">
        <f t="shared" ref="X452:X515" si="209">IF(V452&lt;&gt;"",RANK(V452,V$3:V$770,TRUE),"")</f>
        <v/>
      </c>
      <c r="Y452" t="str">
        <f t="shared" ref="Y452:Y515" si="210">IF(W452&lt;&gt;"",RANK(W452,W$3:W$770,TRUE),"")</f>
        <v/>
      </c>
      <c r="Z452" t="str">
        <f t="shared" ref="Z452:Z515" si="211">IF(AND(Y452&lt;&gt;"",X452&lt;&gt;""),Y452-X452,"")</f>
        <v/>
      </c>
      <c r="AA452" s="10">
        <f t="shared" ref="AA452:AA515" si="212">IF($B452="JHwd",$I452,"")</f>
        <v>5.0015674052541002E-2</v>
      </c>
      <c r="AB452" s="10">
        <f t="shared" ref="AB452:AB515" si="213">IF($B452="JHwd",$I452-$H452,"")</f>
        <v>1.1631720160362201E-2</v>
      </c>
      <c r="AC452">
        <f t="shared" ref="AC452:AD515" si="214">IF(AA452&lt;&gt;"",RANK(AA452,AA$3:AA$770,TRUE),"")</f>
        <v>38</v>
      </c>
      <c r="AD452">
        <f t="shared" si="214"/>
        <v>38</v>
      </c>
      <c r="AE452">
        <f t="shared" ref="AE452:AE515" si="215">IF(AND(AD452&lt;&gt;"",AC452&lt;&gt;""),AD452-AC452,"")</f>
        <v>0</v>
      </c>
      <c r="AF452" s="13" t="str">
        <f t="shared" ref="AF452:AF515" si="216">IF($B452="PP",$I452,"")</f>
        <v/>
      </c>
      <c r="AG452" s="13" t="str">
        <f t="shared" ref="AG452:AG515" si="217">IF($B452="PP",$I452-$H452,"")</f>
        <v/>
      </c>
      <c r="AH452" t="str">
        <f t="shared" ref="AH452:AH515" si="218">IF(AF452&lt;&gt;"",RANK(AF452,AF$3:AF$770,TRUE),"")</f>
        <v/>
      </c>
      <c r="AI452" t="str">
        <f t="shared" ref="AI452:AI515" si="219">IF(AG452&lt;&gt;"",RANK(AG452,AG$3:AG$770,TRUE),"")</f>
        <v/>
      </c>
      <c r="AJ452" t="str">
        <f t="shared" ref="AJ452:AJ515" si="220">IF(AND(AI452&lt;&gt;"",AH452&lt;&gt;""),AI452-AH452,"")</f>
        <v/>
      </c>
      <c r="AK452" s="2" t="str">
        <f t="shared" ref="AK452:AK515" si="221">IF($B452="jumpType",$K452,"")</f>
        <v/>
      </c>
      <c r="AL452" s="2" t="str">
        <f t="shared" ref="AL452:AL515" si="222">IF($B452="jumpType",$J452-$K452,"")</f>
        <v/>
      </c>
      <c r="AM452" t="str">
        <f t="shared" si="203"/>
        <v/>
      </c>
      <c r="AN452" t="str">
        <f t="shared" si="204"/>
        <v/>
      </c>
      <c r="AO452" t="str">
        <f t="shared" ref="AO452:AO515" si="223">IF(AND(AM452&lt;&gt;"",AN452&lt;&gt;""),AN452-AM452,"")</f>
        <v/>
      </c>
    </row>
    <row r="453" spans="1:41" x14ac:dyDescent="0.2">
      <c r="A453" t="s">
        <v>42</v>
      </c>
      <c r="B453" t="s">
        <v>4</v>
      </c>
      <c r="C453" t="s">
        <v>154</v>
      </c>
      <c r="D453" s="1">
        <v>227.61217811647401</v>
      </c>
      <c r="E453" s="1">
        <v>-413.224356232947</v>
      </c>
      <c r="F453" s="2">
        <v>0.51619982438065404</v>
      </c>
      <c r="G453" s="2">
        <v>0.366113627643811</v>
      </c>
      <c r="H453" s="2">
        <v>6.0039109745404003E-2</v>
      </c>
      <c r="I453" s="2">
        <v>7.6786205502478402E-2</v>
      </c>
      <c r="J453" s="2">
        <v>0</v>
      </c>
      <c r="K453" s="2">
        <v>0</v>
      </c>
      <c r="L453" s="2">
        <v>4.2213838905413199E-3</v>
      </c>
      <c r="M453" s="2" t="str">
        <f t="shared" si="196"/>
        <v>LTN</v>
      </c>
      <c r="N453" s="2" t="str">
        <f t="shared" si="205"/>
        <v>ACP</v>
      </c>
      <c r="O453" s="2" t="str">
        <f t="shared" si="206"/>
        <v>U</v>
      </c>
      <c r="P453" t="str">
        <f t="shared" si="197"/>
        <v>0101</v>
      </c>
      <c r="Q453" t="str">
        <f t="shared" si="198"/>
        <v>N</v>
      </c>
      <c r="R453" t="str">
        <f t="shared" si="199"/>
        <v>0</v>
      </c>
      <c r="S453" t="str">
        <f t="shared" si="200"/>
        <v>1</v>
      </c>
      <c r="T453" t="str">
        <f t="shared" si="201"/>
        <v>0</v>
      </c>
      <c r="U453" t="str">
        <f t="shared" si="202"/>
        <v>1</v>
      </c>
      <c r="V453" s="10" t="str">
        <f t="shared" si="207"/>
        <v/>
      </c>
      <c r="W453" s="10" t="str">
        <f t="shared" si="208"/>
        <v/>
      </c>
      <c r="X453" t="str">
        <f t="shared" si="209"/>
        <v/>
      </c>
      <c r="Y453" t="str">
        <f t="shared" si="210"/>
        <v/>
      </c>
      <c r="Z453" t="str">
        <f t="shared" si="211"/>
        <v/>
      </c>
      <c r="AA453" s="10">
        <f t="shared" si="212"/>
        <v>7.6786205502478402E-2</v>
      </c>
      <c r="AB453" s="10">
        <f t="shared" si="213"/>
        <v>1.67470957570744E-2</v>
      </c>
      <c r="AC453">
        <f t="shared" si="214"/>
        <v>235</v>
      </c>
      <c r="AD453">
        <f t="shared" si="214"/>
        <v>166</v>
      </c>
      <c r="AE453">
        <f t="shared" si="215"/>
        <v>-69</v>
      </c>
      <c r="AF453" s="13" t="str">
        <f t="shared" si="216"/>
        <v/>
      </c>
      <c r="AG453" s="13" t="str">
        <f t="shared" si="217"/>
        <v/>
      </c>
      <c r="AH453" t="str">
        <f t="shared" si="218"/>
        <v/>
      </c>
      <c r="AI453" t="str">
        <f t="shared" si="219"/>
        <v/>
      </c>
      <c r="AJ453" t="str">
        <f t="shared" si="220"/>
        <v/>
      </c>
      <c r="AK453" s="2" t="str">
        <f t="shared" si="221"/>
        <v/>
      </c>
      <c r="AL453" s="2" t="str">
        <f t="shared" si="222"/>
        <v/>
      </c>
      <c r="AM453" t="str">
        <f t="shared" si="203"/>
        <v/>
      </c>
      <c r="AN453" t="str">
        <f t="shared" si="204"/>
        <v/>
      </c>
      <c r="AO453" t="str">
        <f t="shared" si="223"/>
        <v/>
      </c>
    </row>
    <row r="454" spans="1:41" x14ac:dyDescent="0.2">
      <c r="A454" t="s">
        <v>42</v>
      </c>
      <c r="B454" t="s">
        <v>4</v>
      </c>
      <c r="C454" t="s">
        <v>3</v>
      </c>
      <c r="D454" s="1">
        <v>231.68750491343701</v>
      </c>
      <c r="E454" s="1">
        <v>-421.37500982687402</v>
      </c>
      <c r="F454" s="2">
        <v>0.54054354131332405</v>
      </c>
      <c r="G454" s="2">
        <v>0.375344520801422</v>
      </c>
      <c r="H454" s="2">
        <v>5.8533783105665899E-2</v>
      </c>
      <c r="I454" s="2">
        <v>7.4524207455051603E-2</v>
      </c>
      <c r="J454" s="2">
        <v>0</v>
      </c>
      <c r="K454" s="2">
        <v>0</v>
      </c>
      <c r="L454" s="2">
        <v>1.47312104319752E-2</v>
      </c>
      <c r="M454" s="2" t="str">
        <f t="shared" si="196"/>
        <v>LTN</v>
      </c>
      <c r="N454" s="2" t="str">
        <f t="shared" si="205"/>
        <v>ACP</v>
      </c>
      <c r="O454" s="2" t="str">
        <f t="shared" si="206"/>
        <v>V</v>
      </c>
      <c r="P454" t="str">
        <f t="shared" si="197"/>
        <v>0101</v>
      </c>
      <c r="Q454" t="str">
        <f t="shared" si="198"/>
        <v>N</v>
      </c>
      <c r="R454" t="str">
        <f t="shared" si="199"/>
        <v>0</v>
      </c>
      <c r="S454" t="str">
        <f t="shared" si="200"/>
        <v>1</v>
      </c>
      <c r="T454" t="str">
        <f t="shared" si="201"/>
        <v>0</v>
      </c>
      <c r="U454" t="str">
        <f t="shared" si="202"/>
        <v>1</v>
      </c>
      <c r="V454" s="10" t="str">
        <f t="shared" si="207"/>
        <v/>
      </c>
      <c r="W454" s="10" t="str">
        <f t="shared" si="208"/>
        <v/>
      </c>
      <c r="X454" t="str">
        <f t="shared" si="209"/>
        <v/>
      </c>
      <c r="Y454" t="str">
        <f t="shared" si="210"/>
        <v/>
      </c>
      <c r="Z454" t="str">
        <f t="shared" si="211"/>
        <v/>
      </c>
      <c r="AA454" s="10">
        <f t="shared" si="212"/>
        <v>7.4524207455051603E-2</v>
      </c>
      <c r="AB454" s="10">
        <f t="shared" si="213"/>
        <v>1.5990424349385704E-2</v>
      </c>
      <c r="AC454">
        <f t="shared" si="214"/>
        <v>222</v>
      </c>
      <c r="AD454">
        <f t="shared" si="214"/>
        <v>150</v>
      </c>
      <c r="AE454">
        <f t="shared" si="215"/>
        <v>-72</v>
      </c>
      <c r="AF454" s="13" t="str">
        <f t="shared" si="216"/>
        <v/>
      </c>
      <c r="AG454" s="13" t="str">
        <f t="shared" si="217"/>
        <v/>
      </c>
      <c r="AH454" t="str">
        <f t="shared" si="218"/>
        <v/>
      </c>
      <c r="AI454" t="str">
        <f t="shared" si="219"/>
        <v/>
      </c>
      <c r="AJ454" t="str">
        <f t="shared" si="220"/>
        <v/>
      </c>
      <c r="AK454" s="2" t="str">
        <f t="shared" si="221"/>
        <v/>
      </c>
      <c r="AL454" s="2" t="str">
        <f t="shared" si="222"/>
        <v/>
      </c>
      <c r="AM454" t="str">
        <f t="shared" si="203"/>
        <v/>
      </c>
      <c r="AN454" t="str">
        <f t="shared" si="204"/>
        <v/>
      </c>
      <c r="AO454" t="str">
        <f t="shared" si="223"/>
        <v/>
      </c>
    </row>
    <row r="455" spans="1:41" x14ac:dyDescent="0.2">
      <c r="A455" t="s">
        <v>42</v>
      </c>
      <c r="B455" t="s">
        <v>5</v>
      </c>
      <c r="C455" t="s">
        <v>2</v>
      </c>
      <c r="D455" s="1">
        <v>-345.623706286632</v>
      </c>
      <c r="E455" s="1">
        <v>733.247412573264</v>
      </c>
      <c r="F455" s="2">
        <v>0.92354568946989402</v>
      </c>
      <c r="G455" s="2">
        <v>0.88944122400960601</v>
      </c>
      <c r="H455" s="2">
        <v>2.0115997946570201</v>
      </c>
      <c r="I455" s="2">
        <v>2.6556892234360099</v>
      </c>
      <c r="J455" s="2">
        <v>0</v>
      </c>
      <c r="K455" s="2">
        <v>0</v>
      </c>
      <c r="L455" s="2">
        <v>0.26718421868113401</v>
      </c>
      <c r="M455" s="2" t="str">
        <f t="shared" si="196"/>
        <v>LTN</v>
      </c>
      <c r="N455" s="2" t="str">
        <f t="shared" si="205"/>
        <v>PCA</v>
      </c>
      <c r="O455" s="2" t="str">
        <f t="shared" si="206"/>
        <v>U</v>
      </c>
      <c r="P455" t="str">
        <f t="shared" si="197"/>
        <v>0101</v>
      </c>
      <c r="Q455" t="str">
        <f t="shared" si="198"/>
        <v>N</v>
      </c>
      <c r="R455" t="str">
        <f t="shared" si="199"/>
        <v>0</v>
      </c>
      <c r="S455" t="str">
        <f t="shared" si="200"/>
        <v>1</v>
      </c>
      <c r="T455" t="str">
        <f t="shared" si="201"/>
        <v>0</v>
      </c>
      <c r="U455" t="str">
        <f t="shared" si="202"/>
        <v>1</v>
      </c>
      <c r="V455" s="10" t="str">
        <f t="shared" si="207"/>
        <v/>
      </c>
      <c r="W455" s="10" t="str">
        <f t="shared" si="208"/>
        <v/>
      </c>
      <c r="X455" t="str">
        <f t="shared" si="209"/>
        <v/>
      </c>
      <c r="Y455" t="str">
        <f t="shared" si="210"/>
        <v/>
      </c>
      <c r="Z455" t="str">
        <f t="shared" si="211"/>
        <v/>
      </c>
      <c r="AA455" s="10" t="str">
        <f t="shared" si="212"/>
        <v/>
      </c>
      <c r="AB455" s="10" t="str">
        <f t="shared" si="213"/>
        <v/>
      </c>
      <c r="AC455" t="str">
        <f t="shared" si="214"/>
        <v/>
      </c>
      <c r="AD455" t="str">
        <f t="shared" si="214"/>
        <v/>
      </c>
      <c r="AE455" t="str">
        <f t="shared" si="215"/>
        <v/>
      </c>
      <c r="AF455" s="13">
        <f t="shared" si="216"/>
        <v>2.6556892234360099</v>
      </c>
      <c r="AG455" s="13">
        <f t="shared" si="217"/>
        <v>0.64408942877898978</v>
      </c>
      <c r="AH455">
        <f t="shared" si="218"/>
        <v>27</v>
      </c>
      <c r="AI455">
        <f t="shared" si="219"/>
        <v>30</v>
      </c>
      <c r="AJ455">
        <f t="shared" si="220"/>
        <v>3</v>
      </c>
      <c r="AK455" s="2" t="str">
        <f t="shared" si="221"/>
        <v/>
      </c>
      <c r="AL455" s="2" t="str">
        <f t="shared" si="222"/>
        <v/>
      </c>
      <c r="AM455" t="str">
        <f t="shared" si="203"/>
        <v/>
      </c>
      <c r="AN455" t="str">
        <f t="shared" si="204"/>
        <v/>
      </c>
      <c r="AO455" t="str">
        <f t="shared" si="223"/>
        <v/>
      </c>
    </row>
    <row r="456" spans="1:41" x14ac:dyDescent="0.2">
      <c r="A456" t="s">
        <v>42</v>
      </c>
      <c r="B456" t="s">
        <v>5</v>
      </c>
      <c r="C456" t="s">
        <v>153</v>
      </c>
      <c r="D456" s="1">
        <v>-345.623706286632</v>
      </c>
      <c r="E456" s="1">
        <v>733.247412573264</v>
      </c>
      <c r="F456" s="2">
        <v>0.92354568946989402</v>
      </c>
      <c r="G456" s="2">
        <v>0.88944122400960601</v>
      </c>
      <c r="H456" s="2">
        <v>2.0115997946570201</v>
      </c>
      <c r="I456" s="2">
        <v>2.6556892234360099</v>
      </c>
      <c r="J456" s="2">
        <v>0</v>
      </c>
      <c r="K456" s="2">
        <v>0</v>
      </c>
      <c r="L456" s="2">
        <v>1.42534028172279E-2</v>
      </c>
      <c r="M456" s="2" t="str">
        <f t="shared" si="196"/>
        <v>LTN</v>
      </c>
      <c r="N456" s="2" t="str">
        <f t="shared" si="205"/>
        <v>PCA</v>
      </c>
      <c r="O456" s="2" t="str">
        <f t="shared" si="206"/>
        <v>V</v>
      </c>
      <c r="P456" t="str">
        <f t="shared" si="197"/>
        <v>0101</v>
      </c>
      <c r="Q456" t="str">
        <f t="shared" si="198"/>
        <v>N</v>
      </c>
      <c r="R456" t="str">
        <f t="shared" si="199"/>
        <v>0</v>
      </c>
      <c r="S456" t="str">
        <f t="shared" si="200"/>
        <v>1</v>
      </c>
      <c r="T456" t="str">
        <f t="shared" si="201"/>
        <v>0</v>
      </c>
      <c r="U456" t="str">
        <f t="shared" si="202"/>
        <v>1</v>
      </c>
      <c r="V456" s="10" t="str">
        <f t="shared" si="207"/>
        <v/>
      </c>
      <c r="W456" s="10" t="str">
        <f t="shared" si="208"/>
        <v/>
      </c>
      <c r="X456" t="str">
        <f t="shared" si="209"/>
        <v/>
      </c>
      <c r="Y456" t="str">
        <f t="shared" si="210"/>
        <v/>
      </c>
      <c r="Z456" t="str">
        <f t="shared" si="211"/>
        <v/>
      </c>
      <c r="AA456" s="10" t="str">
        <f t="shared" si="212"/>
        <v/>
      </c>
      <c r="AB456" s="10" t="str">
        <f t="shared" si="213"/>
        <v/>
      </c>
      <c r="AC456" t="str">
        <f t="shared" si="214"/>
        <v/>
      </c>
      <c r="AD456" t="str">
        <f t="shared" si="214"/>
        <v/>
      </c>
      <c r="AE456" t="str">
        <f t="shared" si="215"/>
        <v/>
      </c>
      <c r="AF456" s="13">
        <f t="shared" si="216"/>
        <v>2.6556892234360099</v>
      </c>
      <c r="AG456" s="13">
        <f t="shared" si="217"/>
        <v>0.64408942877898978</v>
      </c>
      <c r="AH456">
        <f t="shared" si="218"/>
        <v>27</v>
      </c>
      <c r="AI456">
        <f t="shared" si="219"/>
        <v>30</v>
      </c>
      <c r="AJ456">
        <f t="shared" si="220"/>
        <v>3</v>
      </c>
      <c r="AK456" s="2" t="str">
        <f t="shared" si="221"/>
        <v/>
      </c>
      <c r="AL456" s="2" t="str">
        <f t="shared" si="222"/>
        <v/>
      </c>
      <c r="AM456" t="str">
        <f t="shared" si="203"/>
        <v/>
      </c>
      <c r="AN456" t="str">
        <f t="shared" si="204"/>
        <v/>
      </c>
      <c r="AO456" t="str">
        <f t="shared" si="223"/>
        <v/>
      </c>
    </row>
    <row r="457" spans="1:41" x14ac:dyDescent="0.2">
      <c r="A457" t="s">
        <v>42</v>
      </c>
      <c r="B457" t="s">
        <v>5</v>
      </c>
      <c r="C457" t="s">
        <v>154</v>
      </c>
      <c r="D457" s="1">
        <v>-460.991312299752</v>
      </c>
      <c r="E457" s="1">
        <v>963.98262459950502</v>
      </c>
      <c r="F457" s="2">
        <v>0.68522738450209197</v>
      </c>
      <c r="G457" s="2">
        <v>0.57701500590205002</v>
      </c>
      <c r="H457" s="2">
        <v>4.0843858538719804</v>
      </c>
      <c r="I457" s="2">
        <v>5.3005452538102302</v>
      </c>
      <c r="J457" s="2">
        <v>0</v>
      </c>
      <c r="K457" s="2">
        <v>0</v>
      </c>
      <c r="L457" s="2">
        <v>4.0961862741835803E-3</v>
      </c>
      <c r="M457" s="2" t="str">
        <f t="shared" si="196"/>
        <v>LTN</v>
      </c>
      <c r="N457" s="2" t="str">
        <f t="shared" si="205"/>
        <v>ACP</v>
      </c>
      <c r="O457" s="2" t="str">
        <f t="shared" si="206"/>
        <v>U</v>
      </c>
      <c r="P457" t="str">
        <f t="shared" si="197"/>
        <v>0101</v>
      </c>
      <c r="Q457" t="str">
        <f t="shared" si="198"/>
        <v>N</v>
      </c>
      <c r="R457" t="str">
        <f t="shared" si="199"/>
        <v>0</v>
      </c>
      <c r="S457" t="str">
        <f t="shared" si="200"/>
        <v>1</v>
      </c>
      <c r="T457" t="str">
        <f t="shared" si="201"/>
        <v>0</v>
      </c>
      <c r="U457" t="str">
        <f t="shared" si="202"/>
        <v>1</v>
      </c>
      <c r="V457" s="10" t="str">
        <f t="shared" si="207"/>
        <v/>
      </c>
      <c r="W457" s="10" t="str">
        <f t="shared" si="208"/>
        <v/>
      </c>
      <c r="X457" t="str">
        <f t="shared" si="209"/>
        <v/>
      </c>
      <c r="Y457" t="str">
        <f t="shared" si="210"/>
        <v/>
      </c>
      <c r="Z457" t="str">
        <f t="shared" si="211"/>
        <v/>
      </c>
      <c r="AA457" s="10" t="str">
        <f t="shared" si="212"/>
        <v/>
      </c>
      <c r="AB457" s="10" t="str">
        <f t="shared" si="213"/>
        <v/>
      </c>
      <c r="AC457" t="str">
        <f t="shared" si="214"/>
        <v/>
      </c>
      <c r="AD457" t="str">
        <f t="shared" si="214"/>
        <v/>
      </c>
      <c r="AE457" t="str">
        <f t="shared" si="215"/>
        <v/>
      </c>
      <c r="AF457" s="13">
        <f t="shared" si="216"/>
        <v>5.3005452538102302</v>
      </c>
      <c r="AG457" s="13">
        <f t="shared" si="217"/>
        <v>1.2161593999382498</v>
      </c>
      <c r="AH457">
        <f t="shared" si="218"/>
        <v>221</v>
      </c>
      <c r="AI457">
        <f t="shared" si="219"/>
        <v>181</v>
      </c>
      <c r="AJ457">
        <f t="shared" si="220"/>
        <v>-40</v>
      </c>
      <c r="AK457" s="2" t="str">
        <f t="shared" si="221"/>
        <v/>
      </c>
      <c r="AL457" s="2" t="str">
        <f t="shared" si="222"/>
        <v/>
      </c>
      <c r="AM457" t="str">
        <f t="shared" si="203"/>
        <v/>
      </c>
      <c r="AN457" t="str">
        <f t="shared" si="204"/>
        <v/>
      </c>
      <c r="AO457" t="str">
        <f t="shared" si="223"/>
        <v/>
      </c>
    </row>
    <row r="458" spans="1:41" x14ac:dyDescent="0.2">
      <c r="A458" t="s">
        <v>42</v>
      </c>
      <c r="B458" t="s">
        <v>5</v>
      </c>
      <c r="C458" t="s">
        <v>3</v>
      </c>
      <c r="D458" s="1">
        <v>-459.23937918654798</v>
      </c>
      <c r="E458" s="1">
        <v>960.47875837309698</v>
      </c>
      <c r="F458" s="2">
        <v>0.69237224958520105</v>
      </c>
      <c r="G458" s="2">
        <v>0.589823535234128</v>
      </c>
      <c r="H458" s="2">
        <v>4.0383133871194801</v>
      </c>
      <c r="I458" s="2">
        <v>5.1133007256735796</v>
      </c>
      <c r="J458" s="2">
        <v>0</v>
      </c>
      <c r="K458" s="2">
        <v>0</v>
      </c>
      <c r="L458" s="2">
        <v>2.6000950858655999E-2</v>
      </c>
      <c r="M458" s="2" t="str">
        <f t="shared" si="196"/>
        <v>LTN</v>
      </c>
      <c r="N458" s="2" t="str">
        <f t="shared" si="205"/>
        <v>ACP</v>
      </c>
      <c r="O458" s="2" t="str">
        <f t="shared" si="206"/>
        <v>V</v>
      </c>
      <c r="P458" t="str">
        <f t="shared" si="197"/>
        <v>0101</v>
      </c>
      <c r="Q458" t="str">
        <f t="shared" si="198"/>
        <v>N</v>
      </c>
      <c r="R458" t="str">
        <f t="shared" si="199"/>
        <v>0</v>
      </c>
      <c r="S458" t="str">
        <f t="shared" si="200"/>
        <v>1</v>
      </c>
      <c r="T458" t="str">
        <f t="shared" si="201"/>
        <v>0</v>
      </c>
      <c r="U458" t="str">
        <f t="shared" si="202"/>
        <v>1</v>
      </c>
      <c r="V458" s="10" t="str">
        <f t="shared" si="207"/>
        <v/>
      </c>
      <c r="W458" s="10" t="str">
        <f t="shared" si="208"/>
        <v/>
      </c>
      <c r="X458" t="str">
        <f t="shared" si="209"/>
        <v/>
      </c>
      <c r="Y458" t="str">
        <f t="shared" si="210"/>
        <v/>
      </c>
      <c r="Z458" t="str">
        <f t="shared" si="211"/>
        <v/>
      </c>
      <c r="AA458" s="10" t="str">
        <f t="shared" si="212"/>
        <v/>
      </c>
      <c r="AB458" s="10" t="str">
        <f t="shared" si="213"/>
        <v/>
      </c>
      <c r="AC458" t="str">
        <f t="shared" si="214"/>
        <v/>
      </c>
      <c r="AD458" t="str">
        <f t="shared" si="214"/>
        <v/>
      </c>
      <c r="AE458" t="str">
        <f t="shared" si="215"/>
        <v/>
      </c>
      <c r="AF458" s="13">
        <f t="shared" si="216"/>
        <v>5.1133007256735796</v>
      </c>
      <c r="AG458" s="13">
        <f t="shared" si="217"/>
        <v>1.0749873385540996</v>
      </c>
      <c r="AH458">
        <f t="shared" si="218"/>
        <v>209</v>
      </c>
      <c r="AI458">
        <f t="shared" si="219"/>
        <v>149</v>
      </c>
      <c r="AJ458">
        <f t="shared" si="220"/>
        <v>-60</v>
      </c>
      <c r="AK458" s="2" t="str">
        <f t="shared" si="221"/>
        <v/>
      </c>
      <c r="AL458" s="2" t="str">
        <f t="shared" si="222"/>
        <v/>
      </c>
      <c r="AM458" t="str">
        <f t="shared" si="203"/>
        <v/>
      </c>
      <c r="AN458" t="str">
        <f t="shared" si="204"/>
        <v/>
      </c>
      <c r="AO458" t="str">
        <f t="shared" si="223"/>
        <v/>
      </c>
    </row>
    <row r="459" spans="1:41" x14ac:dyDescent="0.2">
      <c r="A459" t="s">
        <v>43</v>
      </c>
      <c r="B459" t="s">
        <v>1</v>
      </c>
      <c r="C459" t="s">
        <v>2</v>
      </c>
      <c r="D459" s="1">
        <v>323.49426958704299</v>
      </c>
      <c r="E459" s="1">
        <v>-604.98853917408701</v>
      </c>
      <c r="F459" s="2">
        <v>0.80665272299313295</v>
      </c>
      <c r="G459" s="2">
        <v>0.66313055273631005</v>
      </c>
      <c r="H459" s="2">
        <v>3.3343999344866398E-2</v>
      </c>
      <c r="I459" s="2">
        <v>4.8172601785480197E-2</v>
      </c>
      <c r="J459" s="2">
        <v>0</v>
      </c>
      <c r="K459" s="2">
        <v>0</v>
      </c>
      <c r="L459" s="2">
        <v>0.19370248542329199</v>
      </c>
      <c r="M459" s="2" t="str">
        <f t="shared" si="196"/>
        <v>LTN</v>
      </c>
      <c r="N459" s="2" t="str">
        <f t="shared" si="205"/>
        <v>PCA</v>
      </c>
      <c r="O459" s="2" t="str">
        <f t="shared" si="206"/>
        <v>U</v>
      </c>
      <c r="P459" t="str">
        <f t="shared" si="197"/>
        <v>0110</v>
      </c>
      <c r="Q459" t="str">
        <f t="shared" si="198"/>
        <v>N</v>
      </c>
      <c r="R459" t="str">
        <f t="shared" si="199"/>
        <v>0</v>
      </c>
      <c r="S459" t="str">
        <f t="shared" si="200"/>
        <v>1</v>
      </c>
      <c r="T459" t="str">
        <f t="shared" si="201"/>
        <v>1</v>
      </c>
      <c r="U459" t="str">
        <f t="shared" si="202"/>
        <v>0</v>
      </c>
      <c r="V459" s="10">
        <f t="shared" si="207"/>
        <v>4.8172601785480197E-2</v>
      </c>
      <c r="W459" s="10">
        <f t="shared" si="208"/>
        <v>1.4828602440613799E-2</v>
      </c>
      <c r="X459">
        <f t="shared" si="209"/>
        <v>99</v>
      </c>
      <c r="Y459">
        <f t="shared" si="210"/>
        <v>170</v>
      </c>
      <c r="Z459">
        <f t="shared" si="211"/>
        <v>71</v>
      </c>
      <c r="AA459" s="10" t="str">
        <f t="shared" si="212"/>
        <v/>
      </c>
      <c r="AB459" s="10" t="str">
        <f t="shared" si="213"/>
        <v/>
      </c>
      <c r="AC459" t="str">
        <f t="shared" si="214"/>
        <v/>
      </c>
      <c r="AD459" t="str">
        <f t="shared" si="214"/>
        <v/>
      </c>
      <c r="AE459" t="str">
        <f t="shared" si="215"/>
        <v/>
      </c>
      <c r="AF459" s="13" t="str">
        <f t="shared" si="216"/>
        <v/>
      </c>
      <c r="AG459" s="13" t="str">
        <f t="shared" si="217"/>
        <v/>
      </c>
      <c r="AH459" t="str">
        <f t="shared" si="218"/>
        <v/>
      </c>
      <c r="AI459" t="str">
        <f t="shared" si="219"/>
        <v/>
      </c>
      <c r="AJ459" t="str">
        <f t="shared" si="220"/>
        <v/>
      </c>
      <c r="AK459" s="2" t="str">
        <f t="shared" si="221"/>
        <v/>
      </c>
      <c r="AL459" s="2" t="str">
        <f t="shared" si="222"/>
        <v/>
      </c>
      <c r="AM459" t="str">
        <f t="shared" si="203"/>
        <v/>
      </c>
      <c r="AN459" t="str">
        <f t="shared" si="204"/>
        <v/>
      </c>
      <c r="AO459" t="str">
        <f t="shared" si="223"/>
        <v/>
      </c>
    </row>
    <row r="460" spans="1:41" x14ac:dyDescent="0.2">
      <c r="A460" t="s">
        <v>43</v>
      </c>
      <c r="B460" t="s">
        <v>1</v>
      </c>
      <c r="C460" t="s">
        <v>153</v>
      </c>
      <c r="D460" s="1">
        <v>323.49426958704299</v>
      </c>
      <c r="E460" s="1">
        <v>-604.98853917408701</v>
      </c>
      <c r="F460" s="2">
        <v>0.80665272299313295</v>
      </c>
      <c r="G460" s="2">
        <v>0.66313055273631005</v>
      </c>
      <c r="H460" s="2">
        <v>3.3343999344866398E-2</v>
      </c>
      <c r="I460" s="2">
        <v>4.8172601785480197E-2</v>
      </c>
      <c r="J460" s="2">
        <v>0</v>
      </c>
      <c r="K460" s="2">
        <v>0</v>
      </c>
      <c r="L460" s="2">
        <v>1.09741630298397E-2</v>
      </c>
      <c r="M460" s="2" t="str">
        <f t="shared" si="196"/>
        <v>LTN</v>
      </c>
      <c r="N460" s="2" t="str">
        <f t="shared" si="205"/>
        <v>PCA</v>
      </c>
      <c r="O460" s="2" t="str">
        <f t="shared" si="206"/>
        <v>V</v>
      </c>
      <c r="P460" t="str">
        <f t="shared" si="197"/>
        <v>0110</v>
      </c>
      <c r="Q460" t="str">
        <f t="shared" si="198"/>
        <v>N</v>
      </c>
      <c r="R460" t="str">
        <f t="shared" si="199"/>
        <v>0</v>
      </c>
      <c r="S460" t="str">
        <f t="shared" si="200"/>
        <v>1</v>
      </c>
      <c r="T460" t="str">
        <f t="shared" si="201"/>
        <v>1</v>
      </c>
      <c r="U460" t="str">
        <f t="shared" si="202"/>
        <v>0</v>
      </c>
      <c r="V460" s="10">
        <f t="shared" si="207"/>
        <v>4.8172601785480197E-2</v>
      </c>
      <c r="W460" s="10">
        <f t="shared" si="208"/>
        <v>1.4828602440613799E-2</v>
      </c>
      <c r="X460">
        <f t="shared" si="209"/>
        <v>99</v>
      </c>
      <c r="Y460">
        <f t="shared" si="210"/>
        <v>170</v>
      </c>
      <c r="Z460">
        <f t="shared" si="211"/>
        <v>71</v>
      </c>
      <c r="AA460" s="10" t="str">
        <f t="shared" si="212"/>
        <v/>
      </c>
      <c r="AB460" s="10" t="str">
        <f t="shared" si="213"/>
        <v/>
      </c>
      <c r="AC460" t="str">
        <f t="shared" si="214"/>
        <v/>
      </c>
      <c r="AD460" t="str">
        <f t="shared" si="214"/>
        <v/>
      </c>
      <c r="AE460" t="str">
        <f t="shared" si="215"/>
        <v/>
      </c>
      <c r="AF460" s="13" t="str">
        <f t="shared" si="216"/>
        <v/>
      </c>
      <c r="AG460" s="13" t="str">
        <f t="shared" si="217"/>
        <v/>
      </c>
      <c r="AH460" t="str">
        <f t="shared" si="218"/>
        <v/>
      </c>
      <c r="AI460" t="str">
        <f t="shared" si="219"/>
        <v/>
      </c>
      <c r="AJ460" t="str">
        <f t="shared" si="220"/>
        <v/>
      </c>
      <c r="AK460" s="2" t="str">
        <f t="shared" si="221"/>
        <v/>
      </c>
      <c r="AL460" s="2" t="str">
        <f t="shared" si="222"/>
        <v/>
      </c>
      <c r="AM460" t="str">
        <f t="shared" si="203"/>
        <v/>
      </c>
      <c r="AN460" t="str">
        <f t="shared" si="204"/>
        <v/>
      </c>
      <c r="AO460" t="str">
        <f t="shared" si="223"/>
        <v/>
      </c>
    </row>
    <row r="461" spans="1:41" x14ac:dyDescent="0.2">
      <c r="A461" t="s">
        <v>43</v>
      </c>
      <c r="B461" t="s">
        <v>1</v>
      </c>
      <c r="C461" t="s">
        <v>154</v>
      </c>
      <c r="D461" s="1">
        <v>268.36749936441299</v>
      </c>
      <c r="E461" s="1">
        <v>-494.73499872882599</v>
      </c>
      <c r="F461" s="2">
        <v>0.61991259877875105</v>
      </c>
      <c r="G461" s="2">
        <v>0.46787840136251402</v>
      </c>
      <c r="H461" s="2">
        <v>4.6753860513800101E-2</v>
      </c>
      <c r="I461" s="2">
        <v>5.8916550082889901E-2</v>
      </c>
      <c r="J461" s="2">
        <v>0</v>
      </c>
      <c r="K461" s="2">
        <v>0</v>
      </c>
      <c r="L461" s="2">
        <v>2.70201893299254E-2</v>
      </c>
      <c r="M461" s="2" t="str">
        <f t="shared" si="196"/>
        <v>LTN</v>
      </c>
      <c r="N461" s="2" t="str">
        <f t="shared" si="205"/>
        <v>ACP</v>
      </c>
      <c r="O461" s="2" t="str">
        <f t="shared" si="206"/>
        <v>U</v>
      </c>
      <c r="P461" t="str">
        <f t="shared" si="197"/>
        <v>0110</v>
      </c>
      <c r="Q461" t="str">
        <f t="shared" si="198"/>
        <v>N</v>
      </c>
      <c r="R461" t="str">
        <f t="shared" si="199"/>
        <v>0</v>
      </c>
      <c r="S461" t="str">
        <f t="shared" si="200"/>
        <v>1</v>
      </c>
      <c r="T461" t="str">
        <f t="shared" si="201"/>
        <v>1</v>
      </c>
      <c r="U461" t="str">
        <f t="shared" si="202"/>
        <v>0</v>
      </c>
      <c r="V461" s="10">
        <f t="shared" si="207"/>
        <v>5.8916550082889901E-2</v>
      </c>
      <c r="W461" s="10">
        <f t="shared" si="208"/>
        <v>1.21626895690898E-2</v>
      </c>
      <c r="X461">
        <f t="shared" si="209"/>
        <v>192</v>
      </c>
      <c r="Y461">
        <f t="shared" si="210"/>
        <v>105</v>
      </c>
      <c r="Z461">
        <f t="shared" si="211"/>
        <v>-87</v>
      </c>
      <c r="AA461" s="10" t="str">
        <f t="shared" si="212"/>
        <v/>
      </c>
      <c r="AB461" s="10" t="str">
        <f t="shared" si="213"/>
        <v/>
      </c>
      <c r="AC461" t="str">
        <f t="shared" si="214"/>
        <v/>
      </c>
      <c r="AD461" t="str">
        <f t="shared" si="214"/>
        <v/>
      </c>
      <c r="AE461" t="str">
        <f t="shared" si="215"/>
        <v/>
      </c>
      <c r="AF461" s="13" t="str">
        <f t="shared" si="216"/>
        <v/>
      </c>
      <c r="AG461" s="13" t="str">
        <f t="shared" si="217"/>
        <v/>
      </c>
      <c r="AH461" t="str">
        <f t="shared" si="218"/>
        <v/>
      </c>
      <c r="AI461" t="str">
        <f t="shared" si="219"/>
        <v/>
      </c>
      <c r="AJ461" t="str">
        <f t="shared" si="220"/>
        <v/>
      </c>
      <c r="AK461" s="2" t="str">
        <f t="shared" si="221"/>
        <v/>
      </c>
      <c r="AL461" s="2" t="str">
        <f t="shared" si="222"/>
        <v/>
      </c>
      <c r="AM461" t="str">
        <f t="shared" si="203"/>
        <v/>
      </c>
      <c r="AN461" t="str">
        <f t="shared" si="204"/>
        <v/>
      </c>
      <c r="AO461" t="str">
        <f t="shared" si="223"/>
        <v/>
      </c>
    </row>
    <row r="462" spans="1:41" x14ac:dyDescent="0.2">
      <c r="A462" t="s">
        <v>43</v>
      </c>
      <c r="B462" t="s">
        <v>1</v>
      </c>
      <c r="C462" t="s">
        <v>3</v>
      </c>
      <c r="D462" s="1">
        <v>267.76061566090402</v>
      </c>
      <c r="E462" s="1">
        <v>-493.52123132180799</v>
      </c>
      <c r="F462" s="2">
        <v>0.61707693824399901</v>
      </c>
      <c r="G462" s="2">
        <v>0.45857914052280502</v>
      </c>
      <c r="H462" s="2">
        <v>4.6920174430889298E-2</v>
      </c>
      <c r="I462" s="2">
        <v>5.8442491453997603E-2</v>
      </c>
      <c r="J462" s="2">
        <v>0</v>
      </c>
      <c r="K462" s="2">
        <v>0</v>
      </c>
      <c r="L462" s="2">
        <v>4.8433914992637203E-2</v>
      </c>
      <c r="M462" s="2" t="str">
        <f t="shared" si="196"/>
        <v>LTN</v>
      </c>
      <c r="N462" s="2" t="str">
        <f t="shared" si="205"/>
        <v>ACP</v>
      </c>
      <c r="O462" s="2" t="str">
        <f t="shared" si="206"/>
        <v>V</v>
      </c>
      <c r="P462" t="str">
        <f t="shared" si="197"/>
        <v>0110</v>
      </c>
      <c r="Q462" t="str">
        <f t="shared" si="198"/>
        <v>N</v>
      </c>
      <c r="R462" t="str">
        <f t="shared" si="199"/>
        <v>0</v>
      </c>
      <c r="S462" t="str">
        <f t="shared" si="200"/>
        <v>1</v>
      </c>
      <c r="T462" t="str">
        <f t="shared" si="201"/>
        <v>1</v>
      </c>
      <c r="U462" t="str">
        <f t="shared" si="202"/>
        <v>0</v>
      </c>
      <c r="V462" s="10">
        <f t="shared" si="207"/>
        <v>5.8442491453997603E-2</v>
      </c>
      <c r="W462" s="10">
        <f t="shared" si="208"/>
        <v>1.1522317023108304E-2</v>
      </c>
      <c r="X462">
        <f t="shared" si="209"/>
        <v>184</v>
      </c>
      <c r="Y462">
        <f t="shared" si="210"/>
        <v>92</v>
      </c>
      <c r="Z462">
        <f t="shared" si="211"/>
        <v>-92</v>
      </c>
      <c r="AA462" s="10" t="str">
        <f t="shared" si="212"/>
        <v/>
      </c>
      <c r="AB462" s="10" t="str">
        <f t="shared" si="213"/>
        <v/>
      </c>
      <c r="AC462" t="str">
        <f t="shared" si="214"/>
        <v/>
      </c>
      <c r="AD462" t="str">
        <f t="shared" si="214"/>
        <v/>
      </c>
      <c r="AE462" t="str">
        <f t="shared" si="215"/>
        <v/>
      </c>
      <c r="AF462" s="13" t="str">
        <f t="shared" si="216"/>
        <v/>
      </c>
      <c r="AG462" s="13" t="str">
        <f t="shared" si="217"/>
        <v/>
      </c>
      <c r="AH462" t="str">
        <f t="shared" si="218"/>
        <v/>
      </c>
      <c r="AI462" t="str">
        <f t="shared" si="219"/>
        <v/>
      </c>
      <c r="AJ462" t="str">
        <f t="shared" si="220"/>
        <v/>
      </c>
      <c r="AK462" s="2" t="str">
        <f t="shared" si="221"/>
        <v/>
      </c>
      <c r="AL462" s="2" t="str">
        <f t="shared" si="222"/>
        <v/>
      </c>
      <c r="AM462" t="str">
        <f t="shared" si="203"/>
        <v/>
      </c>
      <c r="AN462" t="str">
        <f t="shared" si="204"/>
        <v/>
      </c>
      <c r="AO462" t="str">
        <f t="shared" si="223"/>
        <v/>
      </c>
    </row>
    <row r="463" spans="1:41" x14ac:dyDescent="0.2">
      <c r="A463" t="s">
        <v>43</v>
      </c>
      <c r="B463" t="s">
        <v>4</v>
      </c>
      <c r="C463" t="s">
        <v>2</v>
      </c>
      <c r="D463" s="1">
        <v>274.12238199838401</v>
      </c>
      <c r="E463" s="1">
        <v>-506.24476399676797</v>
      </c>
      <c r="F463" s="2">
        <v>0.72729971472229604</v>
      </c>
      <c r="G463" s="2">
        <v>0.56551096372218501</v>
      </c>
      <c r="H463" s="2">
        <v>4.51196982106256E-2</v>
      </c>
      <c r="I463" s="2">
        <v>6.2226415061768403E-2</v>
      </c>
      <c r="J463" s="2">
        <v>0</v>
      </c>
      <c r="K463" s="2">
        <v>0</v>
      </c>
      <c r="L463" s="2">
        <v>0.16317809238571401</v>
      </c>
      <c r="M463" s="2" t="str">
        <f t="shared" si="196"/>
        <v>LTN</v>
      </c>
      <c r="N463" s="2" t="str">
        <f t="shared" si="205"/>
        <v>PCA</v>
      </c>
      <c r="O463" s="2" t="str">
        <f t="shared" si="206"/>
        <v>U</v>
      </c>
      <c r="P463" t="str">
        <f t="shared" si="197"/>
        <v>0110</v>
      </c>
      <c r="Q463" t="str">
        <f t="shared" si="198"/>
        <v>N</v>
      </c>
      <c r="R463" t="str">
        <f t="shared" si="199"/>
        <v>0</v>
      </c>
      <c r="S463" t="str">
        <f t="shared" si="200"/>
        <v>1</v>
      </c>
      <c r="T463" t="str">
        <f t="shared" si="201"/>
        <v>1</v>
      </c>
      <c r="U463" t="str">
        <f t="shared" si="202"/>
        <v>0</v>
      </c>
      <c r="V463" s="10" t="str">
        <f t="shared" si="207"/>
        <v/>
      </c>
      <c r="W463" s="10" t="str">
        <f t="shared" si="208"/>
        <v/>
      </c>
      <c r="X463" t="str">
        <f t="shared" si="209"/>
        <v/>
      </c>
      <c r="Y463" t="str">
        <f t="shared" si="210"/>
        <v/>
      </c>
      <c r="Z463" t="str">
        <f t="shared" si="211"/>
        <v/>
      </c>
      <c r="AA463" s="10">
        <f t="shared" si="212"/>
        <v>6.2226415061768403E-2</v>
      </c>
      <c r="AB463" s="10">
        <f t="shared" si="213"/>
        <v>1.7106716851142803E-2</v>
      </c>
      <c r="AC463">
        <f t="shared" si="214"/>
        <v>107</v>
      </c>
      <c r="AD463">
        <f t="shared" si="214"/>
        <v>169</v>
      </c>
      <c r="AE463">
        <f t="shared" si="215"/>
        <v>62</v>
      </c>
      <c r="AF463" s="13" t="str">
        <f t="shared" si="216"/>
        <v/>
      </c>
      <c r="AG463" s="13" t="str">
        <f t="shared" si="217"/>
        <v/>
      </c>
      <c r="AH463" t="str">
        <f t="shared" si="218"/>
        <v/>
      </c>
      <c r="AI463" t="str">
        <f t="shared" si="219"/>
        <v/>
      </c>
      <c r="AJ463" t="str">
        <f t="shared" si="220"/>
        <v/>
      </c>
      <c r="AK463" s="2" t="str">
        <f t="shared" si="221"/>
        <v/>
      </c>
      <c r="AL463" s="2" t="str">
        <f t="shared" si="222"/>
        <v/>
      </c>
      <c r="AM463" t="str">
        <f t="shared" si="203"/>
        <v/>
      </c>
      <c r="AN463" t="str">
        <f t="shared" si="204"/>
        <v/>
      </c>
      <c r="AO463" t="str">
        <f t="shared" si="223"/>
        <v/>
      </c>
    </row>
    <row r="464" spans="1:41" x14ac:dyDescent="0.2">
      <c r="A464" t="s">
        <v>43</v>
      </c>
      <c r="B464" t="s">
        <v>4</v>
      </c>
      <c r="C464" t="s">
        <v>153</v>
      </c>
      <c r="D464" s="1">
        <v>274.12238199838401</v>
      </c>
      <c r="E464" s="1">
        <v>-506.24476399676797</v>
      </c>
      <c r="F464" s="2">
        <v>0.72729971472229604</v>
      </c>
      <c r="G464" s="2">
        <v>0.56551096372218401</v>
      </c>
      <c r="H464" s="2">
        <v>4.51196982106256E-2</v>
      </c>
      <c r="I464" s="2">
        <v>6.2226415061768403E-2</v>
      </c>
      <c r="J464" s="2">
        <v>0</v>
      </c>
      <c r="K464" s="2">
        <v>0</v>
      </c>
      <c r="L464" s="2">
        <v>8.5550952475643097E-3</v>
      </c>
      <c r="M464" s="2" t="str">
        <f t="shared" si="196"/>
        <v>LTN</v>
      </c>
      <c r="N464" s="2" t="str">
        <f t="shared" si="205"/>
        <v>PCA</v>
      </c>
      <c r="O464" s="2" t="str">
        <f t="shared" si="206"/>
        <v>V</v>
      </c>
      <c r="P464" t="str">
        <f t="shared" si="197"/>
        <v>0110</v>
      </c>
      <c r="Q464" t="str">
        <f t="shared" si="198"/>
        <v>N</v>
      </c>
      <c r="R464" t="str">
        <f t="shared" si="199"/>
        <v>0</v>
      </c>
      <c r="S464" t="str">
        <f t="shared" si="200"/>
        <v>1</v>
      </c>
      <c r="T464" t="str">
        <f t="shared" si="201"/>
        <v>1</v>
      </c>
      <c r="U464" t="str">
        <f t="shared" si="202"/>
        <v>0</v>
      </c>
      <c r="V464" s="10" t="str">
        <f t="shared" si="207"/>
        <v/>
      </c>
      <c r="W464" s="10" t="str">
        <f t="shared" si="208"/>
        <v/>
      </c>
      <c r="X464" t="str">
        <f t="shared" si="209"/>
        <v/>
      </c>
      <c r="Y464" t="str">
        <f t="shared" si="210"/>
        <v/>
      </c>
      <c r="Z464" t="str">
        <f t="shared" si="211"/>
        <v/>
      </c>
      <c r="AA464" s="10">
        <f t="shared" si="212"/>
        <v>6.2226415061768403E-2</v>
      </c>
      <c r="AB464" s="10">
        <f t="shared" si="213"/>
        <v>1.7106716851142803E-2</v>
      </c>
      <c r="AC464">
        <f t="shared" si="214"/>
        <v>107</v>
      </c>
      <c r="AD464">
        <f t="shared" si="214"/>
        <v>169</v>
      </c>
      <c r="AE464">
        <f t="shared" si="215"/>
        <v>62</v>
      </c>
      <c r="AF464" s="13" t="str">
        <f t="shared" si="216"/>
        <v/>
      </c>
      <c r="AG464" s="13" t="str">
        <f t="shared" si="217"/>
        <v/>
      </c>
      <c r="AH464" t="str">
        <f t="shared" si="218"/>
        <v/>
      </c>
      <c r="AI464" t="str">
        <f t="shared" si="219"/>
        <v/>
      </c>
      <c r="AJ464" t="str">
        <f t="shared" si="220"/>
        <v/>
      </c>
      <c r="AK464" s="2" t="str">
        <f t="shared" si="221"/>
        <v/>
      </c>
      <c r="AL464" s="2" t="str">
        <f t="shared" si="222"/>
        <v/>
      </c>
      <c r="AM464" t="str">
        <f t="shared" si="203"/>
        <v/>
      </c>
      <c r="AN464" t="str">
        <f t="shared" si="204"/>
        <v/>
      </c>
      <c r="AO464" t="str">
        <f t="shared" si="223"/>
        <v/>
      </c>
    </row>
    <row r="465" spans="1:41" x14ac:dyDescent="0.2">
      <c r="A465" t="s">
        <v>43</v>
      </c>
      <c r="B465" t="s">
        <v>4</v>
      </c>
      <c r="C465" t="s">
        <v>154</v>
      </c>
      <c r="D465" s="1">
        <v>237.996352874297</v>
      </c>
      <c r="E465" s="1">
        <v>-433.99270574859401</v>
      </c>
      <c r="F465" s="2">
        <v>0.57516800435091697</v>
      </c>
      <c r="G465" s="2">
        <v>0.40786588436022497</v>
      </c>
      <c r="H465" s="2">
        <v>5.6317989136424197E-2</v>
      </c>
      <c r="I465" s="2">
        <v>7.1054100116284602E-2</v>
      </c>
      <c r="J465" s="2">
        <v>0</v>
      </c>
      <c r="K465" s="2">
        <v>0</v>
      </c>
      <c r="L465" s="2">
        <v>3.5484940898782298E-2</v>
      </c>
      <c r="M465" s="2" t="str">
        <f t="shared" si="196"/>
        <v>LTN</v>
      </c>
      <c r="N465" s="2" t="str">
        <f t="shared" si="205"/>
        <v>ACP</v>
      </c>
      <c r="O465" s="2" t="str">
        <f t="shared" si="206"/>
        <v>U</v>
      </c>
      <c r="P465" t="str">
        <f t="shared" si="197"/>
        <v>0110</v>
      </c>
      <c r="Q465" t="str">
        <f t="shared" si="198"/>
        <v>N</v>
      </c>
      <c r="R465" t="str">
        <f t="shared" si="199"/>
        <v>0</v>
      </c>
      <c r="S465" t="str">
        <f t="shared" si="200"/>
        <v>1</v>
      </c>
      <c r="T465" t="str">
        <f t="shared" si="201"/>
        <v>1</v>
      </c>
      <c r="U465" t="str">
        <f t="shared" si="202"/>
        <v>0</v>
      </c>
      <c r="V465" s="10" t="str">
        <f t="shared" si="207"/>
        <v/>
      </c>
      <c r="W465" s="10" t="str">
        <f t="shared" si="208"/>
        <v/>
      </c>
      <c r="X465" t="str">
        <f t="shared" si="209"/>
        <v/>
      </c>
      <c r="Y465" t="str">
        <f t="shared" si="210"/>
        <v/>
      </c>
      <c r="Z465" t="str">
        <f t="shared" si="211"/>
        <v/>
      </c>
      <c r="AA465" s="10">
        <f t="shared" si="212"/>
        <v>7.1054100116284602E-2</v>
      </c>
      <c r="AB465" s="10">
        <f t="shared" si="213"/>
        <v>1.4736110979860405E-2</v>
      </c>
      <c r="AC465">
        <f t="shared" si="214"/>
        <v>193</v>
      </c>
      <c r="AD465">
        <f t="shared" si="214"/>
        <v>105</v>
      </c>
      <c r="AE465">
        <f t="shared" si="215"/>
        <v>-88</v>
      </c>
      <c r="AF465" s="13" t="str">
        <f t="shared" si="216"/>
        <v/>
      </c>
      <c r="AG465" s="13" t="str">
        <f t="shared" si="217"/>
        <v/>
      </c>
      <c r="AH465" t="str">
        <f t="shared" si="218"/>
        <v/>
      </c>
      <c r="AI465" t="str">
        <f t="shared" si="219"/>
        <v/>
      </c>
      <c r="AJ465" t="str">
        <f t="shared" si="220"/>
        <v/>
      </c>
      <c r="AK465" s="2" t="str">
        <f t="shared" si="221"/>
        <v/>
      </c>
      <c r="AL465" s="2" t="str">
        <f t="shared" si="222"/>
        <v/>
      </c>
      <c r="AM465" t="str">
        <f t="shared" si="203"/>
        <v/>
      </c>
      <c r="AN465" t="str">
        <f t="shared" si="204"/>
        <v/>
      </c>
      <c r="AO465" t="str">
        <f t="shared" si="223"/>
        <v/>
      </c>
    </row>
    <row r="466" spans="1:41" x14ac:dyDescent="0.2">
      <c r="A466" t="s">
        <v>43</v>
      </c>
      <c r="B466" t="s">
        <v>4</v>
      </c>
      <c r="C466" t="s">
        <v>3</v>
      </c>
      <c r="D466" s="1">
        <v>236.18511230177</v>
      </c>
      <c r="E466" s="1">
        <v>-430.37022460353899</v>
      </c>
      <c r="F466" s="2">
        <v>0.56578590968199505</v>
      </c>
      <c r="G466" s="2">
        <v>0.37901145534018199</v>
      </c>
      <c r="H466" s="2">
        <v>5.69460994702988E-2</v>
      </c>
      <c r="I466" s="2">
        <v>7.1760065059731495E-2</v>
      </c>
      <c r="J466" s="2">
        <v>0</v>
      </c>
      <c r="K466" s="2">
        <v>0</v>
      </c>
      <c r="L466" s="2">
        <v>4.4982888941104797E-2</v>
      </c>
      <c r="M466" s="2" t="str">
        <f t="shared" si="196"/>
        <v>LTN</v>
      </c>
      <c r="N466" s="2" t="str">
        <f t="shared" si="205"/>
        <v>ACP</v>
      </c>
      <c r="O466" s="2" t="str">
        <f t="shared" si="206"/>
        <v>V</v>
      </c>
      <c r="P466" t="str">
        <f t="shared" si="197"/>
        <v>0110</v>
      </c>
      <c r="Q466" t="str">
        <f t="shared" si="198"/>
        <v>N</v>
      </c>
      <c r="R466" t="str">
        <f t="shared" si="199"/>
        <v>0</v>
      </c>
      <c r="S466" t="str">
        <f t="shared" si="200"/>
        <v>1</v>
      </c>
      <c r="T466" t="str">
        <f t="shared" si="201"/>
        <v>1</v>
      </c>
      <c r="U466" t="str">
        <f t="shared" si="202"/>
        <v>0</v>
      </c>
      <c r="V466" s="10" t="str">
        <f t="shared" si="207"/>
        <v/>
      </c>
      <c r="W466" s="10" t="str">
        <f t="shared" si="208"/>
        <v/>
      </c>
      <c r="X466" t="str">
        <f t="shared" si="209"/>
        <v/>
      </c>
      <c r="Y466" t="str">
        <f t="shared" si="210"/>
        <v/>
      </c>
      <c r="Z466" t="str">
        <f t="shared" si="211"/>
        <v/>
      </c>
      <c r="AA466" s="10">
        <f t="shared" si="212"/>
        <v>7.1760065059731495E-2</v>
      </c>
      <c r="AB466" s="10">
        <f t="shared" si="213"/>
        <v>1.4813965589432695E-2</v>
      </c>
      <c r="AC466">
        <f t="shared" si="214"/>
        <v>201</v>
      </c>
      <c r="AD466">
        <f t="shared" si="214"/>
        <v>111</v>
      </c>
      <c r="AE466">
        <f t="shared" si="215"/>
        <v>-90</v>
      </c>
      <c r="AF466" s="13" t="str">
        <f t="shared" si="216"/>
        <v/>
      </c>
      <c r="AG466" s="13" t="str">
        <f t="shared" si="217"/>
        <v/>
      </c>
      <c r="AH466" t="str">
        <f t="shared" si="218"/>
        <v/>
      </c>
      <c r="AI466" t="str">
        <f t="shared" si="219"/>
        <v/>
      </c>
      <c r="AJ466" t="str">
        <f t="shared" si="220"/>
        <v/>
      </c>
      <c r="AK466" s="2" t="str">
        <f t="shared" si="221"/>
        <v/>
      </c>
      <c r="AL466" s="2" t="str">
        <f t="shared" si="222"/>
        <v/>
      </c>
      <c r="AM466" t="str">
        <f t="shared" si="203"/>
        <v/>
      </c>
      <c r="AN466" t="str">
        <f t="shared" si="204"/>
        <v/>
      </c>
      <c r="AO466" t="str">
        <f t="shared" si="223"/>
        <v/>
      </c>
    </row>
    <row r="467" spans="1:41" x14ac:dyDescent="0.2">
      <c r="A467" t="s">
        <v>43</v>
      </c>
      <c r="B467" t="s">
        <v>5</v>
      </c>
      <c r="C467" t="s">
        <v>2</v>
      </c>
      <c r="D467" s="1">
        <v>-411.71792515662901</v>
      </c>
      <c r="E467" s="1">
        <v>865.43585031325904</v>
      </c>
      <c r="F467" s="2">
        <v>0.82771600153987002</v>
      </c>
      <c r="G467" s="2">
        <v>0.70133270052014296</v>
      </c>
      <c r="H467" s="2">
        <v>3.0164920838349998</v>
      </c>
      <c r="I467" s="2">
        <v>4.03734921337269</v>
      </c>
      <c r="J467" s="2">
        <v>0</v>
      </c>
      <c r="K467" s="2">
        <v>0</v>
      </c>
      <c r="L467" s="2">
        <v>0.19000104001589699</v>
      </c>
      <c r="M467" s="2" t="str">
        <f t="shared" si="196"/>
        <v>LTN</v>
      </c>
      <c r="N467" s="2" t="str">
        <f t="shared" si="205"/>
        <v>PCA</v>
      </c>
      <c r="O467" s="2" t="str">
        <f t="shared" si="206"/>
        <v>U</v>
      </c>
      <c r="P467" t="str">
        <f t="shared" si="197"/>
        <v>0110</v>
      </c>
      <c r="Q467" t="str">
        <f t="shared" si="198"/>
        <v>N</v>
      </c>
      <c r="R467" t="str">
        <f t="shared" si="199"/>
        <v>0</v>
      </c>
      <c r="S467" t="str">
        <f t="shared" si="200"/>
        <v>1</v>
      </c>
      <c r="T467" t="str">
        <f t="shared" si="201"/>
        <v>1</v>
      </c>
      <c r="U467" t="str">
        <f t="shared" si="202"/>
        <v>0</v>
      </c>
      <c r="V467" s="10" t="str">
        <f t="shared" si="207"/>
        <v/>
      </c>
      <c r="W467" s="10" t="str">
        <f t="shared" si="208"/>
        <v/>
      </c>
      <c r="X467" t="str">
        <f t="shared" si="209"/>
        <v/>
      </c>
      <c r="Y467" t="str">
        <f t="shared" si="210"/>
        <v/>
      </c>
      <c r="Z467" t="str">
        <f t="shared" si="211"/>
        <v/>
      </c>
      <c r="AA467" s="10" t="str">
        <f t="shared" si="212"/>
        <v/>
      </c>
      <c r="AB467" s="10" t="str">
        <f t="shared" si="213"/>
        <v/>
      </c>
      <c r="AC467" t="str">
        <f t="shared" si="214"/>
        <v/>
      </c>
      <c r="AD467" t="str">
        <f t="shared" si="214"/>
        <v/>
      </c>
      <c r="AE467" t="str">
        <f t="shared" si="215"/>
        <v/>
      </c>
      <c r="AF467" s="13">
        <f t="shared" si="216"/>
        <v>4.03734921337269</v>
      </c>
      <c r="AG467" s="13">
        <f t="shared" si="217"/>
        <v>1.0208571295376903</v>
      </c>
      <c r="AH467">
        <f t="shared" si="218"/>
        <v>91</v>
      </c>
      <c r="AI467">
        <f t="shared" si="219"/>
        <v>131</v>
      </c>
      <c r="AJ467">
        <f t="shared" si="220"/>
        <v>40</v>
      </c>
      <c r="AK467" s="2" t="str">
        <f t="shared" si="221"/>
        <v/>
      </c>
      <c r="AL467" s="2" t="str">
        <f t="shared" si="222"/>
        <v/>
      </c>
      <c r="AM467" t="str">
        <f t="shared" si="203"/>
        <v/>
      </c>
      <c r="AN467" t="str">
        <f t="shared" si="204"/>
        <v/>
      </c>
      <c r="AO467" t="str">
        <f t="shared" si="223"/>
        <v/>
      </c>
    </row>
    <row r="468" spans="1:41" x14ac:dyDescent="0.2">
      <c r="A468" t="s">
        <v>43</v>
      </c>
      <c r="B468" t="s">
        <v>5</v>
      </c>
      <c r="C468" t="s">
        <v>153</v>
      </c>
      <c r="D468" s="1">
        <v>-411.71792515662901</v>
      </c>
      <c r="E468" s="1">
        <v>865.43585031325904</v>
      </c>
      <c r="F468" s="2">
        <v>0.82771600153986902</v>
      </c>
      <c r="G468" s="2">
        <v>0.70133270052014296</v>
      </c>
      <c r="H468" s="2">
        <v>3.0164920838349998</v>
      </c>
      <c r="I468" s="2">
        <v>4.0373492133726803</v>
      </c>
      <c r="J468" s="2">
        <v>0</v>
      </c>
      <c r="K468" s="2">
        <v>0</v>
      </c>
      <c r="L468" s="2">
        <v>8.2134223818105499E-3</v>
      </c>
      <c r="M468" s="2" t="str">
        <f t="shared" si="196"/>
        <v>LTN</v>
      </c>
      <c r="N468" s="2" t="str">
        <f t="shared" si="205"/>
        <v>PCA</v>
      </c>
      <c r="O468" s="2" t="str">
        <f t="shared" si="206"/>
        <v>V</v>
      </c>
      <c r="P468" t="str">
        <f t="shared" si="197"/>
        <v>0110</v>
      </c>
      <c r="Q468" t="str">
        <f t="shared" si="198"/>
        <v>N</v>
      </c>
      <c r="R468" t="str">
        <f t="shared" si="199"/>
        <v>0</v>
      </c>
      <c r="S468" t="str">
        <f t="shared" si="200"/>
        <v>1</v>
      </c>
      <c r="T468" t="str">
        <f t="shared" si="201"/>
        <v>1</v>
      </c>
      <c r="U468" t="str">
        <f t="shared" si="202"/>
        <v>0</v>
      </c>
      <c r="V468" s="10" t="str">
        <f t="shared" si="207"/>
        <v/>
      </c>
      <c r="W468" s="10" t="str">
        <f t="shared" si="208"/>
        <v/>
      </c>
      <c r="X468" t="str">
        <f t="shared" si="209"/>
        <v/>
      </c>
      <c r="Y468" t="str">
        <f t="shared" si="210"/>
        <v/>
      </c>
      <c r="Z468" t="str">
        <f t="shared" si="211"/>
        <v/>
      </c>
      <c r="AA468" s="10" t="str">
        <f t="shared" si="212"/>
        <v/>
      </c>
      <c r="AB468" s="10" t="str">
        <f t="shared" si="213"/>
        <v/>
      </c>
      <c r="AC468" t="str">
        <f t="shared" si="214"/>
        <v/>
      </c>
      <c r="AD468" t="str">
        <f t="shared" si="214"/>
        <v/>
      </c>
      <c r="AE468" t="str">
        <f t="shared" si="215"/>
        <v/>
      </c>
      <c r="AF468" s="13">
        <f t="shared" si="216"/>
        <v>4.0373492133726803</v>
      </c>
      <c r="AG468" s="13">
        <f t="shared" si="217"/>
        <v>1.0208571295376805</v>
      </c>
      <c r="AH468">
        <f t="shared" si="218"/>
        <v>90</v>
      </c>
      <c r="AI468">
        <f t="shared" si="219"/>
        <v>130</v>
      </c>
      <c r="AJ468">
        <f t="shared" si="220"/>
        <v>40</v>
      </c>
      <c r="AK468" s="2" t="str">
        <f t="shared" si="221"/>
        <v/>
      </c>
      <c r="AL468" s="2" t="str">
        <f t="shared" si="222"/>
        <v/>
      </c>
      <c r="AM468" t="str">
        <f t="shared" si="203"/>
        <v/>
      </c>
      <c r="AN468" t="str">
        <f t="shared" si="204"/>
        <v/>
      </c>
      <c r="AO468" t="str">
        <f t="shared" si="223"/>
        <v/>
      </c>
    </row>
    <row r="469" spans="1:41" x14ac:dyDescent="0.2">
      <c r="A469" t="s">
        <v>43</v>
      </c>
      <c r="B469" t="s">
        <v>5</v>
      </c>
      <c r="C469" t="s">
        <v>154</v>
      </c>
      <c r="D469" s="1">
        <v>-470.34379228996499</v>
      </c>
      <c r="E469" s="1">
        <v>982.68758457992999</v>
      </c>
      <c r="F469" s="2">
        <v>0.64767077495493497</v>
      </c>
      <c r="G469" s="2">
        <v>0.52830900721902996</v>
      </c>
      <c r="H469" s="2">
        <v>4.3202846581818299</v>
      </c>
      <c r="I469" s="2">
        <v>5.2850247967946702</v>
      </c>
      <c r="J469" s="2">
        <v>0</v>
      </c>
      <c r="K469" s="2">
        <v>0</v>
      </c>
      <c r="L469" s="2">
        <v>2.51833538377365E-2</v>
      </c>
      <c r="M469" s="2" t="str">
        <f t="shared" si="196"/>
        <v>LTN</v>
      </c>
      <c r="N469" s="2" t="str">
        <f t="shared" si="205"/>
        <v>ACP</v>
      </c>
      <c r="O469" s="2" t="str">
        <f t="shared" si="206"/>
        <v>U</v>
      </c>
      <c r="P469" t="str">
        <f t="shared" si="197"/>
        <v>0110</v>
      </c>
      <c r="Q469" t="str">
        <f t="shared" si="198"/>
        <v>N</v>
      </c>
      <c r="R469" t="str">
        <f t="shared" si="199"/>
        <v>0</v>
      </c>
      <c r="S469" t="str">
        <f t="shared" si="200"/>
        <v>1</v>
      </c>
      <c r="T469" t="str">
        <f t="shared" si="201"/>
        <v>1</v>
      </c>
      <c r="U469" t="str">
        <f t="shared" si="202"/>
        <v>0</v>
      </c>
      <c r="V469" s="10" t="str">
        <f t="shared" si="207"/>
        <v/>
      </c>
      <c r="W469" s="10" t="str">
        <f t="shared" si="208"/>
        <v/>
      </c>
      <c r="X469" t="str">
        <f t="shared" si="209"/>
        <v/>
      </c>
      <c r="Y469" t="str">
        <f t="shared" si="210"/>
        <v/>
      </c>
      <c r="Z469" t="str">
        <f t="shared" si="211"/>
        <v/>
      </c>
      <c r="AA469" s="10" t="str">
        <f t="shared" si="212"/>
        <v/>
      </c>
      <c r="AB469" s="10" t="str">
        <f t="shared" si="213"/>
        <v/>
      </c>
      <c r="AC469" t="str">
        <f t="shared" si="214"/>
        <v/>
      </c>
      <c r="AD469" t="str">
        <f t="shared" si="214"/>
        <v/>
      </c>
      <c r="AE469" t="str">
        <f t="shared" si="215"/>
        <v/>
      </c>
      <c r="AF469" s="13">
        <f t="shared" si="216"/>
        <v>5.2850247967946702</v>
      </c>
      <c r="AG469" s="13">
        <f t="shared" si="217"/>
        <v>0.96474013861284025</v>
      </c>
      <c r="AH469">
        <f t="shared" si="218"/>
        <v>220</v>
      </c>
      <c r="AI469">
        <f t="shared" si="219"/>
        <v>112</v>
      </c>
      <c r="AJ469">
        <f t="shared" si="220"/>
        <v>-108</v>
      </c>
      <c r="AK469" s="2" t="str">
        <f t="shared" si="221"/>
        <v/>
      </c>
      <c r="AL469" s="2" t="str">
        <f t="shared" si="222"/>
        <v/>
      </c>
      <c r="AM469" t="str">
        <f t="shared" si="203"/>
        <v/>
      </c>
      <c r="AN469" t="str">
        <f t="shared" si="204"/>
        <v/>
      </c>
      <c r="AO469" t="str">
        <f t="shared" si="223"/>
        <v/>
      </c>
    </row>
    <row r="470" spans="1:41" x14ac:dyDescent="0.2">
      <c r="A470" t="s">
        <v>43</v>
      </c>
      <c r="B470" t="s">
        <v>5</v>
      </c>
      <c r="C470" t="s">
        <v>3</v>
      </c>
      <c r="D470" s="1">
        <v>-473.94727000313497</v>
      </c>
      <c r="E470" s="1">
        <v>989.89454000626904</v>
      </c>
      <c r="F470" s="2">
        <v>0.63205485815094797</v>
      </c>
      <c r="G470" s="2">
        <v>0.51207579617977905</v>
      </c>
      <c r="H470" s="2">
        <v>4.41668993224435</v>
      </c>
      <c r="I470" s="2">
        <v>5.2724566485283599</v>
      </c>
      <c r="J470" s="2">
        <v>0</v>
      </c>
      <c r="K470" s="2">
        <v>0</v>
      </c>
      <c r="L470" s="2">
        <v>4.4116179299987499E-2</v>
      </c>
      <c r="M470" s="2" t="str">
        <f t="shared" si="196"/>
        <v>LTN</v>
      </c>
      <c r="N470" s="2" t="str">
        <f t="shared" si="205"/>
        <v>ACP</v>
      </c>
      <c r="O470" s="2" t="str">
        <f t="shared" si="206"/>
        <v>V</v>
      </c>
      <c r="P470" t="str">
        <f t="shared" si="197"/>
        <v>0110</v>
      </c>
      <c r="Q470" t="str">
        <f t="shared" si="198"/>
        <v>N</v>
      </c>
      <c r="R470" t="str">
        <f t="shared" si="199"/>
        <v>0</v>
      </c>
      <c r="S470" t="str">
        <f t="shared" si="200"/>
        <v>1</v>
      </c>
      <c r="T470" t="str">
        <f t="shared" si="201"/>
        <v>1</v>
      </c>
      <c r="U470" t="str">
        <f t="shared" si="202"/>
        <v>0</v>
      </c>
      <c r="V470" s="10" t="str">
        <f t="shared" si="207"/>
        <v/>
      </c>
      <c r="W470" s="10" t="str">
        <f t="shared" si="208"/>
        <v/>
      </c>
      <c r="X470" t="str">
        <f t="shared" si="209"/>
        <v/>
      </c>
      <c r="Y470" t="str">
        <f t="shared" si="210"/>
        <v/>
      </c>
      <c r="Z470" t="str">
        <f t="shared" si="211"/>
        <v/>
      </c>
      <c r="AA470" s="10" t="str">
        <f t="shared" si="212"/>
        <v/>
      </c>
      <c r="AB470" s="10" t="str">
        <f t="shared" si="213"/>
        <v/>
      </c>
      <c r="AC470" t="str">
        <f t="shared" si="214"/>
        <v/>
      </c>
      <c r="AD470" t="str">
        <f t="shared" si="214"/>
        <v/>
      </c>
      <c r="AE470" t="str">
        <f t="shared" si="215"/>
        <v/>
      </c>
      <c r="AF470" s="13">
        <f t="shared" si="216"/>
        <v>5.2724566485283599</v>
      </c>
      <c r="AG470" s="13">
        <f t="shared" si="217"/>
        <v>0.85576671628400991</v>
      </c>
      <c r="AH470">
        <f t="shared" si="218"/>
        <v>219</v>
      </c>
      <c r="AI470">
        <f t="shared" si="219"/>
        <v>74</v>
      </c>
      <c r="AJ470">
        <f t="shared" si="220"/>
        <v>-145</v>
      </c>
      <c r="AK470" s="2" t="str">
        <f t="shared" si="221"/>
        <v/>
      </c>
      <c r="AL470" s="2" t="str">
        <f t="shared" si="222"/>
        <v/>
      </c>
      <c r="AM470" t="str">
        <f t="shared" si="203"/>
        <v/>
      </c>
      <c r="AN470" t="str">
        <f t="shared" si="204"/>
        <v/>
      </c>
      <c r="AO470" t="str">
        <f t="shared" si="223"/>
        <v/>
      </c>
    </row>
    <row r="471" spans="1:41" x14ac:dyDescent="0.2">
      <c r="A471" t="s">
        <v>44</v>
      </c>
      <c r="B471" t="s">
        <v>1</v>
      </c>
      <c r="C471" t="s">
        <v>2</v>
      </c>
      <c r="D471" s="1">
        <v>332.68188065797699</v>
      </c>
      <c r="E471" s="1">
        <v>-623.36376131595296</v>
      </c>
      <c r="F471" s="2">
        <v>0.82669487575313605</v>
      </c>
      <c r="G471" s="2">
        <v>0.76336085421411204</v>
      </c>
      <c r="H471" s="2">
        <v>3.1524794279645399E-2</v>
      </c>
      <c r="I471" s="2">
        <v>4.25474093793453E-2</v>
      </c>
      <c r="J471" s="2">
        <v>0</v>
      </c>
      <c r="K471" s="2">
        <v>0</v>
      </c>
      <c r="L471" s="2">
        <v>0.306766586038205</v>
      </c>
      <c r="M471" s="2" t="str">
        <f t="shared" si="196"/>
        <v>LTN</v>
      </c>
      <c r="N471" s="2" t="str">
        <f t="shared" si="205"/>
        <v>PCA</v>
      </c>
      <c r="O471" s="2" t="str">
        <f t="shared" si="206"/>
        <v>U</v>
      </c>
      <c r="P471" t="str">
        <f t="shared" si="197"/>
        <v>0111</v>
      </c>
      <c r="Q471" t="str">
        <f t="shared" si="198"/>
        <v>N</v>
      </c>
      <c r="R471" t="str">
        <f t="shared" si="199"/>
        <v>0</v>
      </c>
      <c r="S471" t="str">
        <f t="shared" si="200"/>
        <v>1</v>
      </c>
      <c r="T471" t="str">
        <f t="shared" si="201"/>
        <v>1</v>
      </c>
      <c r="U471" t="str">
        <f t="shared" si="202"/>
        <v>1</v>
      </c>
      <c r="V471" s="10">
        <f t="shared" si="207"/>
        <v>4.25474093793453E-2</v>
      </c>
      <c r="W471" s="10">
        <f t="shared" si="208"/>
        <v>1.1022615099699901E-2</v>
      </c>
      <c r="X471">
        <f t="shared" si="209"/>
        <v>71</v>
      </c>
      <c r="Y471">
        <f t="shared" si="210"/>
        <v>76</v>
      </c>
      <c r="Z471">
        <f t="shared" si="211"/>
        <v>5</v>
      </c>
      <c r="AA471" s="10" t="str">
        <f t="shared" si="212"/>
        <v/>
      </c>
      <c r="AB471" s="10" t="str">
        <f t="shared" si="213"/>
        <v/>
      </c>
      <c r="AC471" t="str">
        <f t="shared" si="214"/>
        <v/>
      </c>
      <c r="AD471" t="str">
        <f t="shared" si="214"/>
        <v/>
      </c>
      <c r="AE471" t="str">
        <f t="shared" si="215"/>
        <v/>
      </c>
      <c r="AF471" s="13" t="str">
        <f t="shared" si="216"/>
        <v/>
      </c>
      <c r="AG471" s="13" t="str">
        <f t="shared" si="217"/>
        <v/>
      </c>
      <c r="AH471" t="str">
        <f t="shared" si="218"/>
        <v/>
      </c>
      <c r="AI471" t="str">
        <f t="shared" si="219"/>
        <v/>
      </c>
      <c r="AJ471" t="str">
        <f t="shared" si="220"/>
        <v/>
      </c>
      <c r="AK471" s="2" t="str">
        <f t="shared" si="221"/>
        <v/>
      </c>
      <c r="AL471" s="2" t="str">
        <f t="shared" si="222"/>
        <v/>
      </c>
      <c r="AM471" t="str">
        <f t="shared" si="203"/>
        <v/>
      </c>
      <c r="AN471" t="str">
        <f t="shared" si="204"/>
        <v/>
      </c>
      <c r="AO471" t="str">
        <f t="shared" si="223"/>
        <v/>
      </c>
    </row>
    <row r="472" spans="1:41" x14ac:dyDescent="0.2">
      <c r="A472" t="s">
        <v>44</v>
      </c>
      <c r="B472" t="s">
        <v>1</v>
      </c>
      <c r="C472" t="s">
        <v>153</v>
      </c>
      <c r="D472" s="1">
        <v>332.68188065797699</v>
      </c>
      <c r="E472" s="1">
        <v>-623.36376131595398</v>
      </c>
      <c r="F472" s="2">
        <v>0.82669487575313605</v>
      </c>
      <c r="G472" s="2">
        <v>0.76336085421411204</v>
      </c>
      <c r="H472" s="2">
        <v>3.1524794279645399E-2</v>
      </c>
      <c r="I472" s="2">
        <v>4.25474093793453E-2</v>
      </c>
      <c r="J472" s="2">
        <v>0</v>
      </c>
      <c r="K472" s="2">
        <v>0</v>
      </c>
      <c r="L472" s="2">
        <v>0.24060725562541499</v>
      </c>
      <c r="M472" s="2" t="str">
        <f t="shared" si="196"/>
        <v>LTN</v>
      </c>
      <c r="N472" s="2" t="str">
        <f t="shared" si="205"/>
        <v>PCA</v>
      </c>
      <c r="O472" s="2" t="str">
        <f t="shared" si="206"/>
        <v>V</v>
      </c>
      <c r="P472" t="str">
        <f t="shared" si="197"/>
        <v>0111</v>
      </c>
      <c r="Q472" t="str">
        <f t="shared" si="198"/>
        <v>N</v>
      </c>
      <c r="R472" t="str">
        <f t="shared" si="199"/>
        <v>0</v>
      </c>
      <c r="S472" t="str">
        <f t="shared" si="200"/>
        <v>1</v>
      </c>
      <c r="T472" t="str">
        <f t="shared" si="201"/>
        <v>1</v>
      </c>
      <c r="U472" t="str">
        <f t="shared" si="202"/>
        <v>1</v>
      </c>
      <c r="V472" s="10">
        <f t="shared" si="207"/>
        <v>4.25474093793453E-2</v>
      </c>
      <c r="W472" s="10">
        <f t="shared" si="208"/>
        <v>1.1022615099699901E-2</v>
      </c>
      <c r="X472">
        <f t="shared" si="209"/>
        <v>71</v>
      </c>
      <c r="Y472">
        <f t="shared" si="210"/>
        <v>76</v>
      </c>
      <c r="Z472">
        <f t="shared" si="211"/>
        <v>5</v>
      </c>
      <c r="AA472" s="10" t="str">
        <f t="shared" si="212"/>
        <v/>
      </c>
      <c r="AB472" s="10" t="str">
        <f t="shared" si="213"/>
        <v/>
      </c>
      <c r="AC472" t="str">
        <f t="shared" si="214"/>
        <v/>
      </c>
      <c r="AD472" t="str">
        <f t="shared" si="214"/>
        <v/>
      </c>
      <c r="AE472" t="str">
        <f t="shared" si="215"/>
        <v/>
      </c>
      <c r="AF472" s="13" t="str">
        <f t="shared" si="216"/>
        <v/>
      </c>
      <c r="AG472" s="13" t="str">
        <f t="shared" si="217"/>
        <v/>
      </c>
      <c r="AH472" t="str">
        <f t="shared" si="218"/>
        <v/>
      </c>
      <c r="AI472" t="str">
        <f t="shared" si="219"/>
        <v/>
      </c>
      <c r="AJ472" t="str">
        <f t="shared" si="220"/>
        <v/>
      </c>
      <c r="AK472" s="2" t="str">
        <f t="shared" si="221"/>
        <v/>
      </c>
      <c r="AL472" s="2" t="str">
        <f t="shared" si="222"/>
        <v/>
      </c>
      <c r="AM472" t="str">
        <f t="shared" si="203"/>
        <v/>
      </c>
      <c r="AN472" t="str">
        <f t="shared" si="204"/>
        <v/>
      </c>
      <c r="AO472" t="str">
        <f t="shared" si="223"/>
        <v/>
      </c>
    </row>
    <row r="473" spans="1:41" x14ac:dyDescent="0.2">
      <c r="A473" t="s">
        <v>44</v>
      </c>
      <c r="B473" t="s">
        <v>1</v>
      </c>
      <c r="C473" t="s">
        <v>154</v>
      </c>
      <c r="D473" s="1">
        <v>258.169380656898</v>
      </c>
      <c r="E473" s="1">
        <v>-474.338761313796</v>
      </c>
      <c r="F473" s="2">
        <v>0.56851500323064397</v>
      </c>
      <c r="G473" s="2">
        <v>0.36956884134235801</v>
      </c>
      <c r="H473" s="2">
        <v>4.9763478397862999E-2</v>
      </c>
      <c r="I473" s="2">
        <v>6.91399078642395E-2</v>
      </c>
      <c r="J473" s="2">
        <v>0</v>
      </c>
      <c r="K473" s="2">
        <v>0</v>
      </c>
      <c r="L473" s="2">
        <v>1.4610585955575701E-2</v>
      </c>
      <c r="M473" s="2" t="str">
        <f t="shared" si="196"/>
        <v>LTN</v>
      </c>
      <c r="N473" s="2" t="str">
        <f t="shared" si="205"/>
        <v>ACP</v>
      </c>
      <c r="O473" s="2" t="str">
        <f t="shared" si="206"/>
        <v>U</v>
      </c>
      <c r="P473" t="str">
        <f t="shared" si="197"/>
        <v>0111</v>
      </c>
      <c r="Q473" t="str">
        <f t="shared" si="198"/>
        <v>N</v>
      </c>
      <c r="R473" t="str">
        <f t="shared" si="199"/>
        <v>0</v>
      </c>
      <c r="S473" t="str">
        <f t="shared" si="200"/>
        <v>1</v>
      </c>
      <c r="T473" t="str">
        <f t="shared" si="201"/>
        <v>1</v>
      </c>
      <c r="U473" t="str">
        <f t="shared" si="202"/>
        <v>1</v>
      </c>
      <c r="V473" s="10">
        <f t="shared" si="207"/>
        <v>6.91399078642395E-2</v>
      </c>
      <c r="W473" s="10">
        <f t="shared" si="208"/>
        <v>1.93764294663765E-2</v>
      </c>
      <c r="X473">
        <f t="shared" si="209"/>
        <v>248</v>
      </c>
      <c r="Y473">
        <f t="shared" si="210"/>
        <v>235</v>
      </c>
      <c r="Z473">
        <f t="shared" si="211"/>
        <v>-13</v>
      </c>
      <c r="AA473" s="10" t="str">
        <f t="shared" si="212"/>
        <v/>
      </c>
      <c r="AB473" s="10" t="str">
        <f t="shared" si="213"/>
        <v/>
      </c>
      <c r="AC473" t="str">
        <f t="shared" si="214"/>
        <v/>
      </c>
      <c r="AD473" t="str">
        <f t="shared" si="214"/>
        <v/>
      </c>
      <c r="AE473" t="str">
        <f t="shared" si="215"/>
        <v/>
      </c>
      <c r="AF473" s="13" t="str">
        <f t="shared" si="216"/>
        <v/>
      </c>
      <c r="AG473" s="13" t="str">
        <f t="shared" si="217"/>
        <v/>
      </c>
      <c r="AH473" t="str">
        <f t="shared" si="218"/>
        <v/>
      </c>
      <c r="AI473" t="str">
        <f t="shared" si="219"/>
        <v/>
      </c>
      <c r="AJ473" t="str">
        <f t="shared" si="220"/>
        <v/>
      </c>
      <c r="AK473" s="2" t="str">
        <f t="shared" si="221"/>
        <v/>
      </c>
      <c r="AL473" s="2" t="str">
        <f t="shared" si="222"/>
        <v/>
      </c>
      <c r="AM473" t="str">
        <f t="shared" si="203"/>
        <v/>
      </c>
      <c r="AN473" t="str">
        <f t="shared" si="204"/>
        <v/>
      </c>
      <c r="AO473" t="str">
        <f t="shared" si="223"/>
        <v/>
      </c>
    </row>
    <row r="474" spans="1:41" x14ac:dyDescent="0.2">
      <c r="A474" t="s">
        <v>44</v>
      </c>
      <c r="B474" t="s">
        <v>1</v>
      </c>
      <c r="C474" t="s">
        <v>3</v>
      </c>
      <c r="D474" s="1">
        <v>251.14209365707501</v>
      </c>
      <c r="E474" s="1">
        <v>-460.28418731415002</v>
      </c>
      <c r="F474" s="2">
        <v>0.53001880603246299</v>
      </c>
      <c r="G474" s="2">
        <v>0.33353881663427298</v>
      </c>
      <c r="H474" s="2">
        <v>5.1952686930072101E-2</v>
      </c>
      <c r="I474" s="2">
        <v>7.0324070337281996E-2</v>
      </c>
      <c r="J474" s="2">
        <v>0</v>
      </c>
      <c r="K474" s="2">
        <v>0</v>
      </c>
      <c r="L474" s="2">
        <v>4.1071080513495298E-2</v>
      </c>
      <c r="M474" s="2" t="str">
        <f t="shared" si="196"/>
        <v>LTN</v>
      </c>
      <c r="N474" s="2" t="str">
        <f t="shared" si="205"/>
        <v>ACP</v>
      </c>
      <c r="O474" s="2" t="str">
        <f t="shared" si="206"/>
        <v>V</v>
      </c>
      <c r="P474" t="str">
        <f t="shared" si="197"/>
        <v>0111</v>
      </c>
      <c r="Q474" t="str">
        <f t="shared" si="198"/>
        <v>N</v>
      </c>
      <c r="R474" t="str">
        <f t="shared" si="199"/>
        <v>0</v>
      </c>
      <c r="S474" t="str">
        <f t="shared" si="200"/>
        <v>1</v>
      </c>
      <c r="T474" t="str">
        <f t="shared" si="201"/>
        <v>1</v>
      </c>
      <c r="U474" t="str">
        <f t="shared" si="202"/>
        <v>1</v>
      </c>
      <c r="V474" s="10">
        <f t="shared" si="207"/>
        <v>7.0324070337281996E-2</v>
      </c>
      <c r="W474" s="10">
        <f t="shared" si="208"/>
        <v>1.8371383407209896E-2</v>
      </c>
      <c r="X474">
        <f t="shared" si="209"/>
        <v>249</v>
      </c>
      <c r="Y474">
        <f t="shared" si="210"/>
        <v>233</v>
      </c>
      <c r="Z474">
        <f t="shared" si="211"/>
        <v>-16</v>
      </c>
      <c r="AA474" s="10" t="str">
        <f t="shared" si="212"/>
        <v/>
      </c>
      <c r="AB474" s="10" t="str">
        <f t="shared" si="213"/>
        <v/>
      </c>
      <c r="AC474" t="str">
        <f t="shared" si="214"/>
        <v/>
      </c>
      <c r="AD474" t="str">
        <f t="shared" si="214"/>
        <v/>
      </c>
      <c r="AE474" t="str">
        <f t="shared" si="215"/>
        <v/>
      </c>
      <c r="AF474" s="13" t="str">
        <f t="shared" si="216"/>
        <v/>
      </c>
      <c r="AG474" s="13" t="str">
        <f t="shared" si="217"/>
        <v/>
      </c>
      <c r="AH474" t="str">
        <f t="shared" si="218"/>
        <v/>
      </c>
      <c r="AI474" t="str">
        <f t="shared" si="219"/>
        <v/>
      </c>
      <c r="AJ474" t="str">
        <f t="shared" si="220"/>
        <v/>
      </c>
      <c r="AK474" s="2" t="str">
        <f t="shared" si="221"/>
        <v/>
      </c>
      <c r="AL474" s="2" t="str">
        <f t="shared" si="222"/>
        <v/>
      </c>
      <c r="AM474" t="str">
        <f t="shared" si="203"/>
        <v/>
      </c>
      <c r="AN474" t="str">
        <f t="shared" si="204"/>
        <v/>
      </c>
      <c r="AO474" t="str">
        <f t="shared" si="223"/>
        <v/>
      </c>
    </row>
    <row r="475" spans="1:41" x14ac:dyDescent="0.2">
      <c r="A475" t="s">
        <v>44</v>
      </c>
      <c r="B475" t="s">
        <v>4</v>
      </c>
      <c r="C475" t="s">
        <v>2</v>
      </c>
      <c r="D475" s="1">
        <v>283.079862315154</v>
      </c>
      <c r="E475" s="1">
        <v>-524.15972463030903</v>
      </c>
      <c r="F475" s="2">
        <v>0.755377371810527</v>
      </c>
      <c r="G475" s="2">
        <v>0.67310999705001795</v>
      </c>
      <c r="H475" s="2">
        <v>4.2710806418771799E-2</v>
      </c>
      <c r="I475" s="2">
        <v>5.7677002167542103E-2</v>
      </c>
      <c r="J475" s="2">
        <v>0</v>
      </c>
      <c r="K475" s="2">
        <v>0</v>
      </c>
      <c r="L475" s="2">
        <v>0.28115969814945302</v>
      </c>
      <c r="M475" s="2" t="str">
        <f t="shared" si="196"/>
        <v>LTN</v>
      </c>
      <c r="N475" s="2" t="str">
        <f t="shared" si="205"/>
        <v>PCA</v>
      </c>
      <c r="O475" s="2" t="str">
        <f t="shared" si="206"/>
        <v>U</v>
      </c>
      <c r="P475" t="str">
        <f t="shared" si="197"/>
        <v>0111</v>
      </c>
      <c r="Q475" t="str">
        <f t="shared" si="198"/>
        <v>N</v>
      </c>
      <c r="R475" t="str">
        <f t="shared" si="199"/>
        <v>0</v>
      </c>
      <c r="S475" t="str">
        <f t="shared" si="200"/>
        <v>1</v>
      </c>
      <c r="T475" t="str">
        <f t="shared" si="201"/>
        <v>1</v>
      </c>
      <c r="U475" t="str">
        <f t="shared" si="202"/>
        <v>1</v>
      </c>
      <c r="V475" s="10" t="str">
        <f t="shared" si="207"/>
        <v/>
      </c>
      <c r="W475" s="10" t="str">
        <f t="shared" si="208"/>
        <v/>
      </c>
      <c r="X475" t="str">
        <f t="shared" si="209"/>
        <v/>
      </c>
      <c r="Y475" t="str">
        <f t="shared" si="210"/>
        <v/>
      </c>
      <c r="Z475" t="str">
        <f t="shared" si="211"/>
        <v/>
      </c>
      <c r="AA475" s="10">
        <f t="shared" si="212"/>
        <v>5.7677002167542103E-2</v>
      </c>
      <c r="AB475" s="10">
        <f t="shared" si="213"/>
        <v>1.4966195748770304E-2</v>
      </c>
      <c r="AC475">
        <f t="shared" si="214"/>
        <v>80</v>
      </c>
      <c r="AD475">
        <f t="shared" si="214"/>
        <v>117</v>
      </c>
      <c r="AE475">
        <f t="shared" si="215"/>
        <v>37</v>
      </c>
      <c r="AF475" s="13" t="str">
        <f t="shared" si="216"/>
        <v/>
      </c>
      <c r="AG475" s="13" t="str">
        <f t="shared" si="217"/>
        <v/>
      </c>
      <c r="AH475" t="str">
        <f t="shared" si="218"/>
        <v/>
      </c>
      <c r="AI475" t="str">
        <f t="shared" si="219"/>
        <v/>
      </c>
      <c r="AJ475" t="str">
        <f t="shared" si="220"/>
        <v/>
      </c>
      <c r="AK475" s="2" t="str">
        <f t="shared" si="221"/>
        <v/>
      </c>
      <c r="AL475" s="2" t="str">
        <f t="shared" si="222"/>
        <v/>
      </c>
      <c r="AM475" t="str">
        <f t="shared" si="203"/>
        <v/>
      </c>
      <c r="AN475" t="str">
        <f t="shared" si="204"/>
        <v/>
      </c>
      <c r="AO475" t="str">
        <f t="shared" si="223"/>
        <v/>
      </c>
    </row>
    <row r="476" spans="1:41" x14ac:dyDescent="0.2">
      <c r="A476" t="s">
        <v>44</v>
      </c>
      <c r="B476" t="s">
        <v>4</v>
      </c>
      <c r="C476" t="s">
        <v>153</v>
      </c>
      <c r="D476" s="1">
        <v>283.079862315154</v>
      </c>
      <c r="E476" s="1">
        <v>-524.15972463030903</v>
      </c>
      <c r="F476" s="2">
        <v>0.755377371810527</v>
      </c>
      <c r="G476" s="2">
        <v>0.67310999705001895</v>
      </c>
      <c r="H476" s="2">
        <v>4.2710806418771799E-2</v>
      </c>
      <c r="I476" s="2">
        <v>5.7677002167542103E-2</v>
      </c>
      <c r="J476" s="2">
        <v>0</v>
      </c>
      <c r="K476" s="2">
        <v>0</v>
      </c>
      <c r="L476" s="2">
        <v>0.23219912385738001</v>
      </c>
      <c r="M476" s="2" t="str">
        <f t="shared" si="196"/>
        <v>LTN</v>
      </c>
      <c r="N476" s="2" t="str">
        <f t="shared" si="205"/>
        <v>PCA</v>
      </c>
      <c r="O476" s="2" t="str">
        <f t="shared" si="206"/>
        <v>V</v>
      </c>
      <c r="P476" t="str">
        <f t="shared" si="197"/>
        <v>0111</v>
      </c>
      <c r="Q476" t="str">
        <f t="shared" si="198"/>
        <v>N</v>
      </c>
      <c r="R476" t="str">
        <f t="shared" si="199"/>
        <v>0</v>
      </c>
      <c r="S476" t="str">
        <f t="shared" si="200"/>
        <v>1</v>
      </c>
      <c r="T476" t="str">
        <f t="shared" si="201"/>
        <v>1</v>
      </c>
      <c r="U476" t="str">
        <f t="shared" si="202"/>
        <v>1</v>
      </c>
      <c r="V476" s="10" t="str">
        <f t="shared" si="207"/>
        <v/>
      </c>
      <c r="W476" s="10" t="str">
        <f t="shared" si="208"/>
        <v/>
      </c>
      <c r="X476" t="str">
        <f t="shared" si="209"/>
        <v/>
      </c>
      <c r="Y476" t="str">
        <f t="shared" si="210"/>
        <v/>
      </c>
      <c r="Z476" t="str">
        <f t="shared" si="211"/>
        <v/>
      </c>
      <c r="AA476" s="10">
        <f t="shared" si="212"/>
        <v>5.7677002167542103E-2</v>
      </c>
      <c r="AB476" s="10">
        <f t="shared" si="213"/>
        <v>1.4966195748770304E-2</v>
      </c>
      <c r="AC476">
        <f t="shared" si="214"/>
        <v>80</v>
      </c>
      <c r="AD476">
        <f t="shared" si="214"/>
        <v>117</v>
      </c>
      <c r="AE476">
        <f t="shared" si="215"/>
        <v>37</v>
      </c>
      <c r="AF476" s="13" t="str">
        <f t="shared" si="216"/>
        <v/>
      </c>
      <c r="AG476" s="13" t="str">
        <f t="shared" si="217"/>
        <v/>
      </c>
      <c r="AH476" t="str">
        <f t="shared" si="218"/>
        <v/>
      </c>
      <c r="AI476" t="str">
        <f t="shared" si="219"/>
        <v/>
      </c>
      <c r="AJ476" t="str">
        <f t="shared" si="220"/>
        <v/>
      </c>
      <c r="AK476" s="2" t="str">
        <f t="shared" si="221"/>
        <v/>
      </c>
      <c r="AL476" s="2" t="str">
        <f t="shared" si="222"/>
        <v/>
      </c>
      <c r="AM476" t="str">
        <f t="shared" si="203"/>
        <v/>
      </c>
      <c r="AN476" t="str">
        <f t="shared" si="204"/>
        <v/>
      </c>
      <c r="AO476" t="str">
        <f t="shared" si="223"/>
        <v/>
      </c>
    </row>
    <row r="477" spans="1:41" x14ac:dyDescent="0.2">
      <c r="A477" t="s">
        <v>44</v>
      </c>
      <c r="B477" t="s">
        <v>4</v>
      </c>
      <c r="C477" t="s">
        <v>154</v>
      </c>
      <c r="D477" s="1">
        <v>228.55732454135099</v>
      </c>
      <c r="E477" s="1">
        <v>-415.11464908270199</v>
      </c>
      <c r="F477" s="2">
        <v>0.52259461494410298</v>
      </c>
      <c r="G477" s="2">
        <v>0.325914247522056</v>
      </c>
      <c r="H477" s="2">
        <v>5.9648115597833701E-2</v>
      </c>
      <c r="I477" s="2">
        <v>8.2015098730206501E-2</v>
      </c>
      <c r="J477" s="2">
        <v>0</v>
      </c>
      <c r="K477" s="2">
        <v>0</v>
      </c>
      <c r="L477" s="2">
        <v>1.3933276982819501E-2</v>
      </c>
      <c r="M477" s="2" t="str">
        <f t="shared" si="196"/>
        <v>LTN</v>
      </c>
      <c r="N477" s="2" t="str">
        <f t="shared" si="205"/>
        <v>ACP</v>
      </c>
      <c r="O477" s="2" t="str">
        <f t="shared" si="206"/>
        <v>U</v>
      </c>
      <c r="P477" t="str">
        <f t="shared" si="197"/>
        <v>0111</v>
      </c>
      <c r="Q477" t="str">
        <f t="shared" si="198"/>
        <v>N</v>
      </c>
      <c r="R477" t="str">
        <f t="shared" si="199"/>
        <v>0</v>
      </c>
      <c r="S477" t="str">
        <f t="shared" si="200"/>
        <v>1</v>
      </c>
      <c r="T477" t="str">
        <f t="shared" si="201"/>
        <v>1</v>
      </c>
      <c r="U477" t="str">
        <f t="shared" si="202"/>
        <v>1</v>
      </c>
      <c r="V477" s="10" t="str">
        <f t="shared" si="207"/>
        <v/>
      </c>
      <c r="W477" s="10" t="str">
        <f t="shared" si="208"/>
        <v/>
      </c>
      <c r="X477" t="str">
        <f t="shared" si="209"/>
        <v/>
      </c>
      <c r="Y477" t="str">
        <f t="shared" si="210"/>
        <v/>
      </c>
      <c r="Z477" t="str">
        <f t="shared" si="211"/>
        <v/>
      </c>
      <c r="AA477" s="10">
        <f t="shared" si="212"/>
        <v>8.2015098730206501E-2</v>
      </c>
      <c r="AB477" s="10">
        <f t="shared" si="213"/>
        <v>2.23669831323728E-2</v>
      </c>
      <c r="AC477">
        <f t="shared" si="214"/>
        <v>249</v>
      </c>
      <c r="AD477">
        <f t="shared" si="214"/>
        <v>232</v>
      </c>
      <c r="AE477">
        <f t="shared" si="215"/>
        <v>-17</v>
      </c>
      <c r="AF477" s="13" t="str">
        <f t="shared" si="216"/>
        <v/>
      </c>
      <c r="AG477" s="13" t="str">
        <f t="shared" si="217"/>
        <v/>
      </c>
      <c r="AH477" t="str">
        <f t="shared" si="218"/>
        <v/>
      </c>
      <c r="AI477" t="str">
        <f t="shared" si="219"/>
        <v/>
      </c>
      <c r="AJ477" t="str">
        <f t="shared" si="220"/>
        <v/>
      </c>
      <c r="AK477" s="2" t="str">
        <f t="shared" si="221"/>
        <v/>
      </c>
      <c r="AL477" s="2" t="str">
        <f t="shared" si="222"/>
        <v/>
      </c>
      <c r="AM477" t="str">
        <f t="shared" si="203"/>
        <v/>
      </c>
      <c r="AN477" t="str">
        <f t="shared" si="204"/>
        <v/>
      </c>
      <c r="AO477" t="str">
        <f t="shared" si="223"/>
        <v/>
      </c>
    </row>
    <row r="478" spans="1:41" x14ac:dyDescent="0.2">
      <c r="A478" t="s">
        <v>44</v>
      </c>
      <c r="B478" t="s">
        <v>4</v>
      </c>
      <c r="C478" t="s">
        <v>3</v>
      </c>
      <c r="D478" s="1">
        <v>222.94853608649001</v>
      </c>
      <c r="E478" s="1">
        <v>-403.89707217297899</v>
      </c>
      <c r="F478" s="2">
        <v>0.48884279341652997</v>
      </c>
      <c r="G478" s="2">
        <v>0.28443516031152899</v>
      </c>
      <c r="H478" s="2">
        <v>6.1741510902949298E-2</v>
      </c>
      <c r="I478" s="2">
        <v>8.3216352611274302E-2</v>
      </c>
      <c r="J478" s="2">
        <v>0</v>
      </c>
      <c r="K478" s="2">
        <v>0</v>
      </c>
      <c r="L478" s="2">
        <v>3.2868686181542699E-2</v>
      </c>
      <c r="M478" s="2" t="str">
        <f t="shared" si="196"/>
        <v>LTN</v>
      </c>
      <c r="N478" s="2" t="str">
        <f t="shared" si="205"/>
        <v>ACP</v>
      </c>
      <c r="O478" s="2" t="str">
        <f t="shared" si="206"/>
        <v>V</v>
      </c>
      <c r="P478" t="str">
        <f t="shared" si="197"/>
        <v>0111</v>
      </c>
      <c r="Q478" t="str">
        <f t="shared" si="198"/>
        <v>N</v>
      </c>
      <c r="R478" t="str">
        <f t="shared" si="199"/>
        <v>0</v>
      </c>
      <c r="S478" t="str">
        <f t="shared" si="200"/>
        <v>1</v>
      </c>
      <c r="T478" t="str">
        <f t="shared" si="201"/>
        <v>1</v>
      </c>
      <c r="U478" t="str">
        <f t="shared" si="202"/>
        <v>1</v>
      </c>
      <c r="V478" s="10" t="str">
        <f t="shared" si="207"/>
        <v/>
      </c>
      <c r="W478" s="10" t="str">
        <f t="shared" si="208"/>
        <v/>
      </c>
      <c r="X478" t="str">
        <f t="shared" si="209"/>
        <v/>
      </c>
      <c r="Y478" t="str">
        <f t="shared" si="210"/>
        <v/>
      </c>
      <c r="Z478" t="str">
        <f t="shared" si="211"/>
        <v/>
      </c>
      <c r="AA478" s="10">
        <f t="shared" si="212"/>
        <v>8.3216352611274302E-2</v>
      </c>
      <c r="AB478" s="10">
        <f t="shared" si="213"/>
        <v>2.1474841708325004E-2</v>
      </c>
      <c r="AC478">
        <f t="shared" si="214"/>
        <v>250</v>
      </c>
      <c r="AD478">
        <f t="shared" si="214"/>
        <v>227</v>
      </c>
      <c r="AE478">
        <f t="shared" si="215"/>
        <v>-23</v>
      </c>
      <c r="AF478" s="13" t="str">
        <f t="shared" si="216"/>
        <v/>
      </c>
      <c r="AG478" s="13" t="str">
        <f t="shared" si="217"/>
        <v/>
      </c>
      <c r="AH478" t="str">
        <f t="shared" si="218"/>
        <v/>
      </c>
      <c r="AI478" t="str">
        <f t="shared" si="219"/>
        <v/>
      </c>
      <c r="AJ478" t="str">
        <f t="shared" si="220"/>
        <v/>
      </c>
      <c r="AK478" s="2" t="str">
        <f t="shared" si="221"/>
        <v/>
      </c>
      <c r="AL478" s="2" t="str">
        <f t="shared" si="222"/>
        <v/>
      </c>
      <c r="AM478" t="str">
        <f t="shared" si="203"/>
        <v/>
      </c>
      <c r="AN478" t="str">
        <f t="shared" si="204"/>
        <v/>
      </c>
      <c r="AO478" t="str">
        <f t="shared" si="223"/>
        <v/>
      </c>
    </row>
    <row r="479" spans="1:41" x14ac:dyDescent="0.2">
      <c r="A479" t="s">
        <v>44</v>
      </c>
      <c r="B479" t="s">
        <v>5</v>
      </c>
      <c r="C479" t="s">
        <v>2</v>
      </c>
      <c r="D479" s="1">
        <v>-385.43875455873803</v>
      </c>
      <c r="E479" s="1">
        <v>812.87750911747605</v>
      </c>
      <c r="F479" s="2">
        <v>0.87537919338580905</v>
      </c>
      <c r="G479" s="2">
        <v>0.84048676685645796</v>
      </c>
      <c r="H479" s="2">
        <v>2.5682914028650199</v>
      </c>
      <c r="I479" s="2">
        <v>3.32200927227239</v>
      </c>
      <c r="J479" s="2">
        <v>0</v>
      </c>
      <c r="K479" s="2">
        <v>0</v>
      </c>
      <c r="L479" s="2">
        <v>0.228982428216152</v>
      </c>
      <c r="M479" s="2" t="str">
        <f t="shared" si="196"/>
        <v>LTN</v>
      </c>
      <c r="N479" s="2" t="str">
        <f t="shared" si="205"/>
        <v>PCA</v>
      </c>
      <c r="O479" s="2" t="str">
        <f t="shared" si="206"/>
        <v>U</v>
      </c>
      <c r="P479" t="str">
        <f t="shared" si="197"/>
        <v>0111</v>
      </c>
      <c r="Q479" t="str">
        <f t="shared" si="198"/>
        <v>N</v>
      </c>
      <c r="R479" t="str">
        <f t="shared" si="199"/>
        <v>0</v>
      </c>
      <c r="S479" t="str">
        <f t="shared" si="200"/>
        <v>1</v>
      </c>
      <c r="T479" t="str">
        <f t="shared" si="201"/>
        <v>1</v>
      </c>
      <c r="U479" t="str">
        <f t="shared" si="202"/>
        <v>1</v>
      </c>
      <c r="V479" s="10" t="str">
        <f t="shared" si="207"/>
        <v/>
      </c>
      <c r="W479" s="10" t="str">
        <f t="shared" si="208"/>
        <v/>
      </c>
      <c r="X479" t="str">
        <f t="shared" si="209"/>
        <v/>
      </c>
      <c r="Y479" t="str">
        <f t="shared" si="210"/>
        <v/>
      </c>
      <c r="Z479" t="str">
        <f t="shared" si="211"/>
        <v/>
      </c>
      <c r="AA479" s="10" t="str">
        <f t="shared" si="212"/>
        <v/>
      </c>
      <c r="AB479" s="10" t="str">
        <f t="shared" si="213"/>
        <v/>
      </c>
      <c r="AC479" t="str">
        <f t="shared" si="214"/>
        <v/>
      </c>
      <c r="AD479" t="str">
        <f t="shared" si="214"/>
        <v/>
      </c>
      <c r="AE479" t="str">
        <f t="shared" si="215"/>
        <v/>
      </c>
      <c r="AF479" s="13">
        <f t="shared" si="216"/>
        <v>3.32200927227239</v>
      </c>
      <c r="AG479" s="13">
        <f t="shared" si="217"/>
        <v>0.75371786940737007</v>
      </c>
      <c r="AH479">
        <f t="shared" si="218"/>
        <v>55</v>
      </c>
      <c r="AI479">
        <f t="shared" si="219"/>
        <v>53</v>
      </c>
      <c r="AJ479">
        <f t="shared" si="220"/>
        <v>-2</v>
      </c>
      <c r="AK479" s="2" t="str">
        <f t="shared" si="221"/>
        <v/>
      </c>
      <c r="AL479" s="2" t="str">
        <f t="shared" si="222"/>
        <v/>
      </c>
      <c r="AM479" t="str">
        <f t="shared" si="203"/>
        <v/>
      </c>
      <c r="AN479" t="str">
        <f t="shared" si="204"/>
        <v/>
      </c>
      <c r="AO479" t="str">
        <f t="shared" si="223"/>
        <v/>
      </c>
    </row>
    <row r="480" spans="1:41" x14ac:dyDescent="0.2">
      <c r="A480" t="s">
        <v>44</v>
      </c>
      <c r="B480" t="s">
        <v>5</v>
      </c>
      <c r="C480" t="s">
        <v>153</v>
      </c>
      <c r="D480" s="1">
        <v>-385.43875455873803</v>
      </c>
      <c r="E480" s="1">
        <v>812.87750911747605</v>
      </c>
      <c r="F480" s="2">
        <v>0.87537919338580905</v>
      </c>
      <c r="G480" s="2">
        <v>0.84048676685645796</v>
      </c>
      <c r="H480" s="2">
        <v>2.5682914028650199</v>
      </c>
      <c r="I480" s="2">
        <v>3.3220092722724002</v>
      </c>
      <c r="J480" s="2">
        <v>0</v>
      </c>
      <c r="K480" s="2">
        <v>0</v>
      </c>
      <c r="L480" s="2">
        <v>0.16927755270033201</v>
      </c>
      <c r="M480" s="2" t="str">
        <f t="shared" si="196"/>
        <v>LTN</v>
      </c>
      <c r="N480" s="2" t="str">
        <f t="shared" si="205"/>
        <v>PCA</v>
      </c>
      <c r="O480" s="2" t="str">
        <f t="shared" si="206"/>
        <v>V</v>
      </c>
      <c r="P480" t="str">
        <f t="shared" si="197"/>
        <v>0111</v>
      </c>
      <c r="Q480" t="str">
        <f t="shared" si="198"/>
        <v>N</v>
      </c>
      <c r="R480" t="str">
        <f t="shared" si="199"/>
        <v>0</v>
      </c>
      <c r="S480" t="str">
        <f t="shared" si="200"/>
        <v>1</v>
      </c>
      <c r="T480" t="str">
        <f t="shared" si="201"/>
        <v>1</v>
      </c>
      <c r="U480" t="str">
        <f t="shared" si="202"/>
        <v>1</v>
      </c>
      <c r="V480" s="10" t="str">
        <f t="shared" si="207"/>
        <v/>
      </c>
      <c r="W480" s="10" t="str">
        <f t="shared" si="208"/>
        <v/>
      </c>
      <c r="X480" t="str">
        <f t="shared" si="209"/>
        <v/>
      </c>
      <c r="Y480" t="str">
        <f t="shared" si="210"/>
        <v/>
      </c>
      <c r="Z480" t="str">
        <f t="shared" si="211"/>
        <v/>
      </c>
      <c r="AA480" s="10" t="str">
        <f t="shared" si="212"/>
        <v/>
      </c>
      <c r="AB480" s="10" t="str">
        <f t="shared" si="213"/>
        <v/>
      </c>
      <c r="AC480" t="str">
        <f t="shared" si="214"/>
        <v/>
      </c>
      <c r="AD480" t="str">
        <f t="shared" si="214"/>
        <v/>
      </c>
      <c r="AE480" t="str">
        <f t="shared" si="215"/>
        <v/>
      </c>
      <c r="AF480" s="13">
        <f t="shared" si="216"/>
        <v>3.3220092722724002</v>
      </c>
      <c r="AG480" s="13">
        <f t="shared" si="217"/>
        <v>0.75371786940738028</v>
      </c>
      <c r="AH480">
        <f t="shared" si="218"/>
        <v>56</v>
      </c>
      <c r="AI480">
        <f t="shared" si="219"/>
        <v>54</v>
      </c>
      <c r="AJ480">
        <f t="shared" si="220"/>
        <v>-2</v>
      </c>
      <c r="AK480" s="2" t="str">
        <f t="shared" si="221"/>
        <v/>
      </c>
      <c r="AL480" s="2" t="str">
        <f t="shared" si="222"/>
        <v/>
      </c>
      <c r="AM480" t="str">
        <f t="shared" si="203"/>
        <v/>
      </c>
      <c r="AN480" t="str">
        <f t="shared" si="204"/>
        <v/>
      </c>
      <c r="AO480" t="str">
        <f t="shared" si="223"/>
        <v/>
      </c>
    </row>
    <row r="481" spans="1:41" x14ac:dyDescent="0.2">
      <c r="A481" t="s">
        <v>44</v>
      </c>
      <c r="B481" t="s">
        <v>5</v>
      </c>
      <c r="C481" t="s">
        <v>154</v>
      </c>
      <c r="D481" s="1">
        <v>-463.990161882341</v>
      </c>
      <c r="E481" s="1">
        <v>969.98032376468097</v>
      </c>
      <c r="F481" s="2">
        <v>0.67341445983544501</v>
      </c>
      <c r="G481" s="2">
        <v>0.53431980342572605</v>
      </c>
      <c r="H481" s="2">
        <v>4.1556349992899397</v>
      </c>
      <c r="I481" s="2">
        <v>5.7111423166473703</v>
      </c>
      <c r="J481" s="2">
        <v>0</v>
      </c>
      <c r="K481" s="2">
        <v>0</v>
      </c>
      <c r="L481" s="2">
        <v>9.1940155171679194E-3</v>
      </c>
      <c r="M481" s="2" t="str">
        <f t="shared" si="196"/>
        <v>LTN</v>
      </c>
      <c r="N481" s="2" t="str">
        <f t="shared" si="205"/>
        <v>ACP</v>
      </c>
      <c r="O481" s="2" t="str">
        <f t="shared" si="206"/>
        <v>U</v>
      </c>
      <c r="P481" t="str">
        <f t="shared" si="197"/>
        <v>0111</v>
      </c>
      <c r="Q481" t="str">
        <f t="shared" si="198"/>
        <v>N</v>
      </c>
      <c r="R481" t="str">
        <f t="shared" si="199"/>
        <v>0</v>
      </c>
      <c r="S481" t="str">
        <f t="shared" si="200"/>
        <v>1</v>
      </c>
      <c r="T481" t="str">
        <f t="shared" si="201"/>
        <v>1</v>
      </c>
      <c r="U481" t="str">
        <f t="shared" si="202"/>
        <v>1</v>
      </c>
      <c r="V481" s="10" t="str">
        <f t="shared" si="207"/>
        <v/>
      </c>
      <c r="W481" s="10" t="str">
        <f t="shared" si="208"/>
        <v/>
      </c>
      <c r="X481" t="str">
        <f t="shared" si="209"/>
        <v/>
      </c>
      <c r="Y481" t="str">
        <f t="shared" si="210"/>
        <v/>
      </c>
      <c r="Z481" t="str">
        <f t="shared" si="211"/>
        <v/>
      </c>
      <c r="AA481" s="10" t="str">
        <f t="shared" si="212"/>
        <v/>
      </c>
      <c r="AB481" s="10" t="str">
        <f t="shared" si="213"/>
        <v/>
      </c>
      <c r="AC481" t="str">
        <f t="shared" si="214"/>
        <v/>
      </c>
      <c r="AD481" t="str">
        <f t="shared" si="214"/>
        <v/>
      </c>
      <c r="AE481" t="str">
        <f t="shared" si="215"/>
        <v/>
      </c>
      <c r="AF481" s="13">
        <f t="shared" si="216"/>
        <v>5.7111423166473703</v>
      </c>
      <c r="AG481" s="13">
        <f t="shared" si="217"/>
        <v>1.5555073173574305</v>
      </c>
      <c r="AH481">
        <f t="shared" si="218"/>
        <v>238</v>
      </c>
      <c r="AI481">
        <f t="shared" si="219"/>
        <v>228</v>
      </c>
      <c r="AJ481">
        <f t="shared" si="220"/>
        <v>-10</v>
      </c>
      <c r="AK481" s="2" t="str">
        <f t="shared" si="221"/>
        <v/>
      </c>
      <c r="AL481" s="2" t="str">
        <f t="shared" si="222"/>
        <v/>
      </c>
      <c r="AM481" t="str">
        <f t="shared" si="203"/>
        <v/>
      </c>
      <c r="AN481" t="str">
        <f t="shared" si="204"/>
        <v/>
      </c>
      <c r="AO481" t="str">
        <f t="shared" si="223"/>
        <v/>
      </c>
    </row>
    <row r="482" spans="1:41" x14ac:dyDescent="0.2">
      <c r="A482" t="s">
        <v>44</v>
      </c>
      <c r="B482" t="s">
        <v>5</v>
      </c>
      <c r="C482" t="s">
        <v>3</v>
      </c>
      <c r="D482" s="1">
        <v>-470.48525666667399</v>
      </c>
      <c r="E482" s="1">
        <v>982.970513333349</v>
      </c>
      <c r="F482" s="2">
        <v>0.64691182072964304</v>
      </c>
      <c r="G482" s="2">
        <v>0.51715672675493196</v>
      </c>
      <c r="H482" s="2">
        <v>4.3247040822115199</v>
      </c>
      <c r="I482" s="2">
        <v>5.7327570249888096</v>
      </c>
      <c r="J482" s="2">
        <v>0</v>
      </c>
      <c r="K482" s="2">
        <v>0</v>
      </c>
      <c r="L482" s="2">
        <v>3.0213909991462201E-2</v>
      </c>
      <c r="M482" s="2" t="str">
        <f t="shared" si="196"/>
        <v>LTN</v>
      </c>
      <c r="N482" s="2" t="str">
        <f t="shared" si="205"/>
        <v>ACP</v>
      </c>
      <c r="O482" s="2" t="str">
        <f t="shared" si="206"/>
        <v>V</v>
      </c>
      <c r="P482" t="str">
        <f t="shared" si="197"/>
        <v>0111</v>
      </c>
      <c r="Q482" t="str">
        <f t="shared" si="198"/>
        <v>N</v>
      </c>
      <c r="R482" t="str">
        <f t="shared" si="199"/>
        <v>0</v>
      </c>
      <c r="S482" t="str">
        <f t="shared" si="200"/>
        <v>1</v>
      </c>
      <c r="T482" t="str">
        <f t="shared" si="201"/>
        <v>1</v>
      </c>
      <c r="U482" t="str">
        <f t="shared" si="202"/>
        <v>1</v>
      </c>
      <c r="V482" s="10" t="str">
        <f t="shared" si="207"/>
        <v/>
      </c>
      <c r="W482" s="10" t="str">
        <f t="shared" si="208"/>
        <v/>
      </c>
      <c r="X482" t="str">
        <f t="shared" si="209"/>
        <v/>
      </c>
      <c r="Y482" t="str">
        <f t="shared" si="210"/>
        <v/>
      </c>
      <c r="Z482" t="str">
        <f t="shared" si="211"/>
        <v/>
      </c>
      <c r="AA482" s="10" t="str">
        <f t="shared" si="212"/>
        <v/>
      </c>
      <c r="AB482" s="10" t="str">
        <f t="shared" si="213"/>
        <v/>
      </c>
      <c r="AC482" t="str">
        <f t="shared" si="214"/>
        <v/>
      </c>
      <c r="AD482" t="str">
        <f t="shared" si="214"/>
        <v/>
      </c>
      <c r="AE482" t="str">
        <f t="shared" si="215"/>
        <v/>
      </c>
      <c r="AF482" s="13">
        <f t="shared" si="216"/>
        <v>5.7327570249888096</v>
      </c>
      <c r="AG482" s="13">
        <f t="shared" si="217"/>
        <v>1.4080529427772897</v>
      </c>
      <c r="AH482">
        <f t="shared" si="218"/>
        <v>240</v>
      </c>
      <c r="AI482">
        <f t="shared" si="219"/>
        <v>212</v>
      </c>
      <c r="AJ482">
        <f t="shared" si="220"/>
        <v>-28</v>
      </c>
      <c r="AK482" s="2" t="str">
        <f t="shared" si="221"/>
        <v/>
      </c>
      <c r="AL482" s="2" t="str">
        <f t="shared" si="222"/>
        <v/>
      </c>
      <c r="AM482" t="str">
        <f t="shared" si="203"/>
        <v/>
      </c>
      <c r="AN482" t="str">
        <f t="shared" si="204"/>
        <v/>
      </c>
      <c r="AO482" t="str">
        <f t="shared" si="223"/>
        <v/>
      </c>
    </row>
    <row r="483" spans="1:41" x14ac:dyDescent="0.2">
      <c r="A483" t="s">
        <v>45</v>
      </c>
      <c r="B483" t="s">
        <v>1</v>
      </c>
      <c r="C483" t="s">
        <v>2</v>
      </c>
      <c r="D483" s="1">
        <v>339.83064778859602</v>
      </c>
      <c r="E483" s="1">
        <v>-637.66129557719205</v>
      </c>
      <c r="F483" s="2">
        <v>0.84146017576498899</v>
      </c>
      <c r="G483" s="2">
        <v>0.76108128957902099</v>
      </c>
      <c r="H483" s="2">
        <v>3.0161413870431499E-2</v>
      </c>
      <c r="I483" s="2">
        <v>4.1048367325114098E-2</v>
      </c>
      <c r="J483" s="2">
        <v>0</v>
      </c>
      <c r="K483" s="2">
        <v>0</v>
      </c>
      <c r="L483" s="2">
        <v>1.1412019934805799E-2</v>
      </c>
      <c r="M483" s="2" t="str">
        <f t="shared" si="196"/>
        <v>LTN</v>
      </c>
      <c r="N483" s="2" t="str">
        <f t="shared" si="205"/>
        <v>PCA</v>
      </c>
      <c r="O483" s="2" t="str">
        <f t="shared" si="206"/>
        <v>U</v>
      </c>
      <c r="P483" t="str">
        <f t="shared" si="197"/>
        <v>1000</v>
      </c>
      <c r="Q483" t="str">
        <f t="shared" si="198"/>
        <v>N</v>
      </c>
      <c r="R483" t="str">
        <f t="shared" si="199"/>
        <v>1</v>
      </c>
      <c r="S483" t="str">
        <f t="shared" si="200"/>
        <v>0</v>
      </c>
      <c r="T483" t="str">
        <f t="shared" si="201"/>
        <v>0</v>
      </c>
      <c r="U483" t="str">
        <f t="shared" si="202"/>
        <v>0</v>
      </c>
      <c r="V483" s="10">
        <f t="shared" si="207"/>
        <v>4.1048367325114098E-2</v>
      </c>
      <c r="W483" s="10">
        <f t="shared" si="208"/>
        <v>1.0886953454682598E-2</v>
      </c>
      <c r="X483">
        <f t="shared" si="209"/>
        <v>66</v>
      </c>
      <c r="Y483">
        <f t="shared" si="210"/>
        <v>71</v>
      </c>
      <c r="Z483">
        <f t="shared" si="211"/>
        <v>5</v>
      </c>
      <c r="AA483" s="10" t="str">
        <f t="shared" si="212"/>
        <v/>
      </c>
      <c r="AB483" s="10" t="str">
        <f t="shared" si="213"/>
        <v/>
      </c>
      <c r="AC483" t="str">
        <f t="shared" si="214"/>
        <v/>
      </c>
      <c r="AD483" t="str">
        <f t="shared" si="214"/>
        <v/>
      </c>
      <c r="AE483" t="str">
        <f t="shared" si="215"/>
        <v/>
      </c>
      <c r="AF483" s="13" t="str">
        <f t="shared" si="216"/>
        <v/>
      </c>
      <c r="AG483" s="13" t="str">
        <f t="shared" si="217"/>
        <v/>
      </c>
      <c r="AH483" t="str">
        <f t="shared" si="218"/>
        <v/>
      </c>
      <c r="AI483" t="str">
        <f t="shared" si="219"/>
        <v/>
      </c>
      <c r="AJ483" t="str">
        <f t="shared" si="220"/>
        <v/>
      </c>
      <c r="AK483" s="2" t="str">
        <f t="shared" si="221"/>
        <v/>
      </c>
      <c r="AL483" s="2" t="str">
        <f t="shared" si="222"/>
        <v/>
      </c>
      <c r="AM483" t="str">
        <f t="shared" si="203"/>
        <v/>
      </c>
      <c r="AN483" t="str">
        <f t="shared" si="204"/>
        <v/>
      </c>
      <c r="AO483" t="str">
        <f t="shared" si="223"/>
        <v/>
      </c>
    </row>
    <row r="484" spans="1:41" x14ac:dyDescent="0.2">
      <c r="A484" t="s">
        <v>45</v>
      </c>
      <c r="B484" t="s">
        <v>1</v>
      </c>
      <c r="C484" t="s">
        <v>153</v>
      </c>
      <c r="D484" s="1">
        <v>339.83064778859602</v>
      </c>
      <c r="E484" s="1">
        <v>-637.66129557719103</v>
      </c>
      <c r="F484" s="2">
        <v>0.84146017576498799</v>
      </c>
      <c r="G484" s="2">
        <v>0.76108128957903898</v>
      </c>
      <c r="H484" s="2">
        <v>3.0161413870431499E-2</v>
      </c>
      <c r="I484" s="2">
        <v>4.1048367325113001E-2</v>
      </c>
      <c r="J484" s="2">
        <v>0</v>
      </c>
      <c r="K484" s="2">
        <v>0</v>
      </c>
      <c r="L484" s="2">
        <v>2.4192147656518599E-3</v>
      </c>
      <c r="M484" s="2" t="str">
        <f t="shared" si="196"/>
        <v>LTN</v>
      </c>
      <c r="N484" s="2" t="str">
        <f t="shared" si="205"/>
        <v>PCA</v>
      </c>
      <c r="O484" s="2" t="str">
        <f t="shared" si="206"/>
        <v>V</v>
      </c>
      <c r="P484" t="str">
        <f t="shared" si="197"/>
        <v>1000</v>
      </c>
      <c r="Q484" t="str">
        <f t="shared" si="198"/>
        <v>N</v>
      </c>
      <c r="R484" t="str">
        <f t="shared" si="199"/>
        <v>1</v>
      </c>
      <c r="S484" t="str">
        <f t="shared" si="200"/>
        <v>0</v>
      </c>
      <c r="T484" t="str">
        <f t="shared" si="201"/>
        <v>0</v>
      </c>
      <c r="U484" t="str">
        <f t="shared" si="202"/>
        <v>0</v>
      </c>
      <c r="V484" s="10">
        <f t="shared" si="207"/>
        <v>4.1048367325113001E-2</v>
      </c>
      <c r="W484" s="10">
        <f t="shared" si="208"/>
        <v>1.0886953454681502E-2</v>
      </c>
      <c r="X484">
        <f t="shared" si="209"/>
        <v>65</v>
      </c>
      <c r="Y484">
        <f t="shared" si="210"/>
        <v>70</v>
      </c>
      <c r="Z484">
        <f t="shared" si="211"/>
        <v>5</v>
      </c>
      <c r="AA484" s="10" t="str">
        <f t="shared" si="212"/>
        <v/>
      </c>
      <c r="AB484" s="10" t="str">
        <f t="shared" si="213"/>
        <v/>
      </c>
      <c r="AC484" t="str">
        <f t="shared" si="214"/>
        <v/>
      </c>
      <c r="AD484" t="str">
        <f t="shared" si="214"/>
        <v/>
      </c>
      <c r="AE484" t="str">
        <f t="shared" si="215"/>
        <v/>
      </c>
      <c r="AF484" s="13" t="str">
        <f t="shared" si="216"/>
        <v/>
      </c>
      <c r="AG484" s="13" t="str">
        <f t="shared" si="217"/>
        <v/>
      </c>
      <c r="AH484" t="str">
        <f t="shared" si="218"/>
        <v/>
      </c>
      <c r="AI484" t="str">
        <f t="shared" si="219"/>
        <v/>
      </c>
      <c r="AJ484" t="str">
        <f t="shared" si="220"/>
        <v/>
      </c>
      <c r="AK484" s="2" t="str">
        <f t="shared" si="221"/>
        <v/>
      </c>
      <c r="AL484" s="2" t="str">
        <f t="shared" si="222"/>
        <v/>
      </c>
      <c r="AM484" t="str">
        <f t="shared" si="203"/>
        <v/>
      </c>
      <c r="AN484" t="str">
        <f t="shared" si="204"/>
        <v/>
      </c>
      <c r="AO484" t="str">
        <f t="shared" si="223"/>
        <v/>
      </c>
    </row>
    <row r="485" spans="1:41" x14ac:dyDescent="0.2">
      <c r="A485" t="s">
        <v>45</v>
      </c>
      <c r="B485" t="s">
        <v>1</v>
      </c>
      <c r="C485" t="s">
        <v>154</v>
      </c>
      <c r="D485" s="1">
        <v>342.060809739859</v>
      </c>
      <c r="E485" s="1">
        <v>-642.12161947971902</v>
      </c>
      <c r="F485" s="2">
        <v>0.84550661113102898</v>
      </c>
      <c r="G485" s="2">
        <v>0.77872698773080695</v>
      </c>
      <c r="H485" s="2">
        <v>2.9759567590975401E-2</v>
      </c>
      <c r="I485" s="2">
        <v>3.9731316485361101E-2</v>
      </c>
      <c r="J485" s="2">
        <v>0</v>
      </c>
      <c r="K485" s="2">
        <v>0</v>
      </c>
      <c r="L485" s="2">
        <v>4.4359193284977998E-2</v>
      </c>
      <c r="M485" s="2" t="str">
        <f t="shared" si="196"/>
        <v>LTN</v>
      </c>
      <c r="N485" s="2" t="str">
        <f t="shared" si="205"/>
        <v>ACP</v>
      </c>
      <c r="O485" s="2" t="str">
        <f t="shared" si="206"/>
        <v>U</v>
      </c>
      <c r="P485" t="str">
        <f t="shared" si="197"/>
        <v>1000</v>
      </c>
      <c r="Q485" t="str">
        <f t="shared" si="198"/>
        <v>N</v>
      </c>
      <c r="R485" t="str">
        <f t="shared" si="199"/>
        <v>1</v>
      </c>
      <c r="S485" t="str">
        <f t="shared" si="200"/>
        <v>0</v>
      </c>
      <c r="T485" t="str">
        <f t="shared" si="201"/>
        <v>0</v>
      </c>
      <c r="U485" t="str">
        <f t="shared" si="202"/>
        <v>0</v>
      </c>
      <c r="V485" s="10">
        <f t="shared" si="207"/>
        <v>3.9731316485361101E-2</v>
      </c>
      <c r="W485" s="10">
        <f t="shared" si="208"/>
        <v>9.9717488943856999E-3</v>
      </c>
      <c r="X485">
        <f t="shared" si="209"/>
        <v>58</v>
      </c>
      <c r="Y485">
        <f t="shared" si="210"/>
        <v>48</v>
      </c>
      <c r="Z485">
        <f t="shared" si="211"/>
        <v>-10</v>
      </c>
      <c r="AA485" s="10" t="str">
        <f t="shared" si="212"/>
        <v/>
      </c>
      <c r="AB485" s="10" t="str">
        <f t="shared" si="213"/>
        <v/>
      </c>
      <c r="AC485" t="str">
        <f t="shared" si="214"/>
        <v/>
      </c>
      <c r="AD485" t="str">
        <f t="shared" si="214"/>
        <v/>
      </c>
      <c r="AE485" t="str">
        <f t="shared" si="215"/>
        <v/>
      </c>
      <c r="AF485" s="13" t="str">
        <f t="shared" si="216"/>
        <v/>
      </c>
      <c r="AG485" s="13" t="str">
        <f t="shared" si="217"/>
        <v/>
      </c>
      <c r="AH485" t="str">
        <f t="shared" si="218"/>
        <v/>
      </c>
      <c r="AI485" t="str">
        <f t="shared" si="219"/>
        <v/>
      </c>
      <c r="AJ485" t="str">
        <f t="shared" si="220"/>
        <v/>
      </c>
      <c r="AK485" s="2" t="str">
        <f t="shared" si="221"/>
        <v/>
      </c>
      <c r="AL485" s="2" t="str">
        <f t="shared" si="222"/>
        <v/>
      </c>
      <c r="AM485" t="str">
        <f t="shared" si="203"/>
        <v/>
      </c>
      <c r="AN485" t="str">
        <f t="shared" si="204"/>
        <v/>
      </c>
      <c r="AO485" t="str">
        <f t="shared" si="223"/>
        <v/>
      </c>
    </row>
    <row r="486" spans="1:41" x14ac:dyDescent="0.2">
      <c r="A486" t="s">
        <v>45</v>
      </c>
      <c r="B486" t="s">
        <v>1</v>
      </c>
      <c r="C486" t="s">
        <v>3</v>
      </c>
      <c r="D486" s="1">
        <v>335.48412069721502</v>
      </c>
      <c r="E486" s="1">
        <v>-628.96824139443004</v>
      </c>
      <c r="F486" s="2">
        <v>0.83255181327588501</v>
      </c>
      <c r="G486" s="2">
        <v>0.76496432407726001</v>
      </c>
      <c r="H486" s="2">
        <v>3.0982907241547099E-2</v>
      </c>
      <c r="I486" s="2">
        <v>4.0352755199149E-2</v>
      </c>
      <c r="J486" s="2">
        <v>0</v>
      </c>
      <c r="K486" s="2">
        <v>0</v>
      </c>
      <c r="L486" s="2">
        <v>1.02535279870425E-2</v>
      </c>
      <c r="M486" s="2" t="str">
        <f t="shared" si="196"/>
        <v>LTN</v>
      </c>
      <c r="N486" s="2" t="str">
        <f t="shared" si="205"/>
        <v>ACP</v>
      </c>
      <c r="O486" s="2" t="str">
        <f t="shared" si="206"/>
        <v>V</v>
      </c>
      <c r="P486" t="str">
        <f t="shared" si="197"/>
        <v>1000</v>
      </c>
      <c r="Q486" t="str">
        <f t="shared" si="198"/>
        <v>N</v>
      </c>
      <c r="R486" t="str">
        <f t="shared" si="199"/>
        <v>1</v>
      </c>
      <c r="S486" t="str">
        <f t="shared" si="200"/>
        <v>0</v>
      </c>
      <c r="T486" t="str">
        <f t="shared" si="201"/>
        <v>0</v>
      </c>
      <c r="U486" t="str">
        <f t="shared" si="202"/>
        <v>0</v>
      </c>
      <c r="V486" s="10">
        <f t="shared" si="207"/>
        <v>4.0352755199149E-2</v>
      </c>
      <c r="W486" s="10">
        <f t="shared" si="208"/>
        <v>9.3698479576019011E-3</v>
      </c>
      <c r="X486">
        <f t="shared" si="209"/>
        <v>63</v>
      </c>
      <c r="Y486">
        <f t="shared" si="210"/>
        <v>39</v>
      </c>
      <c r="Z486">
        <f t="shared" si="211"/>
        <v>-24</v>
      </c>
      <c r="AA486" s="10" t="str">
        <f t="shared" si="212"/>
        <v/>
      </c>
      <c r="AB486" s="10" t="str">
        <f t="shared" si="213"/>
        <v/>
      </c>
      <c r="AC486" t="str">
        <f t="shared" si="214"/>
        <v/>
      </c>
      <c r="AD486" t="str">
        <f t="shared" si="214"/>
        <v/>
      </c>
      <c r="AE486" t="str">
        <f t="shared" si="215"/>
        <v/>
      </c>
      <c r="AF486" s="13" t="str">
        <f t="shared" si="216"/>
        <v/>
      </c>
      <c r="AG486" s="13" t="str">
        <f t="shared" si="217"/>
        <v/>
      </c>
      <c r="AH486" t="str">
        <f t="shared" si="218"/>
        <v/>
      </c>
      <c r="AI486" t="str">
        <f t="shared" si="219"/>
        <v/>
      </c>
      <c r="AJ486" t="str">
        <f t="shared" si="220"/>
        <v/>
      </c>
      <c r="AK486" s="2" t="str">
        <f t="shared" si="221"/>
        <v/>
      </c>
      <c r="AL486" s="2" t="str">
        <f t="shared" si="222"/>
        <v/>
      </c>
      <c r="AM486" t="str">
        <f t="shared" si="203"/>
        <v/>
      </c>
      <c r="AN486" t="str">
        <f t="shared" si="204"/>
        <v/>
      </c>
      <c r="AO486" t="str">
        <f t="shared" si="223"/>
        <v/>
      </c>
    </row>
    <row r="487" spans="1:41" x14ac:dyDescent="0.2">
      <c r="A487" t="s">
        <v>45</v>
      </c>
      <c r="B487" t="s">
        <v>4</v>
      </c>
      <c r="C487" t="s">
        <v>2</v>
      </c>
      <c r="D487" s="1">
        <v>288.82539604372198</v>
      </c>
      <c r="E487" s="1">
        <v>-535.65079208744396</v>
      </c>
      <c r="F487" s="2">
        <v>0.77214940040094904</v>
      </c>
      <c r="G487" s="2">
        <v>0.64629936339928495</v>
      </c>
      <c r="H487" s="2">
        <v>4.1225783293831197E-2</v>
      </c>
      <c r="I487" s="2">
        <v>5.6014433603824999E-2</v>
      </c>
      <c r="J487" s="2">
        <v>0</v>
      </c>
      <c r="K487" s="2">
        <v>0</v>
      </c>
      <c r="L487" s="2">
        <v>1.5794910822742599E-2</v>
      </c>
      <c r="M487" s="2" t="str">
        <f t="shared" si="196"/>
        <v>LTN</v>
      </c>
      <c r="N487" s="2" t="str">
        <f t="shared" si="205"/>
        <v>PCA</v>
      </c>
      <c r="O487" s="2" t="str">
        <f t="shared" si="206"/>
        <v>U</v>
      </c>
      <c r="P487" t="str">
        <f t="shared" si="197"/>
        <v>1000</v>
      </c>
      <c r="Q487" t="str">
        <f t="shared" si="198"/>
        <v>N</v>
      </c>
      <c r="R487" t="str">
        <f t="shared" si="199"/>
        <v>1</v>
      </c>
      <c r="S487" t="str">
        <f t="shared" si="200"/>
        <v>0</v>
      </c>
      <c r="T487" t="str">
        <f t="shared" si="201"/>
        <v>0</v>
      </c>
      <c r="U487" t="str">
        <f t="shared" si="202"/>
        <v>0</v>
      </c>
      <c r="V487" s="10" t="str">
        <f t="shared" si="207"/>
        <v/>
      </c>
      <c r="W487" s="10" t="str">
        <f t="shared" si="208"/>
        <v/>
      </c>
      <c r="X487" t="str">
        <f t="shared" si="209"/>
        <v/>
      </c>
      <c r="Y487" t="str">
        <f t="shared" si="210"/>
        <v/>
      </c>
      <c r="Z487" t="str">
        <f t="shared" si="211"/>
        <v/>
      </c>
      <c r="AA487" s="10">
        <f t="shared" si="212"/>
        <v>5.6014433603824999E-2</v>
      </c>
      <c r="AB487" s="10">
        <f t="shared" si="213"/>
        <v>1.4788650309993802E-2</v>
      </c>
      <c r="AC487">
        <f t="shared" si="214"/>
        <v>76</v>
      </c>
      <c r="AD487">
        <f t="shared" si="214"/>
        <v>109</v>
      </c>
      <c r="AE487">
        <f t="shared" si="215"/>
        <v>33</v>
      </c>
      <c r="AF487" s="13" t="str">
        <f t="shared" si="216"/>
        <v/>
      </c>
      <c r="AG487" s="13" t="str">
        <f t="shared" si="217"/>
        <v/>
      </c>
      <c r="AH487" t="str">
        <f t="shared" si="218"/>
        <v/>
      </c>
      <c r="AI487" t="str">
        <f t="shared" si="219"/>
        <v/>
      </c>
      <c r="AJ487" t="str">
        <f t="shared" si="220"/>
        <v/>
      </c>
      <c r="AK487" s="2" t="str">
        <f t="shared" si="221"/>
        <v/>
      </c>
      <c r="AL487" s="2" t="str">
        <f t="shared" si="222"/>
        <v/>
      </c>
      <c r="AM487" t="str">
        <f t="shared" si="203"/>
        <v/>
      </c>
      <c r="AN487" t="str">
        <f t="shared" si="204"/>
        <v/>
      </c>
      <c r="AO487" t="str">
        <f t="shared" si="223"/>
        <v/>
      </c>
    </row>
    <row r="488" spans="1:41" x14ac:dyDescent="0.2">
      <c r="A488" t="s">
        <v>45</v>
      </c>
      <c r="B488" t="s">
        <v>4</v>
      </c>
      <c r="C488" t="s">
        <v>153</v>
      </c>
      <c r="D488" s="1">
        <v>288.82539604372198</v>
      </c>
      <c r="E488" s="1">
        <v>-535.65079208744396</v>
      </c>
      <c r="F488" s="2">
        <v>0.77214940040095004</v>
      </c>
      <c r="G488" s="2">
        <v>0.64629936339931604</v>
      </c>
      <c r="H488" s="2">
        <v>4.1225783293831197E-2</v>
      </c>
      <c r="I488" s="2">
        <v>5.6014433603823098E-2</v>
      </c>
      <c r="J488" s="2">
        <v>0</v>
      </c>
      <c r="K488" s="2">
        <v>0</v>
      </c>
      <c r="L488" s="2">
        <v>1.0653439508979501E-3</v>
      </c>
      <c r="M488" s="2" t="str">
        <f t="shared" si="196"/>
        <v>LTN</v>
      </c>
      <c r="N488" s="2" t="str">
        <f t="shared" si="205"/>
        <v>PCA</v>
      </c>
      <c r="O488" s="2" t="str">
        <f t="shared" si="206"/>
        <v>V</v>
      </c>
      <c r="P488" t="str">
        <f t="shared" si="197"/>
        <v>1000</v>
      </c>
      <c r="Q488" t="str">
        <f t="shared" si="198"/>
        <v>N</v>
      </c>
      <c r="R488" t="str">
        <f t="shared" si="199"/>
        <v>1</v>
      </c>
      <c r="S488" t="str">
        <f t="shared" si="200"/>
        <v>0</v>
      </c>
      <c r="T488" t="str">
        <f t="shared" si="201"/>
        <v>0</v>
      </c>
      <c r="U488" t="str">
        <f t="shared" si="202"/>
        <v>0</v>
      </c>
      <c r="V488" s="10" t="str">
        <f t="shared" si="207"/>
        <v/>
      </c>
      <c r="W488" s="10" t="str">
        <f t="shared" si="208"/>
        <v/>
      </c>
      <c r="X488" t="str">
        <f t="shared" si="209"/>
        <v/>
      </c>
      <c r="Y488" t="str">
        <f t="shared" si="210"/>
        <v/>
      </c>
      <c r="Z488" t="str">
        <f t="shared" si="211"/>
        <v/>
      </c>
      <c r="AA488" s="10">
        <f t="shared" si="212"/>
        <v>5.6014433603823098E-2</v>
      </c>
      <c r="AB488" s="10">
        <f t="shared" si="213"/>
        <v>1.4788650309991901E-2</v>
      </c>
      <c r="AC488">
        <f t="shared" si="214"/>
        <v>75</v>
      </c>
      <c r="AD488">
        <f t="shared" si="214"/>
        <v>108</v>
      </c>
      <c r="AE488">
        <f t="shared" si="215"/>
        <v>33</v>
      </c>
      <c r="AF488" s="13" t="str">
        <f t="shared" si="216"/>
        <v/>
      </c>
      <c r="AG488" s="13" t="str">
        <f t="shared" si="217"/>
        <v/>
      </c>
      <c r="AH488" t="str">
        <f t="shared" si="218"/>
        <v/>
      </c>
      <c r="AI488" t="str">
        <f t="shared" si="219"/>
        <v/>
      </c>
      <c r="AJ488" t="str">
        <f t="shared" si="220"/>
        <v/>
      </c>
      <c r="AK488" s="2" t="str">
        <f t="shared" si="221"/>
        <v/>
      </c>
      <c r="AL488" s="2" t="str">
        <f t="shared" si="222"/>
        <v/>
      </c>
      <c r="AM488" t="str">
        <f t="shared" si="203"/>
        <v/>
      </c>
      <c r="AN488" t="str">
        <f t="shared" si="204"/>
        <v/>
      </c>
      <c r="AO488" t="str">
        <f t="shared" si="223"/>
        <v/>
      </c>
    </row>
    <row r="489" spans="1:41" x14ac:dyDescent="0.2">
      <c r="A489" t="s">
        <v>45</v>
      </c>
      <c r="B489" t="s">
        <v>4</v>
      </c>
      <c r="C489" t="s">
        <v>154</v>
      </c>
      <c r="D489" s="1">
        <v>292.04890065665302</v>
      </c>
      <c r="E489" s="1">
        <v>-542.09780131330604</v>
      </c>
      <c r="F489" s="2">
        <v>0.78068498747687098</v>
      </c>
      <c r="G489" s="2">
        <v>0.68118895413537195</v>
      </c>
      <c r="H489" s="2">
        <v>4.0429086495281201E-2</v>
      </c>
      <c r="I489" s="2">
        <v>5.3684348491865E-2</v>
      </c>
      <c r="J489" s="2">
        <v>0</v>
      </c>
      <c r="K489" s="2">
        <v>0</v>
      </c>
      <c r="L489" s="2">
        <v>7.6668360215328302E-2</v>
      </c>
      <c r="M489" s="2" t="str">
        <f t="shared" si="196"/>
        <v>LTN</v>
      </c>
      <c r="N489" s="2" t="str">
        <f t="shared" si="205"/>
        <v>ACP</v>
      </c>
      <c r="O489" s="2" t="str">
        <f t="shared" si="206"/>
        <v>U</v>
      </c>
      <c r="P489" t="str">
        <f t="shared" si="197"/>
        <v>1000</v>
      </c>
      <c r="Q489" t="str">
        <f t="shared" si="198"/>
        <v>N</v>
      </c>
      <c r="R489" t="str">
        <f t="shared" si="199"/>
        <v>1</v>
      </c>
      <c r="S489" t="str">
        <f t="shared" si="200"/>
        <v>0</v>
      </c>
      <c r="T489" t="str">
        <f t="shared" si="201"/>
        <v>0</v>
      </c>
      <c r="U489" t="str">
        <f t="shared" si="202"/>
        <v>0</v>
      </c>
      <c r="V489" s="10" t="str">
        <f t="shared" si="207"/>
        <v/>
      </c>
      <c r="W489" s="10" t="str">
        <f t="shared" si="208"/>
        <v/>
      </c>
      <c r="X489" t="str">
        <f t="shared" si="209"/>
        <v/>
      </c>
      <c r="Y489" t="str">
        <f t="shared" si="210"/>
        <v/>
      </c>
      <c r="Z489" t="str">
        <f t="shared" si="211"/>
        <v/>
      </c>
      <c r="AA489" s="10">
        <f t="shared" si="212"/>
        <v>5.3684348491865E-2</v>
      </c>
      <c r="AB489" s="10">
        <f t="shared" si="213"/>
        <v>1.3255261996583799E-2</v>
      </c>
      <c r="AC489">
        <f t="shared" si="214"/>
        <v>60</v>
      </c>
      <c r="AD489">
        <f t="shared" si="214"/>
        <v>71</v>
      </c>
      <c r="AE489">
        <f t="shared" si="215"/>
        <v>11</v>
      </c>
      <c r="AF489" s="13" t="str">
        <f t="shared" si="216"/>
        <v/>
      </c>
      <c r="AG489" s="13" t="str">
        <f t="shared" si="217"/>
        <v/>
      </c>
      <c r="AH489" t="str">
        <f t="shared" si="218"/>
        <v/>
      </c>
      <c r="AI489" t="str">
        <f t="shared" si="219"/>
        <v/>
      </c>
      <c r="AJ489" t="str">
        <f t="shared" si="220"/>
        <v/>
      </c>
      <c r="AK489" s="2" t="str">
        <f t="shared" si="221"/>
        <v/>
      </c>
      <c r="AL489" s="2" t="str">
        <f t="shared" si="222"/>
        <v/>
      </c>
      <c r="AM489" t="str">
        <f t="shared" si="203"/>
        <v/>
      </c>
      <c r="AN489" t="str">
        <f t="shared" si="204"/>
        <v/>
      </c>
      <c r="AO489" t="str">
        <f t="shared" si="223"/>
        <v/>
      </c>
    </row>
    <row r="490" spans="1:41" x14ac:dyDescent="0.2">
      <c r="A490" t="s">
        <v>45</v>
      </c>
      <c r="B490" t="s">
        <v>4</v>
      </c>
      <c r="C490" t="s">
        <v>3</v>
      </c>
      <c r="D490" s="1">
        <v>285.504097381625</v>
      </c>
      <c r="E490" s="1">
        <v>-529.00819476325</v>
      </c>
      <c r="F490" s="2">
        <v>0.76241444874122599</v>
      </c>
      <c r="G490" s="2">
        <v>0.66707768538413903</v>
      </c>
      <c r="H490" s="2">
        <v>4.2086485569745397E-2</v>
      </c>
      <c r="I490" s="2">
        <v>5.4417405155249399E-2</v>
      </c>
      <c r="J490" s="2">
        <v>0</v>
      </c>
      <c r="K490" s="2">
        <v>0</v>
      </c>
      <c r="L490" s="2">
        <v>2.0952519466601802E-2</v>
      </c>
      <c r="M490" s="2" t="str">
        <f t="shared" si="196"/>
        <v>LTN</v>
      </c>
      <c r="N490" s="2" t="str">
        <f t="shared" si="205"/>
        <v>ACP</v>
      </c>
      <c r="O490" s="2" t="str">
        <f t="shared" si="206"/>
        <v>V</v>
      </c>
      <c r="P490" t="str">
        <f t="shared" si="197"/>
        <v>1000</v>
      </c>
      <c r="Q490" t="str">
        <f t="shared" si="198"/>
        <v>N</v>
      </c>
      <c r="R490" t="str">
        <f t="shared" si="199"/>
        <v>1</v>
      </c>
      <c r="S490" t="str">
        <f t="shared" si="200"/>
        <v>0</v>
      </c>
      <c r="T490" t="str">
        <f t="shared" si="201"/>
        <v>0</v>
      </c>
      <c r="U490" t="str">
        <f t="shared" si="202"/>
        <v>0</v>
      </c>
      <c r="V490" s="10" t="str">
        <f t="shared" si="207"/>
        <v/>
      </c>
      <c r="W490" s="10" t="str">
        <f t="shared" si="208"/>
        <v/>
      </c>
      <c r="X490" t="str">
        <f t="shared" si="209"/>
        <v/>
      </c>
      <c r="Y490" t="str">
        <f t="shared" si="210"/>
        <v/>
      </c>
      <c r="Z490" t="str">
        <f t="shared" si="211"/>
        <v/>
      </c>
      <c r="AA490" s="10">
        <f t="shared" si="212"/>
        <v>5.4417405155249399E-2</v>
      </c>
      <c r="AB490" s="10">
        <f t="shared" si="213"/>
        <v>1.2330919585504002E-2</v>
      </c>
      <c r="AC490">
        <f t="shared" si="214"/>
        <v>67</v>
      </c>
      <c r="AD490">
        <f t="shared" si="214"/>
        <v>50</v>
      </c>
      <c r="AE490">
        <f t="shared" si="215"/>
        <v>-17</v>
      </c>
      <c r="AF490" s="13" t="str">
        <f t="shared" si="216"/>
        <v/>
      </c>
      <c r="AG490" s="13" t="str">
        <f t="shared" si="217"/>
        <v/>
      </c>
      <c r="AH490" t="str">
        <f t="shared" si="218"/>
        <v/>
      </c>
      <c r="AI490" t="str">
        <f t="shared" si="219"/>
        <v/>
      </c>
      <c r="AJ490" t="str">
        <f t="shared" si="220"/>
        <v/>
      </c>
      <c r="AK490" s="2" t="str">
        <f t="shared" si="221"/>
        <v/>
      </c>
      <c r="AL490" s="2" t="str">
        <f t="shared" si="222"/>
        <v/>
      </c>
      <c r="AM490" t="str">
        <f t="shared" si="203"/>
        <v/>
      </c>
      <c r="AN490" t="str">
        <f t="shared" si="204"/>
        <v/>
      </c>
      <c r="AO490" t="str">
        <f t="shared" si="223"/>
        <v/>
      </c>
    </row>
    <row r="491" spans="1:41" x14ac:dyDescent="0.2">
      <c r="A491" t="s">
        <v>45</v>
      </c>
      <c r="B491" t="s">
        <v>5</v>
      </c>
      <c r="C491" t="s">
        <v>2</v>
      </c>
      <c r="D491" s="1">
        <v>-401.261893638071</v>
      </c>
      <c r="E491" s="1">
        <v>844.523787276142</v>
      </c>
      <c r="F491" s="2">
        <v>0.84802267398477904</v>
      </c>
      <c r="G491" s="2">
        <v>0.74214805922540605</v>
      </c>
      <c r="H491" s="2">
        <v>2.8308029045801701</v>
      </c>
      <c r="I491" s="2">
        <v>3.8092578243758002</v>
      </c>
      <c r="J491" s="2">
        <v>0</v>
      </c>
      <c r="K491" s="2">
        <v>0</v>
      </c>
      <c r="L491" s="2">
        <v>2.81912797171174E-2</v>
      </c>
      <c r="M491" s="2" t="str">
        <f t="shared" si="196"/>
        <v>LTN</v>
      </c>
      <c r="N491" s="2" t="str">
        <f t="shared" si="205"/>
        <v>PCA</v>
      </c>
      <c r="O491" s="2" t="str">
        <f t="shared" si="206"/>
        <v>U</v>
      </c>
      <c r="P491" t="str">
        <f t="shared" si="197"/>
        <v>1000</v>
      </c>
      <c r="Q491" t="str">
        <f t="shared" si="198"/>
        <v>N</v>
      </c>
      <c r="R491" t="str">
        <f t="shared" si="199"/>
        <v>1</v>
      </c>
      <c r="S491" t="str">
        <f t="shared" si="200"/>
        <v>0</v>
      </c>
      <c r="T491" t="str">
        <f t="shared" si="201"/>
        <v>0</v>
      </c>
      <c r="U491" t="str">
        <f t="shared" si="202"/>
        <v>0</v>
      </c>
      <c r="V491" s="10" t="str">
        <f t="shared" si="207"/>
        <v/>
      </c>
      <c r="W491" s="10" t="str">
        <f t="shared" si="208"/>
        <v/>
      </c>
      <c r="X491" t="str">
        <f t="shared" si="209"/>
        <v/>
      </c>
      <c r="Y491" t="str">
        <f t="shared" si="210"/>
        <v/>
      </c>
      <c r="Z491" t="str">
        <f t="shared" si="211"/>
        <v/>
      </c>
      <c r="AA491" s="10" t="str">
        <f t="shared" si="212"/>
        <v/>
      </c>
      <c r="AB491" s="10" t="str">
        <f t="shared" si="213"/>
        <v/>
      </c>
      <c r="AC491" t="str">
        <f t="shared" si="214"/>
        <v/>
      </c>
      <c r="AD491" t="str">
        <f t="shared" si="214"/>
        <v/>
      </c>
      <c r="AE491" t="str">
        <f t="shared" si="215"/>
        <v/>
      </c>
      <c r="AF491" s="13">
        <f t="shared" si="216"/>
        <v>3.8092578243758002</v>
      </c>
      <c r="AG491" s="13">
        <f t="shared" si="217"/>
        <v>0.97845491979563004</v>
      </c>
      <c r="AH491">
        <f t="shared" si="218"/>
        <v>82</v>
      </c>
      <c r="AI491">
        <f t="shared" si="219"/>
        <v>116</v>
      </c>
      <c r="AJ491">
        <f t="shared" si="220"/>
        <v>34</v>
      </c>
      <c r="AK491" s="2" t="str">
        <f t="shared" si="221"/>
        <v/>
      </c>
      <c r="AL491" s="2" t="str">
        <f t="shared" si="222"/>
        <v/>
      </c>
      <c r="AM491" t="str">
        <f t="shared" si="203"/>
        <v/>
      </c>
      <c r="AN491" t="str">
        <f t="shared" si="204"/>
        <v/>
      </c>
      <c r="AO491" t="str">
        <f t="shared" si="223"/>
        <v/>
      </c>
    </row>
    <row r="492" spans="1:41" x14ac:dyDescent="0.2">
      <c r="A492" t="s">
        <v>45</v>
      </c>
      <c r="B492" t="s">
        <v>5</v>
      </c>
      <c r="C492" t="s">
        <v>153</v>
      </c>
      <c r="D492" s="1">
        <v>-401.261893638071</v>
      </c>
      <c r="E492" s="1">
        <v>844.523787276142</v>
      </c>
      <c r="F492" s="2">
        <v>0.84802267398477904</v>
      </c>
      <c r="G492" s="2">
        <v>0.74214805922542604</v>
      </c>
      <c r="H492" s="2">
        <v>2.8308029045801701</v>
      </c>
      <c r="I492" s="2">
        <v>3.8092578243756998</v>
      </c>
      <c r="J492" s="2">
        <v>0</v>
      </c>
      <c r="K492" s="2">
        <v>0</v>
      </c>
      <c r="L492" s="2">
        <v>1.89663116944128E-3</v>
      </c>
      <c r="M492" s="2" t="str">
        <f t="shared" si="196"/>
        <v>LTN</v>
      </c>
      <c r="N492" s="2" t="str">
        <f t="shared" si="205"/>
        <v>PCA</v>
      </c>
      <c r="O492" s="2" t="str">
        <f t="shared" si="206"/>
        <v>V</v>
      </c>
      <c r="P492" t="str">
        <f t="shared" si="197"/>
        <v>1000</v>
      </c>
      <c r="Q492" t="str">
        <f t="shared" si="198"/>
        <v>N</v>
      </c>
      <c r="R492" t="str">
        <f t="shared" si="199"/>
        <v>1</v>
      </c>
      <c r="S492" t="str">
        <f t="shared" si="200"/>
        <v>0</v>
      </c>
      <c r="T492" t="str">
        <f t="shared" si="201"/>
        <v>0</v>
      </c>
      <c r="U492" t="str">
        <f t="shared" si="202"/>
        <v>0</v>
      </c>
      <c r="V492" s="10" t="str">
        <f t="shared" si="207"/>
        <v/>
      </c>
      <c r="W492" s="10" t="str">
        <f t="shared" si="208"/>
        <v/>
      </c>
      <c r="X492" t="str">
        <f t="shared" si="209"/>
        <v/>
      </c>
      <c r="Y492" t="str">
        <f t="shared" si="210"/>
        <v/>
      </c>
      <c r="Z492" t="str">
        <f t="shared" si="211"/>
        <v/>
      </c>
      <c r="AA492" s="10" t="str">
        <f t="shared" si="212"/>
        <v/>
      </c>
      <c r="AB492" s="10" t="str">
        <f t="shared" si="213"/>
        <v/>
      </c>
      <c r="AC492" t="str">
        <f t="shared" si="214"/>
        <v/>
      </c>
      <c r="AD492" t="str">
        <f t="shared" si="214"/>
        <v/>
      </c>
      <c r="AE492" t="str">
        <f t="shared" si="215"/>
        <v/>
      </c>
      <c r="AF492" s="13">
        <f t="shared" si="216"/>
        <v>3.8092578243756998</v>
      </c>
      <c r="AG492" s="13">
        <f t="shared" si="217"/>
        <v>0.97845491979552968</v>
      </c>
      <c r="AH492">
        <f t="shared" si="218"/>
        <v>81</v>
      </c>
      <c r="AI492">
        <f t="shared" si="219"/>
        <v>115</v>
      </c>
      <c r="AJ492">
        <f t="shared" si="220"/>
        <v>34</v>
      </c>
      <c r="AK492" s="2" t="str">
        <f t="shared" si="221"/>
        <v/>
      </c>
      <c r="AL492" s="2" t="str">
        <f t="shared" si="222"/>
        <v/>
      </c>
      <c r="AM492" t="str">
        <f t="shared" si="203"/>
        <v/>
      </c>
      <c r="AN492" t="str">
        <f t="shared" si="204"/>
        <v/>
      </c>
      <c r="AO492" t="str">
        <f t="shared" si="223"/>
        <v/>
      </c>
    </row>
    <row r="493" spans="1:41" x14ac:dyDescent="0.2">
      <c r="A493" t="s">
        <v>45</v>
      </c>
      <c r="B493" t="s">
        <v>5</v>
      </c>
      <c r="C493" t="s">
        <v>154</v>
      </c>
      <c r="D493" s="1">
        <v>-404.78418728687802</v>
      </c>
      <c r="E493" s="1">
        <v>851.56837457375605</v>
      </c>
      <c r="F493" s="2">
        <v>0.84126796262152803</v>
      </c>
      <c r="G493" s="2">
        <v>0.74242532967525698</v>
      </c>
      <c r="H493" s="2">
        <v>2.8924715441889499</v>
      </c>
      <c r="I493" s="2">
        <v>3.8715160461095701</v>
      </c>
      <c r="J493" s="2">
        <v>0</v>
      </c>
      <c r="K493" s="2">
        <v>0</v>
      </c>
      <c r="L493" s="2">
        <v>3.9941685266110499E-2</v>
      </c>
      <c r="M493" s="2" t="str">
        <f t="shared" si="196"/>
        <v>LTN</v>
      </c>
      <c r="N493" s="2" t="str">
        <f t="shared" si="205"/>
        <v>ACP</v>
      </c>
      <c r="O493" s="2" t="str">
        <f t="shared" si="206"/>
        <v>U</v>
      </c>
      <c r="P493" t="str">
        <f t="shared" si="197"/>
        <v>1000</v>
      </c>
      <c r="Q493" t="str">
        <f t="shared" si="198"/>
        <v>N</v>
      </c>
      <c r="R493" t="str">
        <f t="shared" si="199"/>
        <v>1</v>
      </c>
      <c r="S493" t="str">
        <f t="shared" si="200"/>
        <v>0</v>
      </c>
      <c r="T493" t="str">
        <f t="shared" si="201"/>
        <v>0</v>
      </c>
      <c r="U493" t="str">
        <f t="shared" si="202"/>
        <v>0</v>
      </c>
      <c r="V493" s="10" t="str">
        <f t="shared" si="207"/>
        <v/>
      </c>
      <c r="W493" s="10" t="str">
        <f t="shared" si="208"/>
        <v/>
      </c>
      <c r="X493" t="str">
        <f t="shared" si="209"/>
        <v/>
      </c>
      <c r="Y493" t="str">
        <f t="shared" si="210"/>
        <v/>
      </c>
      <c r="Z493" t="str">
        <f t="shared" si="211"/>
        <v/>
      </c>
      <c r="AA493" s="10" t="str">
        <f t="shared" si="212"/>
        <v/>
      </c>
      <c r="AB493" s="10" t="str">
        <f t="shared" si="213"/>
        <v/>
      </c>
      <c r="AC493" t="str">
        <f t="shared" si="214"/>
        <v/>
      </c>
      <c r="AD493" t="str">
        <f t="shared" si="214"/>
        <v/>
      </c>
      <c r="AE493" t="str">
        <f t="shared" si="215"/>
        <v/>
      </c>
      <c r="AF493" s="13">
        <f t="shared" si="216"/>
        <v>3.8715160461095701</v>
      </c>
      <c r="AG493" s="13">
        <f t="shared" si="217"/>
        <v>0.9790445019206202</v>
      </c>
      <c r="AH493">
        <f t="shared" si="218"/>
        <v>85</v>
      </c>
      <c r="AI493">
        <f t="shared" si="219"/>
        <v>117</v>
      </c>
      <c r="AJ493">
        <f t="shared" si="220"/>
        <v>32</v>
      </c>
      <c r="AK493" s="2" t="str">
        <f t="shared" si="221"/>
        <v/>
      </c>
      <c r="AL493" s="2" t="str">
        <f t="shared" si="222"/>
        <v/>
      </c>
      <c r="AM493" t="str">
        <f t="shared" si="203"/>
        <v/>
      </c>
      <c r="AN493" t="str">
        <f t="shared" si="204"/>
        <v/>
      </c>
      <c r="AO493" t="str">
        <f t="shared" si="223"/>
        <v/>
      </c>
    </row>
    <row r="494" spans="1:41" x14ac:dyDescent="0.2">
      <c r="A494" t="s">
        <v>45</v>
      </c>
      <c r="B494" t="s">
        <v>5</v>
      </c>
      <c r="C494" t="s">
        <v>3</v>
      </c>
      <c r="D494" s="1">
        <v>-413.57595295038101</v>
      </c>
      <c r="E494" s="1">
        <v>869.15190590076304</v>
      </c>
      <c r="F494" s="2">
        <v>0.82344083404425905</v>
      </c>
      <c r="G494" s="2">
        <v>0.72927164129139199</v>
      </c>
      <c r="H494" s="2">
        <v>3.0517153142290301</v>
      </c>
      <c r="I494" s="2">
        <v>3.9958325768682998</v>
      </c>
      <c r="J494" s="2">
        <v>0</v>
      </c>
      <c r="K494" s="2">
        <v>0</v>
      </c>
      <c r="L494" s="2">
        <v>9.4800446823314292E-3</v>
      </c>
      <c r="M494" s="2" t="str">
        <f t="shared" si="196"/>
        <v>LTN</v>
      </c>
      <c r="N494" s="2" t="str">
        <f t="shared" si="205"/>
        <v>ACP</v>
      </c>
      <c r="O494" s="2" t="str">
        <f t="shared" si="206"/>
        <v>V</v>
      </c>
      <c r="P494" t="str">
        <f t="shared" si="197"/>
        <v>1000</v>
      </c>
      <c r="Q494" t="str">
        <f t="shared" si="198"/>
        <v>N</v>
      </c>
      <c r="R494" t="str">
        <f t="shared" si="199"/>
        <v>1</v>
      </c>
      <c r="S494" t="str">
        <f t="shared" si="200"/>
        <v>0</v>
      </c>
      <c r="T494" t="str">
        <f t="shared" si="201"/>
        <v>0</v>
      </c>
      <c r="U494" t="str">
        <f t="shared" si="202"/>
        <v>0</v>
      </c>
      <c r="V494" s="10" t="str">
        <f t="shared" si="207"/>
        <v/>
      </c>
      <c r="W494" s="10" t="str">
        <f t="shared" si="208"/>
        <v/>
      </c>
      <c r="X494" t="str">
        <f t="shared" si="209"/>
        <v/>
      </c>
      <c r="Y494" t="str">
        <f t="shared" si="210"/>
        <v/>
      </c>
      <c r="Z494" t="str">
        <f t="shared" si="211"/>
        <v/>
      </c>
      <c r="AA494" s="10" t="str">
        <f t="shared" si="212"/>
        <v/>
      </c>
      <c r="AB494" s="10" t="str">
        <f t="shared" si="213"/>
        <v/>
      </c>
      <c r="AC494" t="str">
        <f t="shared" si="214"/>
        <v/>
      </c>
      <c r="AD494" t="str">
        <f t="shared" si="214"/>
        <v/>
      </c>
      <c r="AE494" t="str">
        <f t="shared" si="215"/>
        <v/>
      </c>
      <c r="AF494" s="13">
        <f t="shared" si="216"/>
        <v>3.9958325768682998</v>
      </c>
      <c r="AG494" s="13">
        <f t="shared" si="217"/>
        <v>0.94411726263926976</v>
      </c>
      <c r="AH494">
        <f t="shared" si="218"/>
        <v>88</v>
      </c>
      <c r="AI494">
        <f t="shared" si="219"/>
        <v>101</v>
      </c>
      <c r="AJ494">
        <f t="shared" si="220"/>
        <v>13</v>
      </c>
      <c r="AK494" s="2" t="str">
        <f t="shared" si="221"/>
        <v/>
      </c>
      <c r="AL494" s="2" t="str">
        <f t="shared" si="222"/>
        <v/>
      </c>
      <c r="AM494" t="str">
        <f t="shared" si="203"/>
        <v/>
      </c>
      <c r="AN494" t="str">
        <f t="shared" si="204"/>
        <v/>
      </c>
      <c r="AO494" t="str">
        <f t="shared" si="223"/>
        <v/>
      </c>
    </row>
    <row r="495" spans="1:41" x14ac:dyDescent="0.2">
      <c r="A495" t="s">
        <v>46</v>
      </c>
      <c r="B495" t="s">
        <v>1</v>
      </c>
      <c r="C495" t="s">
        <v>2</v>
      </c>
      <c r="D495" s="1">
        <v>355.46918750874403</v>
      </c>
      <c r="E495" s="1">
        <v>-668.93837501748806</v>
      </c>
      <c r="F495" s="2">
        <v>0.86913715225960997</v>
      </c>
      <c r="G495" s="2">
        <v>0.81634285858352695</v>
      </c>
      <c r="H495" s="2">
        <v>2.74127759178712E-2</v>
      </c>
      <c r="I495" s="2">
        <v>3.8037951874964997E-2</v>
      </c>
      <c r="J495" s="2">
        <v>0</v>
      </c>
      <c r="K495" s="2">
        <v>0</v>
      </c>
      <c r="L495" s="2">
        <v>0.198236579721664</v>
      </c>
      <c r="M495" s="2" t="str">
        <f t="shared" si="196"/>
        <v>LTN</v>
      </c>
      <c r="N495" s="2" t="str">
        <f t="shared" si="205"/>
        <v>PCA</v>
      </c>
      <c r="O495" s="2" t="str">
        <f t="shared" si="206"/>
        <v>U</v>
      </c>
      <c r="P495" t="str">
        <f t="shared" si="197"/>
        <v>1001</v>
      </c>
      <c r="Q495" t="str">
        <f t="shared" si="198"/>
        <v>N</v>
      </c>
      <c r="R495" t="str">
        <f t="shared" si="199"/>
        <v>1</v>
      </c>
      <c r="S495" t="str">
        <f t="shared" si="200"/>
        <v>0</v>
      </c>
      <c r="T495" t="str">
        <f t="shared" si="201"/>
        <v>0</v>
      </c>
      <c r="U495" t="str">
        <f t="shared" si="202"/>
        <v>1</v>
      </c>
      <c r="V495" s="10">
        <f t="shared" si="207"/>
        <v>3.8037951874964997E-2</v>
      </c>
      <c r="W495" s="10">
        <f t="shared" si="208"/>
        <v>1.0625175957093797E-2</v>
      </c>
      <c r="X495">
        <f t="shared" si="209"/>
        <v>48</v>
      </c>
      <c r="Y495">
        <f t="shared" si="210"/>
        <v>60</v>
      </c>
      <c r="Z495">
        <f t="shared" si="211"/>
        <v>12</v>
      </c>
      <c r="AA495" s="10" t="str">
        <f t="shared" si="212"/>
        <v/>
      </c>
      <c r="AB495" s="10" t="str">
        <f t="shared" si="213"/>
        <v/>
      </c>
      <c r="AC495" t="str">
        <f t="shared" si="214"/>
        <v/>
      </c>
      <c r="AD495" t="str">
        <f t="shared" si="214"/>
        <v/>
      </c>
      <c r="AE495" t="str">
        <f t="shared" si="215"/>
        <v/>
      </c>
      <c r="AF495" s="13" t="str">
        <f t="shared" si="216"/>
        <v/>
      </c>
      <c r="AG495" s="13" t="str">
        <f t="shared" si="217"/>
        <v/>
      </c>
      <c r="AH495" t="str">
        <f t="shared" si="218"/>
        <v/>
      </c>
      <c r="AI495" t="str">
        <f t="shared" si="219"/>
        <v/>
      </c>
      <c r="AJ495" t="str">
        <f t="shared" si="220"/>
        <v/>
      </c>
      <c r="AK495" s="2" t="str">
        <f t="shared" si="221"/>
        <v/>
      </c>
      <c r="AL495" s="2" t="str">
        <f t="shared" si="222"/>
        <v/>
      </c>
      <c r="AM495" t="str">
        <f t="shared" si="203"/>
        <v/>
      </c>
      <c r="AN495" t="str">
        <f t="shared" si="204"/>
        <v/>
      </c>
      <c r="AO495" t="str">
        <f t="shared" si="223"/>
        <v/>
      </c>
    </row>
    <row r="496" spans="1:41" x14ac:dyDescent="0.2">
      <c r="A496" t="s">
        <v>46</v>
      </c>
      <c r="B496" t="s">
        <v>1</v>
      </c>
      <c r="C496" t="s">
        <v>153</v>
      </c>
      <c r="D496" s="1">
        <v>355.46918750874403</v>
      </c>
      <c r="E496" s="1">
        <v>-668.93837501748806</v>
      </c>
      <c r="F496" s="2">
        <v>0.86913715225960997</v>
      </c>
      <c r="G496" s="2">
        <v>0.81634285858352695</v>
      </c>
      <c r="H496" s="2">
        <v>2.74127759178712E-2</v>
      </c>
      <c r="I496" s="2">
        <v>3.8037951874964997E-2</v>
      </c>
      <c r="J496" s="2">
        <v>0</v>
      </c>
      <c r="K496" s="2">
        <v>0</v>
      </c>
      <c r="L496" s="2">
        <v>6.1172769481976502E-2</v>
      </c>
      <c r="M496" s="2" t="str">
        <f t="shared" si="196"/>
        <v>LTN</v>
      </c>
      <c r="N496" s="2" t="str">
        <f t="shared" si="205"/>
        <v>PCA</v>
      </c>
      <c r="O496" s="2" t="str">
        <f t="shared" si="206"/>
        <v>V</v>
      </c>
      <c r="P496" t="str">
        <f t="shared" si="197"/>
        <v>1001</v>
      </c>
      <c r="Q496" t="str">
        <f t="shared" si="198"/>
        <v>N</v>
      </c>
      <c r="R496" t="str">
        <f t="shared" si="199"/>
        <v>1</v>
      </c>
      <c r="S496" t="str">
        <f t="shared" si="200"/>
        <v>0</v>
      </c>
      <c r="T496" t="str">
        <f t="shared" si="201"/>
        <v>0</v>
      </c>
      <c r="U496" t="str">
        <f t="shared" si="202"/>
        <v>1</v>
      </c>
      <c r="V496" s="10">
        <f t="shared" si="207"/>
        <v>3.8037951874964997E-2</v>
      </c>
      <c r="W496" s="10">
        <f t="shared" si="208"/>
        <v>1.0625175957093797E-2</v>
      </c>
      <c r="X496">
        <f t="shared" si="209"/>
        <v>48</v>
      </c>
      <c r="Y496">
        <f t="shared" si="210"/>
        <v>60</v>
      </c>
      <c r="Z496">
        <f t="shared" si="211"/>
        <v>12</v>
      </c>
      <c r="AA496" s="10" t="str">
        <f t="shared" si="212"/>
        <v/>
      </c>
      <c r="AB496" s="10" t="str">
        <f t="shared" si="213"/>
        <v/>
      </c>
      <c r="AC496" t="str">
        <f t="shared" si="214"/>
        <v/>
      </c>
      <c r="AD496" t="str">
        <f t="shared" si="214"/>
        <v/>
      </c>
      <c r="AE496" t="str">
        <f t="shared" si="215"/>
        <v/>
      </c>
      <c r="AF496" s="13" t="str">
        <f t="shared" si="216"/>
        <v/>
      </c>
      <c r="AG496" s="13" t="str">
        <f t="shared" si="217"/>
        <v/>
      </c>
      <c r="AH496" t="str">
        <f t="shared" si="218"/>
        <v/>
      </c>
      <c r="AI496" t="str">
        <f t="shared" si="219"/>
        <v/>
      </c>
      <c r="AJ496" t="str">
        <f t="shared" si="220"/>
        <v/>
      </c>
      <c r="AK496" s="2" t="str">
        <f t="shared" si="221"/>
        <v/>
      </c>
      <c r="AL496" s="2" t="str">
        <f t="shared" si="222"/>
        <v/>
      </c>
      <c r="AM496" t="str">
        <f t="shared" si="203"/>
        <v/>
      </c>
      <c r="AN496" t="str">
        <f t="shared" si="204"/>
        <v/>
      </c>
      <c r="AO496" t="str">
        <f t="shared" si="223"/>
        <v/>
      </c>
    </row>
    <row r="497" spans="1:41" x14ac:dyDescent="0.2">
      <c r="A497" t="s">
        <v>46</v>
      </c>
      <c r="B497" t="s">
        <v>1</v>
      </c>
      <c r="C497" t="s">
        <v>154</v>
      </c>
      <c r="D497" s="1">
        <v>272.38260466883401</v>
      </c>
      <c r="E497" s="1">
        <v>-502.76520933766699</v>
      </c>
      <c r="F497" s="2">
        <v>0.63796653757942401</v>
      </c>
      <c r="G497" s="2">
        <v>0.47721228820392497</v>
      </c>
      <c r="H497" s="2">
        <v>4.5596635294240101E-2</v>
      </c>
      <c r="I497" s="2">
        <v>6.2671092120958102E-2</v>
      </c>
      <c r="J497" s="2">
        <v>0</v>
      </c>
      <c r="K497" s="2">
        <v>0</v>
      </c>
      <c r="L497" s="2">
        <v>3.4074783966682398E-2</v>
      </c>
      <c r="M497" s="2" t="str">
        <f t="shared" si="196"/>
        <v>LTN</v>
      </c>
      <c r="N497" s="2" t="str">
        <f t="shared" si="205"/>
        <v>ACP</v>
      </c>
      <c r="O497" s="2" t="str">
        <f t="shared" si="206"/>
        <v>U</v>
      </c>
      <c r="P497" t="str">
        <f t="shared" si="197"/>
        <v>1001</v>
      </c>
      <c r="Q497" t="str">
        <f t="shared" si="198"/>
        <v>N</v>
      </c>
      <c r="R497" t="str">
        <f t="shared" si="199"/>
        <v>1</v>
      </c>
      <c r="S497" t="str">
        <f t="shared" si="200"/>
        <v>0</v>
      </c>
      <c r="T497" t="str">
        <f t="shared" si="201"/>
        <v>0</v>
      </c>
      <c r="U497" t="str">
        <f t="shared" si="202"/>
        <v>1</v>
      </c>
      <c r="V497" s="10">
        <f t="shared" si="207"/>
        <v>6.2671092120958102E-2</v>
      </c>
      <c r="W497" s="10">
        <f t="shared" si="208"/>
        <v>1.7074456826718001E-2</v>
      </c>
      <c r="X497">
        <f t="shared" si="209"/>
        <v>227</v>
      </c>
      <c r="Y497">
        <f t="shared" si="210"/>
        <v>224</v>
      </c>
      <c r="Z497">
        <f t="shared" si="211"/>
        <v>-3</v>
      </c>
      <c r="AA497" s="10" t="str">
        <f t="shared" si="212"/>
        <v/>
      </c>
      <c r="AB497" s="10" t="str">
        <f t="shared" si="213"/>
        <v/>
      </c>
      <c r="AC497" t="str">
        <f t="shared" si="214"/>
        <v/>
      </c>
      <c r="AD497" t="str">
        <f t="shared" si="214"/>
        <v/>
      </c>
      <c r="AE497" t="str">
        <f t="shared" si="215"/>
        <v/>
      </c>
      <c r="AF497" s="13" t="str">
        <f t="shared" si="216"/>
        <v/>
      </c>
      <c r="AG497" s="13" t="str">
        <f t="shared" si="217"/>
        <v/>
      </c>
      <c r="AH497" t="str">
        <f t="shared" si="218"/>
        <v/>
      </c>
      <c r="AI497" t="str">
        <f t="shared" si="219"/>
        <v/>
      </c>
      <c r="AJ497" t="str">
        <f t="shared" si="220"/>
        <v/>
      </c>
      <c r="AK497" s="2" t="str">
        <f t="shared" si="221"/>
        <v/>
      </c>
      <c r="AL497" s="2" t="str">
        <f t="shared" si="222"/>
        <v/>
      </c>
      <c r="AM497" t="str">
        <f t="shared" si="203"/>
        <v/>
      </c>
      <c r="AN497" t="str">
        <f t="shared" si="204"/>
        <v/>
      </c>
      <c r="AO497" t="str">
        <f t="shared" si="223"/>
        <v/>
      </c>
    </row>
    <row r="498" spans="1:41" x14ac:dyDescent="0.2">
      <c r="A498" t="s">
        <v>46</v>
      </c>
      <c r="B498" t="s">
        <v>1</v>
      </c>
      <c r="C498" t="s">
        <v>3</v>
      </c>
      <c r="D498" s="1">
        <v>271.73323478050003</v>
      </c>
      <c r="E498" s="1">
        <v>-501.466469561</v>
      </c>
      <c r="F498" s="2">
        <v>0.63526743501048699</v>
      </c>
      <c r="G498" s="2">
        <v>0.49639947636676102</v>
      </c>
      <c r="H498" s="2">
        <v>4.5773469208528303E-2</v>
      </c>
      <c r="I498" s="2">
        <v>6.1355960351654498E-2</v>
      </c>
      <c r="J498" s="2">
        <v>0</v>
      </c>
      <c r="K498" s="2">
        <v>0</v>
      </c>
      <c r="L498" s="2">
        <v>1.0526254433829599E-2</v>
      </c>
      <c r="M498" s="2" t="str">
        <f t="shared" si="196"/>
        <v>LTN</v>
      </c>
      <c r="N498" s="2" t="str">
        <f t="shared" si="205"/>
        <v>ACP</v>
      </c>
      <c r="O498" s="2" t="str">
        <f t="shared" si="206"/>
        <v>V</v>
      </c>
      <c r="P498" t="str">
        <f t="shared" si="197"/>
        <v>1001</v>
      </c>
      <c r="Q498" t="str">
        <f t="shared" si="198"/>
        <v>N</v>
      </c>
      <c r="R498" t="str">
        <f t="shared" si="199"/>
        <v>1</v>
      </c>
      <c r="S498" t="str">
        <f t="shared" si="200"/>
        <v>0</v>
      </c>
      <c r="T498" t="str">
        <f t="shared" si="201"/>
        <v>0</v>
      </c>
      <c r="U498" t="str">
        <f t="shared" si="202"/>
        <v>1</v>
      </c>
      <c r="V498" s="10">
        <f t="shared" si="207"/>
        <v>6.1355960351654498E-2</v>
      </c>
      <c r="W498" s="10">
        <f t="shared" si="208"/>
        <v>1.5582491143126195E-2</v>
      </c>
      <c r="X498">
        <f t="shared" si="209"/>
        <v>216</v>
      </c>
      <c r="Y498">
        <f t="shared" si="210"/>
        <v>193</v>
      </c>
      <c r="Z498">
        <f t="shared" si="211"/>
        <v>-23</v>
      </c>
      <c r="AA498" s="10" t="str">
        <f t="shared" si="212"/>
        <v/>
      </c>
      <c r="AB498" s="10" t="str">
        <f t="shared" si="213"/>
        <v/>
      </c>
      <c r="AC498" t="str">
        <f t="shared" si="214"/>
        <v/>
      </c>
      <c r="AD498" t="str">
        <f t="shared" si="214"/>
        <v/>
      </c>
      <c r="AE498" t="str">
        <f t="shared" si="215"/>
        <v/>
      </c>
      <c r="AF498" s="13" t="str">
        <f t="shared" si="216"/>
        <v/>
      </c>
      <c r="AG498" s="13" t="str">
        <f t="shared" si="217"/>
        <v/>
      </c>
      <c r="AH498" t="str">
        <f t="shared" si="218"/>
        <v/>
      </c>
      <c r="AI498" t="str">
        <f t="shared" si="219"/>
        <v/>
      </c>
      <c r="AJ498" t="str">
        <f t="shared" si="220"/>
        <v/>
      </c>
      <c r="AK498" s="2" t="str">
        <f t="shared" si="221"/>
        <v/>
      </c>
      <c r="AL498" s="2" t="str">
        <f t="shared" si="222"/>
        <v/>
      </c>
      <c r="AM498" t="str">
        <f t="shared" si="203"/>
        <v/>
      </c>
      <c r="AN498" t="str">
        <f t="shared" si="204"/>
        <v/>
      </c>
      <c r="AO498" t="str">
        <f t="shared" si="223"/>
        <v/>
      </c>
    </row>
    <row r="499" spans="1:41" x14ac:dyDescent="0.2">
      <c r="A499" t="s">
        <v>46</v>
      </c>
      <c r="B499" t="s">
        <v>4</v>
      </c>
      <c r="C499" t="s">
        <v>2</v>
      </c>
      <c r="D499" s="1">
        <v>301.21719171400201</v>
      </c>
      <c r="E499" s="1">
        <v>-560.43438342800403</v>
      </c>
      <c r="F499" s="2">
        <v>0.80415424185156903</v>
      </c>
      <c r="G499" s="2">
        <v>0.71780876091502499</v>
      </c>
      <c r="H499" s="2">
        <v>3.8234700089554902E-2</v>
      </c>
      <c r="I499" s="2">
        <v>5.15683901908119E-2</v>
      </c>
      <c r="J499" s="2">
        <v>0</v>
      </c>
      <c r="K499" s="2">
        <v>0</v>
      </c>
      <c r="L499" s="2">
        <v>0.165257421564697</v>
      </c>
      <c r="M499" s="2" t="str">
        <f t="shared" si="196"/>
        <v>LTN</v>
      </c>
      <c r="N499" s="2" t="str">
        <f t="shared" si="205"/>
        <v>PCA</v>
      </c>
      <c r="O499" s="2" t="str">
        <f t="shared" si="206"/>
        <v>U</v>
      </c>
      <c r="P499" t="str">
        <f t="shared" si="197"/>
        <v>1001</v>
      </c>
      <c r="Q499" t="str">
        <f t="shared" si="198"/>
        <v>N</v>
      </c>
      <c r="R499" t="str">
        <f t="shared" si="199"/>
        <v>1</v>
      </c>
      <c r="S499" t="str">
        <f t="shared" si="200"/>
        <v>0</v>
      </c>
      <c r="T499" t="str">
        <f t="shared" si="201"/>
        <v>0</v>
      </c>
      <c r="U499" t="str">
        <f t="shared" si="202"/>
        <v>1</v>
      </c>
      <c r="V499" s="10" t="str">
        <f t="shared" si="207"/>
        <v/>
      </c>
      <c r="W499" s="10" t="str">
        <f t="shared" si="208"/>
        <v/>
      </c>
      <c r="X499" t="str">
        <f t="shared" si="209"/>
        <v/>
      </c>
      <c r="Y499" t="str">
        <f t="shared" si="210"/>
        <v/>
      </c>
      <c r="Z499" t="str">
        <f t="shared" si="211"/>
        <v/>
      </c>
      <c r="AA499" s="10">
        <f t="shared" si="212"/>
        <v>5.15683901908119E-2</v>
      </c>
      <c r="AB499" s="10">
        <f t="shared" si="213"/>
        <v>1.3333690101256998E-2</v>
      </c>
      <c r="AC499">
        <f t="shared" si="214"/>
        <v>48</v>
      </c>
      <c r="AD499">
        <f t="shared" si="214"/>
        <v>77</v>
      </c>
      <c r="AE499">
        <f t="shared" si="215"/>
        <v>29</v>
      </c>
      <c r="AF499" s="13" t="str">
        <f t="shared" si="216"/>
        <v/>
      </c>
      <c r="AG499" s="13" t="str">
        <f t="shared" si="217"/>
        <v/>
      </c>
      <c r="AH499" t="str">
        <f t="shared" si="218"/>
        <v/>
      </c>
      <c r="AI499" t="str">
        <f t="shared" si="219"/>
        <v/>
      </c>
      <c r="AJ499" t="str">
        <f t="shared" si="220"/>
        <v/>
      </c>
      <c r="AK499" s="2" t="str">
        <f t="shared" si="221"/>
        <v/>
      </c>
      <c r="AL499" s="2" t="str">
        <f t="shared" si="222"/>
        <v/>
      </c>
      <c r="AM499" t="str">
        <f t="shared" si="203"/>
        <v/>
      </c>
      <c r="AN499" t="str">
        <f t="shared" si="204"/>
        <v/>
      </c>
      <c r="AO499" t="str">
        <f t="shared" si="223"/>
        <v/>
      </c>
    </row>
    <row r="500" spans="1:41" x14ac:dyDescent="0.2">
      <c r="A500" t="s">
        <v>46</v>
      </c>
      <c r="B500" t="s">
        <v>4</v>
      </c>
      <c r="C500" t="s">
        <v>153</v>
      </c>
      <c r="D500" s="1">
        <v>301.21719171400201</v>
      </c>
      <c r="E500" s="1">
        <v>-560.43438342800403</v>
      </c>
      <c r="F500" s="2">
        <v>0.80415424185156903</v>
      </c>
      <c r="G500" s="2">
        <v>0.71780876091502499</v>
      </c>
      <c r="H500" s="2">
        <v>3.8234700089554902E-2</v>
      </c>
      <c r="I500" s="2">
        <v>5.15683901908119E-2</v>
      </c>
      <c r="J500" s="2">
        <v>0</v>
      </c>
      <c r="K500" s="2">
        <v>0</v>
      </c>
      <c r="L500" s="2">
        <v>6.09397762215034E-2</v>
      </c>
      <c r="M500" s="2" t="str">
        <f t="shared" si="196"/>
        <v>LTN</v>
      </c>
      <c r="N500" s="2" t="str">
        <f t="shared" si="205"/>
        <v>PCA</v>
      </c>
      <c r="O500" s="2" t="str">
        <f t="shared" si="206"/>
        <v>V</v>
      </c>
      <c r="P500" t="str">
        <f t="shared" si="197"/>
        <v>1001</v>
      </c>
      <c r="Q500" t="str">
        <f t="shared" si="198"/>
        <v>N</v>
      </c>
      <c r="R500" t="str">
        <f t="shared" si="199"/>
        <v>1</v>
      </c>
      <c r="S500" t="str">
        <f t="shared" si="200"/>
        <v>0</v>
      </c>
      <c r="T500" t="str">
        <f t="shared" si="201"/>
        <v>0</v>
      </c>
      <c r="U500" t="str">
        <f t="shared" si="202"/>
        <v>1</v>
      </c>
      <c r="V500" s="10" t="str">
        <f t="shared" si="207"/>
        <v/>
      </c>
      <c r="W500" s="10" t="str">
        <f t="shared" si="208"/>
        <v/>
      </c>
      <c r="X500" t="str">
        <f t="shared" si="209"/>
        <v/>
      </c>
      <c r="Y500" t="str">
        <f t="shared" si="210"/>
        <v/>
      </c>
      <c r="Z500" t="str">
        <f t="shared" si="211"/>
        <v/>
      </c>
      <c r="AA500" s="10">
        <f t="shared" si="212"/>
        <v>5.15683901908119E-2</v>
      </c>
      <c r="AB500" s="10">
        <f t="shared" si="213"/>
        <v>1.3333690101256998E-2</v>
      </c>
      <c r="AC500">
        <f t="shared" si="214"/>
        <v>48</v>
      </c>
      <c r="AD500">
        <f t="shared" si="214"/>
        <v>77</v>
      </c>
      <c r="AE500">
        <f t="shared" si="215"/>
        <v>29</v>
      </c>
      <c r="AF500" s="13" t="str">
        <f t="shared" si="216"/>
        <v/>
      </c>
      <c r="AG500" s="13" t="str">
        <f t="shared" si="217"/>
        <v/>
      </c>
      <c r="AH500" t="str">
        <f t="shared" si="218"/>
        <v/>
      </c>
      <c r="AI500" t="str">
        <f t="shared" si="219"/>
        <v/>
      </c>
      <c r="AJ500" t="str">
        <f t="shared" si="220"/>
        <v/>
      </c>
      <c r="AK500" s="2" t="str">
        <f t="shared" si="221"/>
        <v/>
      </c>
      <c r="AL500" s="2" t="str">
        <f t="shared" si="222"/>
        <v/>
      </c>
      <c r="AM500" t="str">
        <f t="shared" si="203"/>
        <v/>
      </c>
      <c r="AN500" t="str">
        <f t="shared" si="204"/>
        <v/>
      </c>
      <c r="AO500" t="str">
        <f t="shared" si="223"/>
        <v/>
      </c>
    </row>
    <row r="501" spans="1:41" x14ac:dyDescent="0.2">
      <c r="A501" t="s">
        <v>46</v>
      </c>
      <c r="B501" t="s">
        <v>4</v>
      </c>
      <c r="C501" t="s">
        <v>154</v>
      </c>
      <c r="D501" s="1">
        <v>245.52281662495901</v>
      </c>
      <c r="E501" s="1">
        <v>-449.04563324991898</v>
      </c>
      <c r="F501" s="2">
        <v>0.61271174057701405</v>
      </c>
      <c r="G501" s="2">
        <v>0.45520332200824798</v>
      </c>
      <c r="H501" s="2">
        <v>5.3759881189429697E-2</v>
      </c>
      <c r="I501" s="2">
        <v>7.33396906933277E-2</v>
      </c>
      <c r="J501" s="2">
        <v>0</v>
      </c>
      <c r="K501" s="2">
        <v>0</v>
      </c>
      <c r="L501" s="2">
        <v>2.3465729422192699E-2</v>
      </c>
      <c r="M501" s="2" t="str">
        <f t="shared" si="196"/>
        <v>LTN</v>
      </c>
      <c r="N501" s="2" t="str">
        <f t="shared" si="205"/>
        <v>ACP</v>
      </c>
      <c r="O501" s="2" t="str">
        <f t="shared" si="206"/>
        <v>U</v>
      </c>
      <c r="P501" t="str">
        <f t="shared" si="197"/>
        <v>1001</v>
      </c>
      <c r="Q501" t="str">
        <f t="shared" si="198"/>
        <v>N</v>
      </c>
      <c r="R501" t="str">
        <f t="shared" si="199"/>
        <v>1</v>
      </c>
      <c r="S501" t="str">
        <f t="shared" si="200"/>
        <v>0</v>
      </c>
      <c r="T501" t="str">
        <f t="shared" si="201"/>
        <v>0</v>
      </c>
      <c r="U501" t="str">
        <f t="shared" si="202"/>
        <v>1</v>
      </c>
      <c r="V501" s="10" t="str">
        <f t="shared" si="207"/>
        <v/>
      </c>
      <c r="W501" s="10" t="str">
        <f t="shared" si="208"/>
        <v/>
      </c>
      <c r="X501" t="str">
        <f t="shared" si="209"/>
        <v/>
      </c>
      <c r="Y501" t="str">
        <f t="shared" si="210"/>
        <v/>
      </c>
      <c r="Z501" t="str">
        <f t="shared" si="211"/>
        <v/>
      </c>
      <c r="AA501" s="10">
        <f t="shared" si="212"/>
        <v>7.33396906933277E-2</v>
      </c>
      <c r="AB501" s="10">
        <f t="shared" si="213"/>
        <v>1.9579809503898003E-2</v>
      </c>
      <c r="AC501">
        <f t="shared" si="214"/>
        <v>213</v>
      </c>
      <c r="AD501">
        <f t="shared" si="214"/>
        <v>213</v>
      </c>
      <c r="AE501">
        <f t="shared" si="215"/>
        <v>0</v>
      </c>
      <c r="AF501" s="13" t="str">
        <f t="shared" si="216"/>
        <v/>
      </c>
      <c r="AG501" s="13" t="str">
        <f t="shared" si="217"/>
        <v/>
      </c>
      <c r="AH501" t="str">
        <f t="shared" si="218"/>
        <v/>
      </c>
      <c r="AI501" t="str">
        <f t="shared" si="219"/>
        <v/>
      </c>
      <c r="AJ501" t="str">
        <f t="shared" si="220"/>
        <v/>
      </c>
      <c r="AK501" s="2" t="str">
        <f t="shared" si="221"/>
        <v/>
      </c>
      <c r="AL501" s="2" t="str">
        <f t="shared" si="222"/>
        <v/>
      </c>
      <c r="AM501" t="str">
        <f t="shared" si="203"/>
        <v/>
      </c>
      <c r="AN501" t="str">
        <f t="shared" si="204"/>
        <v/>
      </c>
      <c r="AO501" t="str">
        <f t="shared" si="223"/>
        <v/>
      </c>
    </row>
    <row r="502" spans="1:41" x14ac:dyDescent="0.2">
      <c r="A502" t="s">
        <v>46</v>
      </c>
      <c r="B502" t="s">
        <v>4</v>
      </c>
      <c r="C502" t="s">
        <v>3</v>
      </c>
      <c r="D502" s="1">
        <v>244.868810446412</v>
      </c>
      <c r="E502" s="1">
        <v>-447.73762089282297</v>
      </c>
      <c r="F502" s="2">
        <v>0.60977038644146897</v>
      </c>
      <c r="G502" s="2">
        <v>0.47588756011007399</v>
      </c>
      <c r="H502" s="2">
        <v>5.3966707805209298E-2</v>
      </c>
      <c r="I502" s="2">
        <v>7.1818137471815993E-2</v>
      </c>
      <c r="J502" s="2">
        <v>0</v>
      </c>
      <c r="K502" s="2">
        <v>0</v>
      </c>
      <c r="L502" s="2">
        <v>6.6658052674403601E-3</v>
      </c>
      <c r="M502" s="2" t="str">
        <f t="shared" si="196"/>
        <v>LTN</v>
      </c>
      <c r="N502" s="2" t="str">
        <f t="shared" si="205"/>
        <v>ACP</v>
      </c>
      <c r="O502" s="2" t="str">
        <f t="shared" si="206"/>
        <v>V</v>
      </c>
      <c r="P502" t="str">
        <f t="shared" si="197"/>
        <v>1001</v>
      </c>
      <c r="Q502" t="str">
        <f t="shared" si="198"/>
        <v>N</v>
      </c>
      <c r="R502" t="str">
        <f t="shared" si="199"/>
        <v>1</v>
      </c>
      <c r="S502" t="str">
        <f t="shared" si="200"/>
        <v>0</v>
      </c>
      <c r="T502" t="str">
        <f t="shared" si="201"/>
        <v>0</v>
      </c>
      <c r="U502" t="str">
        <f t="shared" si="202"/>
        <v>1</v>
      </c>
      <c r="V502" s="10" t="str">
        <f t="shared" si="207"/>
        <v/>
      </c>
      <c r="W502" s="10" t="str">
        <f t="shared" si="208"/>
        <v/>
      </c>
      <c r="X502" t="str">
        <f t="shared" si="209"/>
        <v/>
      </c>
      <c r="Y502" t="str">
        <f t="shared" si="210"/>
        <v/>
      </c>
      <c r="Z502" t="str">
        <f t="shared" si="211"/>
        <v/>
      </c>
      <c r="AA502" s="10">
        <f t="shared" si="212"/>
        <v>7.1818137471815993E-2</v>
      </c>
      <c r="AB502" s="10">
        <f t="shared" si="213"/>
        <v>1.7851429666606695E-2</v>
      </c>
      <c r="AC502">
        <f t="shared" si="214"/>
        <v>202</v>
      </c>
      <c r="AD502">
        <f t="shared" si="214"/>
        <v>186</v>
      </c>
      <c r="AE502">
        <f t="shared" si="215"/>
        <v>-16</v>
      </c>
      <c r="AF502" s="13" t="str">
        <f t="shared" si="216"/>
        <v/>
      </c>
      <c r="AG502" s="13" t="str">
        <f t="shared" si="217"/>
        <v/>
      </c>
      <c r="AH502" t="str">
        <f t="shared" si="218"/>
        <v/>
      </c>
      <c r="AI502" t="str">
        <f t="shared" si="219"/>
        <v/>
      </c>
      <c r="AJ502" t="str">
        <f t="shared" si="220"/>
        <v/>
      </c>
      <c r="AK502" s="2" t="str">
        <f t="shared" si="221"/>
        <v/>
      </c>
      <c r="AL502" s="2" t="str">
        <f t="shared" si="222"/>
        <v/>
      </c>
      <c r="AM502" t="str">
        <f t="shared" si="203"/>
        <v/>
      </c>
      <c r="AN502" t="str">
        <f t="shared" si="204"/>
        <v/>
      </c>
      <c r="AO502" t="str">
        <f t="shared" si="223"/>
        <v/>
      </c>
    </row>
    <row r="503" spans="1:41" x14ac:dyDescent="0.2">
      <c r="A503" t="s">
        <v>46</v>
      </c>
      <c r="B503" t="s">
        <v>5</v>
      </c>
      <c r="C503" t="s">
        <v>2</v>
      </c>
      <c r="D503" s="1">
        <v>-348.20934952903298</v>
      </c>
      <c r="E503" s="1">
        <v>738.41869905806595</v>
      </c>
      <c r="F503" s="2">
        <v>0.92115873869456</v>
      </c>
      <c r="G503" s="2">
        <v>0.88513153770785702</v>
      </c>
      <c r="H503" s="2">
        <v>2.0443639711190902</v>
      </c>
      <c r="I503" s="2">
        <v>2.7934666366854302</v>
      </c>
      <c r="J503" s="2">
        <v>0</v>
      </c>
      <c r="K503" s="2">
        <v>0</v>
      </c>
      <c r="L503" s="2">
        <v>0.16596604920746699</v>
      </c>
      <c r="M503" s="2" t="str">
        <f t="shared" si="196"/>
        <v>LTN</v>
      </c>
      <c r="N503" s="2" t="str">
        <f t="shared" si="205"/>
        <v>PCA</v>
      </c>
      <c r="O503" s="2" t="str">
        <f t="shared" si="206"/>
        <v>U</v>
      </c>
      <c r="P503" t="str">
        <f t="shared" si="197"/>
        <v>1001</v>
      </c>
      <c r="Q503" t="str">
        <f t="shared" si="198"/>
        <v>N</v>
      </c>
      <c r="R503" t="str">
        <f t="shared" si="199"/>
        <v>1</v>
      </c>
      <c r="S503" t="str">
        <f t="shared" si="200"/>
        <v>0</v>
      </c>
      <c r="T503" t="str">
        <f t="shared" si="201"/>
        <v>0</v>
      </c>
      <c r="U503" t="str">
        <f t="shared" si="202"/>
        <v>1</v>
      </c>
      <c r="V503" s="10" t="str">
        <f t="shared" si="207"/>
        <v/>
      </c>
      <c r="W503" s="10" t="str">
        <f t="shared" si="208"/>
        <v/>
      </c>
      <c r="X503" t="str">
        <f t="shared" si="209"/>
        <v/>
      </c>
      <c r="Y503" t="str">
        <f t="shared" si="210"/>
        <v/>
      </c>
      <c r="Z503" t="str">
        <f t="shared" si="211"/>
        <v/>
      </c>
      <c r="AA503" s="10" t="str">
        <f t="shared" si="212"/>
        <v/>
      </c>
      <c r="AB503" s="10" t="str">
        <f t="shared" si="213"/>
        <v/>
      </c>
      <c r="AC503" t="str">
        <f t="shared" si="214"/>
        <v/>
      </c>
      <c r="AD503" t="str">
        <f t="shared" si="214"/>
        <v/>
      </c>
      <c r="AE503" t="str">
        <f t="shared" si="215"/>
        <v/>
      </c>
      <c r="AF503" s="13">
        <f t="shared" si="216"/>
        <v>2.7934666366854302</v>
      </c>
      <c r="AG503" s="13">
        <f t="shared" si="217"/>
        <v>0.74910266556633998</v>
      </c>
      <c r="AH503">
        <f t="shared" si="218"/>
        <v>37</v>
      </c>
      <c r="AI503">
        <f t="shared" si="219"/>
        <v>48</v>
      </c>
      <c r="AJ503">
        <f t="shared" si="220"/>
        <v>11</v>
      </c>
      <c r="AK503" s="2" t="str">
        <f t="shared" si="221"/>
        <v/>
      </c>
      <c r="AL503" s="2" t="str">
        <f t="shared" si="222"/>
        <v/>
      </c>
      <c r="AM503" t="str">
        <f t="shared" si="203"/>
        <v/>
      </c>
      <c r="AN503" t="str">
        <f t="shared" si="204"/>
        <v/>
      </c>
      <c r="AO503" t="str">
        <f t="shared" si="223"/>
        <v/>
      </c>
    </row>
    <row r="504" spans="1:41" x14ac:dyDescent="0.2">
      <c r="A504" t="s">
        <v>46</v>
      </c>
      <c r="B504" t="s">
        <v>5</v>
      </c>
      <c r="C504" t="s">
        <v>153</v>
      </c>
      <c r="D504" s="1">
        <v>-348.20934952903298</v>
      </c>
      <c r="E504" s="1">
        <v>738.41869905806595</v>
      </c>
      <c r="F504" s="2">
        <v>0.92115873869456</v>
      </c>
      <c r="G504" s="2">
        <v>0.88513153770785702</v>
      </c>
      <c r="H504" s="2">
        <v>2.0443639711190902</v>
      </c>
      <c r="I504" s="2">
        <v>2.7934666366854302</v>
      </c>
      <c r="J504" s="2">
        <v>0</v>
      </c>
      <c r="K504" s="2">
        <v>0</v>
      </c>
      <c r="L504" s="2">
        <v>4.5753552394249303E-2</v>
      </c>
      <c r="M504" s="2" t="str">
        <f t="shared" si="196"/>
        <v>LTN</v>
      </c>
      <c r="N504" s="2" t="str">
        <f t="shared" si="205"/>
        <v>PCA</v>
      </c>
      <c r="O504" s="2" t="str">
        <f t="shared" si="206"/>
        <v>V</v>
      </c>
      <c r="P504" t="str">
        <f t="shared" si="197"/>
        <v>1001</v>
      </c>
      <c r="Q504" t="str">
        <f t="shared" si="198"/>
        <v>N</v>
      </c>
      <c r="R504" t="str">
        <f t="shared" si="199"/>
        <v>1</v>
      </c>
      <c r="S504" t="str">
        <f t="shared" si="200"/>
        <v>0</v>
      </c>
      <c r="T504" t="str">
        <f t="shared" si="201"/>
        <v>0</v>
      </c>
      <c r="U504" t="str">
        <f t="shared" si="202"/>
        <v>1</v>
      </c>
      <c r="V504" s="10" t="str">
        <f t="shared" si="207"/>
        <v/>
      </c>
      <c r="W504" s="10" t="str">
        <f t="shared" si="208"/>
        <v/>
      </c>
      <c r="X504" t="str">
        <f t="shared" si="209"/>
        <v/>
      </c>
      <c r="Y504" t="str">
        <f t="shared" si="210"/>
        <v/>
      </c>
      <c r="Z504" t="str">
        <f t="shared" si="211"/>
        <v/>
      </c>
      <c r="AA504" s="10" t="str">
        <f t="shared" si="212"/>
        <v/>
      </c>
      <c r="AB504" s="10" t="str">
        <f t="shared" si="213"/>
        <v/>
      </c>
      <c r="AC504" t="str">
        <f t="shared" si="214"/>
        <v/>
      </c>
      <c r="AD504" t="str">
        <f t="shared" si="214"/>
        <v/>
      </c>
      <c r="AE504" t="str">
        <f t="shared" si="215"/>
        <v/>
      </c>
      <c r="AF504" s="13">
        <f t="shared" si="216"/>
        <v>2.7934666366854302</v>
      </c>
      <c r="AG504" s="13">
        <f t="shared" si="217"/>
        <v>0.74910266556633998</v>
      </c>
      <c r="AH504">
        <f t="shared" si="218"/>
        <v>37</v>
      </c>
      <c r="AI504">
        <f t="shared" si="219"/>
        <v>48</v>
      </c>
      <c r="AJ504">
        <f t="shared" si="220"/>
        <v>11</v>
      </c>
      <c r="AK504" s="2" t="str">
        <f t="shared" si="221"/>
        <v/>
      </c>
      <c r="AL504" s="2" t="str">
        <f t="shared" si="222"/>
        <v/>
      </c>
      <c r="AM504" t="str">
        <f t="shared" si="203"/>
        <v/>
      </c>
      <c r="AN504" t="str">
        <f t="shared" si="204"/>
        <v/>
      </c>
      <c r="AO504" t="str">
        <f t="shared" si="223"/>
        <v/>
      </c>
    </row>
    <row r="505" spans="1:41" x14ac:dyDescent="0.2">
      <c r="A505" t="s">
        <v>46</v>
      </c>
      <c r="B505" t="s">
        <v>5</v>
      </c>
      <c r="C505" t="s">
        <v>154</v>
      </c>
      <c r="D505" s="1">
        <v>-447.70683752755599</v>
      </c>
      <c r="E505" s="1">
        <v>937.41367505511198</v>
      </c>
      <c r="F505" s="2">
        <v>0.73316478674397001</v>
      </c>
      <c r="G505" s="2">
        <v>0.616203827589339</v>
      </c>
      <c r="H505" s="2">
        <v>3.7605131351474701</v>
      </c>
      <c r="I505" s="2">
        <v>5.0926414803755202</v>
      </c>
      <c r="J505" s="2">
        <v>0</v>
      </c>
      <c r="K505" s="2">
        <v>0</v>
      </c>
      <c r="L505" s="2">
        <v>5.59838175863226E-2</v>
      </c>
      <c r="M505" s="2" t="str">
        <f t="shared" si="196"/>
        <v>LTN</v>
      </c>
      <c r="N505" s="2" t="str">
        <f t="shared" si="205"/>
        <v>ACP</v>
      </c>
      <c r="O505" s="2" t="str">
        <f t="shared" si="206"/>
        <v>U</v>
      </c>
      <c r="P505" t="str">
        <f t="shared" si="197"/>
        <v>1001</v>
      </c>
      <c r="Q505" t="str">
        <f t="shared" si="198"/>
        <v>N</v>
      </c>
      <c r="R505" t="str">
        <f t="shared" si="199"/>
        <v>1</v>
      </c>
      <c r="S505" t="str">
        <f t="shared" si="200"/>
        <v>0</v>
      </c>
      <c r="T505" t="str">
        <f t="shared" si="201"/>
        <v>0</v>
      </c>
      <c r="U505" t="str">
        <f t="shared" si="202"/>
        <v>1</v>
      </c>
      <c r="V505" s="10" t="str">
        <f t="shared" si="207"/>
        <v/>
      </c>
      <c r="W505" s="10" t="str">
        <f t="shared" si="208"/>
        <v/>
      </c>
      <c r="X505" t="str">
        <f t="shared" si="209"/>
        <v/>
      </c>
      <c r="Y505" t="str">
        <f t="shared" si="210"/>
        <v/>
      </c>
      <c r="Z505" t="str">
        <f t="shared" si="211"/>
        <v/>
      </c>
      <c r="AA505" s="10" t="str">
        <f t="shared" si="212"/>
        <v/>
      </c>
      <c r="AB505" s="10" t="str">
        <f t="shared" si="213"/>
        <v/>
      </c>
      <c r="AC505" t="str">
        <f t="shared" si="214"/>
        <v/>
      </c>
      <c r="AD505" t="str">
        <f t="shared" si="214"/>
        <v/>
      </c>
      <c r="AE505" t="str">
        <f t="shared" si="215"/>
        <v/>
      </c>
      <c r="AF505" s="13">
        <f t="shared" si="216"/>
        <v>5.0926414803755202</v>
      </c>
      <c r="AG505" s="13">
        <f t="shared" si="217"/>
        <v>1.3321283452280501</v>
      </c>
      <c r="AH505">
        <f t="shared" si="218"/>
        <v>207</v>
      </c>
      <c r="AI505">
        <f t="shared" si="219"/>
        <v>204</v>
      </c>
      <c r="AJ505">
        <f t="shared" si="220"/>
        <v>-3</v>
      </c>
      <c r="AK505" s="2" t="str">
        <f t="shared" si="221"/>
        <v/>
      </c>
      <c r="AL505" s="2" t="str">
        <f t="shared" si="222"/>
        <v/>
      </c>
      <c r="AM505" t="str">
        <f t="shared" si="203"/>
        <v/>
      </c>
      <c r="AN505" t="str">
        <f t="shared" si="204"/>
        <v/>
      </c>
      <c r="AO505" t="str">
        <f t="shared" si="223"/>
        <v/>
      </c>
    </row>
    <row r="506" spans="1:41" x14ac:dyDescent="0.2">
      <c r="A506" t="s">
        <v>46</v>
      </c>
      <c r="B506" t="s">
        <v>5</v>
      </c>
      <c r="C506" t="s">
        <v>3</v>
      </c>
      <c r="D506" s="1">
        <v>-448.50313177094898</v>
      </c>
      <c r="E506" s="1">
        <v>939.00626354189706</v>
      </c>
      <c r="F506" s="2">
        <v>0.73039453373765895</v>
      </c>
      <c r="G506" s="2">
        <v>0.63095182676529904</v>
      </c>
      <c r="H506" s="2">
        <v>3.77823232964383</v>
      </c>
      <c r="I506" s="2">
        <v>5.0003585105901003</v>
      </c>
      <c r="J506" s="2">
        <v>0</v>
      </c>
      <c r="K506" s="2">
        <v>0</v>
      </c>
      <c r="L506" s="2">
        <v>1.22763998709861E-2</v>
      </c>
      <c r="M506" s="2" t="str">
        <f t="shared" si="196"/>
        <v>LTN</v>
      </c>
      <c r="N506" s="2" t="str">
        <f t="shared" si="205"/>
        <v>ACP</v>
      </c>
      <c r="O506" s="2" t="str">
        <f t="shared" si="206"/>
        <v>V</v>
      </c>
      <c r="P506" t="str">
        <f t="shared" si="197"/>
        <v>1001</v>
      </c>
      <c r="Q506" t="str">
        <f t="shared" si="198"/>
        <v>N</v>
      </c>
      <c r="R506" t="str">
        <f t="shared" si="199"/>
        <v>1</v>
      </c>
      <c r="S506" t="str">
        <f t="shared" si="200"/>
        <v>0</v>
      </c>
      <c r="T506" t="str">
        <f t="shared" si="201"/>
        <v>0</v>
      </c>
      <c r="U506" t="str">
        <f t="shared" si="202"/>
        <v>1</v>
      </c>
      <c r="V506" s="10" t="str">
        <f t="shared" si="207"/>
        <v/>
      </c>
      <c r="W506" s="10" t="str">
        <f t="shared" si="208"/>
        <v/>
      </c>
      <c r="X506" t="str">
        <f t="shared" si="209"/>
        <v/>
      </c>
      <c r="Y506" t="str">
        <f t="shared" si="210"/>
        <v/>
      </c>
      <c r="Z506" t="str">
        <f t="shared" si="211"/>
        <v/>
      </c>
      <c r="AA506" s="10" t="str">
        <f t="shared" si="212"/>
        <v/>
      </c>
      <c r="AB506" s="10" t="str">
        <f t="shared" si="213"/>
        <v/>
      </c>
      <c r="AC506" t="str">
        <f t="shared" si="214"/>
        <v/>
      </c>
      <c r="AD506" t="str">
        <f t="shared" si="214"/>
        <v/>
      </c>
      <c r="AE506" t="str">
        <f t="shared" si="215"/>
        <v/>
      </c>
      <c r="AF506" s="13">
        <f t="shared" si="216"/>
        <v>5.0003585105901003</v>
      </c>
      <c r="AG506" s="13">
        <f t="shared" si="217"/>
        <v>1.2221261809462702</v>
      </c>
      <c r="AH506">
        <f t="shared" si="218"/>
        <v>201</v>
      </c>
      <c r="AI506">
        <f t="shared" si="219"/>
        <v>182</v>
      </c>
      <c r="AJ506">
        <f t="shared" si="220"/>
        <v>-19</v>
      </c>
      <c r="AK506" s="2" t="str">
        <f t="shared" si="221"/>
        <v/>
      </c>
      <c r="AL506" s="2" t="str">
        <f t="shared" si="222"/>
        <v/>
      </c>
      <c r="AM506" t="str">
        <f t="shared" si="203"/>
        <v/>
      </c>
      <c r="AN506" t="str">
        <f t="shared" si="204"/>
        <v/>
      </c>
      <c r="AO506" t="str">
        <f t="shared" si="223"/>
        <v/>
      </c>
    </row>
    <row r="507" spans="1:41" x14ac:dyDescent="0.2">
      <c r="A507" t="s">
        <v>47</v>
      </c>
      <c r="B507" t="s">
        <v>1</v>
      </c>
      <c r="C507" t="s">
        <v>2</v>
      </c>
      <c r="D507" s="1">
        <v>342.42998993491398</v>
      </c>
      <c r="E507" s="1">
        <v>-642.85997986982795</v>
      </c>
      <c r="F507" s="2">
        <v>0.84633762157377701</v>
      </c>
      <c r="G507" s="2">
        <v>0.77566136235610605</v>
      </c>
      <c r="H507" s="2">
        <v>2.9690454166374902E-2</v>
      </c>
      <c r="I507" s="2">
        <v>4.0176227305406202E-2</v>
      </c>
      <c r="J507" s="2">
        <v>0</v>
      </c>
      <c r="K507" s="2">
        <v>0</v>
      </c>
      <c r="L507" s="2">
        <v>8.7911231285098604E-2</v>
      </c>
      <c r="M507" s="2" t="str">
        <f t="shared" si="196"/>
        <v>LTN</v>
      </c>
      <c r="N507" s="2" t="str">
        <f t="shared" si="205"/>
        <v>PCA</v>
      </c>
      <c r="O507" s="2" t="str">
        <f t="shared" si="206"/>
        <v>U</v>
      </c>
      <c r="P507" t="str">
        <f t="shared" si="197"/>
        <v>1010</v>
      </c>
      <c r="Q507" t="str">
        <f t="shared" si="198"/>
        <v>N</v>
      </c>
      <c r="R507" t="str">
        <f t="shared" si="199"/>
        <v>1</v>
      </c>
      <c r="S507" t="str">
        <f t="shared" si="200"/>
        <v>0</v>
      </c>
      <c r="T507" t="str">
        <f t="shared" si="201"/>
        <v>1</v>
      </c>
      <c r="U507" t="str">
        <f t="shared" si="202"/>
        <v>0</v>
      </c>
      <c r="V507" s="10">
        <f t="shared" si="207"/>
        <v>4.0176227305406202E-2</v>
      </c>
      <c r="W507" s="10">
        <f t="shared" si="208"/>
        <v>1.0485773139031301E-2</v>
      </c>
      <c r="X507">
        <f t="shared" si="209"/>
        <v>59</v>
      </c>
      <c r="Y507">
        <f t="shared" si="210"/>
        <v>54</v>
      </c>
      <c r="Z507">
        <f t="shared" si="211"/>
        <v>-5</v>
      </c>
      <c r="AA507" s="10" t="str">
        <f t="shared" si="212"/>
        <v/>
      </c>
      <c r="AB507" s="10" t="str">
        <f t="shared" si="213"/>
        <v/>
      </c>
      <c r="AC507" t="str">
        <f t="shared" si="214"/>
        <v/>
      </c>
      <c r="AD507" t="str">
        <f t="shared" si="214"/>
        <v/>
      </c>
      <c r="AE507" t="str">
        <f t="shared" si="215"/>
        <v/>
      </c>
      <c r="AF507" s="13" t="str">
        <f t="shared" si="216"/>
        <v/>
      </c>
      <c r="AG507" s="13" t="str">
        <f t="shared" si="217"/>
        <v/>
      </c>
      <c r="AH507" t="str">
        <f t="shared" si="218"/>
        <v/>
      </c>
      <c r="AI507" t="str">
        <f t="shared" si="219"/>
        <v/>
      </c>
      <c r="AJ507" t="str">
        <f t="shared" si="220"/>
        <v/>
      </c>
      <c r="AK507" s="2" t="str">
        <f t="shared" si="221"/>
        <v/>
      </c>
      <c r="AL507" s="2" t="str">
        <f t="shared" si="222"/>
        <v/>
      </c>
      <c r="AM507" t="str">
        <f t="shared" si="203"/>
        <v/>
      </c>
      <c r="AN507" t="str">
        <f t="shared" si="204"/>
        <v/>
      </c>
      <c r="AO507" t="str">
        <f t="shared" si="223"/>
        <v/>
      </c>
    </row>
    <row r="508" spans="1:41" x14ac:dyDescent="0.2">
      <c r="A508" t="s">
        <v>47</v>
      </c>
      <c r="B508" t="s">
        <v>1</v>
      </c>
      <c r="C508" t="s">
        <v>153</v>
      </c>
      <c r="D508" s="1">
        <v>342.42998993491398</v>
      </c>
      <c r="E508" s="1">
        <v>-642.85997986982795</v>
      </c>
      <c r="F508" s="2">
        <v>0.84633762157377701</v>
      </c>
      <c r="G508" s="2">
        <v>0.77566136235610605</v>
      </c>
      <c r="H508" s="2">
        <v>2.9690454166374902E-2</v>
      </c>
      <c r="I508" s="2">
        <v>4.0176227305406202E-2</v>
      </c>
      <c r="J508" s="2">
        <v>0</v>
      </c>
      <c r="K508" s="2">
        <v>0</v>
      </c>
      <c r="L508" s="2">
        <v>2.7940398331190799E-2</v>
      </c>
      <c r="M508" s="2" t="str">
        <f t="shared" si="196"/>
        <v>LTN</v>
      </c>
      <c r="N508" s="2" t="str">
        <f t="shared" si="205"/>
        <v>PCA</v>
      </c>
      <c r="O508" s="2" t="str">
        <f t="shared" si="206"/>
        <v>V</v>
      </c>
      <c r="P508" t="str">
        <f t="shared" si="197"/>
        <v>1010</v>
      </c>
      <c r="Q508" t="str">
        <f t="shared" si="198"/>
        <v>N</v>
      </c>
      <c r="R508" t="str">
        <f t="shared" si="199"/>
        <v>1</v>
      </c>
      <c r="S508" t="str">
        <f t="shared" si="200"/>
        <v>0</v>
      </c>
      <c r="T508" t="str">
        <f t="shared" si="201"/>
        <v>1</v>
      </c>
      <c r="U508" t="str">
        <f t="shared" si="202"/>
        <v>0</v>
      </c>
      <c r="V508" s="10">
        <f t="shared" si="207"/>
        <v>4.0176227305406202E-2</v>
      </c>
      <c r="W508" s="10">
        <f t="shared" si="208"/>
        <v>1.0485773139031301E-2</v>
      </c>
      <c r="X508">
        <f t="shared" si="209"/>
        <v>59</v>
      </c>
      <c r="Y508">
        <f t="shared" si="210"/>
        <v>54</v>
      </c>
      <c r="Z508">
        <f t="shared" si="211"/>
        <v>-5</v>
      </c>
      <c r="AA508" s="10" t="str">
        <f t="shared" si="212"/>
        <v/>
      </c>
      <c r="AB508" s="10" t="str">
        <f t="shared" si="213"/>
        <v/>
      </c>
      <c r="AC508" t="str">
        <f t="shared" si="214"/>
        <v/>
      </c>
      <c r="AD508" t="str">
        <f t="shared" si="214"/>
        <v/>
      </c>
      <c r="AE508" t="str">
        <f t="shared" si="215"/>
        <v/>
      </c>
      <c r="AF508" s="13" t="str">
        <f t="shared" si="216"/>
        <v/>
      </c>
      <c r="AG508" s="13" t="str">
        <f t="shared" si="217"/>
        <v/>
      </c>
      <c r="AH508" t="str">
        <f t="shared" si="218"/>
        <v/>
      </c>
      <c r="AI508" t="str">
        <f t="shared" si="219"/>
        <v/>
      </c>
      <c r="AJ508" t="str">
        <f t="shared" si="220"/>
        <v/>
      </c>
      <c r="AK508" s="2" t="str">
        <f t="shared" si="221"/>
        <v/>
      </c>
      <c r="AL508" s="2" t="str">
        <f t="shared" si="222"/>
        <v/>
      </c>
      <c r="AM508" t="str">
        <f t="shared" si="203"/>
        <v/>
      </c>
      <c r="AN508" t="str">
        <f t="shared" si="204"/>
        <v/>
      </c>
      <c r="AO508" t="str">
        <f t="shared" si="223"/>
        <v/>
      </c>
    </row>
    <row r="509" spans="1:41" x14ac:dyDescent="0.2">
      <c r="A509" t="s">
        <v>47</v>
      </c>
      <c r="B509" t="s">
        <v>1</v>
      </c>
      <c r="C509" t="s">
        <v>154</v>
      </c>
      <c r="D509" s="1">
        <v>299.77542107840702</v>
      </c>
      <c r="E509" s="1">
        <v>-557.55084215681302</v>
      </c>
      <c r="F509" s="2">
        <v>0.74120043419636505</v>
      </c>
      <c r="G509" s="2">
        <v>0.61690850333265301</v>
      </c>
      <c r="H509" s="2">
        <v>3.8564576018494098E-2</v>
      </c>
      <c r="I509" s="2">
        <v>5.1833169661452003E-2</v>
      </c>
      <c r="J509" s="2">
        <v>0</v>
      </c>
      <c r="K509" s="2">
        <v>0</v>
      </c>
      <c r="L509" s="2">
        <v>1.7295995168674201E-2</v>
      </c>
      <c r="M509" s="2" t="str">
        <f t="shared" si="196"/>
        <v>LTN</v>
      </c>
      <c r="N509" s="2" t="str">
        <f t="shared" si="205"/>
        <v>ACP</v>
      </c>
      <c r="O509" s="2" t="str">
        <f t="shared" si="206"/>
        <v>U</v>
      </c>
      <c r="P509" t="str">
        <f t="shared" si="197"/>
        <v>1010</v>
      </c>
      <c r="Q509" t="str">
        <f t="shared" si="198"/>
        <v>N</v>
      </c>
      <c r="R509" t="str">
        <f t="shared" si="199"/>
        <v>1</v>
      </c>
      <c r="S509" t="str">
        <f t="shared" si="200"/>
        <v>0</v>
      </c>
      <c r="T509" t="str">
        <f t="shared" si="201"/>
        <v>1</v>
      </c>
      <c r="U509" t="str">
        <f t="shared" si="202"/>
        <v>0</v>
      </c>
      <c r="V509" s="10">
        <f t="shared" si="207"/>
        <v>5.1833169661452003E-2</v>
      </c>
      <c r="W509" s="10">
        <f t="shared" si="208"/>
        <v>1.3268593642957904E-2</v>
      </c>
      <c r="X509">
        <f t="shared" si="209"/>
        <v>120</v>
      </c>
      <c r="Y509">
        <f t="shared" si="210"/>
        <v>131</v>
      </c>
      <c r="Z509">
        <f t="shared" si="211"/>
        <v>11</v>
      </c>
      <c r="AA509" s="10" t="str">
        <f t="shared" si="212"/>
        <v/>
      </c>
      <c r="AB509" s="10" t="str">
        <f t="shared" si="213"/>
        <v/>
      </c>
      <c r="AC509" t="str">
        <f t="shared" si="214"/>
        <v/>
      </c>
      <c r="AD509" t="str">
        <f t="shared" si="214"/>
        <v/>
      </c>
      <c r="AE509" t="str">
        <f t="shared" si="215"/>
        <v/>
      </c>
      <c r="AF509" s="13" t="str">
        <f t="shared" si="216"/>
        <v/>
      </c>
      <c r="AG509" s="13" t="str">
        <f t="shared" si="217"/>
        <v/>
      </c>
      <c r="AH509" t="str">
        <f t="shared" si="218"/>
        <v/>
      </c>
      <c r="AI509" t="str">
        <f t="shared" si="219"/>
        <v/>
      </c>
      <c r="AJ509" t="str">
        <f t="shared" si="220"/>
        <v/>
      </c>
      <c r="AK509" s="2" t="str">
        <f t="shared" si="221"/>
        <v/>
      </c>
      <c r="AL509" s="2" t="str">
        <f t="shared" si="222"/>
        <v/>
      </c>
      <c r="AM509" t="str">
        <f t="shared" si="203"/>
        <v/>
      </c>
      <c r="AN509" t="str">
        <f t="shared" si="204"/>
        <v/>
      </c>
      <c r="AO509" t="str">
        <f t="shared" si="223"/>
        <v/>
      </c>
    </row>
    <row r="510" spans="1:41" x14ac:dyDescent="0.2">
      <c r="A510" t="s">
        <v>47</v>
      </c>
      <c r="B510" t="s">
        <v>1</v>
      </c>
      <c r="C510" t="s">
        <v>3</v>
      </c>
      <c r="D510" s="1">
        <v>296.59582231236601</v>
      </c>
      <c r="E510" s="1">
        <v>-551.19164462473304</v>
      </c>
      <c r="F510" s="2">
        <v>0.73087761137711305</v>
      </c>
      <c r="G510" s="2">
        <v>0.62139701220259302</v>
      </c>
      <c r="H510" s="2">
        <v>3.9315438086969197E-2</v>
      </c>
      <c r="I510" s="2">
        <v>5.0534848381217599E-2</v>
      </c>
      <c r="J510" s="2">
        <v>0</v>
      </c>
      <c r="K510" s="2">
        <v>0</v>
      </c>
      <c r="L510" s="2">
        <v>1.8495695809258899E-2</v>
      </c>
      <c r="M510" s="2" t="str">
        <f t="shared" si="196"/>
        <v>LTN</v>
      </c>
      <c r="N510" s="2" t="str">
        <f t="shared" si="205"/>
        <v>ACP</v>
      </c>
      <c r="O510" s="2" t="str">
        <f t="shared" si="206"/>
        <v>V</v>
      </c>
      <c r="P510" t="str">
        <f t="shared" si="197"/>
        <v>1010</v>
      </c>
      <c r="Q510" t="str">
        <f t="shared" si="198"/>
        <v>N</v>
      </c>
      <c r="R510" t="str">
        <f t="shared" si="199"/>
        <v>1</v>
      </c>
      <c r="S510" t="str">
        <f t="shared" si="200"/>
        <v>0</v>
      </c>
      <c r="T510" t="str">
        <f t="shared" si="201"/>
        <v>1</v>
      </c>
      <c r="U510" t="str">
        <f t="shared" si="202"/>
        <v>0</v>
      </c>
      <c r="V510" s="10">
        <f t="shared" si="207"/>
        <v>5.0534848381217599E-2</v>
      </c>
      <c r="W510" s="10">
        <f t="shared" si="208"/>
        <v>1.1219410294248403E-2</v>
      </c>
      <c r="X510">
        <f t="shared" si="209"/>
        <v>114</v>
      </c>
      <c r="Y510">
        <f t="shared" si="210"/>
        <v>81</v>
      </c>
      <c r="Z510">
        <f t="shared" si="211"/>
        <v>-33</v>
      </c>
      <c r="AA510" s="10" t="str">
        <f t="shared" si="212"/>
        <v/>
      </c>
      <c r="AB510" s="10" t="str">
        <f t="shared" si="213"/>
        <v/>
      </c>
      <c r="AC510" t="str">
        <f t="shared" si="214"/>
        <v/>
      </c>
      <c r="AD510" t="str">
        <f t="shared" si="214"/>
        <v/>
      </c>
      <c r="AE510" t="str">
        <f t="shared" si="215"/>
        <v/>
      </c>
      <c r="AF510" s="13" t="str">
        <f t="shared" si="216"/>
        <v/>
      </c>
      <c r="AG510" s="13" t="str">
        <f t="shared" si="217"/>
        <v/>
      </c>
      <c r="AH510" t="str">
        <f t="shared" si="218"/>
        <v/>
      </c>
      <c r="AI510" t="str">
        <f t="shared" si="219"/>
        <v/>
      </c>
      <c r="AJ510" t="str">
        <f t="shared" si="220"/>
        <v/>
      </c>
      <c r="AK510" s="2" t="str">
        <f t="shared" si="221"/>
        <v/>
      </c>
      <c r="AL510" s="2" t="str">
        <f t="shared" si="222"/>
        <v/>
      </c>
      <c r="AM510" t="str">
        <f t="shared" si="203"/>
        <v/>
      </c>
      <c r="AN510" t="str">
        <f t="shared" si="204"/>
        <v/>
      </c>
      <c r="AO510" t="str">
        <f t="shared" si="223"/>
        <v/>
      </c>
    </row>
    <row r="511" spans="1:41" x14ac:dyDescent="0.2">
      <c r="A511" t="s">
        <v>47</v>
      </c>
      <c r="B511" t="s">
        <v>4</v>
      </c>
      <c r="C511" t="s">
        <v>2</v>
      </c>
      <c r="D511" s="1">
        <v>291.33299988672098</v>
      </c>
      <c r="E511" s="1">
        <v>-540.66599977344197</v>
      </c>
      <c r="F511" s="2">
        <v>0.77894542159193803</v>
      </c>
      <c r="G511" s="2">
        <v>0.68863506326434698</v>
      </c>
      <c r="H511" s="2">
        <v>4.0615804125757202E-2</v>
      </c>
      <c r="I511" s="2">
        <v>5.39316112482328E-2</v>
      </c>
      <c r="J511" s="2">
        <v>0</v>
      </c>
      <c r="K511" s="2">
        <v>0</v>
      </c>
      <c r="L511" s="2">
        <v>7.1826165427668801E-2</v>
      </c>
      <c r="M511" s="2" t="str">
        <f t="shared" si="196"/>
        <v>LTN</v>
      </c>
      <c r="N511" s="2" t="str">
        <f t="shared" si="205"/>
        <v>PCA</v>
      </c>
      <c r="O511" s="2" t="str">
        <f t="shared" si="206"/>
        <v>U</v>
      </c>
      <c r="P511" t="str">
        <f t="shared" si="197"/>
        <v>1010</v>
      </c>
      <c r="Q511" t="str">
        <f t="shared" si="198"/>
        <v>N</v>
      </c>
      <c r="R511" t="str">
        <f t="shared" si="199"/>
        <v>1</v>
      </c>
      <c r="S511" t="str">
        <f t="shared" si="200"/>
        <v>0</v>
      </c>
      <c r="T511" t="str">
        <f t="shared" si="201"/>
        <v>1</v>
      </c>
      <c r="U511" t="str">
        <f t="shared" si="202"/>
        <v>0</v>
      </c>
      <c r="V511" s="10" t="str">
        <f t="shared" si="207"/>
        <v/>
      </c>
      <c r="W511" s="10" t="str">
        <f t="shared" si="208"/>
        <v/>
      </c>
      <c r="X511" t="str">
        <f t="shared" si="209"/>
        <v/>
      </c>
      <c r="Y511" t="str">
        <f t="shared" si="210"/>
        <v/>
      </c>
      <c r="Z511" t="str">
        <f t="shared" si="211"/>
        <v/>
      </c>
      <c r="AA511" s="10">
        <f t="shared" si="212"/>
        <v>5.39316112482328E-2</v>
      </c>
      <c r="AB511" s="10">
        <f t="shared" si="213"/>
        <v>1.3315807122475598E-2</v>
      </c>
      <c r="AC511">
        <f t="shared" si="214"/>
        <v>61</v>
      </c>
      <c r="AD511">
        <f t="shared" si="214"/>
        <v>73</v>
      </c>
      <c r="AE511">
        <f t="shared" si="215"/>
        <v>12</v>
      </c>
      <c r="AF511" s="13" t="str">
        <f t="shared" si="216"/>
        <v/>
      </c>
      <c r="AG511" s="13" t="str">
        <f t="shared" si="217"/>
        <v/>
      </c>
      <c r="AH511" t="str">
        <f t="shared" si="218"/>
        <v/>
      </c>
      <c r="AI511" t="str">
        <f t="shared" si="219"/>
        <v/>
      </c>
      <c r="AJ511" t="str">
        <f t="shared" si="220"/>
        <v/>
      </c>
      <c r="AK511" s="2" t="str">
        <f t="shared" si="221"/>
        <v/>
      </c>
      <c r="AL511" s="2" t="str">
        <f t="shared" si="222"/>
        <v/>
      </c>
      <c r="AM511" t="str">
        <f t="shared" si="203"/>
        <v/>
      </c>
      <c r="AN511" t="str">
        <f t="shared" si="204"/>
        <v/>
      </c>
      <c r="AO511" t="str">
        <f t="shared" si="223"/>
        <v/>
      </c>
    </row>
    <row r="512" spans="1:41" x14ac:dyDescent="0.2">
      <c r="A512" t="s">
        <v>47</v>
      </c>
      <c r="B512" t="s">
        <v>4</v>
      </c>
      <c r="C512" t="s">
        <v>153</v>
      </c>
      <c r="D512" s="1">
        <v>291.33299988672098</v>
      </c>
      <c r="E512" s="1">
        <v>-540.66599977344197</v>
      </c>
      <c r="F512" s="2">
        <v>0.77894542159193803</v>
      </c>
      <c r="G512" s="2">
        <v>0.68863506326434698</v>
      </c>
      <c r="H512" s="2">
        <v>4.0615804125757202E-2</v>
      </c>
      <c r="I512" s="2">
        <v>5.39316112482328E-2</v>
      </c>
      <c r="J512" s="2">
        <v>0</v>
      </c>
      <c r="K512" s="2">
        <v>0</v>
      </c>
      <c r="L512" s="2">
        <v>3.07887806492964E-2</v>
      </c>
      <c r="M512" s="2" t="str">
        <f t="shared" si="196"/>
        <v>LTN</v>
      </c>
      <c r="N512" s="2" t="str">
        <f t="shared" si="205"/>
        <v>PCA</v>
      </c>
      <c r="O512" s="2" t="str">
        <f t="shared" si="206"/>
        <v>V</v>
      </c>
      <c r="P512" t="str">
        <f t="shared" si="197"/>
        <v>1010</v>
      </c>
      <c r="Q512" t="str">
        <f t="shared" si="198"/>
        <v>N</v>
      </c>
      <c r="R512" t="str">
        <f t="shared" si="199"/>
        <v>1</v>
      </c>
      <c r="S512" t="str">
        <f t="shared" si="200"/>
        <v>0</v>
      </c>
      <c r="T512" t="str">
        <f t="shared" si="201"/>
        <v>1</v>
      </c>
      <c r="U512" t="str">
        <f t="shared" si="202"/>
        <v>0</v>
      </c>
      <c r="V512" s="10" t="str">
        <f t="shared" si="207"/>
        <v/>
      </c>
      <c r="W512" s="10" t="str">
        <f t="shared" si="208"/>
        <v/>
      </c>
      <c r="X512" t="str">
        <f t="shared" si="209"/>
        <v/>
      </c>
      <c r="Y512" t="str">
        <f t="shared" si="210"/>
        <v/>
      </c>
      <c r="Z512" t="str">
        <f t="shared" si="211"/>
        <v/>
      </c>
      <c r="AA512" s="10">
        <f t="shared" si="212"/>
        <v>5.39316112482328E-2</v>
      </c>
      <c r="AB512" s="10">
        <f t="shared" si="213"/>
        <v>1.3315807122475598E-2</v>
      </c>
      <c r="AC512">
        <f t="shared" si="214"/>
        <v>61</v>
      </c>
      <c r="AD512">
        <f t="shared" si="214"/>
        <v>73</v>
      </c>
      <c r="AE512">
        <f t="shared" si="215"/>
        <v>12</v>
      </c>
      <c r="AF512" s="13" t="str">
        <f t="shared" si="216"/>
        <v/>
      </c>
      <c r="AG512" s="13" t="str">
        <f t="shared" si="217"/>
        <v/>
      </c>
      <c r="AH512" t="str">
        <f t="shared" si="218"/>
        <v/>
      </c>
      <c r="AI512" t="str">
        <f t="shared" si="219"/>
        <v/>
      </c>
      <c r="AJ512" t="str">
        <f t="shared" si="220"/>
        <v/>
      </c>
      <c r="AK512" s="2" t="str">
        <f t="shared" si="221"/>
        <v/>
      </c>
      <c r="AL512" s="2" t="str">
        <f t="shared" si="222"/>
        <v/>
      </c>
      <c r="AM512" t="str">
        <f t="shared" si="203"/>
        <v/>
      </c>
      <c r="AN512" t="str">
        <f t="shared" si="204"/>
        <v/>
      </c>
      <c r="AO512" t="str">
        <f t="shared" si="223"/>
        <v/>
      </c>
    </row>
    <row r="513" spans="1:41" x14ac:dyDescent="0.2">
      <c r="A513" t="s">
        <v>47</v>
      </c>
      <c r="B513" t="s">
        <v>4</v>
      </c>
      <c r="C513" t="s">
        <v>154</v>
      </c>
      <c r="D513" s="1">
        <v>265.11699594446497</v>
      </c>
      <c r="E513" s="1">
        <v>-488.23399188893001</v>
      </c>
      <c r="F513" s="2">
        <v>0.69527806083126098</v>
      </c>
      <c r="G513" s="2">
        <v>0.57918707230153399</v>
      </c>
      <c r="H513" s="2">
        <v>4.7701994364017702E-2</v>
      </c>
      <c r="I513" s="2">
        <v>6.2962799317718199E-2</v>
      </c>
      <c r="J513" s="2">
        <v>0</v>
      </c>
      <c r="K513" s="2">
        <v>0</v>
      </c>
      <c r="L513" s="2">
        <v>1.24863322769044E-2</v>
      </c>
      <c r="M513" s="2" t="str">
        <f t="shared" si="196"/>
        <v>LTN</v>
      </c>
      <c r="N513" s="2" t="str">
        <f t="shared" si="205"/>
        <v>ACP</v>
      </c>
      <c r="O513" s="2" t="str">
        <f t="shared" si="206"/>
        <v>U</v>
      </c>
      <c r="P513" t="str">
        <f t="shared" si="197"/>
        <v>1010</v>
      </c>
      <c r="Q513" t="str">
        <f t="shared" si="198"/>
        <v>N</v>
      </c>
      <c r="R513" t="str">
        <f t="shared" si="199"/>
        <v>1</v>
      </c>
      <c r="S513" t="str">
        <f t="shared" si="200"/>
        <v>0</v>
      </c>
      <c r="T513" t="str">
        <f t="shared" si="201"/>
        <v>1</v>
      </c>
      <c r="U513" t="str">
        <f t="shared" si="202"/>
        <v>0</v>
      </c>
      <c r="V513" s="10" t="str">
        <f t="shared" si="207"/>
        <v/>
      </c>
      <c r="W513" s="10" t="str">
        <f t="shared" si="208"/>
        <v/>
      </c>
      <c r="X513" t="str">
        <f t="shared" si="209"/>
        <v/>
      </c>
      <c r="Y513" t="str">
        <f t="shared" si="210"/>
        <v/>
      </c>
      <c r="Z513" t="str">
        <f t="shared" si="211"/>
        <v/>
      </c>
      <c r="AA513" s="10">
        <f t="shared" si="212"/>
        <v>6.2962799317718199E-2</v>
      </c>
      <c r="AB513" s="10">
        <f t="shared" si="213"/>
        <v>1.5260804953700496E-2</v>
      </c>
      <c r="AC513">
        <f t="shared" si="214"/>
        <v>110</v>
      </c>
      <c r="AD513">
        <f t="shared" si="214"/>
        <v>124</v>
      </c>
      <c r="AE513">
        <f t="shared" si="215"/>
        <v>14</v>
      </c>
      <c r="AF513" s="13" t="str">
        <f t="shared" si="216"/>
        <v/>
      </c>
      <c r="AG513" s="13" t="str">
        <f t="shared" si="217"/>
        <v/>
      </c>
      <c r="AH513" t="str">
        <f t="shared" si="218"/>
        <v/>
      </c>
      <c r="AI513" t="str">
        <f t="shared" si="219"/>
        <v/>
      </c>
      <c r="AJ513" t="str">
        <f t="shared" si="220"/>
        <v/>
      </c>
      <c r="AK513" s="2" t="str">
        <f t="shared" si="221"/>
        <v/>
      </c>
      <c r="AL513" s="2" t="str">
        <f t="shared" si="222"/>
        <v/>
      </c>
      <c r="AM513" t="str">
        <f t="shared" si="203"/>
        <v/>
      </c>
      <c r="AN513" t="str">
        <f t="shared" si="204"/>
        <v/>
      </c>
      <c r="AO513" t="str">
        <f t="shared" si="223"/>
        <v/>
      </c>
    </row>
    <row r="514" spans="1:41" x14ac:dyDescent="0.2">
      <c r="A514" t="s">
        <v>47</v>
      </c>
      <c r="B514" t="s">
        <v>4</v>
      </c>
      <c r="C514" t="s">
        <v>3</v>
      </c>
      <c r="D514" s="1">
        <v>264.077574627621</v>
      </c>
      <c r="E514" s="1">
        <v>-486.15514925524297</v>
      </c>
      <c r="F514" s="2">
        <v>0.69155201510528697</v>
      </c>
      <c r="G514" s="2">
        <v>0.58216612893979303</v>
      </c>
      <c r="H514" s="2">
        <v>4.7987258244693798E-2</v>
      </c>
      <c r="I514" s="2">
        <v>6.0882038760441598E-2</v>
      </c>
      <c r="J514" s="2">
        <v>0</v>
      </c>
      <c r="K514" s="2">
        <v>0</v>
      </c>
      <c r="L514" s="2">
        <v>1.48931678832549E-2</v>
      </c>
      <c r="M514" s="2" t="str">
        <f t="shared" si="196"/>
        <v>LTN</v>
      </c>
      <c r="N514" s="2" t="str">
        <f t="shared" si="205"/>
        <v>ACP</v>
      </c>
      <c r="O514" s="2" t="str">
        <f t="shared" si="206"/>
        <v>V</v>
      </c>
      <c r="P514" t="str">
        <f t="shared" si="197"/>
        <v>1010</v>
      </c>
      <c r="Q514" t="str">
        <f t="shared" si="198"/>
        <v>N</v>
      </c>
      <c r="R514" t="str">
        <f t="shared" si="199"/>
        <v>1</v>
      </c>
      <c r="S514" t="str">
        <f t="shared" si="200"/>
        <v>0</v>
      </c>
      <c r="T514" t="str">
        <f t="shared" si="201"/>
        <v>1</v>
      </c>
      <c r="U514" t="str">
        <f t="shared" si="202"/>
        <v>0</v>
      </c>
      <c r="V514" s="10" t="str">
        <f t="shared" si="207"/>
        <v/>
      </c>
      <c r="W514" s="10" t="str">
        <f t="shared" si="208"/>
        <v/>
      </c>
      <c r="X514" t="str">
        <f t="shared" si="209"/>
        <v/>
      </c>
      <c r="Y514" t="str">
        <f t="shared" si="210"/>
        <v/>
      </c>
      <c r="Z514" t="str">
        <f t="shared" si="211"/>
        <v/>
      </c>
      <c r="AA514" s="10">
        <f t="shared" si="212"/>
        <v>6.0882038760441598E-2</v>
      </c>
      <c r="AB514" s="10">
        <f t="shared" si="213"/>
        <v>1.28947805157478E-2</v>
      </c>
      <c r="AC514">
        <f t="shared" si="214"/>
        <v>100</v>
      </c>
      <c r="AD514">
        <f t="shared" si="214"/>
        <v>60</v>
      </c>
      <c r="AE514">
        <f t="shared" si="215"/>
        <v>-40</v>
      </c>
      <c r="AF514" s="13" t="str">
        <f t="shared" si="216"/>
        <v/>
      </c>
      <c r="AG514" s="13" t="str">
        <f t="shared" si="217"/>
        <v/>
      </c>
      <c r="AH514" t="str">
        <f t="shared" si="218"/>
        <v/>
      </c>
      <c r="AI514" t="str">
        <f t="shared" si="219"/>
        <v/>
      </c>
      <c r="AJ514" t="str">
        <f t="shared" si="220"/>
        <v/>
      </c>
      <c r="AK514" s="2" t="str">
        <f t="shared" si="221"/>
        <v/>
      </c>
      <c r="AL514" s="2" t="str">
        <f t="shared" si="222"/>
        <v/>
      </c>
      <c r="AM514" t="str">
        <f t="shared" si="203"/>
        <v/>
      </c>
      <c r="AN514" t="str">
        <f t="shared" si="204"/>
        <v/>
      </c>
      <c r="AO514" t="str">
        <f t="shared" si="223"/>
        <v/>
      </c>
    </row>
    <row r="515" spans="1:41" x14ac:dyDescent="0.2">
      <c r="A515" t="s">
        <v>47</v>
      </c>
      <c r="B515" t="s">
        <v>5</v>
      </c>
      <c r="C515" t="s">
        <v>2</v>
      </c>
      <c r="D515" s="1">
        <v>-384.675182636839</v>
      </c>
      <c r="E515" s="1">
        <v>811.35036527367799</v>
      </c>
      <c r="F515" s="2">
        <v>0.87668480172206997</v>
      </c>
      <c r="G515" s="2">
        <v>0.82818548645779</v>
      </c>
      <c r="H515" s="2">
        <v>2.5559415614458199</v>
      </c>
      <c r="I515" s="2">
        <v>3.24690546262448</v>
      </c>
      <c r="J515" s="2">
        <v>0</v>
      </c>
      <c r="K515" s="2">
        <v>0</v>
      </c>
      <c r="L515" s="2">
        <v>6.4396822934130807E-2</v>
      </c>
      <c r="M515" s="2" t="str">
        <f t="shared" ref="M515:M578" si="224">IF(MID(A515,3,1)="1","PAD","LTN")</f>
        <v>LTN</v>
      </c>
      <c r="N515" s="2" t="str">
        <f t="shared" si="205"/>
        <v>PCA</v>
      </c>
      <c r="O515" s="2" t="str">
        <f t="shared" si="206"/>
        <v>U</v>
      </c>
      <c r="P515" t="str">
        <f t="shared" ref="P515:P578" si="225">MID(A515,8,4)</f>
        <v>1010</v>
      </c>
      <c r="Q515" t="str">
        <f t="shared" ref="Q515:Q578" si="226">IF(RIGHT(A515,1)="C","Y","N")</f>
        <v>N</v>
      </c>
      <c r="R515" t="str">
        <f t="shared" ref="R515:R578" si="227">MID(P515,1,1)</f>
        <v>1</v>
      </c>
      <c r="S515" t="str">
        <f t="shared" ref="S515:S578" si="228">MID(P515,2,1)</f>
        <v>0</v>
      </c>
      <c r="T515" t="str">
        <f t="shared" ref="T515:T578" si="229">MID(P515,3,1)</f>
        <v>1</v>
      </c>
      <c r="U515" t="str">
        <f t="shared" ref="U515:U578" si="230">MID(P515,4,1)</f>
        <v>0</v>
      </c>
      <c r="V515" s="10" t="str">
        <f t="shared" si="207"/>
        <v/>
      </c>
      <c r="W515" s="10" t="str">
        <f t="shared" si="208"/>
        <v/>
      </c>
      <c r="X515" t="str">
        <f t="shared" si="209"/>
        <v/>
      </c>
      <c r="Y515" t="str">
        <f t="shared" si="210"/>
        <v/>
      </c>
      <c r="Z515" t="str">
        <f t="shared" si="211"/>
        <v/>
      </c>
      <c r="AA515" s="10" t="str">
        <f t="shared" si="212"/>
        <v/>
      </c>
      <c r="AB515" s="10" t="str">
        <f t="shared" si="213"/>
        <v/>
      </c>
      <c r="AC515" t="str">
        <f t="shared" si="214"/>
        <v/>
      </c>
      <c r="AD515" t="str">
        <f t="shared" si="214"/>
        <v/>
      </c>
      <c r="AE515" t="str">
        <f t="shared" si="215"/>
        <v/>
      </c>
      <c r="AF515" s="13">
        <f t="shared" si="216"/>
        <v>3.24690546262448</v>
      </c>
      <c r="AG515" s="13">
        <f t="shared" si="217"/>
        <v>0.69096390117866013</v>
      </c>
      <c r="AH515">
        <f t="shared" si="218"/>
        <v>54</v>
      </c>
      <c r="AI515">
        <f t="shared" si="219"/>
        <v>39</v>
      </c>
      <c r="AJ515">
        <f t="shared" si="220"/>
        <v>-15</v>
      </c>
      <c r="AK515" s="2" t="str">
        <f t="shared" si="221"/>
        <v/>
      </c>
      <c r="AL515" s="2" t="str">
        <f t="shared" si="222"/>
        <v/>
      </c>
      <c r="AM515" t="str">
        <f t="shared" ref="AM515:AM578" si="231">IF(AK515&lt;&gt;"",RANK(AK515,AK$3:AK$1026,FALSE),"")</f>
        <v/>
      </c>
      <c r="AN515" t="str">
        <f t="shared" ref="AN515:AN578" si="232">IF(AL515&lt;&gt;"",RANK(AL515,AL$3:AL$1026,TRUE),"")</f>
        <v/>
      </c>
      <c r="AO515" t="str">
        <f t="shared" si="223"/>
        <v/>
      </c>
    </row>
    <row r="516" spans="1:41" x14ac:dyDescent="0.2">
      <c r="A516" t="s">
        <v>47</v>
      </c>
      <c r="B516" t="s">
        <v>5</v>
      </c>
      <c r="C516" t="s">
        <v>153</v>
      </c>
      <c r="D516" s="1">
        <v>-384.675182636839</v>
      </c>
      <c r="E516" s="1">
        <v>811.35036527367799</v>
      </c>
      <c r="F516" s="2">
        <v>0.87668480172206997</v>
      </c>
      <c r="G516" s="2">
        <v>0.82818548645779</v>
      </c>
      <c r="H516" s="2">
        <v>2.5559415614458199</v>
      </c>
      <c r="I516" s="2">
        <v>3.2469054626244702</v>
      </c>
      <c r="J516" s="2">
        <v>0</v>
      </c>
      <c r="K516" s="2">
        <v>0</v>
      </c>
      <c r="L516" s="2">
        <v>9.8934869365998792E-3</v>
      </c>
      <c r="M516" s="2" t="str">
        <f t="shared" si="224"/>
        <v>LTN</v>
      </c>
      <c r="N516" s="2" t="str">
        <f t="shared" ref="N516:N579" si="233">MID(C516,1,3)</f>
        <v>PCA</v>
      </c>
      <c r="O516" s="2" t="str">
        <f t="shared" ref="O516:O579" si="234">RIGHT(C516,1)</f>
        <v>V</v>
      </c>
      <c r="P516" t="str">
        <f t="shared" si="225"/>
        <v>1010</v>
      </c>
      <c r="Q516" t="str">
        <f t="shared" si="226"/>
        <v>N</v>
      </c>
      <c r="R516" t="str">
        <f t="shared" si="227"/>
        <v>1</v>
      </c>
      <c r="S516" t="str">
        <f t="shared" si="228"/>
        <v>0</v>
      </c>
      <c r="T516" t="str">
        <f t="shared" si="229"/>
        <v>1</v>
      </c>
      <c r="U516" t="str">
        <f t="shared" si="230"/>
        <v>0</v>
      </c>
      <c r="V516" s="10" t="str">
        <f t="shared" ref="V516:V579" si="235">IF($B516="JHtov",$I516,"")</f>
        <v/>
      </c>
      <c r="W516" s="10" t="str">
        <f t="shared" ref="W516:W579" si="236">IF($B516="JHtov",$I516-$H516,"")</f>
        <v/>
      </c>
      <c r="X516" t="str">
        <f t="shared" ref="X516:X579" si="237">IF(V516&lt;&gt;"",RANK(V516,V$3:V$770,TRUE),"")</f>
        <v/>
      </c>
      <c r="Y516" t="str">
        <f t="shared" ref="Y516:Y579" si="238">IF(W516&lt;&gt;"",RANK(W516,W$3:W$770,TRUE),"")</f>
        <v/>
      </c>
      <c r="Z516" t="str">
        <f t="shared" ref="Z516:Z579" si="239">IF(AND(Y516&lt;&gt;"",X516&lt;&gt;""),Y516-X516,"")</f>
        <v/>
      </c>
      <c r="AA516" s="10" t="str">
        <f t="shared" ref="AA516:AA579" si="240">IF($B516="JHwd",$I516,"")</f>
        <v/>
      </c>
      <c r="AB516" s="10" t="str">
        <f t="shared" ref="AB516:AB579" si="241">IF($B516="JHwd",$I516-$H516,"")</f>
        <v/>
      </c>
      <c r="AC516" t="str">
        <f t="shared" ref="AC516:AD579" si="242">IF(AA516&lt;&gt;"",RANK(AA516,AA$3:AA$770,TRUE),"")</f>
        <v/>
      </c>
      <c r="AD516" t="str">
        <f t="shared" si="242"/>
        <v/>
      </c>
      <c r="AE516" t="str">
        <f t="shared" ref="AE516:AE579" si="243">IF(AND(AD516&lt;&gt;"",AC516&lt;&gt;""),AD516-AC516,"")</f>
        <v/>
      </c>
      <c r="AF516" s="13">
        <f t="shared" ref="AF516:AF579" si="244">IF($B516="PP",$I516,"")</f>
        <v>3.2469054626244702</v>
      </c>
      <c r="AG516" s="13">
        <f t="shared" ref="AG516:AG579" si="245">IF($B516="PP",$I516-$H516,"")</f>
        <v>0.69096390117865036</v>
      </c>
      <c r="AH516">
        <f t="shared" ref="AH516:AH579" si="246">IF(AF516&lt;&gt;"",RANK(AF516,AF$3:AF$770,TRUE),"")</f>
        <v>53</v>
      </c>
      <c r="AI516">
        <f t="shared" ref="AI516:AI579" si="247">IF(AG516&lt;&gt;"",RANK(AG516,AG$3:AG$770,TRUE),"")</f>
        <v>38</v>
      </c>
      <c r="AJ516">
        <f t="shared" ref="AJ516:AJ579" si="248">IF(AND(AI516&lt;&gt;"",AH516&lt;&gt;""),AI516-AH516,"")</f>
        <v>-15</v>
      </c>
      <c r="AK516" s="2" t="str">
        <f t="shared" ref="AK516:AK579" si="249">IF($B516="jumpType",$K516,"")</f>
        <v/>
      </c>
      <c r="AL516" s="2" t="str">
        <f t="shared" ref="AL516:AL579" si="250">IF($B516="jumpType",$J516-$K516,"")</f>
        <v/>
      </c>
      <c r="AM516" t="str">
        <f t="shared" si="231"/>
        <v/>
      </c>
      <c r="AN516" t="str">
        <f t="shared" si="232"/>
        <v/>
      </c>
      <c r="AO516" t="str">
        <f t="shared" ref="AO516:AO579" si="251">IF(AND(AM516&lt;&gt;"",AN516&lt;&gt;""),AN516-AM516,"")</f>
        <v/>
      </c>
    </row>
    <row r="517" spans="1:41" x14ac:dyDescent="0.2">
      <c r="A517" t="s">
        <v>47</v>
      </c>
      <c r="B517" t="s">
        <v>5</v>
      </c>
      <c r="C517" t="s">
        <v>154</v>
      </c>
      <c r="D517" s="1">
        <v>-421.279112081557</v>
      </c>
      <c r="E517" s="1">
        <v>884.55822416311503</v>
      </c>
      <c r="F517" s="2">
        <v>0.80704554123487104</v>
      </c>
      <c r="G517" s="2">
        <v>0.70914965673135</v>
      </c>
      <c r="H517" s="2">
        <v>3.1985708793023599</v>
      </c>
      <c r="I517" s="2">
        <v>4.2249604640420602</v>
      </c>
      <c r="J517" s="2">
        <v>0</v>
      </c>
      <c r="K517" s="2">
        <v>0</v>
      </c>
      <c r="L517" s="2">
        <v>1.0294134560685999E-2</v>
      </c>
      <c r="M517" s="2" t="str">
        <f t="shared" si="224"/>
        <v>LTN</v>
      </c>
      <c r="N517" s="2" t="str">
        <f t="shared" si="233"/>
        <v>ACP</v>
      </c>
      <c r="O517" s="2" t="str">
        <f t="shared" si="234"/>
        <v>U</v>
      </c>
      <c r="P517" t="str">
        <f t="shared" si="225"/>
        <v>1010</v>
      </c>
      <c r="Q517" t="str">
        <f t="shared" si="226"/>
        <v>N</v>
      </c>
      <c r="R517" t="str">
        <f t="shared" si="227"/>
        <v>1</v>
      </c>
      <c r="S517" t="str">
        <f t="shared" si="228"/>
        <v>0</v>
      </c>
      <c r="T517" t="str">
        <f t="shared" si="229"/>
        <v>1</v>
      </c>
      <c r="U517" t="str">
        <f t="shared" si="230"/>
        <v>0</v>
      </c>
      <c r="V517" s="10" t="str">
        <f t="shared" si="235"/>
        <v/>
      </c>
      <c r="W517" s="10" t="str">
        <f t="shared" si="236"/>
        <v/>
      </c>
      <c r="X517" t="str">
        <f t="shared" si="237"/>
        <v/>
      </c>
      <c r="Y517" t="str">
        <f t="shared" si="238"/>
        <v/>
      </c>
      <c r="Z517" t="str">
        <f t="shared" si="239"/>
        <v/>
      </c>
      <c r="AA517" s="10" t="str">
        <f t="shared" si="240"/>
        <v/>
      </c>
      <c r="AB517" s="10" t="str">
        <f t="shared" si="241"/>
        <v/>
      </c>
      <c r="AC517" t="str">
        <f t="shared" si="242"/>
        <v/>
      </c>
      <c r="AD517" t="str">
        <f t="shared" si="242"/>
        <v/>
      </c>
      <c r="AE517" t="str">
        <f t="shared" si="243"/>
        <v/>
      </c>
      <c r="AF517" s="13">
        <f t="shared" si="244"/>
        <v>4.2249604640420602</v>
      </c>
      <c r="AG517" s="13">
        <f t="shared" si="245"/>
        <v>1.0263895847397002</v>
      </c>
      <c r="AH517">
        <f t="shared" si="246"/>
        <v>104</v>
      </c>
      <c r="AI517">
        <f t="shared" si="247"/>
        <v>132</v>
      </c>
      <c r="AJ517">
        <f t="shared" si="248"/>
        <v>28</v>
      </c>
      <c r="AK517" s="2" t="str">
        <f t="shared" si="249"/>
        <v/>
      </c>
      <c r="AL517" s="2" t="str">
        <f t="shared" si="250"/>
        <v/>
      </c>
      <c r="AM517" t="str">
        <f t="shared" si="231"/>
        <v/>
      </c>
      <c r="AN517" t="str">
        <f t="shared" si="232"/>
        <v/>
      </c>
      <c r="AO517" t="str">
        <f t="shared" si="251"/>
        <v/>
      </c>
    </row>
    <row r="518" spans="1:41" x14ac:dyDescent="0.2">
      <c r="A518" t="s">
        <v>47</v>
      </c>
      <c r="B518" t="s">
        <v>5</v>
      </c>
      <c r="C518" t="s">
        <v>3</v>
      </c>
      <c r="D518" s="1">
        <v>-428.578684916599</v>
      </c>
      <c r="E518" s="1">
        <v>899.157369833198</v>
      </c>
      <c r="F518" s="2">
        <v>0.78884600628287105</v>
      </c>
      <c r="G518" s="2">
        <v>0.70603382582443697</v>
      </c>
      <c r="H518" s="2">
        <v>3.34389508527202</v>
      </c>
      <c r="I518" s="2">
        <v>4.27136315644481</v>
      </c>
      <c r="J518" s="2">
        <v>0</v>
      </c>
      <c r="K518" s="2">
        <v>0</v>
      </c>
      <c r="L518" s="2">
        <v>1.44147427203045E-2</v>
      </c>
      <c r="M518" s="2" t="str">
        <f t="shared" si="224"/>
        <v>LTN</v>
      </c>
      <c r="N518" s="2" t="str">
        <f t="shared" si="233"/>
        <v>ACP</v>
      </c>
      <c r="O518" s="2" t="str">
        <f t="shared" si="234"/>
        <v>V</v>
      </c>
      <c r="P518" t="str">
        <f t="shared" si="225"/>
        <v>1010</v>
      </c>
      <c r="Q518" t="str">
        <f t="shared" si="226"/>
        <v>N</v>
      </c>
      <c r="R518" t="str">
        <f t="shared" si="227"/>
        <v>1</v>
      </c>
      <c r="S518" t="str">
        <f t="shared" si="228"/>
        <v>0</v>
      </c>
      <c r="T518" t="str">
        <f t="shared" si="229"/>
        <v>1</v>
      </c>
      <c r="U518" t="str">
        <f t="shared" si="230"/>
        <v>0</v>
      </c>
      <c r="V518" s="10" t="str">
        <f t="shared" si="235"/>
        <v/>
      </c>
      <c r="W518" s="10" t="str">
        <f t="shared" si="236"/>
        <v/>
      </c>
      <c r="X518" t="str">
        <f t="shared" si="237"/>
        <v/>
      </c>
      <c r="Y518" t="str">
        <f t="shared" si="238"/>
        <v/>
      </c>
      <c r="Z518" t="str">
        <f t="shared" si="239"/>
        <v/>
      </c>
      <c r="AA518" s="10" t="str">
        <f t="shared" si="240"/>
        <v/>
      </c>
      <c r="AB518" s="10" t="str">
        <f t="shared" si="241"/>
        <v/>
      </c>
      <c r="AC518" t="str">
        <f t="shared" si="242"/>
        <v/>
      </c>
      <c r="AD518" t="str">
        <f t="shared" si="242"/>
        <v/>
      </c>
      <c r="AE518" t="str">
        <f t="shared" si="243"/>
        <v/>
      </c>
      <c r="AF518" s="13">
        <f t="shared" si="244"/>
        <v>4.27136315644481</v>
      </c>
      <c r="AG518" s="13">
        <f t="shared" si="245"/>
        <v>0.92746807117279007</v>
      </c>
      <c r="AH518">
        <f t="shared" si="246"/>
        <v>107</v>
      </c>
      <c r="AI518">
        <f t="shared" si="247"/>
        <v>93</v>
      </c>
      <c r="AJ518">
        <f t="shared" si="248"/>
        <v>-14</v>
      </c>
      <c r="AK518" s="2" t="str">
        <f t="shared" si="249"/>
        <v/>
      </c>
      <c r="AL518" s="2" t="str">
        <f t="shared" si="250"/>
        <v/>
      </c>
      <c r="AM518" t="str">
        <f t="shared" si="231"/>
        <v/>
      </c>
      <c r="AN518" t="str">
        <f t="shared" si="232"/>
        <v/>
      </c>
      <c r="AO518" t="str">
        <f t="shared" si="251"/>
        <v/>
      </c>
    </row>
    <row r="519" spans="1:41" x14ac:dyDescent="0.2">
      <c r="A519" t="s">
        <v>48</v>
      </c>
      <c r="B519" t="s">
        <v>1</v>
      </c>
      <c r="C519" t="s">
        <v>2</v>
      </c>
      <c r="D519" s="1">
        <v>342.97501797329801</v>
      </c>
      <c r="E519" s="1">
        <v>-643.95003594659499</v>
      </c>
      <c r="F519" s="2">
        <v>0.84731665208342</v>
      </c>
      <c r="G519" s="2">
        <v>0.80142773007433099</v>
      </c>
      <c r="H519" s="2">
        <v>2.9599197447321899E-2</v>
      </c>
      <c r="I519" s="2">
        <v>3.8647614530155298E-2</v>
      </c>
      <c r="J519" s="2">
        <v>0</v>
      </c>
      <c r="K519" s="2">
        <v>0</v>
      </c>
      <c r="L519" s="2">
        <v>0.24448971652622001</v>
      </c>
      <c r="M519" s="2" t="str">
        <f t="shared" si="224"/>
        <v>LTN</v>
      </c>
      <c r="N519" s="2" t="str">
        <f t="shared" si="233"/>
        <v>PCA</v>
      </c>
      <c r="O519" s="2" t="str">
        <f t="shared" si="234"/>
        <v>U</v>
      </c>
      <c r="P519" t="str">
        <f t="shared" si="225"/>
        <v>1011</v>
      </c>
      <c r="Q519" t="str">
        <f t="shared" si="226"/>
        <v>N</v>
      </c>
      <c r="R519" t="str">
        <f t="shared" si="227"/>
        <v>1</v>
      </c>
      <c r="S519" t="str">
        <f t="shared" si="228"/>
        <v>0</v>
      </c>
      <c r="T519" t="str">
        <f t="shared" si="229"/>
        <v>1</v>
      </c>
      <c r="U519" t="str">
        <f t="shared" si="230"/>
        <v>1</v>
      </c>
      <c r="V519" s="10">
        <f t="shared" si="235"/>
        <v>3.8647614530155298E-2</v>
      </c>
      <c r="W519" s="10">
        <f t="shared" si="236"/>
        <v>9.0484170828333994E-3</v>
      </c>
      <c r="X519">
        <f t="shared" si="237"/>
        <v>52</v>
      </c>
      <c r="Y519">
        <f t="shared" si="238"/>
        <v>30</v>
      </c>
      <c r="Z519">
        <f t="shared" si="239"/>
        <v>-22</v>
      </c>
      <c r="AA519" s="10" t="str">
        <f t="shared" si="240"/>
        <v/>
      </c>
      <c r="AB519" s="10" t="str">
        <f t="shared" si="241"/>
        <v/>
      </c>
      <c r="AC519" t="str">
        <f t="shared" si="242"/>
        <v/>
      </c>
      <c r="AD519" t="str">
        <f t="shared" si="242"/>
        <v/>
      </c>
      <c r="AE519" t="str">
        <f t="shared" si="243"/>
        <v/>
      </c>
      <c r="AF519" s="13" t="str">
        <f t="shared" si="244"/>
        <v/>
      </c>
      <c r="AG519" s="13" t="str">
        <f t="shared" si="245"/>
        <v/>
      </c>
      <c r="AH519" t="str">
        <f t="shared" si="246"/>
        <v/>
      </c>
      <c r="AI519" t="str">
        <f t="shared" si="247"/>
        <v/>
      </c>
      <c r="AJ519" t="str">
        <f t="shared" si="248"/>
        <v/>
      </c>
      <c r="AK519" s="2" t="str">
        <f t="shared" si="249"/>
        <v/>
      </c>
      <c r="AL519" s="2" t="str">
        <f t="shared" si="250"/>
        <v/>
      </c>
      <c r="AM519" t="str">
        <f t="shared" si="231"/>
        <v/>
      </c>
      <c r="AN519" t="str">
        <f t="shared" si="232"/>
        <v/>
      </c>
      <c r="AO519" t="str">
        <f t="shared" si="251"/>
        <v/>
      </c>
    </row>
    <row r="520" spans="1:41" x14ac:dyDescent="0.2">
      <c r="A520" t="s">
        <v>48</v>
      </c>
      <c r="B520" t="s">
        <v>1</v>
      </c>
      <c r="C520" t="s">
        <v>153</v>
      </c>
      <c r="D520" s="1">
        <v>342.97501797329801</v>
      </c>
      <c r="E520" s="1">
        <v>-643.95003594659499</v>
      </c>
      <c r="F520" s="2">
        <v>0.84731665208342</v>
      </c>
      <c r="G520" s="2">
        <v>0.80142773007433099</v>
      </c>
      <c r="H520" s="2">
        <v>2.9599197447321899E-2</v>
      </c>
      <c r="I520" s="2">
        <v>3.8647614530155298E-2</v>
      </c>
      <c r="J520" s="2">
        <v>0</v>
      </c>
      <c r="K520" s="2">
        <v>0</v>
      </c>
      <c r="L520" s="2">
        <v>0.123438957071031</v>
      </c>
      <c r="M520" s="2" t="str">
        <f t="shared" si="224"/>
        <v>LTN</v>
      </c>
      <c r="N520" s="2" t="str">
        <f t="shared" si="233"/>
        <v>PCA</v>
      </c>
      <c r="O520" s="2" t="str">
        <f t="shared" si="234"/>
        <v>V</v>
      </c>
      <c r="P520" t="str">
        <f t="shared" si="225"/>
        <v>1011</v>
      </c>
      <c r="Q520" t="str">
        <f t="shared" si="226"/>
        <v>N</v>
      </c>
      <c r="R520" t="str">
        <f t="shared" si="227"/>
        <v>1</v>
      </c>
      <c r="S520" t="str">
        <f t="shared" si="228"/>
        <v>0</v>
      </c>
      <c r="T520" t="str">
        <f t="shared" si="229"/>
        <v>1</v>
      </c>
      <c r="U520" t="str">
        <f t="shared" si="230"/>
        <v>1</v>
      </c>
      <c r="V520" s="10">
        <f t="shared" si="235"/>
        <v>3.8647614530155298E-2</v>
      </c>
      <c r="W520" s="10">
        <f t="shared" si="236"/>
        <v>9.0484170828333994E-3</v>
      </c>
      <c r="X520">
        <f t="shared" si="237"/>
        <v>52</v>
      </c>
      <c r="Y520">
        <f t="shared" si="238"/>
        <v>30</v>
      </c>
      <c r="Z520">
        <f t="shared" si="239"/>
        <v>-22</v>
      </c>
      <c r="AA520" s="10" t="str">
        <f t="shared" si="240"/>
        <v/>
      </c>
      <c r="AB520" s="10" t="str">
        <f t="shared" si="241"/>
        <v/>
      </c>
      <c r="AC520" t="str">
        <f t="shared" si="242"/>
        <v/>
      </c>
      <c r="AD520" t="str">
        <f t="shared" si="242"/>
        <v/>
      </c>
      <c r="AE520" t="str">
        <f t="shared" si="243"/>
        <v/>
      </c>
      <c r="AF520" s="13" t="str">
        <f t="shared" si="244"/>
        <v/>
      </c>
      <c r="AG520" s="13" t="str">
        <f t="shared" si="245"/>
        <v/>
      </c>
      <c r="AH520" t="str">
        <f t="shared" si="246"/>
        <v/>
      </c>
      <c r="AI520" t="str">
        <f t="shared" si="247"/>
        <v/>
      </c>
      <c r="AJ520" t="str">
        <f t="shared" si="248"/>
        <v/>
      </c>
      <c r="AK520" s="2" t="str">
        <f t="shared" si="249"/>
        <v/>
      </c>
      <c r="AL520" s="2" t="str">
        <f t="shared" si="250"/>
        <v/>
      </c>
      <c r="AM520" t="str">
        <f t="shared" si="231"/>
        <v/>
      </c>
      <c r="AN520" t="str">
        <f t="shared" si="232"/>
        <v/>
      </c>
      <c r="AO520" t="str">
        <f t="shared" si="251"/>
        <v/>
      </c>
    </row>
    <row r="521" spans="1:41" x14ac:dyDescent="0.2">
      <c r="A521" t="s">
        <v>48</v>
      </c>
      <c r="B521" t="s">
        <v>1</v>
      </c>
      <c r="C521" t="s">
        <v>154</v>
      </c>
      <c r="D521" s="1">
        <v>272.84032412369203</v>
      </c>
      <c r="E521" s="1">
        <v>-503.68064824738298</v>
      </c>
      <c r="F521" s="2">
        <v>0.639544125478129</v>
      </c>
      <c r="G521" s="2">
        <v>0.51895714848868701</v>
      </c>
      <c r="H521" s="2">
        <v>4.5476898990490601E-2</v>
      </c>
      <c r="I521" s="2">
        <v>5.7064614555526201E-2</v>
      </c>
      <c r="J521" s="2">
        <v>0</v>
      </c>
      <c r="K521" s="2">
        <v>0</v>
      </c>
      <c r="L521" s="2">
        <v>1.65545989759073E-2</v>
      </c>
      <c r="M521" s="2" t="str">
        <f t="shared" si="224"/>
        <v>LTN</v>
      </c>
      <c r="N521" s="2" t="str">
        <f t="shared" si="233"/>
        <v>ACP</v>
      </c>
      <c r="O521" s="2" t="str">
        <f t="shared" si="234"/>
        <v>U</v>
      </c>
      <c r="P521" t="str">
        <f t="shared" si="225"/>
        <v>1011</v>
      </c>
      <c r="Q521" t="str">
        <f t="shared" si="226"/>
        <v>N</v>
      </c>
      <c r="R521" t="str">
        <f t="shared" si="227"/>
        <v>1</v>
      </c>
      <c r="S521" t="str">
        <f t="shared" si="228"/>
        <v>0</v>
      </c>
      <c r="T521" t="str">
        <f t="shared" si="229"/>
        <v>1</v>
      </c>
      <c r="U521" t="str">
        <f t="shared" si="230"/>
        <v>1</v>
      </c>
      <c r="V521" s="10">
        <f t="shared" si="235"/>
        <v>5.7064614555526201E-2</v>
      </c>
      <c r="W521" s="10">
        <f t="shared" si="236"/>
        <v>1.15877155650356E-2</v>
      </c>
      <c r="X521">
        <f t="shared" si="237"/>
        <v>166</v>
      </c>
      <c r="Y521">
        <f t="shared" si="238"/>
        <v>94</v>
      </c>
      <c r="Z521">
        <f t="shared" si="239"/>
        <v>-72</v>
      </c>
      <c r="AA521" s="10" t="str">
        <f t="shared" si="240"/>
        <v/>
      </c>
      <c r="AB521" s="10" t="str">
        <f t="shared" si="241"/>
        <v/>
      </c>
      <c r="AC521" t="str">
        <f t="shared" si="242"/>
        <v/>
      </c>
      <c r="AD521" t="str">
        <f t="shared" si="242"/>
        <v/>
      </c>
      <c r="AE521" t="str">
        <f t="shared" si="243"/>
        <v/>
      </c>
      <c r="AF521" s="13" t="str">
        <f t="shared" si="244"/>
        <v/>
      </c>
      <c r="AG521" s="13" t="str">
        <f t="shared" si="245"/>
        <v/>
      </c>
      <c r="AH521" t="str">
        <f t="shared" si="246"/>
        <v/>
      </c>
      <c r="AI521" t="str">
        <f t="shared" si="247"/>
        <v/>
      </c>
      <c r="AJ521" t="str">
        <f t="shared" si="248"/>
        <v/>
      </c>
      <c r="AK521" s="2" t="str">
        <f t="shared" si="249"/>
        <v/>
      </c>
      <c r="AL521" s="2" t="str">
        <f t="shared" si="250"/>
        <v/>
      </c>
      <c r="AM521" t="str">
        <f t="shared" si="231"/>
        <v/>
      </c>
      <c r="AN521" t="str">
        <f t="shared" si="232"/>
        <v/>
      </c>
      <c r="AO521" t="str">
        <f t="shared" si="251"/>
        <v/>
      </c>
    </row>
    <row r="522" spans="1:41" x14ac:dyDescent="0.2">
      <c r="A522" t="s">
        <v>48</v>
      </c>
      <c r="B522" t="s">
        <v>1</v>
      </c>
      <c r="C522" t="s">
        <v>3</v>
      </c>
      <c r="D522" s="1">
        <v>274.65733492786097</v>
      </c>
      <c r="E522" s="1">
        <v>-507.314669855722</v>
      </c>
      <c r="F522" s="2">
        <v>0.64711289559652097</v>
      </c>
      <c r="G522" s="2">
        <v>0.51011667296318297</v>
      </c>
      <c r="H522" s="2">
        <v>4.4981917790625103E-2</v>
      </c>
      <c r="I522" s="2">
        <v>5.7974688044119899E-2</v>
      </c>
      <c r="J522" s="2">
        <v>0</v>
      </c>
      <c r="K522" s="2">
        <v>0</v>
      </c>
      <c r="L522" s="2">
        <v>1.7876945661857001E-2</v>
      </c>
      <c r="M522" s="2" t="str">
        <f t="shared" si="224"/>
        <v>LTN</v>
      </c>
      <c r="N522" s="2" t="str">
        <f t="shared" si="233"/>
        <v>ACP</v>
      </c>
      <c r="O522" s="2" t="str">
        <f t="shared" si="234"/>
        <v>V</v>
      </c>
      <c r="P522" t="str">
        <f t="shared" si="225"/>
        <v>1011</v>
      </c>
      <c r="Q522" t="str">
        <f t="shared" si="226"/>
        <v>N</v>
      </c>
      <c r="R522" t="str">
        <f t="shared" si="227"/>
        <v>1</v>
      </c>
      <c r="S522" t="str">
        <f t="shared" si="228"/>
        <v>0</v>
      </c>
      <c r="T522" t="str">
        <f t="shared" si="229"/>
        <v>1</v>
      </c>
      <c r="U522" t="str">
        <f t="shared" si="230"/>
        <v>1</v>
      </c>
      <c r="V522" s="10">
        <f t="shared" si="235"/>
        <v>5.7974688044119899E-2</v>
      </c>
      <c r="W522" s="10">
        <f t="shared" si="236"/>
        <v>1.2992770253494795E-2</v>
      </c>
      <c r="X522">
        <f t="shared" si="237"/>
        <v>179</v>
      </c>
      <c r="Y522">
        <f t="shared" si="238"/>
        <v>123</v>
      </c>
      <c r="Z522">
        <f t="shared" si="239"/>
        <v>-56</v>
      </c>
      <c r="AA522" s="10" t="str">
        <f t="shared" si="240"/>
        <v/>
      </c>
      <c r="AB522" s="10" t="str">
        <f t="shared" si="241"/>
        <v/>
      </c>
      <c r="AC522" t="str">
        <f t="shared" si="242"/>
        <v/>
      </c>
      <c r="AD522" t="str">
        <f t="shared" si="242"/>
        <v/>
      </c>
      <c r="AE522" t="str">
        <f t="shared" si="243"/>
        <v/>
      </c>
      <c r="AF522" s="13" t="str">
        <f t="shared" si="244"/>
        <v/>
      </c>
      <c r="AG522" s="13" t="str">
        <f t="shared" si="245"/>
        <v/>
      </c>
      <c r="AH522" t="str">
        <f t="shared" si="246"/>
        <v/>
      </c>
      <c r="AI522" t="str">
        <f t="shared" si="247"/>
        <v/>
      </c>
      <c r="AJ522" t="str">
        <f t="shared" si="248"/>
        <v/>
      </c>
      <c r="AK522" s="2" t="str">
        <f t="shared" si="249"/>
        <v/>
      </c>
      <c r="AL522" s="2" t="str">
        <f t="shared" si="250"/>
        <v/>
      </c>
      <c r="AM522" t="str">
        <f t="shared" si="231"/>
        <v/>
      </c>
      <c r="AN522" t="str">
        <f t="shared" si="232"/>
        <v/>
      </c>
      <c r="AO522" t="str">
        <f t="shared" si="251"/>
        <v/>
      </c>
    </row>
    <row r="523" spans="1:41" x14ac:dyDescent="0.2">
      <c r="A523" t="s">
        <v>48</v>
      </c>
      <c r="B523" t="s">
        <v>4</v>
      </c>
      <c r="C523" t="s">
        <v>2</v>
      </c>
      <c r="D523" s="1">
        <v>289.84055617946598</v>
      </c>
      <c r="E523" s="1">
        <v>-537.68111235893105</v>
      </c>
      <c r="F523" s="2">
        <v>0.77485946795619498</v>
      </c>
      <c r="G523" s="2">
        <v>0.71524463232846802</v>
      </c>
      <c r="H523" s="2">
        <v>4.09940427469467E-2</v>
      </c>
      <c r="I523" s="2">
        <v>5.20930073695407E-2</v>
      </c>
      <c r="J523" s="2">
        <v>0</v>
      </c>
      <c r="K523" s="2">
        <v>0</v>
      </c>
      <c r="L523" s="2">
        <v>0.218161880117757</v>
      </c>
      <c r="M523" s="2" t="str">
        <f t="shared" si="224"/>
        <v>LTN</v>
      </c>
      <c r="N523" s="2" t="str">
        <f t="shared" si="233"/>
        <v>PCA</v>
      </c>
      <c r="O523" s="2" t="str">
        <f t="shared" si="234"/>
        <v>U</v>
      </c>
      <c r="P523" t="str">
        <f t="shared" si="225"/>
        <v>1011</v>
      </c>
      <c r="Q523" t="str">
        <f t="shared" si="226"/>
        <v>N</v>
      </c>
      <c r="R523" t="str">
        <f t="shared" si="227"/>
        <v>1</v>
      </c>
      <c r="S523" t="str">
        <f t="shared" si="228"/>
        <v>0</v>
      </c>
      <c r="T523" t="str">
        <f t="shared" si="229"/>
        <v>1</v>
      </c>
      <c r="U523" t="str">
        <f t="shared" si="230"/>
        <v>1</v>
      </c>
      <c r="V523" s="10" t="str">
        <f t="shared" si="235"/>
        <v/>
      </c>
      <c r="W523" s="10" t="str">
        <f t="shared" si="236"/>
        <v/>
      </c>
      <c r="X523" t="str">
        <f t="shared" si="237"/>
        <v/>
      </c>
      <c r="Y523" t="str">
        <f t="shared" si="238"/>
        <v/>
      </c>
      <c r="Z523" t="str">
        <f t="shared" si="239"/>
        <v/>
      </c>
      <c r="AA523" s="10">
        <f t="shared" si="240"/>
        <v>5.20930073695407E-2</v>
      </c>
      <c r="AB523" s="10">
        <f t="shared" si="241"/>
        <v>1.1098964622594E-2</v>
      </c>
      <c r="AC523">
        <f t="shared" si="242"/>
        <v>52</v>
      </c>
      <c r="AD523">
        <f t="shared" si="242"/>
        <v>34</v>
      </c>
      <c r="AE523">
        <f t="shared" si="243"/>
        <v>-18</v>
      </c>
      <c r="AF523" s="13" t="str">
        <f t="shared" si="244"/>
        <v/>
      </c>
      <c r="AG523" s="13" t="str">
        <f t="shared" si="245"/>
        <v/>
      </c>
      <c r="AH523" t="str">
        <f t="shared" si="246"/>
        <v/>
      </c>
      <c r="AI523" t="str">
        <f t="shared" si="247"/>
        <v/>
      </c>
      <c r="AJ523" t="str">
        <f t="shared" si="248"/>
        <v/>
      </c>
      <c r="AK523" s="2" t="str">
        <f t="shared" si="249"/>
        <v/>
      </c>
      <c r="AL523" s="2" t="str">
        <f t="shared" si="250"/>
        <v/>
      </c>
      <c r="AM523" t="str">
        <f t="shared" si="231"/>
        <v/>
      </c>
      <c r="AN523" t="str">
        <f t="shared" si="232"/>
        <v/>
      </c>
      <c r="AO523" t="str">
        <f t="shared" si="251"/>
        <v/>
      </c>
    </row>
    <row r="524" spans="1:41" x14ac:dyDescent="0.2">
      <c r="A524" t="s">
        <v>48</v>
      </c>
      <c r="B524" t="s">
        <v>4</v>
      </c>
      <c r="C524" t="s">
        <v>153</v>
      </c>
      <c r="D524" s="1">
        <v>289.84055617946598</v>
      </c>
      <c r="E524" s="1">
        <v>-537.68111235893105</v>
      </c>
      <c r="F524" s="2">
        <v>0.77485946795619498</v>
      </c>
      <c r="G524" s="2">
        <v>0.71524463232846802</v>
      </c>
      <c r="H524" s="2">
        <v>4.09940427469467E-2</v>
      </c>
      <c r="I524" s="2">
        <v>5.20930073695407E-2</v>
      </c>
      <c r="J524" s="2">
        <v>0</v>
      </c>
      <c r="K524" s="2">
        <v>0</v>
      </c>
      <c r="L524" s="2">
        <v>0.1161560822782</v>
      </c>
      <c r="M524" s="2" t="str">
        <f t="shared" si="224"/>
        <v>LTN</v>
      </c>
      <c r="N524" s="2" t="str">
        <f t="shared" si="233"/>
        <v>PCA</v>
      </c>
      <c r="O524" s="2" t="str">
        <f t="shared" si="234"/>
        <v>V</v>
      </c>
      <c r="P524" t="str">
        <f t="shared" si="225"/>
        <v>1011</v>
      </c>
      <c r="Q524" t="str">
        <f t="shared" si="226"/>
        <v>N</v>
      </c>
      <c r="R524" t="str">
        <f t="shared" si="227"/>
        <v>1</v>
      </c>
      <c r="S524" t="str">
        <f t="shared" si="228"/>
        <v>0</v>
      </c>
      <c r="T524" t="str">
        <f t="shared" si="229"/>
        <v>1</v>
      </c>
      <c r="U524" t="str">
        <f t="shared" si="230"/>
        <v>1</v>
      </c>
      <c r="V524" s="10" t="str">
        <f t="shared" si="235"/>
        <v/>
      </c>
      <c r="W524" s="10" t="str">
        <f t="shared" si="236"/>
        <v/>
      </c>
      <c r="X524" t="str">
        <f t="shared" si="237"/>
        <v/>
      </c>
      <c r="Y524" t="str">
        <f t="shared" si="238"/>
        <v/>
      </c>
      <c r="Z524" t="str">
        <f t="shared" si="239"/>
        <v/>
      </c>
      <c r="AA524" s="10">
        <f t="shared" si="240"/>
        <v>5.20930073695407E-2</v>
      </c>
      <c r="AB524" s="10">
        <f t="shared" si="241"/>
        <v>1.1098964622594E-2</v>
      </c>
      <c r="AC524">
        <f t="shared" si="242"/>
        <v>52</v>
      </c>
      <c r="AD524">
        <f t="shared" si="242"/>
        <v>34</v>
      </c>
      <c r="AE524">
        <f t="shared" si="243"/>
        <v>-18</v>
      </c>
      <c r="AF524" s="13" t="str">
        <f t="shared" si="244"/>
        <v/>
      </c>
      <c r="AG524" s="13" t="str">
        <f t="shared" si="245"/>
        <v/>
      </c>
      <c r="AH524" t="str">
        <f t="shared" si="246"/>
        <v/>
      </c>
      <c r="AI524" t="str">
        <f t="shared" si="247"/>
        <v/>
      </c>
      <c r="AJ524" t="str">
        <f t="shared" si="248"/>
        <v/>
      </c>
      <c r="AK524" s="2" t="str">
        <f t="shared" si="249"/>
        <v/>
      </c>
      <c r="AL524" s="2" t="str">
        <f t="shared" si="250"/>
        <v/>
      </c>
      <c r="AM524" t="str">
        <f t="shared" si="231"/>
        <v/>
      </c>
      <c r="AN524" t="str">
        <f t="shared" si="232"/>
        <v/>
      </c>
      <c r="AO524" t="str">
        <f t="shared" si="251"/>
        <v/>
      </c>
    </row>
    <row r="525" spans="1:41" x14ac:dyDescent="0.2">
      <c r="A525" t="s">
        <v>48</v>
      </c>
      <c r="B525" t="s">
        <v>4</v>
      </c>
      <c r="C525" t="s">
        <v>154</v>
      </c>
      <c r="D525" s="1">
        <v>239.99241857311</v>
      </c>
      <c r="E525" s="1">
        <v>-437.98483714622103</v>
      </c>
      <c r="F525" s="2">
        <v>0.58539044611723201</v>
      </c>
      <c r="G525" s="2">
        <v>0.45146546289945</v>
      </c>
      <c r="H525" s="2">
        <v>5.5620779502152301E-2</v>
      </c>
      <c r="I525" s="2">
        <v>6.8984583943402802E-2</v>
      </c>
      <c r="J525" s="2">
        <v>0</v>
      </c>
      <c r="K525" s="2">
        <v>0</v>
      </c>
      <c r="L525" s="2">
        <v>2.03720835721387E-2</v>
      </c>
      <c r="M525" s="2" t="str">
        <f t="shared" si="224"/>
        <v>LTN</v>
      </c>
      <c r="N525" s="2" t="str">
        <f t="shared" si="233"/>
        <v>ACP</v>
      </c>
      <c r="O525" s="2" t="str">
        <f t="shared" si="234"/>
        <v>U</v>
      </c>
      <c r="P525" t="str">
        <f t="shared" si="225"/>
        <v>1011</v>
      </c>
      <c r="Q525" t="str">
        <f t="shared" si="226"/>
        <v>N</v>
      </c>
      <c r="R525" t="str">
        <f t="shared" si="227"/>
        <v>1</v>
      </c>
      <c r="S525" t="str">
        <f t="shared" si="228"/>
        <v>0</v>
      </c>
      <c r="T525" t="str">
        <f t="shared" si="229"/>
        <v>1</v>
      </c>
      <c r="U525" t="str">
        <f t="shared" si="230"/>
        <v>1</v>
      </c>
      <c r="V525" s="10" t="str">
        <f t="shared" si="235"/>
        <v/>
      </c>
      <c r="W525" s="10" t="str">
        <f t="shared" si="236"/>
        <v/>
      </c>
      <c r="X525" t="str">
        <f t="shared" si="237"/>
        <v/>
      </c>
      <c r="Y525" t="str">
        <f t="shared" si="238"/>
        <v/>
      </c>
      <c r="Z525" t="str">
        <f t="shared" si="239"/>
        <v/>
      </c>
      <c r="AA525" s="10">
        <f t="shared" si="240"/>
        <v>6.8984583943402802E-2</v>
      </c>
      <c r="AB525" s="10">
        <f t="shared" si="241"/>
        <v>1.3363804441250501E-2</v>
      </c>
      <c r="AC525">
        <f t="shared" si="242"/>
        <v>163</v>
      </c>
      <c r="AD525">
        <f t="shared" si="242"/>
        <v>79</v>
      </c>
      <c r="AE525">
        <f t="shared" si="243"/>
        <v>-84</v>
      </c>
      <c r="AF525" s="13" t="str">
        <f t="shared" si="244"/>
        <v/>
      </c>
      <c r="AG525" s="13" t="str">
        <f t="shared" si="245"/>
        <v/>
      </c>
      <c r="AH525" t="str">
        <f t="shared" si="246"/>
        <v/>
      </c>
      <c r="AI525" t="str">
        <f t="shared" si="247"/>
        <v/>
      </c>
      <c r="AJ525" t="str">
        <f t="shared" si="248"/>
        <v/>
      </c>
      <c r="AK525" s="2" t="str">
        <f t="shared" si="249"/>
        <v/>
      </c>
      <c r="AL525" s="2" t="str">
        <f t="shared" si="250"/>
        <v/>
      </c>
      <c r="AM525" t="str">
        <f t="shared" si="231"/>
        <v/>
      </c>
      <c r="AN525" t="str">
        <f t="shared" si="232"/>
        <v/>
      </c>
      <c r="AO525" t="str">
        <f t="shared" si="251"/>
        <v/>
      </c>
    </row>
    <row r="526" spans="1:41" x14ac:dyDescent="0.2">
      <c r="A526" t="s">
        <v>48</v>
      </c>
      <c r="B526" t="s">
        <v>4</v>
      </c>
      <c r="C526" t="s">
        <v>3</v>
      </c>
      <c r="D526" s="1">
        <v>241.246823315927</v>
      </c>
      <c r="E526" s="1">
        <v>-440.49364663185497</v>
      </c>
      <c r="F526" s="2">
        <v>0.59141581459144099</v>
      </c>
      <c r="G526" s="2">
        <v>0.43815155392687</v>
      </c>
      <c r="H526" s="2">
        <v>5.5207042490957203E-2</v>
      </c>
      <c r="I526" s="2">
        <v>7.0448770890964504E-2</v>
      </c>
      <c r="J526" s="2">
        <v>0</v>
      </c>
      <c r="K526" s="2">
        <v>0</v>
      </c>
      <c r="L526" s="2">
        <v>1.5240681870720399E-2</v>
      </c>
      <c r="M526" s="2" t="str">
        <f t="shared" si="224"/>
        <v>LTN</v>
      </c>
      <c r="N526" s="2" t="str">
        <f t="shared" si="233"/>
        <v>ACP</v>
      </c>
      <c r="O526" s="2" t="str">
        <f t="shared" si="234"/>
        <v>V</v>
      </c>
      <c r="P526" t="str">
        <f t="shared" si="225"/>
        <v>1011</v>
      </c>
      <c r="Q526" t="str">
        <f t="shared" si="226"/>
        <v>N</v>
      </c>
      <c r="R526" t="str">
        <f t="shared" si="227"/>
        <v>1</v>
      </c>
      <c r="S526" t="str">
        <f t="shared" si="228"/>
        <v>0</v>
      </c>
      <c r="T526" t="str">
        <f t="shared" si="229"/>
        <v>1</v>
      </c>
      <c r="U526" t="str">
        <f t="shared" si="230"/>
        <v>1</v>
      </c>
      <c r="V526" s="10" t="str">
        <f t="shared" si="235"/>
        <v/>
      </c>
      <c r="W526" s="10" t="str">
        <f t="shared" si="236"/>
        <v/>
      </c>
      <c r="X526" t="str">
        <f t="shared" si="237"/>
        <v/>
      </c>
      <c r="Y526" t="str">
        <f t="shared" si="238"/>
        <v/>
      </c>
      <c r="Z526" t="str">
        <f t="shared" si="239"/>
        <v/>
      </c>
      <c r="AA526" s="10">
        <f t="shared" si="240"/>
        <v>7.0448770890964504E-2</v>
      </c>
      <c r="AB526" s="10">
        <f t="shared" si="241"/>
        <v>1.5241728400007301E-2</v>
      </c>
      <c r="AC526">
        <f t="shared" si="242"/>
        <v>180</v>
      </c>
      <c r="AD526">
        <f t="shared" si="242"/>
        <v>123</v>
      </c>
      <c r="AE526">
        <f t="shared" si="243"/>
        <v>-57</v>
      </c>
      <c r="AF526" s="13" t="str">
        <f t="shared" si="244"/>
        <v/>
      </c>
      <c r="AG526" s="13" t="str">
        <f t="shared" si="245"/>
        <v/>
      </c>
      <c r="AH526" t="str">
        <f t="shared" si="246"/>
        <v/>
      </c>
      <c r="AI526" t="str">
        <f t="shared" si="247"/>
        <v/>
      </c>
      <c r="AJ526" t="str">
        <f t="shared" si="248"/>
        <v/>
      </c>
      <c r="AK526" s="2" t="str">
        <f t="shared" si="249"/>
        <v/>
      </c>
      <c r="AL526" s="2" t="str">
        <f t="shared" si="250"/>
        <v/>
      </c>
      <c r="AM526" t="str">
        <f t="shared" si="231"/>
        <v/>
      </c>
      <c r="AN526" t="str">
        <f t="shared" si="232"/>
        <v/>
      </c>
      <c r="AO526" t="str">
        <f t="shared" si="251"/>
        <v/>
      </c>
    </row>
    <row r="527" spans="1:41" x14ac:dyDescent="0.2">
      <c r="A527" t="s">
        <v>48</v>
      </c>
      <c r="B527" t="s">
        <v>5</v>
      </c>
      <c r="C527" t="s">
        <v>2</v>
      </c>
      <c r="D527" s="1">
        <v>-370.31317354015499</v>
      </c>
      <c r="E527" s="1">
        <v>782.62634708030998</v>
      </c>
      <c r="F527" s="2">
        <v>0.89655250389269103</v>
      </c>
      <c r="G527" s="2">
        <v>0.86916278908008504</v>
      </c>
      <c r="H527" s="2">
        <v>2.3423782834336802</v>
      </c>
      <c r="I527" s="2">
        <v>2.9900897563190898</v>
      </c>
      <c r="J527" s="2">
        <v>0</v>
      </c>
      <c r="K527" s="2">
        <v>0</v>
      </c>
      <c r="L527" s="2">
        <v>0.201090659488072</v>
      </c>
      <c r="M527" s="2" t="str">
        <f t="shared" si="224"/>
        <v>LTN</v>
      </c>
      <c r="N527" s="2" t="str">
        <f t="shared" si="233"/>
        <v>PCA</v>
      </c>
      <c r="O527" s="2" t="str">
        <f t="shared" si="234"/>
        <v>U</v>
      </c>
      <c r="P527" t="str">
        <f t="shared" si="225"/>
        <v>1011</v>
      </c>
      <c r="Q527" t="str">
        <f t="shared" si="226"/>
        <v>N</v>
      </c>
      <c r="R527" t="str">
        <f t="shared" si="227"/>
        <v>1</v>
      </c>
      <c r="S527" t="str">
        <f t="shared" si="228"/>
        <v>0</v>
      </c>
      <c r="T527" t="str">
        <f t="shared" si="229"/>
        <v>1</v>
      </c>
      <c r="U527" t="str">
        <f t="shared" si="230"/>
        <v>1</v>
      </c>
      <c r="V527" s="10" t="str">
        <f t="shared" si="235"/>
        <v/>
      </c>
      <c r="W527" s="10" t="str">
        <f t="shared" si="236"/>
        <v/>
      </c>
      <c r="X527" t="str">
        <f t="shared" si="237"/>
        <v/>
      </c>
      <c r="Y527" t="str">
        <f t="shared" si="238"/>
        <v/>
      </c>
      <c r="Z527" t="str">
        <f t="shared" si="239"/>
        <v/>
      </c>
      <c r="AA527" s="10" t="str">
        <f t="shared" si="240"/>
        <v/>
      </c>
      <c r="AB527" s="10" t="str">
        <f t="shared" si="241"/>
        <v/>
      </c>
      <c r="AC527" t="str">
        <f t="shared" si="242"/>
        <v/>
      </c>
      <c r="AD527" t="str">
        <f t="shared" si="242"/>
        <v/>
      </c>
      <c r="AE527" t="str">
        <f t="shared" si="243"/>
        <v/>
      </c>
      <c r="AF527" s="13">
        <f t="shared" si="244"/>
        <v>2.9900897563190898</v>
      </c>
      <c r="AG527" s="13">
        <f t="shared" si="245"/>
        <v>0.64771147288540964</v>
      </c>
      <c r="AH527">
        <f t="shared" si="246"/>
        <v>43</v>
      </c>
      <c r="AI527">
        <f t="shared" si="247"/>
        <v>32</v>
      </c>
      <c r="AJ527">
        <f t="shared" si="248"/>
        <v>-11</v>
      </c>
      <c r="AK527" s="2" t="str">
        <f t="shared" si="249"/>
        <v/>
      </c>
      <c r="AL527" s="2" t="str">
        <f t="shared" si="250"/>
        <v/>
      </c>
      <c r="AM527" t="str">
        <f t="shared" si="231"/>
        <v/>
      </c>
      <c r="AN527" t="str">
        <f t="shared" si="232"/>
        <v/>
      </c>
      <c r="AO527" t="str">
        <f t="shared" si="251"/>
        <v/>
      </c>
    </row>
    <row r="528" spans="1:41" x14ac:dyDescent="0.2">
      <c r="A528" t="s">
        <v>48</v>
      </c>
      <c r="B528" t="s">
        <v>5</v>
      </c>
      <c r="C528" t="s">
        <v>153</v>
      </c>
      <c r="D528" s="1">
        <v>-370.31317354015499</v>
      </c>
      <c r="E528" s="1">
        <v>782.62634708030998</v>
      </c>
      <c r="F528" s="2">
        <v>0.89655250389269103</v>
      </c>
      <c r="G528" s="2">
        <v>0.86916278908008504</v>
      </c>
      <c r="H528" s="2">
        <v>2.3423782834336802</v>
      </c>
      <c r="I528" s="2">
        <v>2.9900897563190898</v>
      </c>
      <c r="J528" s="2">
        <v>0</v>
      </c>
      <c r="K528" s="2">
        <v>0</v>
      </c>
      <c r="L528" s="2">
        <v>9.6600919813753502E-2</v>
      </c>
      <c r="M528" s="2" t="str">
        <f t="shared" si="224"/>
        <v>LTN</v>
      </c>
      <c r="N528" s="2" t="str">
        <f t="shared" si="233"/>
        <v>PCA</v>
      </c>
      <c r="O528" s="2" t="str">
        <f t="shared" si="234"/>
        <v>V</v>
      </c>
      <c r="P528" t="str">
        <f t="shared" si="225"/>
        <v>1011</v>
      </c>
      <c r="Q528" t="str">
        <f t="shared" si="226"/>
        <v>N</v>
      </c>
      <c r="R528" t="str">
        <f t="shared" si="227"/>
        <v>1</v>
      </c>
      <c r="S528" t="str">
        <f t="shared" si="228"/>
        <v>0</v>
      </c>
      <c r="T528" t="str">
        <f t="shared" si="229"/>
        <v>1</v>
      </c>
      <c r="U528" t="str">
        <f t="shared" si="230"/>
        <v>1</v>
      </c>
      <c r="V528" s="10" t="str">
        <f t="shared" si="235"/>
        <v/>
      </c>
      <c r="W528" s="10" t="str">
        <f t="shared" si="236"/>
        <v/>
      </c>
      <c r="X528" t="str">
        <f t="shared" si="237"/>
        <v/>
      </c>
      <c r="Y528" t="str">
        <f t="shared" si="238"/>
        <v/>
      </c>
      <c r="Z528" t="str">
        <f t="shared" si="239"/>
        <v/>
      </c>
      <c r="AA528" s="10" t="str">
        <f t="shared" si="240"/>
        <v/>
      </c>
      <c r="AB528" s="10" t="str">
        <f t="shared" si="241"/>
        <v/>
      </c>
      <c r="AC528" t="str">
        <f t="shared" si="242"/>
        <v/>
      </c>
      <c r="AD528" t="str">
        <f t="shared" si="242"/>
        <v/>
      </c>
      <c r="AE528" t="str">
        <f t="shared" si="243"/>
        <v/>
      </c>
      <c r="AF528" s="13">
        <f t="shared" si="244"/>
        <v>2.9900897563190898</v>
      </c>
      <c r="AG528" s="13">
        <f t="shared" si="245"/>
        <v>0.64771147288540964</v>
      </c>
      <c r="AH528">
        <f t="shared" si="246"/>
        <v>43</v>
      </c>
      <c r="AI528">
        <f t="shared" si="247"/>
        <v>32</v>
      </c>
      <c r="AJ528">
        <f t="shared" si="248"/>
        <v>-11</v>
      </c>
      <c r="AK528" s="2" t="str">
        <f t="shared" si="249"/>
        <v/>
      </c>
      <c r="AL528" s="2" t="str">
        <f t="shared" si="250"/>
        <v/>
      </c>
      <c r="AM528" t="str">
        <f t="shared" si="231"/>
        <v/>
      </c>
      <c r="AN528" t="str">
        <f t="shared" si="232"/>
        <v/>
      </c>
      <c r="AO528" t="str">
        <f t="shared" si="251"/>
        <v/>
      </c>
    </row>
    <row r="529" spans="1:41" x14ac:dyDescent="0.2">
      <c r="A529" t="s">
        <v>48</v>
      </c>
      <c r="B529" t="s">
        <v>5</v>
      </c>
      <c r="C529" t="s">
        <v>154</v>
      </c>
      <c r="D529" s="1">
        <v>-450.00095693930399</v>
      </c>
      <c r="E529" s="1">
        <v>942.00191387860798</v>
      </c>
      <c r="F529" s="2">
        <v>0.72522931742963104</v>
      </c>
      <c r="G529" s="2">
        <v>0.64405633111687799</v>
      </c>
      <c r="H529" s="2">
        <v>3.8145134037309201</v>
      </c>
      <c r="I529" s="2">
        <v>4.6950135265530104</v>
      </c>
      <c r="J529" s="2">
        <v>0</v>
      </c>
      <c r="K529" s="2">
        <v>0</v>
      </c>
      <c r="L529" s="2">
        <v>1.9373818776004401E-2</v>
      </c>
      <c r="M529" s="2" t="str">
        <f t="shared" si="224"/>
        <v>LTN</v>
      </c>
      <c r="N529" s="2" t="str">
        <f t="shared" si="233"/>
        <v>ACP</v>
      </c>
      <c r="O529" s="2" t="str">
        <f t="shared" si="234"/>
        <v>U</v>
      </c>
      <c r="P529" t="str">
        <f t="shared" si="225"/>
        <v>1011</v>
      </c>
      <c r="Q529" t="str">
        <f t="shared" si="226"/>
        <v>N</v>
      </c>
      <c r="R529" t="str">
        <f t="shared" si="227"/>
        <v>1</v>
      </c>
      <c r="S529" t="str">
        <f t="shared" si="228"/>
        <v>0</v>
      </c>
      <c r="T529" t="str">
        <f t="shared" si="229"/>
        <v>1</v>
      </c>
      <c r="U529" t="str">
        <f t="shared" si="230"/>
        <v>1</v>
      </c>
      <c r="V529" s="10" t="str">
        <f t="shared" si="235"/>
        <v/>
      </c>
      <c r="W529" s="10" t="str">
        <f t="shared" si="236"/>
        <v/>
      </c>
      <c r="X529" t="str">
        <f t="shared" si="237"/>
        <v/>
      </c>
      <c r="Y529" t="str">
        <f t="shared" si="238"/>
        <v/>
      </c>
      <c r="Z529" t="str">
        <f t="shared" si="239"/>
        <v/>
      </c>
      <c r="AA529" s="10" t="str">
        <f t="shared" si="240"/>
        <v/>
      </c>
      <c r="AB529" s="10" t="str">
        <f t="shared" si="241"/>
        <v/>
      </c>
      <c r="AC529" t="str">
        <f t="shared" si="242"/>
        <v/>
      </c>
      <c r="AD529" t="str">
        <f t="shared" si="242"/>
        <v/>
      </c>
      <c r="AE529" t="str">
        <f t="shared" si="243"/>
        <v/>
      </c>
      <c r="AF529" s="13">
        <f t="shared" si="244"/>
        <v>4.6950135265530104</v>
      </c>
      <c r="AG529" s="13">
        <f t="shared" si="245"/>
        <v>0.88050012282209034</v>
      </c>
      <c r="AH529">
        <f t="shared" si="246"/>
        <v>153</v>
      </c>
      <c r="AI529">
        <f t="shared" si="247"/>
        <v>81</v>
      </c>
      <c r="AJ529">
        <f t="shared" si="248"/>
        <v>-72</v>
      </c>
      <c r="AK529" s="2" t="str">
        <f t="shared" si="249"/>
        <v/>
      </c>
      <c r="AL529" s="2" t="str">
        <f t="shared" si="250"/>
        <v/>
      </c>
      <c r="AM529" t="str">
        <f t="shared" si="231"/>
        <v/>
      </c>
      <c r="AN529" t="str">
        <f t="shared" si="232"/>
        <v/>
      </c>
      <c r="AO529" t="str">
        <f t="shared" si="251"/>
        <v/>
      </c>
    </row>
    <row r="530" spans="1:41" x14ac:dyDescent="0.2">
      <c r="A530" t="s">
        <v>48</v>
      </c>
      <c r="B530" t="s">
        <v>5</v>
      </c>
      <c r="C530" t="s">
        <v>3</v>
      </c>
      <c r="D530" s="1">
        <v>-446.613876458763</v>
      </c>
      <c r="E530" s="1">
        <v>935.227752917526</v>
      </c>
      <c r="F530" s="2">
        <v>0.73639776402499701</v>
      </c>
      <c r="G530" s="2">
        <v>0.64569361603150899</v>
      </c>
      <c r="H530" s="2">
        <v>3.73700736307724</v>
      </c>
      <c r="I530" s="2">
        <v>4.7171370726020001</v>
      </c>
      <c r="J530" s="2">
        <v>0</v>
      </c>
      <c r="K530" s="2">
        <v>0</v>
      </c>
      <c r="L530" s="2">
        <v>1.69377862266555E-2</v>
      </c>
      <c r="M530" s="2" t="str">
        <f t="shared" si="224"/>
        <v>LTN</v>
      </c>
      <c r="N530" s="2" t="str">
        <f t="shared" si="233"/>
        <v>ACP</v>
      </c>
      <c r="O530" s="2" t="str">
        <f t="shared" si="234"/>
        <v>V</v>
      </c>
      <c r="P530" t="str">
        <f t="shared" si="225"/>
        <v>1011</v>
      </c>
      <c r="Q530" t="str">
        <f t="shared" si="226"/>
        <v>N</v>
      </c>
      <c r="R530" t="str">
        <f t="shared" si="227"/>
        <v>1</v>
      </c>
      <c r="S530" t="str">
        <f t="shared" si="228"/>
        <v>0</v>
      </c>
      <c r="T530" t="str">
        <f t="shared" si="229"/>
        <v>1</v>
      </c>
      <c r="U530" t="str">
        <f t="shared" si="230"/>
        <v>1</v>
      </c>
      <c r="V530" s="10" t="str">
        <f t="shared" si="235"/>
        <v/>
      </c>
      <c r="W530" s="10" t="str">
        <f t="shared" si="236"/>
        <v/>
      </c>
      <c r="X530" t="str">
        <f t="shared" si="237"/>
        <v/>
      </c>
      <c r="Y530" t="str">
        <f t="shared" si="238"/>
        <v/>
      </c>
      <c r="Z530" t="str">
        <f t="shared" si="239"/>
        <v/>
      </c>
      <c r="AA530" s="10" t="str">
        <f t="shared" si="240"/>
        <v/>
      </c>
      <c r="AB530" s="10" t="str">
        <f t="shared" si="241"/>
        <v/>
      </c>
      <c r="AC530" t="str">
        <f t="shared" si="242"/>
        <v/>
      </c>
      <c r="AD530" t="str">
        <f t="shared" si="242"/>
        <v/>
      </c>
      <c r="AE530" t="str">
        <f t="shared" si="243"/>
        <v/>
      </c>
      <c r="AF530" s="13">
        <f t="shared" si="244"/>
        <v>4.7171370726020001</v>
      </c>
      <c r="AG530" s="13">
        <f t="shared" si="245"/>
        <v>0.98012970952476008</v>
      </c>
      <c r="AH530">
        <f t="shared" si="246"/>
        <v>156</v>
      </c>
      <c r="AI530">
        <f t="shared" si="247"/>
        <v>118</v>
      </c>
      <c r="AJ530">
        <f t="shared" si="248"/>
        <v>-38</v>
      </c>
      <c r="AK530" s="2" t="str">
        <f t="shared" si="249"/>
        <v/>
      </c>
      <c r="AL530" s="2" t="str">
        <f t="shared" si="250"/>
        <v/>
      </c>
      <c r="AM530" t="str">
        <f t="shared" si="231"/>
        <v/>
      </c>
      <c r="AN530" t="str">
        <f t="shared" si="232"/>
        <v/>
      </c>
      <c r="AO530" t="str">
        <f t="shared" si="251"/>
        <v/>
      </c>
    </row>
    <row r="531" spans="1:41" x14ac:dyDescent="0.2">
      <c r="A531" t="s">
        <v>49</v>
      </c>
      <c r="B531" t="s">
        <v>1</v>
      </c>
      <c r="C531" t="s">
        <v>2</v>
      </c>
      <c r="D531" s="1">
        <v>326.05685359059402</v>
      </c>
      <c r="E531" s="1">
        <v>-610.11370718118906</v>
      </c>
      <c r="F531" s="2">
        <v>0.81227564407418595</v>
      </c>
      <c r="G531" s="2">
        <v>0.70611474378383998</v>
      </c>
      <c r="H531" s="2">
        <v>3.2819347366191798E-2</v>
      </c>
      <c r="I531" s="2">
        <v>4.6166776104463798E-2</v>
      </c>
      <c r="J531" s="2">
        <v>0</v>
      </c>
      <c r="K531" s="2">
        <v>0</v>
      </c>
      <c r="L531" s="2">
        <v>4.0460570007971902E-2</v>
      </c>
      <c r="M531" s="2" t="str">
        <f t="shared" si="224"/>
        <v>LTN</v>
      </c>
      <c r="N531" s="2" t="str">
        <f t="shared" si="233"/>
        <v>PCA</v>
      </c>
      <c r="O531" s="2" t="str">
        <f t="shared" si="234"/>
        <v>U</v>
      </c>
      <c r="P531" t="str">
        <f t="shared" si="225"/>
        <v>1100</v>
      </c>
      <c r="Q531" t="str">
        <f t="shared" si="226"/>
        <v>N</v>
      </c>
      <c r="R531" t="str">
        <f t="shared" si="227"/>
        <v>1</v>
      </c>
      <c r="S531" t="str">
        <f t="shared" si="228"/>
        <v>1</v>
      </c>
      <c r="T531" t="str">
        <f t="shared" si="229"/>
        <v>0</v>
      </c>
      <c r="U531" t="str">
        <f t="shared" si="230"/>
        <v>0</v>
      </c>
      <c r="V531" s="10">
        <f t="shared" si="235"/>
        <v>4.6166776104463798E-2</v>
      </c>
      <c r="W531" s="10">
        <f t="shared" si="236"/>
        <v>1.3347428738272001E-2</v>
      </c>
      <c r="X531">
        <f t="shared" si="237"/>
        <v>85</v>
      </c>
      <c r="Y531">
        <f t="shared" si="238"/>
        <v>136</v>
      </c>
      <c r="Z531">
        <f t="shared" si="239"/>
        <v>51</v>
      </c>
      <c r="AA531" s="10" t="str">
        <f t="shared" si="240"/>
        <v/>
      </c>
      <c r="AB531" s="10" t="str">
        <f t="shared" si="241"/>
        <v/>
      </c>
      <c r="AC531" t="str">
        <f t="shared" si="242"/>
        <v/>
      </c>
      <c r="AD531" t="str">
        <f t="shared" si="242"/>
        <v/>
      </c>
      <c r="AE531" t="str">
        <f t="shared" si="243"/>
        <v/>
      </c>
      <c r="AF531" s="13" t="str">
        <f t="shared" si="244"/>
        <v/>
      </c>
      <c r="AG531" s="13" t="str">
        <f t="shared" si="245"/>
        <v/>
      </c>
      <c r="AH531" t="str">
        <f t="shared" si="246"/>
        <v/>
      </c>
      <c r="AI531" t="str">
        <f t="shared" si="247"/>
        <v/>
      </c>
      <c r="AJ531" t="str">
        <f t="shared" si="248"/>
        <v/>
      </c>
      <c r="AK531" s="2" t="str">
        <f t="shared" si="249"/>
        <v/>
      </c>
      <c r="AL531" s="2" t="str">
        <f t="shared" si="250"/>
        <v/>
      </c>
      <c r="AM531" t="str">
        <f t="shared" si="231"/>
        <v/>
      </c>
      <c r="AN531" t="str">
        <f t="shared" si="232"/>
        <v/>
      </c>
      <c r="AO531" t="str">
        <f t="shared" si="251"/>
        <v/>
      </c>
    </row>
    <row r="532" spans="1:41" x14ac:dyDescent="0.2">
      <c r="A532" t="s">
        <v>49</v>
      </c>
      <c r="B532" t="s">
        <v>1</v>
      </c>
      <c r="C532" t="s">
        <v>153</v>
      </c>
      <c r="D532" s="1">
        <v>326.05685359059402</v>
      </c>
      <c r="E532" s="1">
        <v>-610.11370718118906</v>
      </c>
      <c r="F532" s="2">
        <v>0.81227564407418595</v>
      </c>
      <c r="G532" s="2">
        <v>0.70611474378383998</v>
      </c>
      <c r="H532" s="2">
        <v>3.2819347366191798E-2</v>
      </c>
      <c r="I532" s="2">
        <v>4.6166776104463798E-2</v>
      </c>
      <c r="J532" s="2">
        <v>0</v>
      </c>
      <c r="K532" s="2">
        <v>0</v>
      </c>
      <c r="L532" s="2">
        <v>6.5875762098766E-3</v>
      </c>
      <c r="M532" s="2" t="str">
        <f t="shared" si="224"/>
        <v>LTN</v>
      </c>
      <c r="N532" s="2" t="str">
        <f t="shared" si="233"/>
        <v>PCA</v>
      </c>
      <c r="O532" s="2" t="str">
        <f t="shared" si="234"/>
        <v>V</v>
      </c>
      <c r="P532" t="str">
        <f t="shared" si="225"/>
        <v>1100</v>
      </c>
      <c r="Q532" t="str">
        <f t="shared" si="226"/>
        <v>N</v>
      </c>
      <c r="R532" t="str">
        <f t="shared" si="227"/>
        <v>1</v>
      </c>
      <c r="S532" t="str">
        <f t="shared" si="228"/>
        <v>1</v>
      </c>
      <c r="T532" t="str">
        <f t="shared" si="229"/>
        <v>0</v>
      </c>
      <c r="U532" t="str">
        <f t="shared" si="230"/>
        <v>0</v>
      </c>
      <c r="V532" s="10">
        <f t="shared" si="235"/>
        <v>4.6166776104463798E-2</v>
      </c>
      <c r="W532" s="10">
        <f t="shared" si="236"/>
        <v>1.3347428738272001E-2</v>
      </c>
      <c r="X532">
        <f t="shared" si="237"/>
        <v>85</v>
      </c>
      <c r="Y532">
        <f t="shared" si="238"/>
        <v>136</v>
      </c>
      <c r="Z532">
        <f t="shared" si="239"/>
        <v>51</v>
      </c>
      <c r="AA532" s="10" t="str">
        <f t="shared" si="240"/>
        <v/>
      </c>
      <c r="AB532" s="10" t="str">
        <f t="shared" si="241"/>
        <v/>
      </c>
      <c r="AC532" t="str">
        <f t="shared" si="242"/>
        <v/>
      </c>
      <c r="AD532" t="str">
        <f t="shared" si="242"/>
        <v/>
      </c>
      <c r="AE532" t="str">
        <f t="shared" si="243"/>
        <v/>
      </c>
      <c r="AF532" s="13" t="str">
        <f t="shared" si="244"/>
        <v/>
      </c>
      <c r="AG532" s="13" t="str">
        <f t="shared" si="245"/>
        <v/>
      </c>
      <c r="AH532" t="str">
        <f t="shared" si="246"/>
        <v/>
      </c>
      <c r="AI532" t="str">
        <f t="shared" si="247"/>
        <v/>
      </c>
      <c r="AJ532" t="str">
        <f t="shared" si="248"/>
        <v/>
      </c>
      <c r="AK532" s="2" t="str">
        <f t="shared" si="249"/>
        <v/>
      </c>
      <c r="AL532" s="2" t="str">
        <f t="shared" si="250"/>
        <v/>
      </c>
      <c r="AM532" t="str">
        <f t="shared" si="231"/>
        <v/>
      </c>
      <c r="AN532" t="str">
        <f t="shared" si="232"/>
        <v/>
      </c>
      <c r="AO532" t="str">
        <f t="shared" si="251"/>
        <v/>
      </c>
    </row>
    <row r="533" spans="1:41" x14ac:dyDescent="0.2">
      <c r="A533" t="s">
        <v>49</v>
      </c>
      <c r="B533" t="s">
        <v>1</v>
      </c>
      <c r="C533" t="s">
        <v>154</v>
      </c>
      <c r="D533" s="1">
        <v>302.22176168509299</v>
      </c>
      <c r="E533" s="1">
        <v>-562.44352337018597</v>
      </c>
      <c r="F533" s="2">
        <v>0.74886695081093102</v>
      </c>
      <c r="G533" s="2">
        <v>0.68762671512224705</v>
      </c>
      <c r="H533" s="2">
        <v>3.7987936246645003E-2</v>
      </c>
      <c r="I533" s="2">
        <v>4.7984886624991702E-2</v>
      </c>
      <c r="J533" s="2">
        <v>0</v>
      </c>
      <c r="K533" s="2">
        <v>0</v>
      </c>
      <c r="L533" s="2">
        <v>1.13570521233108E-2</v>
      </c>
      <c r="M533" s="2" t="str">
        <f t="shared" si="224"/>
        <v>LTN</v>
      </c>
      <c r="N533" s="2" t="str">
        <f t="shared" si="233"/>
        <v>ACP</v>
      </c>
      <c r="O533" s="2" t="str">
        <f t="shared" si="234"/>
        <v>U</v>
      </c>
      <c r="P533" t="str">
        <f t="shared" si="225"/>
        <v>1100</v>
      </c>
      <c r="Q533" t="str">
        <f t="shared" si="226"/>
        <v>N</v>
      </c>
      <c r="R533" t="str">
        <f t="shared" si="227"/>
        <v>1</v>
      </c>
      <c r="S533" t="str">
        <f t="shared" si="228"/>
        <v>1</v>
      </c>
      <c r="T533" t="str">
        <f t="shared" si="229"/>
        <v>0</v>
      </c>
      <c r="U533" t="str">
        <f t="shared" si="230"/>
        <v>0</v>
      </c>
      <c r="V533" s="10">
        <f t="shared" si="235"/>
        <v>4.7984886624991702E-2</v>
      </c>
      <c r="W533" s="10">
        <f t="shared" si="236"/>
        <v>9.9969503783466987E-3</v>
      </c>
      <c r="X533">
        <f t="shared" si="237"/>
        <v>98</v>
      </c>
      <c r="Y533">
        <f t="shared" si="238"/>
        <v>49</v>
      </c>
      <c r="Z533">
        <f t="shared" si="239"/>
        <v>-49</v>
      </c>
      <c r="AA533" s="10" t="str">
        <f t="shared" si="240"/>
        <v/>
      </c>
      <c r="AB533" s="10" t="str">
        <f t="shared" si="241"/>
        <v/>
      </c>
      <c r="AC533" t="str">
        <f t="shared" si="242"/>
        <v/>
      </c>
      <c r="AD533" t="str">
        <f t="shared" si="242"/>
        <v/>
      </c>
      <c r="AE533" t="str">
        <f t="shared" si="243"/>
        <v/>
      </c>
      <c r="AF533" s="13" t="str">
        <f t="shared" si="244"/>
        <v/>
      </c>
      <c r="AG533" s="13" t="str">
        <f t="shared" si="245"/>
        <v/>
      </c>
      <c r="AH533" t="str">
        <f t="shared" si="246"/>
        <v/>
      </c>
      <c r="AI533" t="str">
        <f t="shared" si="247"/>
        <v/>
      </c>
      <c r="AJ533" t="str">
        <f t="shared" si="248"/>
        <v/>
      </c>
      <c r="AK533" s="2" t="str">
        <f t="shared" si="249"/>
        <v/>
      </c>
      <c r="AL533" s="2" t="str">
        <f t="shared" si="250"/>
        <v/>
      </c>
      <c r="AM533" t="str">
        <f t="shared" si="231"/>
        <v/>
      </c>
      <c r="AN533" t="str">
        <f t="shared" si="232"/>
        <v/>
      </c>
      <c r="AO533" t="str">
        <f t="shared" si="251"/>
        <v/>
      </c>
    </row>
    <row r="534" spans="1:41" x14ac:dyDescent="0.2">
      <c r="A534" t="s">
        <v>49</v>
      </c>
      <c r="B534" t="s">
        <v>1</v>
      </c>
      <c r="C534" t="s">
        <v>3</v>
      </c>
      <c r="D534" s="1">
        <v>297.38518552773002</v>
      </c>
      <c r="E534" s="1">
        <v>-552.77037105546106</v>
      </c>
      <c r="F534" s="2">
        <v>0.73342684998525398</v>
      </c>
      <c r="G534" s="2">
        <v>0.65698348686673702</v>
      </c>
      <c r="H534" s="2">
        <v>3.9124632301233801E-2</v>
      </c>
      <c r="I534" s="2">
        <v>5.0272273785117803E-2</v>
      </c>
      <c r="J534" s="2">
        <v>0</v>
      </c>
      <c r="K534" s="2">
        <v>0</v>
      </c>
      <c r="L534" s="2">
        <v>2.0357717909301298E-2</v>
      </c>
      <c r="M534" s="2" t="str">
        <f t="shared" si="224"/>
        <v>LTN</v>
      </c>
      <c r="N534" s="2" t="str">
        <f t="shared" si="233"/>
        <v>ACP</v>
      </c>
      <c r="O534" s="2" t="str">
        <f t="shared" si="234"/>
        <v>V</v>
      </c>
      <c r="P534" t="str">
        <f t="shared" si="225"/>
        <v>1100</v>
      </c>
      <c r="Q534" t="str">
        <f t="shared" si="226"/>
        <v>N</v>
      </c>
      <c r="R534" t="str">
        <f t="shared" si="227"/>
        <v>1</v>
      </c>
      <c r="S534" t="str">
        <f t="shared" si="228"/>
        <v>1</v>
      </c>
      <c r="T534" t="str">
        <f t="shared" si="229"/>
        <v>0</v>
      </c>
      <c r="U534" t="str">
        <f t="shared" si="230"/>
        <v>0</v>
      </c>
      <c r="V534" s="10">
        <f t="shared" si="235"/>
        <v>5.0272273785117803E-2</v>
      </c>
      <c r="W534" s="10">
        <f t="shared" si="236"/>
        <v>1.1147641483884002E-2</v>
      </c>
      <c r="X534">
        <f t="shared" si="237"/>
        <v>111</v>
      </c>
      <c r="Y534">
        <f t="shared" si="238"/>
        <v>79</v>
      </c>
      <c r="Z534">
        <f t="shared" si="239"/>
        <v>-32</v>
      </c>
      <c r="AA534" s="10" t="str">
        <f t="shared" si="240"/>
        <v/>
      </c>
      <c r="AB534" s="10" t="str">
        <f t="shared" si="241"/>
        <v/>
      </c>
      <c r="AC534" t="str">
        <f t="shared" si="242"/>
        <v/>
      </c>
      <c r="AD534" t="str">
        <f t="shared" si="242"/>
        <v/>
      </c>
      <c r="AE534" t="str">
        <f t="shared" si="243"/>
        <v/>
      </c>
      <c r="AF534" s="13" t="str">
        <f t="shared" si="244"/>
        <v/>
      </c>
      <c r="AG534" s="13" t="str">
        <f t="shared" si="245"/>
        <v/>
      </c>
      <c r="AH534" t="str">
        <f t="shared" si="246"/>
        <v/>
      </c>
      <c r="AI534" t="str">
        <f t="shared" si="247"/>
        <v/>
      </c>
      <c r="AJ534" t="str">
        <f t="shared" si="248"/>
        <v/>
      </c>
      <c r="AK534" s="2" t="str">
        <f t="shared" si="249"/>
        <v/>
      </c>
      <c r="AL534" s="2" t="str">
        <f t="shared" si="250"/>
        <v/>
      </c>
      <c r="AM534" t="str">
        <f t="shared" si="231"/>
        <v/>
      </c>
      <c r="AN534" t="str">
        <f t="shared" si="232"/>
        <v/>
      </c>
      <c r="AO534" t="str">
        <f t="shared" si="251"/>
        <v/>
      </c>
    </row>
    <row r="535" spans="1:41" x14ac:dyDescent="0.2">
      <c r="A535" t="s">
        <v>49</v>
      </c>
      <c r="B535" t="s">
        <v>4</v>
      </c>
      <c r="C535" t="s">
        <v>2</v>
      </c>
      <c r="D535" s="1">
        <v>282.086932303526</v>
      </c>
      <c r="E535" s="1">
        <v>-522.17386460705302</v>
      </c>
      <c r="F535" s="2">
        <v>0.75255891535174702</v>
      </c>
      <c r="G535" s="2">
        <v>0.63324875331527297</v>
      </c>
      <c r="H535" s="2">
        <v>4.2974381466736503E-2</v>
      </c>
      <c r="I535" s="2">
        <v>5.9475384655967099E-2</v>
      </c>
      <c r="J535" s="2">
        <v>0</v>
      </c>
      <c r="K535" s="2">
        <v>0</v>
      </c>
      <c r="L535" s="2">
        <v>2.98818040114576E-2</v>
      </c>
      <c r="M535" s="2" t="str">
        <f t="shared" si="224"/>
        <v>LTN</v>
      </c>
      <c r="N535" s="2" t="str">
        <f t="shared" si="233"/>
        <v>PCA</v>
      </c>
      <c r="O535" s="2" t="str">
        <f t="shared" si="234"/>
        <v>U</v>
      </c>
      <c r="P535" t="str">
        <f t="shared" si="225"/>
        <v>1100</v>
      </c>
      <c r="Q535" t="str">
        <f t="shared" si="226"/>
        <v>N</v>
      </c>
      <c r="R535" t="str">
        <f t="shared" si="227"/>
        <v>1</v>
      </c>
      <c r="S535" t="str">
        <f t="shared" si="228"/>
        <v>1</v>
      </c>
      <c r="T535" t="str">
        <f t="shared" si="229"/>
        <v>0</v>
      </c>
      <c r="U535" t="str">
        <f t="shared" si="230"/>
        <v>0</v>
      </c>
      <c r="V535" s="10" t="str">
        <f t="shared" si="235"/>
        <v/>
      </c>
      <c r="W535" s="10" t="str">
        <f t="shared" si="236"/>
        <v/>
      </c>
      <c r="X535" t="str">
        <f t="shared" si="237"/>
        <v/>
      </c>
      <c r="Y535" t="str">
        <f t="shared" si="238"/>
        <v/>
      </c>
      <c r="Z535" t="str">
        <f t="shared" si="239"/>
        <v/>
      </c>
      <c r="AA535" s="10">
        <f t="shared" si="240"/>
        <v>5.9475384655967099E-2</v>
      </c>
      <c r="AB535" s="10">
        <f t="shared" si="241"/>
        <v>1.6501003189230597E-2</v>
      </c>
      <c r="AC535">
        <f t="shared" si="242"/>
        <v>94</v>
      </c>
      <c r="AD535">
        <f t="shared" si="242"/>
        <v>160</v>
      </c>
      <c r="AE535">
        <f t="shared" si="243"/>
        <v>66</v>
      </c>
      <c r="AF535" s="13" t="str">
        <f t="shared" si="244"/>
        <v/>
      </c>
      <c r="AG535" s="13" t="str">
        <f t="shared" si="245"/>
        <v/>
      </c>
      <c r="AH535" t="str">
        <f t="shared" si="246"/>
        <v/>
      </c>
      <c r="AI535" t="str">
        <f t="shared" si="247"/>
        <v/>
      </c>
      <c r="AJ535" t="str">
        <f t="shared" si="248"/>
        <v/>
      </c>
      <c r="AK535" s="2" t="str">
        <f t="shared" si="249"/>
        <v/>
      </c>
      <c r="AL535" s="2" t="str">
        <f t="shared" si="250"/>
        <v/>
      </c>
      <c r="AM535" t="str">
        <f t="shared" si="231"/>
        <v/>
      </c>
      <c r="AN535" t="str">
        <f t="shared" si="232"/>
        <v/>
      </c>
      <c r="AO535" t="str">
        <f t="shared" si="251"/>
        <v/>
      </c>
    </row>
    <row r="536" spans="1:41" x14ac:dyDescent="0.2">
      <c r="A536" t="s">
        <v>49</v>
      </c>
      <c r="B536" t="s">
        <v>4</v>
      </c>
      <c r="C536" t="s">
        <v>153</v>
      </c>
      <c r="D536" s="1">
        <v>282.08693230352702</v>
      </c>
      <c r="E536" s="1">
        <v>-522.17386460705302</v>
      </c>
      <c r="F536" s="2">
        <v>0.75255891535174702</v>
      </c>
      <c r="G536" s="2">
        <v>0.63324875331527297</v>
      </c>
      <c r="H536" s="2">
        <v>4.2974381466736503E-2</v>
      </c>
      <c r="I536" s="2">
        <v>5.9475384655967099E-2</v>
      </c>
      <c r="J536" s="2">
        <v>0</v>
      </c>
      <c r="K536" s="2">
        <v>0</v>
      </c>
      <c r="L536" s="2">
        <v>7.5067673921557004E-3</v>
      </c>
      <c r="M536" s="2" t="str">
        <f t="shared" si="224"/>
        <v>LTN</v>
      </c>
      <c r="N536" s="2" t="str">
        <f t="shared" si="233"/>
        <v>PCA</v>
      </c>
      <c r="O536" s="2" t="str">
        <f t="shared" si="234"/>
        <v>V</v>
      </c>
      <c r="P536" t="str">
        <f t="shared" si="225"/>
        <v>1100</v>
      </c>
      <c r="Q536" t="str">
        <f t="shared" si="226"/>
        <v>N</v>
      </c>
      <c r="R536" t="str">
        <f t="shared" si="227"/>
        <v>1</v>
      </c>
      <c r="S536" t="str">
        <f t="shared" si="228"/>
        <v>1</v>
      </c>
      <c r="T536" t="str">
        <f t="shared" si="229"/>
        <v>0</v>
      </c>
      <c r="U536" t="str">
        <f t="shared" si="230"/>
        <v>0</v>
      </c>
      <c r="V536" s="10" t="str">
        <f t="shared" si="235"/>
        <v/>
      </c>
      <c r="W536" s="10" t="str">
        <f t="shared" si="236"/>
        <v/>
      </c>
      <c r="X536" t="str">
        <f t="shared" si="237"/>
        <v/>
      </c>
      <c r="Y536" t="str">
        <f t="shared" si="238"/>
        <v/>
      </c>
      <c r="Z536" t="str">
        <f t="shared" si="239"/>
        <v/>
      </c>
      <c r="AA536" s="10">
        <f t="shared" si="240"/>
        <v>5.9475384655967099E-2</v>
      </c>
      <c r="AB536" s="10">
        <f t="shared" si="241"/>
        <v>1.6501003189230597E-2</v>
      </c>
      <c r="AC536">
        <f t="shared" si="242"/>
        <v>94</v>
      </c>
      <c r="AD536">
        <f t="shared" si="242"/>
        <v>160</v>
      </c>
      <c r="AE536">
        <f t="shared" si="243"/>
        <v>66</v>
      </c>
      <c r="AF536" s="13" t="str">
        <f t="shared" si="244"/>
        <v/>
      </c>
      <c r="AG536" s="13" t="str">
        <f t="shared" si="245"/>
        <v/>
      </c>
      <c r="AH536" t="str">
        <f t="shared" si="246"/>
        <v/>
      </c>
      <c r="AI536" t="str">
        <f t="shared" si="247"/>
        <v/>
      </c>
      <c r="AJ536" t="str">
        <f t="shared" si="248"/>
        <v/>
      </c>
      <c r="AK536" s="2" t="str">
        <f t="shared" si="249"/>
        <v/>
      </c>
      <c r="AL536" s="2" t="str">
        <f t="shared" si="250"/>
        <v/>
      </c>
      <c r="AM536" t="str">
        <f t="shared" si="231"/>
        <v/>
      </c>
      <c r="AN536" t="str">
        <f t="shared" si="232"/>
        <v/>
      </c>
      <c r="AO536" t="str">
        <f t="shared" si="251"/>
        <v/>
      </c>
    </row>
    <row r="537" spans="1:41" x14ac:dyDescent="0.2">
      <c r="A537" t="s">
        <v>49</v>
      </c>
      <c r="B537" t="s">
        <v>4</v>
      </c>
      <c r="C537" t="s">
        <v>154</v>
      </c>
      <c r="D537" s="1">
        <v>270.59626661976199</v>
      </c>
      <c r="E537" s="1">
        <v>-499.19253323952398</v>
      </c>
      <c r="F537" s="2">
        <v>0.715159401526966</v>
      </c>
      <c r="G537" s="2">
        <v>0.65730398699867398</v>
      </c>
      <c r="H537" s="2">
        <v>4.6125281533114799E-2</v>
      </c>
      <c r="I537" s="2">
        <v>5.8351599977293597E-2</v>
      </c>
      <c r="J537" s="2">
        <v>0</v>
      </c>
      <c r="K537" s="2">
        <v>0</v>
      </c>
      <c r="L537" s="2">
        <v>1.47281697256357E-2</v>
      </c>
      <c r="M537" s="2" t="str">
        <f t="shared" si="224"/>
        <v>LTN</v>
      </c>
      <c r="N537" s="2" t="str">
        <f t="shared" si="233"/>
        <v>ACP</v>
      </c>
      <c r="O537" s="2" t="str">
        <f t="shared" si="234"/>
        <v>U</v>
      </c>
      <c r="P537" t="str">
        <f t="shared" si="225"/>
        <v>1100</v>
      </c>
      <c r="Q537" t="str">
        <f t="shared" si="226"/>
        <v>N</v>
      </c>
      <c r="R537" t="str">
        <f t="shared" si="227"/>
        <v>1</v>
      </c>
      <c r="S537" t="str">
        <f t="shared" si="228"/>
        <v>1</v>
      </c>
      <c r="T537" t="str">
        <f t="shared" si="229"/>
        <v>0</v>
      </c>
      <c r="U537" t="str">
        <f t="shared" si="230"/>
        <v>0</v>
      </c>
      <c r="V537" s="10" t="str">
        <f t="shared" si="235"/>
        <v/>
      </c>
      <c r="W537" s="10" t="str">
        <f t="shared" si="236"/>
        <v/>
      </c>
      <c r="X537" t="str">
        <f t="shared" si="237"/>
        <v/>
      </c>
      <c r="Y537" t="str">
        <f t="shared" si="238"/>
        <v/>
      </c>
      <c r="Z537" t="str">
        <f t="shared" si="239"/>
        <v/>
      </c>
      <c r="AA537" s="10">
        <f t="shared" si="240"/>
        <v>5.8351599977293597E-2</v>
      </c>
      <c r="AB537" s="10">
        <f t="shared" si="241"/>
        <v>1.2226318444178798E-2</v>
      </c>
      <c r="AC537">
        <f t="shared" si="242"/>
        <v>89</v>
      </c>
      <c r="AD537">
        <f t="shared" si="242"/>
        <v>49</v>
      </c>
      <c r="AE537">
        <f t="shared" si="243"/>
        <v>-40</v>
      </c>
      <c r="AF537" s="13" t="str">
        <f t="shared" si="244"/>
        <v/>
      </c>
      <c r="AG537" s="13" t="str">
        <f t="shared" si="245"/>
        <v/>
      </c>
      <c r="AH537" t="str">
        <f t="shared" si="246"/>
        <v/>
      </c>
      <c r="AI537" t="str">
        <f t="shared" si="247"/>
        <v/>
      </c>
      <c r="AJ537" t="str">
        <f t="shared" si="248"/>
        <v/>
      </c>
      <c r="AK537" s="2" t="str">
        <f t="shared" si="249"/>
        <v/>
      </c>
      <c r="AL537" s="2" t="str">
        <f t="shared" si="250"/>
        <v/>
      </c>
      <c r="AM537" t="str">
        <f t="shared" si="231"/>
        <v/>
      </c>
      <c r="AN537" t="str">
        <f t="shared" si="232"/>
        <v/>
      </c>
      <c r="AO537" t="str">
        <f t="shared" si="251"/>
        <v/>
      </c>
    </row>
    <row r="538" spans="1:41" x14ac:dyDescent="0.2">
      <c r="A538" t="s">
        <v>49</v>
      </c>
      <c r="B538" t="s">
        <v>4</v>
      </c>
      <c r="C538" t="s">
        <v>3</v>
      </c>
      <c r="D538" s="1">
        <v>266.53450690038699</v>
      </c>
      <c r="E538" s="1">
        <v>-491.06901380077301</v>
      </c>
      <c r="F538" s="2">
        <v>0.70071438800485297</v>
      </c>
      <c r="G538" s="2">
        <v>0.63001463631892696</v>
      </c>
      <c r="H538" s="2">
        <v>4.7276887325113197E-2</v>
      </c>
      <c r="I538" s="2">
        <v>6.04332496299477E-2</v>
      </c>
      <c r="J538" s="2">
        <v>0</v>
      </c>
      <c r="K538" s="2">
        <v>0</v>
      </c>
      <c r="L538" s="2">
        <v>1.7519172828377699E-2</v>
      </c>
      <c r="M538" s="2" t="str">
        <f t="shared" si="224"/>
        <v>LTN</v>
      </c>
      <c r="N538" s="2" t="str">
        <f t="shared" si="233"/>
        <v>ACP</v>
      </c>
      <c r="O538" s="2" t="str">
        <f t="shared" si="234"/>
        <v>V</v>
      </c>
      <c r="P538" t="str">
        <f t="shared" si="225"/>
        <v>1100</v>
      </c>
      <c r="Q538" t="str">
        <f t="shared" si="226"/>
        <v>N</v>
      </c>
      <c r="R538" t="str">
        <f t="shared" si="227"/>
        <v>1</v>
      </c>
      <c r="S538" t="str">
        <f t="shared" si="228"/>
        <v>1</v>
      </c>
      <c r="T538" t="str">
        <f t="shared" si="229"/>
        <v>0</v>
      </c>
      <c r="U538" t="str">
        <f t="shared" si="230"/>
        <v>0</v>
      </c>
      <c r="V538" s="10" t="str">
        <f t="shared" si="235"/>
        <v/>
      </c>
      <c r="W538" s="10" t="str">
        <f t="shared" si="236"/>
        <v/>
      </c>
      <c r="X538" t="str">
        <f t="shared" si="237"/>
        <v/>
      </c>
      <c r="Y538" t="str">
        <f t="shared" si="238"/>
        <v/>
      </c>
      <c r="Z538" t="str">
        <f t="shared" si="239"/>
        <v/>
      </c>
      <c r="AA538" s="10">
        <f t="shared" si="240"/>
        <v>6.04332496299477E-2</v>
      </c>
      <c r="AB538" s="10">
        <f t="shared" si="241"/>
        <v>1.3156362304834503E-2</v>
      </c>
      <c r="AC538">
        <f t="shared" si="242"/>
        <v>96</v>
      </c>
      <c r="AD538">
        <f t="shared" si="242"/>
        <v>68</v>
      </c>
      <c r="AE538">
        <f t="shared" si="243"/>
        <v>-28</v>
      </c>
      <c r="AF538" s="13" t="str">
        <f t="shared" si="244"/>
        <v/>
      </c>
      <c r="AG538" s="13" t="str">
        <f t="shared" si="245"/>
        <v/>
      </c>
      <c r="AH538" t="str">
        <f t="shared" si="246"/>
        <v/>
      </c>
      <c r="AI538" t="str">
        <f t="shared" si="247"/>
        <v/>
      </c>
      <c r="AJ538" t="str">
        <f t="shared" si="248"/>
        <v/>
      </c>
      <c r="AK538" s="2" t="str">
        <f t="shared" si="249"/>
        <v/>
      </c>
      <c r="AL538" s="2" t="str">
        <f t="shared" si="250"/>
        <v/>
      </c>
      <c r="AM538" t="str">
        <f t="shared" si="231"/>
        <v/>
      </c>
      <c r="AN538" t="str">
        <f t="shared" si="232"/>
        <v/>
      </c>
      <c r="AO538" t="str">
        <f t="shared" si="251"/>
        <v/>
      </c>
    </row>
    <row r="539" spans="1:41" x14ac:dyDescent="0.2">
      <c r="A539" t="s">
        <v>49</v>
      </c>
      <c r="B539" t="s">
        <v>5</v>
      </c>
      <c r="C539" t="s">
        <v>2</v>
      </c>
      <c r="D539" s="1">
        <v>-414.27797980573803</v>
      </c>
      <c r="E539" s="1">
        <v>870.55595961147503</v>
      </c>
      <c r="F539" s="2">
        <v>0.82240366804556597</v>
      </c>
      <c r="G539" s="2">
        <v>0.71820984863260495</v>
      </c>
      <c r="H539" s="2">
        <v>3.0642221048607299</v>
      </c>
      <c r="I539" s="2">
        <v>4.1064370815796201</v>
      </c>
      <c r="J539" s="2">
        <v>0</v>
      </c>
      <c r="K539" s="2">
        <v>0</v>
      </c>
      <c r="L539" s="2">
        <v>3.0945074936069999E-2</v>
      </c>
      <c r="M539" s="2" t="str">
        <f t="shared" si="224"/>
        <v>LTN</v>
      </c>
      <c r="N539" s="2" t="str">
        <f t="shared" si="233"/>
        <v>PCA</v>
      </c>
      <c r="O539" s="2" t="str">
        <f t="shared" si="234"/>
        <v>U</v>
      </c>
      <c r="P539" t="str">
        <f t="shared" si="225"/>
        <v>1100</v>
      </c>
      <c r="Q539" t="str">
        <f t="shared" si="226"/>
        <v>N</v>
      </c>
      <c r="R539" t="str">
        <f t="shared" si="227"/>
        <v>1</v>
      </c>
      <c r="S539" t="str">
        <f t="shared" si="228"/>
        <v>1</v>
      </c>
      <c r="T539" t="str">
        <f t="shared" si="229"/>
        <v>0</v>
      </c>
      <c r="U539" t="str">
        <f t="shared" si="230"/>
        <v>0</v>
      </c>
      <c r="V539" s="10" t="str">
        <f t="shared" si="235"/>
        <v/>
      </c>
      <c r="W539" s="10" t="str">
        <f t="shared" si="236"/>
        <v/>
      </c>
      <c r="X539" t="str">
        <f t="shared" si="237"/>
        <v/>
      </c>
      <c r="Y539" t="str">
        <f t="shared" si="238"/>
        <v/>
      </c>
      <c r="Z539" t="str">
        <f t="shared" si="239"/>
        <v/>
      </c>
      <c r="AA539" s="10" t="str">
        <f t="shared" si="240"/>
        <v/>
      </c>
      <c r="AB539" s="10" t="str">
        <f t="shared" si="241"/>
        <v/>
      </c>
      <c r="AC539" t="str">
        <f t="shared" si="242"/>
        <v/>
      </c>
      <c r="AD539" t="str">
        <f t="shared" si="242"/>
        <v/>
      </c>
      <c r="AE539" t="str">
        <f t="shared" si="243"/>
        <v/>
      </c>
      <c r="AF539" s="13">
        <f t="shared" si="244"/>
        <v>4.1064370815796201</v>
      </c>
      <c r="AG539" s="13">
        <f t="shared" si="245"/>
        <v>1.0422149767188902</v>
      </c>
      <c r="AH539">
        <f t="shared" si="246"/>
        <v>96</v>
      </c>
      <c r="AI539">
        <f t="shared" si="247"/>
        <v>137</v>
      </c>
      <c r="AJ539">
        <f t="shared" si="248"/>
        <v>41</v>
      </c>
      <c r="AK539" s="2" t="str">
        <f t="shared" si="249"/>
        <v/>
      </c>
      <c r="AL539" s="2" t="str">
        <f t="shared" si="250"/>
        <v/>
      </c>
      <c r="AM539" t="str">
        <f t="shared" si="231"/>
        <v/>
      </c>
      <c r="AN539" t="str">
        <f t="shared" si="232"/>
        <v/>
      </c>
      <c r="AO539" t="str">
        <f t="shared" si="251"/>
        <v/>
      </c>
    </row>
    <row r="540" spans="1:41" x14ac:dyDescent="0.2">
      <c r="A540" t="s">
        <v>49</v>
      </c>
      <c r="B540" t="s">
        <v>5</v>
      </c>
      <c r="C540" t="s">
        <v>153</v>
      </c>
      <c r="D540" s="1">
        <v>-414.27797980573803</v>
      </c>
      <c r="E540" s="1">
        <v>870.55595961147503</v>
      </c>
      <c r="F540" s="2">
        <v>0.82240366804556497</v>
      </c>
      <c r="G540" s="2">
        <v>0.71820984863260495</v>
      </c>
      <c r="H540" s="2">
        <v>3.0642221048607299</v>
      </c>
      <c r="I540" s="2">
        <v>4.1064370815796103</v>
      </c>
      <c r="J540" s="2">
        <v>0</v>
      </c>
      <c r="K540" s="2">
        <v>0</v>
      </c>
      <c r="L540" s="2">
        <v>6.0518500344042296E-3</v>
      </c>
      <c r="M540" s="2" t="str">
        <f t="shared" si="224"/>
        <v>LTN</v>
      </c>
      <c r="N540" s="2" t="str">
        <f t="shared" si="233"/>
        <v>PCA</v>
      </c>
      <c r="O540" s="2" t="str">
        <f t="shared" si="234"/>
        <v>V</v>
      </c>
      <c r="P540" t="str">
        <f t="shared" si="225"/>
        <v>1100</v>
      </c>
      <c r="Q540" t="str">
        <f t="shared" si="226"/>
        <v>N</v>
      </c>
      <c r="R540" t="str">
        <f t="shared" si="227"/>
        <v>1</v>
      </c>
      <c r="S540" t="str">
        <f t="shared" si="228"/>
        <v>1</v>
      </c>
      <c r="T540" t="str">
        <f t="shared" si="229"/>
        <v>0</v>
      </c>
      <c r="U540" t="str">
        <f t="shared" si="230"/>
        <v>0</v>
      </c>
      <c r="V540" s="10" t="str">
        <f t="shared" si="235"/>
        <v/>
      </c>
      <c r="W540" s="10" t="str">
        <f t="shared" si="236"/>
        <v/>
      </c>
      <c r="X540" t="str">
        <f t="shared" si="237"/>
        <v/>
      </c>
      <c r="Y540" t="str">
        <f t="shared" si="238"/>
        <v/>
      </c>
      <c r="Z540" t="str">
        <f t="shared" si="239"/>
        <v/>
      </c>
      <c r="AA540" s="10" t="str">
        <f t="shared" si="240"/>
        <v/>
      </c>
      <c r="AB540" s="10" t="str">
        <f t="shared" si="241"/>
        <v/>
      </c>
      <c r="AC540" t="str">
        <f t="shared" si="242"/>
        <v/>
      </c>
      <c r="AD540" t="str">
        <f t="shared" si="242"/>
        <v/>
      </c>
      <c r="AE540" t="str">
        <f t="shared" si="243"/>
        <v/>
      </c>
      <c r="AF540" s="13">
        <f t="shared" si="244"/>
        <v>4.1064370815796103</v>
      </c>
      <c r="AG540" s="13">
        <f t="shared" si="245"/>
        <v>1.0422149767188804</v>
      </c>
      <c r="AH540">
        <f t="shared" si="246"/>
        <v>95</v>
      </c>
      <c r="AI540">
        <f t="shared" si="247"/>
        <v>136</v>
      </c>
      <c r="AJ540">
        <f t="shared" si="248"/>
        <v>41</v>
      </c>
      <c r="AK540" s="2" t="str">
        <f t="shared" si="249"/>
        <v/>
      </c>
      <c r="AL540" s="2" t="str">
        <f t="shared" si="250"/>
        <v/>
      </c>
      <c r="AM540" t="str">
        <f t="shared" si="231"/>
        <v/>
      </c>
      <c r="AN540" t="str">
        <f t="shared" si="232"/>
        <v/>
      </c>
      <c r="AO540" t="str">
        <f t="shared" si="251"/>
        <v/>
      </c>
    </row>
    <row r="541" spans="1:41" x14ac:dyDescent="0.2">
      <c r="A541" t="s">
        <v>49</v>
      </c>
      <c r="B541" t="s">
        <v>5</v>
      </c>
      <c r="C541" t="s">
        <v>154</v>
      </c>
      <c r="D541" s="1">
        <v>-427.05663934644099</v>
      </c>
      <c r="E541" s="1">
        <v>896.11327869288198</v>
      </c>
      <c r="F541" s="2">
        <v>0.79288646990334599</v>
      </c>
      <c r="G541" s="2">
        <v>0.73458282987727697</v>
      </c>
      <c r="H541" s="2">
        <v>3.3138863005932602</v>
      </c>
      <c r="I541" s="2">
        <v>4.0290767284113702</v>
      </c>
      <c r="J541" s="2">
        <v>0</v>
      </c>
      <c r="K541" s="2">
        <v>0</v>
      </c>
      <c r="L541" s="2">
        <v>6.3102455846503402E-3</v>
      </c>
      <c r="M541" s="2" t="str">
        <f t="shared" si="224"/>
        <v>LTN</v>
      </c>
      <c r="N541" s="2" t="str">
        <f t="shared" si="233"/>
        <v>ACP</v>
      </c>
      <c r="O541" s="2" t="str">
        <f t="shared" si="234"/>
        <v>U</v>
      </c>
      <c r="P541" t="str">
        <f t="shared" si="225"/>
        <v>1100</v>
      </c>
      <c r="Q541" t="str">
        <f t="shared" si="226"/>
        <v>N</v>
      </c>
      <c r="R541" t="str">
        <f t="shared" si="227"/>
        <v>1</v>
      </c>
      <c r="S541" t="str">
        <f t="shared" si="228"/>
        <v>1</v>
      </c>
      <c r="T541" t="str">
        <f t="shared" si="229"/>
        <v>0</v>
      </c>
      <c r="U541" t="str">
        <f t="shared" si="230"/>
        <v>0</v>
      </c>
      <c r="V541" s="10" t="str">
        <f t="shared" si="235"/>
        <v/>
      </c>
      <c r="W541" s="10" t="str">
        <f t="shared" si="236"/>
        <v/>
      </c>
      <c r="X541" t="str">
        <f t="shared" si="237"/>
        <v/>
      </c>
      <c r="Y541" t="str">
        <f t="shared" si="238"/>
        <v/>
      </c>
      <c r="Z541" t="str">
        <f t="shared" si="239"/>
        <v/>
      </c>
      <c r="AA541" s="10" t="str">
        <f t="shared" si="240"/>
        <v/>
      </c>
      <c r="AB541" s="10" t="str">
        <f t="shared" si="241"/>
        <v/>
      </c>
      <c r="AC541" t="str">
        <f t="shared" si="242"/>
        <v/>
      </c>
      <c r="AD541" t="str">
        <f t="shared" si="242"/>
        <v/>
      </c>
      <c r="AE541" t="str">
        <f t="shared" si="243"/>
        <v/>
      </c>
      <c r="AF541" s="13">
        <f t="shared" si="244"/>
        <v>4.0290767284113702</v>
      </c>
      <c r="AG541" s="13">
        <f t="shared" si="245"/>
        <v>0.71519042781811004</v>
      </c>
      <c r="AH541">
        <f t="shared" si="246"/>
        <v>89</v>
      </c>
      <c r="AI541">
        <f t="shared" si="247"/>
        <v>40</v>
      </c>
      <c r="AJ541">
        <f t="shared" si="248"/>
        <v>-49</v>
      </c>
      <c r="AK541" s="2" t="str">
        <f t="shared" si="249"/>
        <v/>
      </c>
      <c r="AL541" s="2" t="str">
        <f t="shared" si="250"/>
        <v/>
      </c>
      <c r="AM541" t="str">
        <f t="shared" si="231"/>
        <v/>
      </c>
      <c r="AN541" t="str">
        <f t="shared" si="232"/>
        <v/>
      </c>
      <c r="AO541" t="str">
        <f t="shared" si="251"/>
        <v/>
      </c>
    </row>
    <row r="542" spans="1:41" x14ac:dyDescent="0.2">
      <c r="A542" t="s">
        <v>49</v>
      </c>
      <c r="B542" t="s">
        <v>5</v>
      </c>
      <c r="C542" t="s">
        <v>3</v>
      </c>
      <c r="D542" s="1">
        <v>-435.90859628363802</v>
      </c>
      <c r="E542" s="1">
        <v>913.81719256727501</v>
      </c>
      <c r="F542" s="2">
        <v>0.76892280649275702</v>
      </c>
      <c r="G542" s="2">
        <v>0.69679014925982197</v>
      </c>
      <c r="H542" s="2">
        <v>3.49876512991412</v>
      </c>
      <c r="I542" s="2">
        <v>4.3534825374672996</v>
      </c>
      <c r="J542" s="2">
        <v>0</v>
      </c>
      <c r="K542" s="2">
        <v>0</v>
      </c>
      <c r="L542" s="2">
        <v>2.5181195735670799E-2</v>
      </c>
      <c r="M542" s="2" t="str">
        <f t="shared" si="224"/>
        <v>LTN</v>
      </c>
      <c r="N542" s="2" t="str">
        <f t="shared" si="233"/>
        <v>ACP</v>
      </c>
      <c r="O542" s="2" t="str">
        <f t="shared" si="234"/>
        <v>V</v>
      </c>
      <c r="P542" t="str">
        <f t="shared" si="225"/>
        <v>1100</v>
      </c>
      <c r="Q542" t="str">
        <f t="shared" si="226"/>
        <v>N</v>
      </c>
      <c r="R542" t="str">
        <f t="shared" si="227"/>
        <v>1</v>
      </c>
      <c r="S542" t="str">
        <f t="shared" si="228"/>
        <v>1</v>
      </c>
      <c r="T542" t="str">
        <f t="shared" si="229"/>
        <v>0</v>
      </c>
      <c r="U542" t="str">
        <f t="shared" si="230"/>
        <v>0</v>
      </c>
      <c r="V542" s="10" t="str">
        <f t="shared" si="235"/>
        <v/>
      </c>
      <c r="W542" s="10" t="str">
        <f t="shared" si="236"/>
        <v/>
      </c>
      <c r="X542" t="str">
        <f t="shared" si="237"/>
        <v/>
      </c>
      <c r="Y542" t="str">
        <f t="shared" si="238"/>
        <v/>
      </c>
      <c r="Z542" t="str">
        <f t="shared" si="239"/>
        <v/>
      </c>
      <c r="AA542" s="10" t="str">
        <f t="shared" si="240"/>
        <v/>
      </c>
      <c r="AB542" s="10" t="str">
        <f t="shared" si="241"/>
        <v/>
      </c>
      <c r="AC542" t="str">
        <f t="shared" si="242"/>
        <v/>
      </c>
      <c r="AD542" t="str">
        <f t="shared" si="242"/>
        <v/>
      </c>
      <c r="AE542" t="str">
        <f t="shared" si="243"/>
        <v/>
      </c>
      <c r="AF542" s="13">
        <f t="shared" si="244"/>
        <v>4.3534825374672996</v>
      </c>
      <c r="AG542" s="13">
        <f t="shared" si="245"/>
        <v>0.8547174075531796</v>
      </c>
      <c r="AH542">
        <f t="shared" si="246"/>
        <v>114</v>
      </c>
      <c r="AI542">
        <f t="shared" si="247"/>
        <v>73</v>
      </c>
      <c r="AJ542">
        <f t="shared" si="248"/>
        <v>-41</v>
      </c>
      <c r="AK542" s="2" t="str">
        <f t="shared" si="249"/>
        <v/>
      </c>
      <c r="AL542" s="2" t="str">
        <f t="shared" si="250"/>
        <v/>
      </c>
      <c r="AM542" t="str">
        <f t="shared" si="231"/>
        <v/>
      </c>
      <c r="AN542" t="str">
        <f t="shared" si="232"/>
        <v/>
      </c>
      <c r="AO542" t="str">
        <f t="shared" si="251"/>
        <v/>
      </c>
    </row>
    <row r="543" spans="1:41" x14ac:dyDescent="0.2">
      <c r="A543" t="s">
        <v>50</v>
      </c>
      <c r="B543" t="s">
        <v>1</v>
      </c>
      <c r="C543" t="s">
        <v>2</v>
      </c>
      <c r="D543" s="1">
        <v>320.150349392024</v>
      </c>
      <c r="E543" s="1">
        <v>-598.300698784048</v>
      </c>
      <c r="F543" s="2">
        <v>0.79819021475507901</v>
      </c>
      <c r="G543" s="2">
        <v>0.71835911824286702</v>
      </c>
      <c r="H543" s="2">
        <v>3.4047592120865298E-2</v>
      </c>
      <c r="I543" s="2">
        <v>4.6217259353690997E-2</v>
      </c>
      <c r="J543" s="2">
        <v>0</v>
      </c>
      <c r="K543" s="2">
        <v>0</v>
      </c>
      <c r="L543" s="2">
        <v>0.28142067145470601</v>
      </c>
      <c r="M543" s="2" t="str">
        <f t="shared" si="224"/>
        <v>LTN</v>
      </c>
      <c r="N543" s="2" t="str">
        <f t="shared" si="233"/>
        <v>PCA</v>
      </c>
      <c r="O543" s="2" t="str">
        <f t="shared" si="234"/>
        <v>U</v>
      </c>
      <c r="P543" t="str">
        <f t="shared" si="225"/>
        <v>1101</v>
      </c>
      <c r="Q543" t="str">
        <f t="shared" si="226"/>
        <v>N</v>
      </c>
      <c r="R543" t="str">
        <f t="shared" si="227"/>
        <v>1</v>
      </c>
      <c r="S543" t="str">
        <f t="shared" si="228"/>
        <v>1</v>
      </c>
      <c r="T543" t="str">
        <f t="shared" si="229"/>
        <v>0</v>
      </c>
      <c r="U543" t="str">
        <f t="shared" si="230"/>
        <v>1</v>
      </c>
      <c r="V543" s="10">
        <f t="shared" si="235"/>
        <v>4.6217259353690997E-2</v>
      </c>
      <c r="W543" s="10">
        <f t="shared" si="236"/>
        <v>1.2169667232825698E-2</v>
      </c>
      <c r="X543">
        <f t="shared" si="237"/>
        <v>87</v>
      </c>
      <c r="Y543">
        <f t="shared" si="238"/>
        <v>108</v>
      </c>
      <c r="Z543">
        <f t="shared" si="239"/>
        <v>21</v>
      </c>
      <c r="AA543" s="10" t="str">
        <f t="shared" si="240"/>
        <v/>
      </c>
      <c r="AB543" s="10" t="str">
        <f t="shared" si="241"/>
        <v/>
      </c>
      <c r="AC543" t="str">
        <f t="shared" si="242"/>
        <v/>
      </c>
      <c r="AD543" t="str">
        <f t="shared" si="242"/>
        <v/>
      </c>
      <c r="AE543" t="str">
        <f t="shared" si="243"/>
        <v/>
      </c>
      <c r="AF543" s="13" t="str">
        <f t="shared" si="244"/>
        <v/>
      </c>
      <c r="AG543" s="13" t="str">
        <f t="shared" si="245"/>
        <v/>
      </c>
      <c r="AH543" t="str">
        <f t="shared" si="246"/>
        <v/>
      </c>
      <c r="AI543" t="str">
        <f t="shared" si="247"/>
        <v/>
      </c>
      <c r="AJ543" t="str">
        <f t="shared" si="248"/>
        <v/>
      </c>
      <c r="AK543" s="2" t="str">
        <f t="shared" si="249"/>
        <v/>
      </c>
      <c r="AL543" s="2" t="str">
        <f t="shared" si="250"/>
        <v/>
      </c>
      <c r="AM543" t="str">
        <f t="shared" si="231"/>
        <v/>
      </c>
      <c r="AN543" t="str">
        <f t="shared" si="232"/>
        <v/>
      </c>
      <c r="AO543" t="str">
        <f t="shared" si="251"/>
        <v/>
      </c>
    </row>
    <row r="544" spans="1:41" x14ac:dyDescent="0.2">
      <c r="A544" t="s">
        <v>50</v>
      </c>
      <c r="B544" t="s">
        <v>1</v>
      </c>
      <c r="C544" t="s">
        <v>153</v>
      </c>
      <c r="D544" s="1">
        <v>320.150349392024</v>
      </c>
      <c r="E544" s="1">
        <v>-598.300698784048</v>
      </c>
      <c r="F544" s="2">
        <v>0.79819021475507901</v>
      </c>
      <c r="G544" s="2">
        <v>0.71835911824286702</v>
      </c>
      <c r="H544" s="2">
        <v>3.4047592120865298E-2</v>
      </c>
      <c r="I544" s="2">
        <v>4.6217259353690997E-2</v>
      </c>
      <c r="J544" s="2">
        <v>0</v>
      </c>
      <c r="K544" s="2">
        <v>0</v>
      </c>
      <c r="L544" s="2">
        <v>6.7324768894249903E-2</v>
      </c>
      <c r="M544" s="2" t="str">
        <f t="shared" si="224"/>
        <v>LTN</v>
      </c>
      <c r="N544" s="2" t="str">
        <f t="shared" si="233"/>
        <v>PCA</v>
      </c>
      <c r="O544" s="2" t="str">
        <f t="shared" si="234"/>
        <v>V</v>
      </c>
      <c r="P544" t="str">
        <f t="shared" si="225"/>
        <v>1101</v>
      </c>
      <c r="Q544" t="str">
        <f t="shared" si="226"/>
        <v>N</v>
      </c>
      <c r="R544" t="str">
        <f t="shared" si="227"/>
        <v>1</v>
      </c>
      <c r="S544" t="str">
        <f t="shared" si="228"/>
        <v>1</v>
      </c>
      <c r="T544" t="str">
        <f t="shared" si="229"/>
        <v>0</v>
      </c>
      <c r="U544" t="str">
        <f t="shared" si="230"/>
        <v>1</v>
      </c>
      <c r="V544" s="10">
        <f t="shared" si="235"/>
        <v>4.6217259353690997E-2</v>
      </c>
      <c r="W544" s="10">
        <f t="shared" si="236"/>
        <v>1.2169667232825698E-2</v>
      </c>
      <c r="X544">
        <f t="shared" si="237"/>
        <v>87</v>
      </c>
      <c r="Y544">
        <f t="shared" si="238"/>
        <v>108</v>
      </c>
      <c r="Z544">
        <f t="shared" si="239"/>
        <v>21</v>
      </c>
      <c r="AA544" s="10" t="str">
        <f t="shared" si="240"/>
        <v/>
      </c>
      <c r="AB544" s="10" t="str">
        <f t="shared" si="241"/>
        <v/>
      </c>
      <c r="AC544" t="str">
        <f t="shared" si="242"/>
        <v/>
      </c>
      <c r="AD544" t="str">
        <f t="shared" si="242"/>
        <v/>
      </c>
      <c r="AE544" t="str">
        <f t="shared" si="243"/>
        <v/>
      </c>
      <c r="AF544" s="13" t="str">
        <f t="shared" si="244"/>
        <v/>
      </c>
      <c r="AG544" s="13" t="str">
        <f t="shared" si="245"/>
        <v/>
      </c>
      <c r="AH544" t="str">
        <f t="shared" si="246"/>
        <v/>
      </c>
      <c r="AI544" t="str">
        <f t="shared" si="247"/>
        <v/>
      </c>
      <c r="AJ544" t="str">
        <f t="shared" si="248"/>
        <v/>
      </c>
      <c r="AK544" s="2" t="str">
        <f t="shared" si="249"/>
        <v/>
      </c>
      <c r="AL544" s="2" t="str">
        <f t="shared" si="250"/>
        <v/>
      </c>
      <c r="AM544" t="str">
        <f t="shared" si="231"/>
        <v/>
      </c>
      <c r="AN544" t="str">
        <f t="shared" si="232"/>
        <v/>
      </c>
      <c r="AO544" t="str">
        <f t="shared" si="251"/>
        <v/>
      </c>
    </row>
    <row r="545" spans="1:41" x14ac:dyDescent="0.2">
      <c r="A545" t="s">
        <v>50</v>
      </c>
      <c r="B545" t="s">
        <v>1</v>
      </c>
      <c r="C545" t="s">
        <v>154</v>
      </c>
      <c r="D545" s="1">
        <v>260.912656553099</v>
      </c>
      <c r="E545" s="1">
        <v>-479.825313106198</v>
      </c>
      <c r="F545" s="2">
        <v>0.58355029101192701</v>
      </c>
      <c r="G545" s="2">
        <v>0.41554296111198602</v>
      </c>
      <c r="H545" s="2">
        <v>4.8909328266419798E-2</v>
      </c>
      <c r="I545" s="2">
        <v>6.3160766499294099E-2</v>
      </c>
      <c r="J545" s="2">
        <v>0</v>
      </c>
      <c r="K545" s="2">
        <v>0</v>
      </c>
      <c r="L545" s="2">
        <v>1.5878340078661499E-2</v>
      </c>
      <c r="M545" s="2" t="str">
        <f t="shared" si="224"/>
        <v>LTN</v>
      </c>
      <c r="N545" s="2" t="str">
        <f t="shared" si="233"/>
        <v>ACP</v>
      </c>
      <c r="O545" s="2" t="str">
        <f t="shared" si="234"/>
        <v>U</v>
      </c>
      <c r="P545" t="str">
        <f t="shared" si="225"/>
        <v>1101</v>
      </c>
      <c r="Q545" t="str">
        <f t="shared" si="226"/>
        <v>N</v>
      </c>
      <c r="R545" t="str">
        <f t="shared" si="227"/>
        <v>1</v>
      </c>
      <c r="S545" t="str">
        <f t="shared" si="228"/>
        <v>1</v>
      </c>
      <c r="T545" t="str">
        <f t="shared" si="229"/>
        <v>0</v>
      </c>
      <c r="U545" t="str">
        <f t="shared" si="230"/>
        <v>1</v>
      </c>
      <c r="V545" s="10">
        <f t="shared" si="235"/>
        <v>6.3160766499294099E-2</v>
      </c>
      <c r="W545" s="10">
        <f t="shared" si="236"/>
        <v>1.4251438232874301E-2</v>
      </c>
      <c r="X545">
        <f t="shared" si="237"/>
        <v>228</v>
      </c>
      <c r="Y545">
        <f t="shared" si="238"/>
        <v>157</v>
      </c>
      <c r="Z545">
        <f t="shared" si="239"/>
        <v>-71</v>
      </c>
      <c r="AA545" s="10" t="str">
        <f t="shared" si="240"/>
        <v/>
      </c>
      <c r="AB545" s="10" t="str">
        <f t="shared" si="241"/>
        <v/>
      </c>
      <c r="AC545" t="str">
        <f t="shared" si="242"/>
        <v/>
      </c>
      <c r="AD545" t="str">
        <f t="shared" si="242"/>
        <v/>
      </c>
      <c r="AE545" t="str">
        <f t="shared" si="243"/>
        <v/>
      </c>
      <c r="AF545" s="13" t="str">
        <f t="shared" si="244"/>
        <v/>
      </c>
      <c r="AG545" s="13" t="str">
        <f t="shared" si="245"/>
        <v/>
      </c>
      <c r="AH545" t="str">
        <f t="shared" si="246"/>
        <v/>
      </c>
      <c r="AI545" t="str">
        <f t="shared" si="247"/>
        <v/>
      </c>
      <c r="AJ545" t="str">
        <f t="shared" si="248"/>
        <v/>
      </c>
      <c r="AK545" s="2" t="str">
        <f t="shared" si="249"/>
        <v/>
      </c>
      <c r="AL545" s="2" t="str">
        <f t="shared" si="250"/>
        <v/>
      </c>
      <c r="AM545" t="str">
        <f t="shared" si="231"/>
        <v/>
      </c>
      <c r="AN545" t="str">
        <f t="shared" si="232"/>
        <v/>
      </c>
      <c r="AO545" t="str">
        <f t="shared" si="251"/>
        <v/>
      </c>
    </row>
    <row r="546" spans="1:41" x14ac:dyDescent="0.2">
      <c r="A546" t="s">
        <v>50</v>
      </c>
      <c r="B546" t="s">
        <v>1</v>
      </c>
      <c r="C546" t="s">
        <v>3</v>
      </c>
      <c r="D546" s="1">
        <v>258.87471624508902</v>
      </c>
      <c r="E546" s="1">
        <v>-475.74943249017798</v>
      </c>
      <c r="F546" s="2">
        <v>0.57269795146203295</v>
      </c>
      <c r="G546" s="2">
        <v>0.393395429664674</v>
      </c>
      <c r="H546" s="2">
        <v>4.9527040474135101E-2</v>
      </c>
      <c r="I546" s="2">
        <v>6.4953995766221795E-2</v>
      </c>
      <c r="J546" s="2">
        <v>0</v>
      </c>
      <c r="K546" s="2">
        <v>0</v>
      </c>
      <c r="L546" s="2">
        <v>1.41783657273314E-2</v>
      </c>
      <c r="M546" s="2" t="str">
        <f t="shared" si="224"/>
        <v>LTN</v>
      </c>
      <c r="N546" s="2" t="str">
        <f t="shared" si="233"/>
        <v>ACP</v>
      </c>
      <c r="O546" s="2" t="str">
        <f t="shared" si="234"/>
        <v>V</v>
      </c>
      <c r="P546" t="str">
        <f t="shared" si="225"/>
        <v>1101</v>
      </c>
      <c r="Q546" t="str">
        <f t="shared" si="226"/>
        <v>N</v>
      </c>
      <c r="R546" t="str">
        <f t="shared" si="227"/>
        <v>1</v>
      </c>
      <c r="S546" t="str">
        <f t="shared" si="228"/>
        <v>1</v>
      </c>
      <c r="T546" t="str">
        <f t="shared" si="229"/>
        <v>0</v>
      </c>
      <c r="U546" t="str">
        <f t="shared" si="230"/>
        <v>1</v>
      </c>
      <c r="V546" s="10">
        <f t="shared" si="235"/>
        <v>6.4953995766221795E-2</v>
      </c>
      <c r="W546" s="10">
        <f t="shared" si="236"/>
        <v>1.5426955292086694E-2</v>
      </c>
      <c r="X546">
        <f t="shared" si="237"/>
        <v>238</v>
      </c>
      <c r="Y546">
        <f t="shared" si="238"/>
        <v>186</v>
      </c>
      <c r="Z546">
        <f t="shared" si="239"/>
        <v>-52</v>
      </c>
      <c r="AA546" s="10" t="str">
        <f t="shared" si="240"/>
        <v/>
      </c>
      <c r="AB546" s="10" t="str">
        <f t="shared" si="241"/>
        <v/>
      </c>
      <c r="AC546" t="str">
        <f t="shared" si="242"/>
        <v/>
      </c>
      <c r="AD546" t="str">
        <f t="shared" si="242"/>
        <v/>
      </c>
      <c r="AE546" t="str">
        <f t="shared" si="243"/>
        <v/>
      </c>
      <c r="AF546" s="13" t="str">
        <f t="shared" si="244"/>
        <v/>
      </c>
      <c r="AG546" s="13" t="str">
        <f t="shared" si="245"/>
        <v/>
      </c>
      <c r="AH546" t="str">
        <f t="shared" si="246"/>
        <v/>
      </c>
      <c r="AI546" t="str">
        <f t="shared" si="247"/>
        <v/>
      </c>
      <c r="AJ546" t="str">
        <f t="shared" si="248"/>
        <v/>
      </c>
      <c r="AK546" s="2" t="str">
        <f t="shared" si="249"/>
        <v/>
      </c>
      <c r="AL546" s="2" t="str">
        <f t="shared" si="250"/>
        <v/>
      </c>
      <c r="AM546" t="str">
        <f t="shared" si="231"/>
        <v/>
      </c>
      <c r="AN546" t="str">
        <f t="shared" si="232"/>
        <v/>
      </c>
      <c r="AO546" t="str">
        <f t="shared" si="251"/>
        <v/>
      </c>
    </row>
    <row r="547" spans="1:41" x14ac:dyDescent="0.2">
      <c r="A547" t="s">
        <v>50</v>
      </c>
      <c r="B547" t="s">
        <v>4</v>
      </c>
      <c r="C547" t="s">
        <v>2</v>
      </c>
      <c r="D547" s="1">
        <v>274.624225114735</v>
      </c>
      <c r="E547" s="1">
        <v>-507.24845022946897</v>
      </c>
      <c r="F547" s="2">
        <v>0.72893986230693697</v>
      </c>
      <c r="G547" s="2">
        <v>0.64662723171469205</v>
      </c>
      <c r="H547" s="2">
        <v>4.4990984930828599E-2</v>
      </c>
      <c r="I547" s="2">
        <v>5.8942025020496502E-2</v>
      </c>
      <c r="J547" s="2">
        <v>0</v>
      </c>
      <c r="K547" s="2">
        <v>0</v>
      </c>
      <c r="L547" s="2">
        <v>0.23758898345328899</v>
      </c>
      <c r="M547" s="2" t="str">
        <f t="shared" si="224"/>
        <v>LTN</v>
      </c>
      <c r="N547" s="2" t="str">
        <f t="shared" si="233"/>
        <v>PCA</v>
      </c>
      <c r="O547" s="2" t="str">
        <f t="shared" si="234"/>
        <v>U</v>
      </c>
      <c r="P547" t="str">
        <f t="shared" si="225"/>
        <v>1101</v>
      </c>
      <c r="Q547" t="str">
        <f t="shared" si="226"/>
        <v>N</v>
      </c>
      <c r="R547" t="str">
        <f t="shared" si="227"/>
        <v>1</v>
      </c>
      <c r="S547" t="str">
        <f t="shared" si="228"/>
        <v>1</v>
      </c>
      <c r="T547" t="str">
        <f t="shared" si="229"/>
        <v>0</v>
      </c>
      <c r="U547" t="str">
        <f t="shared" si="230"/>
        <v>1</v>
      </c>
      <c r="V547" s="10" t="str">
        <f t="shared" si="235"/>
        <v/>
      </c>
      <c r="W547" s="10" t="str">
        <f t="shared" si="236"/>
        <v/>
      </c>
      <c r="X547" t="str">
        <f t="shared" si="237"/>
        <v/>
      </c>
      <c r="Y547" t="str">
        <f t="shared" si="238"/>
        <v/>
      </c>
      <c r="Z547" t="str">
        <f t="shared" si="239"/>
        <v/>
      </c>
      <c r="AA547" s="10">
        <f t="shared" si="240"/>
        <v>5.8942025020496502E-2</v>
      </c>
      <c r="AB547" s="10">
        <f t="shared" si="241"/>
        <v>1.3951040089667903E-2</v>
      </c>
      <c r="AC547">
        <f t="shared" si="242"/>
        <v>90</v>
      </c>
      <c r="AD547">
        <f t="shared" si="242"/>
        <v>95</v>
      </c>
      <c r="AE547">
        <f t="shared" si="243"/>
        <v>5</v>
      </c>
      <c r="AF547" s="13" t="str">
        <f t="shared" si="244"/>
        <v/>
      </c>
      <c r="AG547" s="13" t="str">
        <f t="shared" si="245"/>
        <v/>
      </c>
      <c r="AH547" t="str">
        <f t="shared" si="246"/>
        <v/>
      </c>
      <c r="AI547" t="str">
        <f t="shared" si="247"/>
        <v/>
      </c>
      <c r="AJ547" t="str">
        <f t="shared" si="248"/>
        <v/>
      </c>
      <c r="AK547" s="2" t="str">
        <f t="shared" si="249"/>
        <v/>
      </c>
      <c r="AL547" s="2" t="str">
        <f t="shared" si="250"/>
        <v/>
      </c>
      <c r="AM547" t="str">
        <f t="shared" si="231"/>
        <v/>
      </c>
      <c r="AN547" t="str">
        <f t="shared" si="232"/>
        <v/>
      </c>
      <c r="AO547" t="str">
        <f t="shared" si="251"/>
        <v/>
      </c>
    </row>
    <row r="548" spans="1:41" x14ac:dyDescent="0.2">
      <c r="A548" t="s">
        <v>50</v>
      </c>
      <c r="B548" t="s">
        <v>4</v>
      </c>
      <c r="C548" t="s">
        <v>153</v>
      </c>
      <c r="D548" s="1">
        <v>274.62422511473397</v>
      </c>
      <c r="E548" s="1">
        <v>-507.24845022946897</v>
      </c>
      <c r="F548" s="2">
        <v>0.72893986230693697</v>
      </c>
      <c r="G548" s="2">
        <v>0.64662723171469205</v>
      </c>
      <c r="H548" s="2">
        <v>4.4990984930828599E-2</v>
      </c>
      <c r="I548" s="2">
        <v>5.8942025020496502E-2</v>
      </c>
      <c r="J548" s="2">
        <v>0</v>
      </c>
      <c r="K548" s="2">
        <v>0</v>
      </c>
      <c r="L548" s="2">
        <v>6.1554858222931101E-2</v>
      </c>
      <c r="M548" s="2" t="str">
        <f t="shared" si="224"/>
        <v>LTN</v>
      </c>
      <c r="N548" s="2" t="str">
        <f t="shared" si="233"/>
        <v>PCA</v>
      </c>
      <c r="O548" s="2" t="str">
        <f t="shared" si="234"/>
        <v>V</v>
      </c>
      <c r="P548" t="str">
        <f t="shared" si="225"/>
        <v>1101</v>
      </c>
      <c r="Q548" t="str">
        <f t="shared" si="226"/>
        <v>N</v>
      </c>
      <c r="R548" t="str">
        <f t="shared" si="227"/>
        <v>1</v>
      </c>
      <c r="S548" t="str">
        <f t="shared" si="228"/>
        <v>1</v>
      </c>
      <c r="T548" t="str">
        <f t="shared" si="229"/>
        <v>0</v>
      </c>
      <c r="U548" t="str">
        <f t="shared" si="230"/>
        <v>1</v>
      </c>
      <c r="V548" s="10" t="str">
        <f t="shared" si="235"/>
        <v/>
      </c>
      <c r="W548" s="10" t="str">
        <f t="shared" si="236"/>
        <v/>
      </c>
      <c r="X548" t="str">
        <f t="shared" si="237"/>
        <v/>
      </c>
      <c r="Y548" t="str">
        <f t="shared" si="238"/>
        <v/>
      </c>
      <c r="Z548" t="str">
        <f t="shared" si="239"/>
        <v/>
      </c>
      <c r="AA548" s="10">
        <f t="shared" si="240"/>
        <v>5.8942025020496502E-2</v>
      </c>
      <c r="AB548" s="10">
        <f t="shared" si="241"/>
        <v>1.3951040089667903E-2</v>
      </c>
      <c r="AC548">
        <f t="shared" si="242"/>
        <v>90</v>
      </c>
      <c r="AD548">
        <f t="shared" si="242"/>
        <v>95</v>
      </c>
      <c r="AE548">
        <f t="shared" si="243"/>
        <v>5</v>
      </c>
      <c r="AF548" s="13" t="str">
        <f t="shared" si="244"/>
        <v/>
      </c>
      <c r="AG548" s="13" t="str">
        <f t="shared" si="245"/>
        <v/>
      </c>
      <c r="AH548" t="str">
        <f t="shared" si="246"/>
        <v/>
      </c>
      <c r="AI548" t="str">
        <f t="shared" si="247"/>
        <v/>
      </c>
      <c r="AJ548" t="str">
        <f t="shared" si="248"/>
        <v/>
      </c>
      <c r="AK548" s="2" t="str">
        <f t="shared" si="249"/>
        <v/>
      </c>
      <c r="AL548" s="2" t="str">
        <f t="shared" si="250"/>
        <v/>
      </c>
      <c r="AM548" t="str">
        <f t="shared" si="231"/>
        <v/>
      </c>
      <c r="AN548" t="str">
        <f t="shared" si="232"/>
        <v/>
      </c>
      <c r="AO548" t="str">
        <f t="shared" si="251"/>
        <v/>
      </c>
    </row>
    <row r="549" spans="1:41" x14ac:dyDescent="0.2">
      <c r="A549" t="s">
        <v>50</v>
      </c>
      <c r="B549" t="s">
        <v>4</v>
      </c>
      <c r="C549" t="s">
        <v>154</v>
      </c>
      <c r="D549" s="1">
        <v>235.53446101485301</v>
      </c>
      <c r="E549" s="1">
        <v>-429.06892202970602</v>
      </c>
      <c r="F549" s="2">
        <v>0.56252056751403801</v>
      </c>
      <c r="G549" s="2">
        <v>0.39189617298309798</v>
      </c>
      <c r="H549" s="2">
        <v>5.7141276639897702E-2</v>
      </c>
      <c r="I549" s="2">
        <v>7.3649972854560999E-2</v>
      </c>
      <c r="J549" s="2">
        <v>0</v>
      </c>
      <c r="K549" s="2">
        <v>0</v>
      </c>
      <c r="L549" s="2">
        <v>2.5793446911313401E-2</v>
      </c>
      <c r="M549" s="2" t="str">
        <f t="shared" si="224"/>
        <v>LTN</v>
      </c>
      <c r="N549" s="2" t="str">
        <f t="shared" si="233"/>
        <v>ACP</v>
      </c>
      <c r="O549" s="2" t="str">
        <f t="shared" si="234"/>
        <v>U</v>
      </c>
      <c r="P549" t="str">
        <f t="shared" si="225"/>
        <v>1101</v>
      </c>
      <c r="Q549" t="str">
        <f t="shared" si="226"/>
        <v>N</v>
      </c>
      <c r="R549" t="str">
        <f t="shared" si="227"/>
        <v>1</v>
      </c>
      <c r="S549" t="str">
        <f t="shared" si="228"/>
        <v>1</v>
      </c>
      <c r="T549" t="str">
        <f t="shared" si="229"/>
        <v>0</v>
      </c>
      <c r="U549" t="str">
        <f t="shared" si="230"/>
        <v>1</v>
      </c>
      <c r="V549" s="10" t="str">
        <f t="shared" si="235"/>
        <v/>
      </c>
      <c r="W549" s="10" t="str">
        <f t="shared" si="236"/>
        <v/>
      </c>
      <c r="X549" t="str">
        <f t="shared" si="237"/>
        <v/>
      </c>
      <c r="Y549" t="str">
        <f t="shared" si="238"/>
        <v/>
      </c>
      <c r="Z549" t="str">
        <f t="shared" si="239"/>
        <v/>
      </c>
      <c r="AA549" s="10">
        <f t="shared" si="240"/>
        <v>7.3649972854560999E-2</v>
      </c>
      <c r="AB549" s="10">
        <f t="shared" si="241"/>
        <v>1.6508696214663297E-2</v>
      </c>
      <c r="AC549">
        <f t="shared" si="242"/>
        <v>217</v>
      </c>
      <c r="AD549">
        <f t="shared" si="242"/>
        <v>162</v>
      </c>
      <c r="AE549">
        <f t="shared" si="243"/>
        <v>-55</v>
      </c>
      <c r="AF549" s="13" t="str">
        <f t="shared" si="244"/>
        <v/>
      </c>
      <c r="AG549" s="13" t="str">
        <f t="shared" si="245"/>
        <v/>
      </c>
      <c r="AH549" t="str">
        <f t="shared" si="246"/>
        <v/>
      </c>
      <c r="AI549" t="str">
        <f t="shared" si="247"/>
        <v/>
      </c>
      <c r="AJ549" t="str">
        <f t="shared" si="248"/>
        <v/>
      </c>
      <c r="AK549" s="2" t="str">
        <f t="shared" si="249"/>
        <v/>
      </c>
      <c r="AL549" s="2" t="str">
        <f t="shared" si="250"/>
        <v/>
      </c>
      <c r="AM549" t="str">
        <f t="shared" si="231"/>
        <v/>
      </c>
      <c r="AN549" t="str">
        <f t="shared" si="232"/>
        <v/>
      </c>
      <c r="AO549" t="str">
        <f t="shared" si="251"/>
        <v/>
      </c>
    </row>
    <row r="550" spans="1:41" x14ac:dyDescent="0.2">
      <c r="A550" t="s">
        <v>50</v>
      </c>
      <c r="B550" t="s">
        <v>4</v>
      </c>
      <c r="C550" t="s">
        <v>3</v>
      </c>
      <c r="D550" s="1">
        <v>232.883647986173</v>
      </c>
      <c r="E550" s="1">
        <v>-423.76729597234697</v>
      </c>
      <c r="F550" s="2">
        <v>0.54782950529067598</v>
      </c>
      <c r="G550" s="2">
        <v>0.366077609087476</v>
      </c>
      <c r="H550" s="2">
        <v>5.80802222356855E-2</v>
      </c>
      <c r="I550" s="2">
        <v>7.5979782244626995E-2</v>
      </c>
      <c r="J550" s="2">
        <v>0</v>
      </c>
      <c r="K550" s="2">
        <v>0</v>
      </c>
      <c r="L550" s="2">
        <v>1.51947620647834E-2</v>
      </c>
      <c r="M550" s="2" t="str">
        <f t="shared" si="224"/>
        <v>LTN</v>
      </c>
      <c r="N550" s="2" t="str">
        <f t="shared" si="233"/>
        <v>ACP</v>
      </c>
      <c r="O550" s="2" t="str">
        <f t="shared" si="234"/>
        <v>V</v>
      </c>
      <c r="P550" t="str">
        <f t="shared" si="225"/>
        <v>1101</v>
      </c>
      <c r="Q550" t="str">
        <f t="shared" si="226"/>
        <v>N</v>
      </c>
      <c r="R550" t="str">
        <f t="shared" si="227"/>
        <v>1</v>
      </c>
      <c r="S550" t="str">
        <f t="shared" si="228"/>
        <v>1</v>
      </c>
      <c r="T550" t="str">
        <f t="shared" si="229"/>
        <v>0</v>
      </c>
      <c r="U550" t="str">
        <f t="shared" si="230"/>
        <v>1</v>
      </c>
      <c r="V550" s="10" t="str">
        <f t="shared" si="235"/>
        <v/>
      </c>
      <c r="W550" s="10" t="str">
        <f t="shared" si="236"/>
        <v/>
      </c>
      <c r="X550" t="str">
        <f t="shared" si="237"/>
        <v/>
      </c>
      <c r="Y550" t="str">
        <f t="shared" si="238"/>
        <v/>
      </c>
      <c r="Z550" t="str">
        <f t="shared" si="239"/>
        <v/>
      </c>
      <c r="AA550" s="10">
        <f t="shared" si="240"/>
        <v>7.5979782244626995E-2</v>
      </c>
      <c r="AB550" s="10">
        <f t="shared" si="241"/>
        <v>1.7899560008941495E-2</v>
      </c>
      <c r="AC550">
        <f t="shared" si="242"/>
        <v>231</v>
      </c>
      <c r="AD550">
        <f t="shared" si="242"/>
        <v>187</v>
      </c>
      <c r="AE550">
        <f t="shared" si="243"/>
        <v>-44</v>
      </c>
      <c r="AF550" s="13" t="str">
        <f t="shared" si="244"/>
        <v/>
      </c>
      <c r="AG550" s="13" t="str">
        <f t="shared" si="245"/>
        <v/>
      </c>
      <c r="AH550" t="str">
        <f t="shared" si="246"/>
        <v/>
      </c>
      <c r="AI550" t="str">
        <f t="shared" si="247"/>
        <v/>
      </c>
      <c r="AJ550" t="str">
        <f t="shared" si="248"/>
        <v/>
      </c>
      <c r="AK550" s="2" t="str">
        <f t="shared" si="249"/>
        <v/>
      </c>
      <c r="AL550" s="2" t="str">
        <f t="shared" si="250"/>
        <v/>
      </c>
      <c r="AM550" t="str">
        <f t="shared" si="231"/>
        <v/>
      </c>
      <c r="AN550" t="str">
        <f t="shared" si="232"/>
        <v/>
      </c>
      <c r="AO550" t="str">
        <f t="shared" si="251"/>
        <v/>
      </c>
    </row>
    <row r="551" spans="1:41" x14ac:dyDescent="0.2">
      <c r="A551" t="s">
        <v>50</v>
      </c>
      <c r="B551" t="s">
        <v>5</v>
      </c>
      <c r="C551" t="s">
        <v>2</v>
      </c>
      <c r="D551" s="1">
        <v>-395.35612563077598</v>
      </c>
      <c r="E551" s="1">
        <v>832.71225126155196</v>
      </c>
      <c r="F551" s="2">
        <v>0.85931811449631501</v>
      </c>
      <c r="G551" s="2">
        <v>0.805931516900248</v>
      </c>
      <c r="H551" s="2">
        <v>2.73181334191263</v>
      </c>
      <c r="I551" s="2">
        <v>3.6932910239379302</v>
      </c>
      <c r="J551" s="2">
        <v>0</v>
      </c>
      <c r="K551" s="2">
        <v>0</v>
      </c>
      <c r="L551" s="2">
        <v>0.240299071635001</v>
      </c>
      <c r="M551" s="2" t="str">
        <f t="shared" si="224"/>
        <v>LTN</v>
      </c>
      <c r="N551" s="2" t="str">
        <f t="shared" si="233"/>
        <v>PCA</v>
      </c>
      <c r="O551" s="2" t="str">
        <f t="shared" si="234"/>
        <v>U</v>
      </c>
      <c r="P551" t="str">
        <f t="shared" si="225"/>
        <v>1101</v>
      </c>
      <c r="Q551" t="str">
        <f t="shared" si="226"/>
        <v>N</v>
      </c>
      <c r="R551" t="str">
        <f t="shared" si="227"/>
        <v>1</v>
      </c>
      <c r="S551" t="str">
        <f t="shared" si="228"/>
        <v>1</v>
      </c>
      <c r="T551" t="str">
        <f t="shared" si="229"/>
        <v>0</v>
      </c>
      <c r="U551" t="str">
        <f t="shared" si="230"/>
        <v>1</v>
      </c>
      <c r="V551" s="10" t="str">
        <f t="shared" si="235"/>
        <v/>
      </c>
      <c r="W551" s="10" t="str">
        <f t="shared" si="236"/>
        <v/>
      </c>
      <c r="X551" t="str">
        <f t="shared" si="237"/>
        <v/>
      </c>
      <c r="Y551" t="str">
        <f t="shared" si="238"/>
        <v/>
      </c>
      <c r="Z551" t="str">
        <f t="shared" si="239"/>
        <v/>
      </c>
      <c r="AA551" s="10" t="str">
        <f t="shared" si="240"/>
        <v/>
      </c>
      <c r="AB551" s="10" t="str">
        <f t="shared" si="241"/>
        <v/>
      </c>
      <c r="AC551" t="str">
        <f t="shared" si="242"/>
        <v/>
      </c>
      <c r="AD551" t="str">
        <f t="shared" si="242"/>
        <v/>
      </c>
      <c r="AE551" t="str">
        <f t="shared" si="243"/>
        <v/>
      </c>
      <c r="AF551" s="13">
        <f t="shared" si="244"/>
        <v>3.6932910239379302</v>
      </c>
      <c r="AG551" s="13">
        <f t="shared" si="245"/>
        <v>0.96147768202530015</v>
      </c>
      <c r="AH551">
        <f t="shared" si="246"/>
        <v>73</v>
      </c>
      <c r="AI551">
        <f t="shared" si="247"/>
        <v>108</v>
      </c>
      <c r="AJ551">
        <f t="shared" si="248"/>
        <v>35</v>
      </c>
      <c r="AK551" s="2" t="str">
        <f t="shared" si="249"/>
        <v/>
      </c>
      <c r="AL551" s="2" t="str">
        <f t="shared" si="250"/>
        <v/>
      </c>
      <c r="AM551" t="str">
        <f t="shared" si="231"/>
        <v/>
      </c>
      <c r="AN551" t="str">
        <f t="shared" si="232"/>
        <v/>
      </c>
      <c r="AO551" t="str">
        <f t="shared" si="251"/>
        <v/>
      </c>
    </row>
    <row r="552" spans="1:41" x14ac:dyDescent="0.2">
      <c r="A552" t="s">
        <v>50</v>
      </c>
      <c r="B552" t="s">
        <v>5</v>
      </c>
      <c r="C552" t="s">
        <v>153</v>
      </c>
      <c r="D552" s="1">
        <v>-395.35612563077598</v>
      </c>
      <c r="E552" s="1">
        <v>832.71225126155105</v>
      </c>
      <c r="F552" s="2">
        <v>0.85931811449631501</v>
      </c>
      <c r="G552" s="2">
        <v>0.805931516900248</v>
      </c>
      <c r="H552" s="2">
        <v>2.7318133419126198</v>
      </c>
      <c r="I552" s="2">
        <v>3.6932910239379302</v>
      </c>
      <c r="J552" s="2">
        <v>0</v>
      </c>
      <c r="K552" s="2">
        <v>0</v>
      </c>
      <c r="L552" s="2">
        <v>5.8386518136825098E-2</v>
      </c>
      <c r="M552" s="2" t="str">
        <f t="shared" si="224"/>
        <v>LTN</v>
      </c>
      <c r="N552" s="2" t="str">
        <f t="shared" si="233"/>
        <v>PCA</v>
      </c>
      <c r="O552" s="2" t="str">
        <f t="shared" si="234"/>
        <v>V</v>
      </c>
      <c r="P552" t="str">
        <f t="shared" si="225"/>
        <v>1101</v>
      </c>
      <c r="Q552" t="str">
        <f t="shared" si="226"/>
        <v>N</v>
      </c>
      <c r="R552" t="str">
        <f t="shared" si="227"/>
        <v>1</v>
      </c>
      <c r="S552" t="str">
        <f t="shared" si="228"/>
        <v>1</v>
      </c>
      <c r="T552" t="str">
        <f t="shared" si="229"/>
        <v>0</v>
      </c>
      <c r="U552" t="str">
        <f t="shared" si="230"/>
        <v>1</v>
      </c>
      <c r="V552" s="10" t="str">
        <f t="shared" si="235"/>
        <v/>
      </c>
      <c r="W552" s="10" t="str">
        <f t="shared" si="236"/>
        <v/>
      </c>
      <c r="X552" t="str">
        <f t="shared" si="237"/>
        <v/>
      </c>
      <c r="Y552" t="str">
        <f t="shared" si="238"/>
        <v/>
      </c>
      <c r="Z552" t="str">
        <f t="shared" si="239"/>
        <v/>
      </c>
      <c r="AA552" s="10" t="str">
        <f t="shared" si="240"/>
        <v/>
      </c>
      <c r="AB552" s="10" t="str">
        <f t="shared" si="241"/>
        <v/>
      </c>
      <c r="AC552" t="str">
        <f t="shared" si="242"/>
        <v/>
      </c>
      <c r="AD552" t="str">
        <f t="shared" si="242"/>
        <v/>
      </c>
      <c r="AE552" t="str">
        <f t="shared" si="243"/>
        <v/>
      </c>
      <c r="AF552" s="13">
        <f t="shared" si="244"/>
        <v>3.6932910239379302</v>
      </c>
      <c r="AG552" s="13">
        <f t="shared" si="245"/>
        <v>0.96147768202531037</v>
      </c>
      <c r="AH552">
        <f t="shared" si="246"/>
        <v>73</v>
      </c>
      <c r="AI552">
        <f t="shared" si="247"/>
        <v>109</v>
      </c>
      <c r="AJ552">
        <f t="shared" si="248"/>
        <v>36</v>
      </c>
      <c r="AK552" s="2" t="str">
        <f t="shared" si="249"/>
        <v/>
      </c>
      <c r="AL552" s="2" t="str">
        <f t="shared" si="250"/>
        <v/>
      </c>
      <c r="AM552" t="str">
        <f t="shared" si="231"/>
        <v/>
      </c>
      <c r="AN552" t="str">
        <f t="shared" si="232"/>
        <v/>
      </c>
      <c r="AO552" t="str">
        <f t="shared" si="251"/>
        <v/>
      </c>
    </row>
    <row r="553" spans="1:41" x14ac:dyDescent="0.2">
      <c r="A553" t="s">
        <v>50</v>
      </c>
      <c r="B553" t="s">
        <v>5</v>
      </c>
      <c r="C553" t="s">
        <v>154</v>
      </c>
      <c r="D553" s="1">
        <v>-463.33791861818798</v>
      </c>
      <c r="E553" s="1">
        <v>968.67583723637597</v>
      </c>
      <c r="F553" s="2">
        <v>0.676598297777666</v>
      </c>
      <c r="G553" s="2">
        <v>0.56636987673065797</v>
      </c>
      <c r="H553" s="2">
        <v>4.1372991909306904</v>
      </c>
      <c r="I553" s="2">
        <v>5.2354158488887599</v>
      </c>
      <c r="J553" s="2">
        <v>0</v>
      </c>
      <c r="K553" s="2">
        <v>0</v>
      </c>
      <c r="L553" s="2">
        <v>1.0636135754329401E-2</v>
      </c>
      <c r="M553" s="2" t="str">
        <f t="shared" si="224"/>
        <v>LTN</v>
      </c>
      <c r="N553" s="2" t="str">
        <f t="shared" si="233"/>
        <v>ACP</v>
      </c>
      <c r="O553" s="2" t="str">
        <f t="shared" si="234"/>
        <v>U</v>
      </c>
      <c r="P553" t="str">
        <f t="shared" si="225"/>
        <v>1101</v>
      </c>
      <c r="Q553" t="str">
        <f t="shared" si="226"/>
        <v>N</v>
      </c>
      <c r="R553" t="str">
        <f t="shared" si="227"/>
        <v>1</v>
      </c>
      <c r="S553" t="str">
        <f t="shared" si="228"/>
        <v>1</v>
      </c>
      <c r="T553" t="str">
        <f t="shared" si="229"/>
        <v>0</v>
      </c>
      <c r="U553" t="str">
        <f t="shared" si="230"/>
        <v>1</v>
      </c>
      <c r="V553" s="10" t="str">
        <f t="shared" si="235"/>
        <v/>
      </c>
      <c r="W553" s="10" t="str">
        <f t="shared" si="236"/>
        <v/>
      </c>
      <c r="X553" t="str">
        <f t="shared" si="237"/>
        <v/>
      </c>
      <c r="Y553" t="str">
        <f t="shared" si="238"/>
        <v/>
      </c>
      <c r="Z553" t="str">
        <f t="shared" si="239"/>
        <v/>
      </c>
      <c r="AA553" s="10" t="str">
        <f t="shared" si="240"/>
        <v/>
      </c>
      <c r="AB553" s="10" t="str">
        <f t="shared" si="241"/>
        <v/>
      </c>
      <c r="AC553" t="str">
        <f t="shared" si="242"/>
        <v/>
      </c>
      <c r="AD553" t="str">
        <f t="shared" si="242"/>
        <v/>
      </c>
      <c r="AE553" t="str">
        <f t="shared" si="243"/>
        <v/>
      </c>
      <c r="AF553" s="13">
        <f t="shared" si="244"/>
        <v>5.2354158488887599</v>
      </c>
      <c r="AG553" s="13">
        <f t="shared" si="245"/>
        <v>1.0981166579580695</v>
      </c>
      <c r="AH553">
        <f t="shared" si="246"/>
        <v>215</v>
      </c>
      <c r="AI553">
        <f t="shared" si="247"/>
        <v>157</v>
      </c>
      <c r="AJ553">
        <f t="shared" si="248"/>
        <v>-58</v>
      </c>
      <c r="AK553" s="2" t="str">
        <f t="shared" si="249"/>
        <v/>
      </c>
      <c r="AL553" s="2" t="str">
        <f t="shared" si="250"/>
        <v/>
      </c>
      <c r="AM553" t="str">
        <f t="shared" si="231"/>
        <v/>
      </c>
      <c r="AN553" t="str">
        <f t="shared" si="232"/>
        <v/>
      </c>
      <c r="AO553" t="str">
        <f t="shared" si="251"/>
        <v/>
      </c>
    </row>
    <row r="554" spans="1:41" x14ac:dyDescent="0.2">
      <c r="A554" t="s">
        <v>50</v>
      </c>
      <c r="B554" t="s">
        <v>5</v>
      </c>
      <c r="C554" t="s">
        <v>3</v>
      </c>
      <c r="D554" s="1">
        <v>-464.85752259733403</v>
      </c>
      <c r="E554" s="1">
        <v>971.71504519466703</v>
      </c>
      <c r="F554" s="2">
        <v>0.67046810279095603</v>
      </c>
      <c r="G554" s="2">
        <v>0.54835388587667799</v>
      </c>
      <c r="H554" s="2">
        <v>4.1764992541199701</v>
      </c>
      <c r="I554" s="2">
        <v>5.3457485407029299</v>
      </c>
      <c r="J554" s="2">
        <v>0</v>
      </c>
      <c r="K554" s="2">
        <v>0</v>
      </c>
      <c r="L554" s="2">
        <v>1.2731775283615901E-2</v>
      </c>
      <c r="M554" s="2" t="str">
        <f t="shared" si="224"/>
        <v>LTN</v>
      </c>
      <c r="N554" s="2" t="str">
        <f t="shared" si="233"/>
        <v>ACP</v>
      </c>
      <c r="O554" s="2" t="str">
        <f t="shared" si="234"/>
        <v>V</v>
      </c>
      <c r="P554" t="str">
        <f t="shared" si="225"/>
        <v>1101</v>
      </c>
      <c r="Q554" t="str">
        <f t="shared" si="226"/>
        <v>N</v>
      </c>
      <c r="R554" t="str">
        <f t="shared" si="227"/>
        <v>1</v>
      </c>
      <c r="S554" t="str">
        <f t="shared" si="228"/>
        <v>1</v>
      </c>
      <c r="T554" t="str">
        <f t="shared" si="229"/>
        <v>0</v>
      </c>
      <c r="U554" t="str">
        <f t="shared" si="230"/>
        <v>1</v>
      </c>
      <c r="V554" s="10" t="str">
        <f t="shared" si="235"/>
        <v/>
      </c>
      <c r="W554" s="10" t="str">
        <f t="shared" si="236"/>
        <v/>
      </c>
      <c r="X554" t="str">
        <f t="shared" si="237"/>
        <v/>
      </c>
      <c r="Y554" t="str">
        <f t="shared" si="238"/>
        <v/>
      </c>
      <c r="Z554" t="str">
        <f t="shared" si="239"/>
        <v/>
      </c>
      <c r="AA554" s="10" t="str">
        <f t="shared" si="240"/>
        <v/>
      </c>
      <c r="AB554" s="10" t="str">
        <f t="shared" si="241"/>
        <v/>
      </c>
      <c r="AC554" t="str">
        <f t="shared" si="242"/>
        <v/>
      </c>
      <c r="AD554" t="str">
        <f t="shared" si="242"/>
        <v/>
      </c>
      <c r="AE554" t="str">
        <f t="shared" si="243"/>
        <v/>
      </c>
      <c r="AF554" s="13">
        <f t="shared" si="244"/>
        <v>5.3457485407029299</v>
      </c>
      <c r="AG554" s="13">
        <f t="shared" si="245"/>
        <v>1.1692492865829598</v>
      </c>
      <c r="AH554">
        <f t="shared" si="246"/>
        <v>223</v>
      </c>
      <c r="AI554">
        <f t="shared" si="247"/>
        <v>175</v>
      </c>
      <c r="AJ554">
        <f t="shared" si="248"/>
        <v>-48</v>
      </c>
      <c r="AK554" s="2" t="str">
        <f t="shared" si="249"/>
        <v/>
      </c>
      <c r="AL554" s="2" t="str">
        <f t="shared" si="250"/>
        <v/>
      </c>
      <c r="AM554" t="str">
        <f t="shared" si="231"/>
        <v/>
      </c>
      <c r="AN554" t="str">
        <f t="shared" si="232"/>
        <v/>
      </c>
      <c r="AO554" t="str">
        <f t="shared" si="251"/>
        <v/>
      </c>
    </row>
    <row r="555" spans="1:41" x14ac:dyDescent="0.2">
      <c r="A555" t="s">
        <v>51</v>
      </c>
      <c r="B555" t="s">
        <v>1</v>
      </c>
      <c r="C555" t="s">
        <v>2</v>
      </c>
      <c r="D555" s="1">
        <v>310.59675551037202</v>
      </c>
      <c r="E555" s="1">
        <v>-579.19351102074404</v>
      </c>
      <c r="F555" s="2">
        <v>0.77760466023199704</v>
      </c>
      <c r="G555" s="2">
        <v>0.63830721143291702</v>
      </c>
      <c r="H555" s="2">
        <v>3.5738570903940697E-2</v>
      </c>
      <c r="I555" s="2">
        <v>4.9973178461612797E-2</v>
      </c>
      <c r="J555" s="2">
        <v>0</v>
      </c>
      <c r="K555" s="2">
        <v>0</v>
      </c>
      <c r="L555" s="2">
        <v>0.20066381277322001</v>
      </c>
      <c r="M555" s="2" t="str">
        <f t="shared" si="224"/>
        <v>LTN</v>
      </c>
      <c r="N555" s="2" t="str">
        <f t="shared" si="233"/>
        <v>PCA</v>
      </c>
      <c r="O555" s="2" t="str">
        <f t="shared" si="234"/>
        <v>U</v>
      </c>
      <c r="P555" t="str">
        <f t="shared" si="225"/>
        <v>1110</v>
      </c>
      <c r="Q555" t="str">
        <f t="shared" si="226"/>
        <v>N</v>
      </c>
      <c r="R555" t="str">
        <f t="shared" si="227"/>
        <v>1</v>
      </c>
      <c r="S555" t="str">
        <f t="shared" si="228"/>
        <v>1</v>
      </c>
      <c r="T555" t="str">
        <f t="shared" si="229"/>
        <v>1</v>
      </c>
      <c r="U555" t="str">
        <f t="shared" si="230"/>
        <v>0</v>
      </c>
      <c r="V555" s="10">
        <f t="shared" si="235"/>
        <v>4.9973178461612797E-2</v>
      </c>
      <c r="W555" s="10">
        <f t="shared" si="236"/>
        <v>1.4234607557672099E-2</v>
      </c>
      <c r="X555">
        <f t="shared" si="237"/>
        <v>109</v>
      </c>
      <c r="Y555">
        <f t="shared" si="238"/>
        <v>155</v>
      </c>
      <c r="Z555">
        <f t="shared" si="239"/>
        <v>46</v>
      </c>
      <c r="AA555" s="10" t="str">
        <f t="shared" si="240"/>
        <v/>
      </c>
      <c r="AB555" s="10" t="str">
        <f t="shared" si="241"/>
        <v/>
      </c>
      <c r="AC555" t="str">
        <f t="shared" si="242"/>
        <v/>
      </c>
      <c r="AD555" t="str">
        <f t="shared" si="242"/>
        <v/>
      </c>
      <c r="AE555" t="str">
        <f t="shared" si="243"/>
        <v/>
      </c>
      <c r="AF555" s="13" t="str">
        <f t="shared" si="244"/>
        <v/>
      </c>
      <c r="AG555" s="13" t="str">
        <f t="shared" si="245"/>
        <v/>
      </c>
      <c r="AH555" t="str">
        <f t="shared" si="246"/>
        <v/>
      </c>
      <c r="AI555" t="str">
        <f t="shared" si="247"/>
        <v/>
      </c>
      <c r="AJ555" t="str">
        <f t="shared" si="248"/>
        <v/>
      </c>
      <c r="AK555" s="2" t="str">
        <f t="shared" si="249"/>
        <v/>
      </c>
      <c r="AL555" s="2" t="str">
        <f t="shared" si="250"/>
        <v/>
      </c>
      <c r="AM555" t="str">
        <f t="shared" si="231"/>
        <v/>
      </c>
      <c r="AN555" t="str">
        <f t="shared" si="232"/>
        <v/>
      </c>
      <c r="AO555" t="str">
        <f t="shared" si="251"/>
        <v/>
      </c>
    </row>
    <row r="556" spans="1:41" x14ac:dyDescent="0.2">
      <c r="A556" t="s">
        <v>51</v>
      </c>
      <c r="B556" t="s">
        <v>1</v>
      </c>
      <c r="C556" t="s">
        <v>153</v>
      </c>
      <c r="D556" s="1">
        <v>310.59675551037202</v>
      </c>
      <c r="E556" s="1">
        <v>-579.19351102074404</v>
      </c>
      <c r="F556" s="2">
        <v>0.77760466023199704</v>
      </c>
      <c r="G556" s="2">
        <v>0.63830721143291702</v>
      </c>
      <c r="H556" s="2">
        <v>3.5738570903940697E-2</v>
      </c>
      <c r="I556" s="2">
        <v>4.9973178461612797E-2</v>
      </c>
      <c r="J556" s="2">
        <v>0</v>
      </c>
      <c r="K556" s="2">
        <v>0</v>
      </c>
      <c r="L556" s="2">
        <v>2.32506232633032E-2</v>
      </c>
      <c r="M556" s="2" t="str">
        <f t="shared" si="224"/>
        <v>LTN</v>
      </c>
      <c r="N556" s="2" t="str">
        <f t="shared" si="233"/>
        <v>PCA</v>
      </c>
      <c r="O556" s="2" t="str">
        <f t="shared" si="234"/>
        <v>V</v>
      </c>
      <c r="P556" t="str">
        <f t="shared" si="225"/>
        <v>1110</v>
      </c>
      <c r="Q556" t="str">
        <f t="shared" si="226"/>
        <v>N</v>
      </c>
      <c r="R556" t="str">
        <f t="shared" si="227"/>
        <v>1</v>
      </c>
      <c r="S556" t="str">
        <f t="shared" si="228"/>
        <v>1</v>
      </c>
      <c r="T556" t="str">
        <f t="shared" si="229"/>
        <v>1</v>
      </c>
      <c r="U556" t="str">
        <f t="shared" si="230"/>
        <v>0</v>
      </c>
      <c r="V556" s="10">
        <f t="shared" si="235"/>
        <v>4.9973178461612797E-2</v>
      </c>
      <c r="W556" s="10">
        <f t="shared" si="236"/>
        <v>1.4234607557672099E-2</v>
      </c>
      <c r="X556">
        <f t="shared" si="237"/>
        <v>109</v>
      </c>
      <c r="Y556">
        <f t="shared" si="238"/>
        <v>155</v>
      </c>
      <c r="Z556">
        <f t="shared" si="239"/>
        <v>46</v>
      </c>
      <c r="AA556" s="10" t="str">
        <f t="shared" si="240"/>
        <v/>
      </c>
      <c r="AB556" s="10" t="str">
        <f t="shared" si="241"/>
        <v/>
      </c>
      <c r="AC556" t="str">
        <f t="shared" si="242"/>
        <v/>
      </c>
      <c r="AD556" t="str">
        <f t="shared" si="242"/>
        <v/>
      </c>
      <c r="AE556" t="str">
        <f t="shared" si="243"/>
        <v/>
      </c>
      <c r="AF556" s="13" t="str">
        <f t="shared" si="244"/>
        <v/>
      </c>
      <c r="AG556" s="13" t="str">
        <f t="shared" si="245"/>
        <v/>
      </c>
      <c r="AH556" t="str">
        <f t="shared" si="246"/>
        <v/>
      </c>
      <c r="AI556" t="str">
        <f t="shared" si="247"/>
        <v/>
      </c>
      <c r="AJ556" t="str">
        <f t="shared" si="248"/>
        <v/>
      </c>
      <c r="AK556" s="2" t="str">
        <f t="shared" si="249"/>
        <v/>
      </c>
      <c r="AL556" s="2" t="str">
        <f t="shared" si="250"/>
        <v/>
      </c>
      <c r="AM556" t="str">
        <f t="shared" si="231"/>
        <v/>
      </c>
      <c r="AN556" t="str">
        <f t="shared" si="232"/>
        <v/>
      </c>
      <c r="AO556" t="str">
        <f t="shared" si="251"/>
        <v/>
      </c>
    </row>
    <row r="557" spans="1:41" x14ac:dyDescent="0.2">
      <c r="A557" t="s">
        <v>51</v>
      </c>
      <c r="B557" t="s">
        <v>1</v>
      </c>
      <c r="C557" t="s">
        <v>154</v>
      </c>
      <c r="D557" s="1">
        <v>267.13194465150201</v>
      </c>
      <c r="E557" s="1">
        <v>-492.26388930300499</v>
      </c>
      <c r="F557" s="2">
        <v>0.62053261466933696</v>
      </c>
      <c r="G557" s="2">
        <v>0.41995284620664403</v>
      </c>
      <c r="H557" s="2">
        <v>4.6702859144918903E-2</v>
      </c>
      <c r="I557" s="2">
        <v>6.1589395254527501E-2</v>
      </c>
      <c r="J557" s="2">
        <v>0</v>
      </c>
      <c r="K557" s="2">
        <v>0</v>
      </c>
      <c r="L557" s="2">
        <v>7.0287377166896401E-3</v>
      </c>
      <c r="M557" s="2" t="str">
        <f t="shared" si="224"/>
        <v>LTN</v>
      </c>
      <c r="N557" s="2" t="str">
        <f t="shared" si="233"/>
        <v>ACP</v>
      </c>
      <c r="O557" s="2" t="str">
        <f t="shared" si="234"/>
        <v>U</v>
      </c>
      <c r="P557" t="str">
        <f t="shared" si="225"/>
        <v>1110</v>
      </c>
      <c r="Q557" t="str">
        <f t="shared" si="226"/>
        <v>N</v>
      </c>
      <c r="R557" t="str">
        <f t="shared" si="227"/>
        <v>1</v>
      </c>
      <c r="S557" t="str">
        <f t="shared" si="228"/>
        <v>1</v>
      </c>
      <c r="T557" t="str">
        <f t="shared" si="229"/>
        <v>1</v>
      </c>
      <c r="U557" t="str">
        <f t="shared" si="230"/>
        <v>0</v>
      </c>
      <c r="V557" s="10">
        <f t="shared" si="235"/>
        <v>6.1589395254527501E-2</v>
      </c>
      <c r="W557" s="10">
        <f t="shared" si="236"/>
        <v>1.4886536109608599E-2</v>
      </c>
      <c r="X557">
        <f t="shared" si="237"/>
        <v>219</v>
      </c>
      <c r="Y557">
        <f t="shared" si="238"/>
        <v>172</v>
      </c>
      <c r="Z557">
        <f t="shared" si="239"/>
        <v>-47</v>
      </c>
      <c r="AA557" s="10" t="str">
        <f t="shared" si="240"/>
        <v/>
      </c>
      <c r="AB557" s="10" t="str">
        <f t="shared" si="241"/>
        <v/>
      </c>
      <c r="AC557" t="str">
        <f t="shared" si="242"/>
        <v/>
      </c>
      <c r="AD557" t="str">
        <f t="shared" si="242"/>
        <v/>
      </c>
      <c r="AE557" t="str">
        <f t="shared" si="243"/>
        <v/>
      </c>
      <c r="AF557" s="13" t="str">
        <f t="shared" si="244"/>
        <v/>
      </c>
      <c r="AG557" s="13" t="str">
        <f t="shared" si="245"/>
        <v/>
      </c>
      <c r="AH557" t="str">
        <f t="shared" si="246"/>
        <v/>
      </c>
      <c r="AI557" t="str">
        <f t="shared" si="247"/>
        <v/>
      </c>
      <c r="AJ557" t="str">
        <f t="shared" si="248"/>
        <v/>
      </c>
      <c r="AK557" s="2" t="str">
        <f t="shared" si="249"/>
        <v/>
      </c>
      <c r="AL557" s="2" t="str">
        <f t="shared" si="250"/>
        <v/>
      </c>
      <c r="AM557" t="str">
        <f t="shared" si="231"/>
        <v/>
      </c>
      <c r="AN557" t="str">
        <f t="shared" si="232"/>
        <v/>
      </c>
      <c r="AO557" t="str">
        <f t="shared" si="251"/>
        <v/>
      </c>
    </row>
    <row r="558" spans="1:41" x14ac:dyDescent="0.2">
      <c r="A558" t="s">
        <v>51</v>
      </c>
      <c r="B558" t="s">
        <v>1</v>
      </c>
      <c r="C558" t="s">
        <v>3</v>
      </c>
      <c r="D558" s="1">
        <v>274.774995521101</v>
      </c>
      <c r="E558" s="1">
        <v>-507.54999104220201</v>
      </c>
      <c r="F558" s="2">
        <v>0.65438599628466998</v>
      </c>
      <c r="G558" s="2">
        <v>0.49094535847180698</v>
      </c>
      <c r="H558" s="2">
        <v>4.4561082077343502E-2</v>
      </c>
      <c r="I558" s="2">
        <v>5.5969952712119297E-2</v>
      </c>
      <c r="J558" s="2">
        <v>0</v>
      </c>
      <c r="K558" s="2">
        <v>0</v>
      </c>
      <c r="L558" s="2">
        <v>8.9614473928977895E-2</v>
      </c>
      <c r="M558" s="2" t="str">
        <f t="shared" si="224"/>
        <v>LTN</v>
      </c>
      <c r="N558" s="2" t="str">
        <f t="shared" si="233"/>
        <v>ACP</v>
      </c>
      <c r="O558" s="2" t="str">
        <f t="shared" si="234"/>
        <v>V</v>
      </c>
      <c r="P558" t="str">
        <f t="shared" si="225"/>
        <v>1110</v>
      </c>
      <c r="Q558" t="str">
        <f t="shared" si="226"/>
        <v>N</v>
      </c>
      <c r="R558" t="str">
        <f t="shared" si="227"/>
        <v>1</v>
      </c>
      <c r="S558" t="str">
        <f t="shared" si="228"/>
        <v>1</v>
      </c>
      <c r="T558" t="str">
        <f t="shared" si="229"/>
        <v>1</v>
      </c>
      <c r="U558" t="str">
        <f t="shared" si="230"/>
        <v>0</v>
      </c>
      <c r="V558" s="10">
        <f t="shared" si="235"/>
        <v>5.5969952712119297E-2</v>
      </c>
      <c r="W558" s="10">
        <f t="shared" si="236"/>
        <v>1.1408870634775796E-2</v>
      </c>
      <c r="X558">
        <f t="shared" si="237"/>
        <v>151</v>
      </c>
      <c r="Y558">
        <f t="shared" si="238"/>
        <v>89</v>
      </c>
      <c r="Z558">
        <f t="shared" si="239"/>
        <v>-62</v>
      </c>
      <c r="AA558" s="10" t="str">
        <f t="shared" si="240"/>
        <v/>
      </c>
      <c r="AB558" s="10" t="str">
        <f t="shared" si="241"/>
        <v/>
      </c>
      <c r="AC558" t="str">
        <f t="shared" si="242"/>
        <v/>
      </c>
      <c r="AD558" t="str">
        <f t="shared" si="242"/>
        <v/>
      </c>
      <c r="AE558" t="str">
        <f t="shared" si="243"/>
        <v/>
      </c>
      <c r="AF558" s="13" t="str">
        <f t="shared" si="244"/>
        <v/>
      </c>
      <c r="AG558" s="13" t="str">
        <f t="shared" si="245"/>
        <v/>
      </c>
      <c r="AH558" t="str">
        <f t="shared" si="246"/>
        <v/>
      </c>
      <c r="AI558" t="str">
        <f t="shared" si="247"/>
        <v/>
      </c>
      <c r="AJ558" t="str">
        <f t="shared" si="248"/>
        <v/>
      </c>
      <c r="AK558" s="2" t="str">
        <f t="shared" si="249"/>
        <v/>
      </c>
      <c r="AL558" s="2" t="str">
        <f t="shared" si="250"/>
        <v/>
      </c>
      <c r="AM558" t="str">
        <f t="shared" si="231"/>
        <v/>
      </c>
      <c r="AN558" t="str">
        <f t="shared" si="232"/>
        <v/>
      </c>
      <c r="AO558" t="str">
        <f t="shared" si="251"/>
        <v/>
      </c>
    </row>
    <row r="559" spans="1:41" x14ac:dyDescent="0.2">
      <c r="A559" t="s">
        <v>51</v>
      </c>
      <c r="B559" t="s">
        <v>4</v>
      </c>
      <c r="C559" t="s">
        <v>2</v>
      </c>
      <c r="D559" s="1">
        <v>264.96037076837302</v>
      </c>
      <c r="E559" s="1">
        <v>-487.92074153674599</v>
      </c>
      <c r="F559" s="2">
        <v>0.70025420373395997</v>
      </c>
      <c r="G559" s="2">
        <v>0.54642751532002598</v>
      </c>
      <c r="H559" s="2">
        <v>4.7339080962222203E-2</v>
      </c>
      <c r="I559" s="2">
        <v>6.3667185444920796E-2</v>
      </c>
      <c r="J559" s="2">
        <v>0</v>
      </c>
      <c r="K559" s="2">
        <v>0</v>
      </c>
      <c r="L559" s="2">
        <v>0.16086322818359999</v>
      </c>
      <c r="M559" s="2" t="str">
        <f t="shared" si="224"/>
        <v>LTN</v>
      </c>
      <c r="N559" s="2" t="str">
        <f t="shared" si="233"/>
        <v>PCA</v>
      </c>
      <c r="O559" s="2" t="str">
        <f t="shared" si="234"/>
        <v>U</v>
      </c>
      <c r="P559" t="str">
        <f t="shared" si="225"/>
        <v>1110</v>
      </c>
      <c r="Q559" t="str">
        <f t="shared" si="226"/>
        <v>N</v>
      </c>
      <c r="R559" t="str">
        <f t="shared" si="227"/>
        <v>1</v>
      </c>
      <c r="S559" t="str">
        <f t="shared" si="228"/>
        <v>1</v>
      </c>
      <c r="T559" t="str">
        <f t="shared" si="229"/>
        <v>1</v>
      </c>
      <c r="U559" t="str">
        <f t="shared" si="230"/>
        <v>0</v>
      </c>
      <c r="V559" s="10" t="str">
        <f t="shared" si="235"/>
        <v/>
      </c>
      <c r="W559" s="10" t="str">
        <f t="shared" si="236"/>
        <v/>
      </c>
      <c r="X559" t="str">
        <f t="shared" si="237"/>
        <v/>
      </c>
      <c r="Y559" t="str">
        <f t="shared" si="238"/>
        <v/>
      </c>
      <c r="Z559" t="str">
        <f t="shared" si="239"/>
        <v/>
      </c>
      <c r="AA559" s="10">
        <f t="shared" si="240"/>
        <v>6.3667185444920796E-2</v>
      </c>
      <c r="AB559" s="10">
        <f t="shared" si="241"/>
        <v>1.6328104482698592E-2</v>
      </c>
      <c r="AC559">
        <f t="shared" si="242"/>
        <v>118</v>
      </c>
      <c r="AD559">
        <f t="shared" si="242"/>
        <v>153</v>
      </c>
      <c r="AE559">
        <f t="shared" si="243"/>
        <v>35</v>
      </c>
      <c r="AF559" s="13" t="str">
        <f t="shared" si="244"/>
        <v/>
      </c>
      <c r="AG559" s="13" t="str">
        <f t="shared" si="245"/>
        <v/>
      </c>
      <c r="AH559" t="str">
        <f t="shared" si="246"/>
        <v/>
      </c>
      <c r="AI559" t="str">
        <f t="shared" si="247"/>
        <v/>
      </c>
      <c r="AJ559" t="str">
        <f t="shared" si="248"/>
        <v/>
      </c>
      <c r="AK559" s="2" t="str">
        <f t="shared" si="249"/>
        <v/>
      </c>
      <c r="AL559" s="2" t="str">
        <f t="shared" si="250"/>
        <v/>
      </c>
      <c r="AM559" t="str">
        <f t="shared" si="231"/>
        <v/>
      </c>
      <c r="AN559" t="str">
        <f t="shared" si="232"/>
        <v/>
      </c>
      <c r="AO559" t="str">
        <f t="shared" si="251"/>
        <v/>
      </c>
    </row>
    <row r="560" spans="1:41" x14ac:dyDescent="0.2">
      <c r="A560" t="s">
        <v>51</v>
      </c>
      <c r="B560" t="s">
        <v>4</v>
      </c>
      <c r="C560" t="s">
        <v>153</v>
      </c>
      <c r="D560" s="1">
        <v>264.96037076837302</v>
      </c>
      <c r="E560" s="1">
        <v>-487.92074153674599</v>
      </c>
      <c r="F560" s="2">
        <v>0.70025420373395997</v>
      </c>
      <c r="G560" s="2">
        <v>0.54642751532002598</v>
      </c>
      <c r="H560" s="2">
        <v>4.7339080962222203E-2</v>
      </c>
      <c r="I560" s="2">
        <v>6.3667185444920796E-2</v>
      </c>
      <c r="J560" s="2">
        <v>0</v>
      </c>
      <c r="K560" s="2">
        <v>0</v>
      </c>
      <c r="L560" s="2">
        <v>2.0913668363004598E-2</v>
      </c>
      <c r="M560" s="2" t="str">
        <f t="shared" si="224"/>
        <v>LTN</v>
      </c>
      <c r="N560" s="2" t="str">
        <f t="shared" si="233"/>
        <v>PCA</v>
      </c>
      <c r="O560" s="2" t="str">
        <f t="shared" si="234"/>
        <v>V</v>
      </c>
      <c r="P560" t="str">
        <f t="shared" si="225"/>
        <v>1110</v>
      </c>
      <c r="Q560" t="str">
        <f t="shared" si="226"/>
        <v>N</v>
      </c>
      <c r="R560" t="str">
        <f t="shared" si="227"/>
        <v>1</v>
      </c>
      <c r="S560" t="str">
        <f t="shared" si="228"/>
        <v>1</v>
      </c>
      <c r="T560" t="str">
        <f t="shared" si="229"/>
        <v>1</v>
      </c>
      <c r="U560" t="str">
        <f t="shared" si="230"/>
        <v>0</v>
      </c>
      <c r="V560" s="10" t="str">
        <f t="shared" si="235"/>
        <v/>
      </c>
      <c r="W560" s="10" t="str">
        <f t="shared" si="236"/>
        <v/>
      </c>
      <c r="X560" t="str">
        <f t="shared" si="237"/>
        <v/>
      </c>
      <c r="Y560" t="str">
        <f t="shared" si="238"/>
        <v/>
      </c>
      <c r="Z560" t="str">
        <f t="shared" si="239"/>
        <v/>
      </c>
      <c r="AA560" s="10">
        <f t="shared" si="240"/>
        <v>6.3667185444920796E-2</v>
      </c>
      <c r="AB560" s="10">
        <f t="shared" si="241"/>
        <v>1.6328104482698592E-2</v>
      </c>
      <c r="AC560">
        <f t="shared" si="242"/>
        <v>118</v>
      </c>
      <c r="AD560">
        <f t="shared" si="242"/>
        <v>153</v>
      </c>
      <c r="AE560">
        <f t="shared" si="243"/>
        <v>35</v>
      </c>
      <c r="AF560" s="13" t="str">
        <f t="shared" si="244"/>
        <v/>
      </c>
      <c r="AG560" s="13" t="str">
        <f t="shared" si="245"/>
        <v/>
      </c>
      <c r="AH560" t="str">
        <f t="shared" si="246"/>
        <v/>
      </c>
      <c r="AI560" t="str">
        <f t="shared" si="247"/>
        <v/>
      </c>
      <c r="AJ560" t="str">
        <f t="shared" si="248"/>
        <v/>
      </c>
      <c r="AK560" s="2" t="str">
        <f t="shared" si="249"/>
        <v/>
      </c>
      <c r="AL560" s="2" t="str">
        <f t="shared" si="250"/>
        <v/>
      </c>
      <c r="AM560" t="str">
        <f t="shared" si="231"/>
        <v/>
      </c>
      <c r="AN560" t="str">
        <f t="shared" si="232"/>
        <v/>
      </c>
      <c r="AO560" t="str">
        <f t="shared" si="251"/>
        <v/>
      </c>
    </row>
    <row r="561" spans="1:41" x14ac:dyDescent="0.2">
      <c r="A561" t="s">
        <v>51</v>
      </c>
      <c r="B561" t="s">
        <v>4</v>
      </c>
      <c r="C561" t="s">
        <v>154</v>
      </c>
      <c r="D561" s="1">
        <v>239.303035853544</v>
      </c>
      <c r="E561" s="1">
        <v>-436.60607170708801</v>
      </c>
      <c r="F561" s="2">
        <v>0.58918402127851</v>
      </c>
      <c r="G561" s="2">
        <v>0.36410123794334198</v>
      </c>
      <c r="H561" s="2">
        <v>5.5439165089816E-2</v>
      </c>
      <c r="I561" s="2">
        <v>7.3949338480683496E-2</v>
      </c>
      <c r="J561" s="2">
        <v>0</v>
      </c>
      <c r="K561" s="2">
        <v>0</v>
      </c>
      <c r="L561" s="2">
        <v>8.5906168795506707E-3</v>
      </c>
      <c r="M561" s="2" t="str">
        <f t="shared" si="224"/>
        <v>LTN</v>
      </c>
      <c r="N561" s="2" t="str">
        <f t="shared" si="233"/>
        <v>ACP</v>
      </c>
      <c r="O561" s="2" t="str">
        <f t="shared" si="234"/>
        <v>U</v>
      </c>
      <c r="P561" t="str">
        <f t="shared" si="225"/>
        <v>1110</v>
      </c>
      <c r="Q561" t="str">
        <f t="shared" si="226"/>
        <v>N</v>
      </c>
      <c r="R561" t="str">
        <f t="shared" si="227"/>
        <v>1</v>
      </c>
      <c r="S561" t="str">
        <f t="shared" si="228"/>
        <v>1</v>
      </c>
      <c r="T561" t="str">
        <f t="shared" si="229"/>
        <v>1</v>
      </c>
      <c r="U561" t="str">
        <f t="shared" si="230"/>
        <v>0</v>
      </c>
      <c r="V561" s="10" t="str">
        <f t="shared" si="235"/>
        <v/>
      </c>
      <c r="W561" s="10" t="str">
        <f t="shared" si="236"/>
        <v/>
      </c>
      <c r="X561" t="str">
        <f t="shared" si="237"/>
        <v/>
      </c>
      <c r="Y561" t="str">
        <f t="shared" si="238"/>
        <v/>
      </c>
      <c r="Z561" t="str">
        <f t="shared" si="239"/>
        <v/>
      </c>
      <c r="AA561" s="10">
        <f t="shared" si="240"/>
        <v>7.3949338480683496E-2</v>
      </c>
      <c r="AB561" s="10">
        <f t="shared" si="241"/>
        <v>1.8510173390867496E-2</v>
      </c>
      <c r="AC561">
        <f t="shared" si="242"/>
        <v>218</v>
      </c>
      <c r="AD561">
        <f t="shared" si="242"/>
        <v>196</v>
      </c>
      <c r="AE561">
        <f t="shared" si="243"/>
        <v>-22</v>
      </c>
      <c r="AF561" s="13" t="str">
        <f t="shared" si="244"/>
        <v/>
      </c>
      <c r="AG561" s="13" t="str">
        <f t="shared" si="245"/>
        <v/>
      </c>
      <c r="AH561" t="str">
        <f t="shared" si="246"/>
        <v/>
      </c>
      <c r="AI561" t="str">
        <f t="shared" si="247"/>
        <v/>
      </c>
      <c r="AJ561" t="str">
        <f t="shared" si="248"/>
        <v/>
      </c>
      <c r="AK561" s="2" t="str">
        <f t="shared" si="249"/>
        <v/>
      </c>
      <c r="AL561" s="2" t="str">
        <f t="shared" si="250"/>
        <v/>
      </c>
      <c r="AM561" t="str">
        <f t="shared" si="231"/>
        <v/>
      </c>
      <c r="AN561" t="str">
        <f t="shared" si="232"/>
        <v/>
      </c>
      <c r="AO561" t="str">
        <f t="shared" si="251"/>
        <v/>
      </c>
    </row>
    <row r="562" spans="1:41" x14ac:dyDescent="0.2">
      <c r="A562" t="s">
        <v>51</v>
      </c>
      <c r="B562" t="s">
        <v>4</v>
      </c>
      <c r="C562" t="s">
        <v>3</v>
      </c>
      <c r="D562" s="1">
        <v>244.952339718915</v>
      </c>
      <c r="E562" s="1">
        <v>-447.90467943783</v>
      </c>
      <c r="F562" s="2">
        <v>0.61658024393055999</v>
      </c>
      <c r="G562" s="2">
        <v>0.44017638311209401</v>
      </c>
      <c r="H562" s="2">
        <v>5.3552224295550101E-2</v>
      </c>
      <c r="I562" s="2">
        <v>6.7350066257616706E-2</v>
      </c>
      <c r="J562" s="2">
        <v>0</v>
      </c>
      <c r="K562" s="2">
        <v>0</v>
      </c>
      <c r="L562" s="2">
        <v>9.4117533459396399E-2</v>
      </c>
      <c r="M562" s="2" t="str">
        <f t="shared" si="224"/>
        <v>LTN</v>
      </c>
      <c r="N562" s="2" t="str">
        <f t="shared" si="233"/>
        <v>ACP</v>
      </c>
      <c r="O562" s="2" t="str">
        <f t="shared" si="234"/>
        <v>V</v>
      </c>
      <c r="P562" t="str">
        <f t="shared" si="225"/>
        <v>1110</v>
      </c>
      <c r="Q562" t="str">
        <f t="shared" si="226"/>
        <v>N</v>
      </c>
      <c r="R562" t="str">
        <f t="shared" si="227"/>
        <v>1</v>
      </c>
      <c r="S562" t="str">
        <f t="shared" si="228"/>
        <v>1</v>
      </c>
      <c r="T562" t="str">
        <f t="shared" si="229"/>
        <v>1</v>
      </c>
      <c r="U562" t="str">
        <f t="shared" si="230"/>
        <v>0</v>
      </c>
      <c r="V562" s="10" t="str">
        <f t="shared" si="235"/>
        <v/>
      </c>
      <c r="W562" s="10" t="str">
        <f t="shared" si="236"/>
        <v/>
      </c>
      <c r="X562" t="str">
        <f t="shared" si="237"/>
        <v/>
      </c>
      <c r="Y562" t="str">
        <f t="shared" si="238"/>
        <v/>
      </c>
      <c r="Z562" t="str">
        <f t="shared" si="239"/>
        <v/>
      </c>
      <c r="AA562" s="10">
        <f t="shared" si="240"/>
        <v>6.7350066257616706E-2</v>
      </c>
      <c r="AB562" s="10">
        <f t="shared" si="241"/>
        <v>1.3797841962066605E-2</v>
      </c>
      <c r="AC562">
        <f t="shared" si="242"/>
        <v>147</v>
      </c>
      <c r="AD562">
        <f t="shared" si="242"/>
        <v>93</v>
      </c>
      <c r="AE562">
        <f t="shared" si="243"/>
        <v>-54</v>
      </c>
      <c r="AF562" s="13" t="str">
        <f t="shared" si="244"/>
        <v/>
      </c>
      <c r="AG562" s="13" t="str">
        <f t="shared" si="245"/>
        <v/>
      </c>
      <c r="AH562" t="str">
        <f t="shared" si="246"/>
        <v/>
      </c>
      <c r="AI562" t="str">
        <f t="shared" si="247"/>
        <v/>
      </c>
      <c r="AJ562" t="str">
        <f t="shared" si="248"/>
        <v/>
      </c>
      <c r="AK562" s="2" t="str">
        <f t="shared" si="249"/>
        <v/>
      </c>
      <c r="AL562" s="2" t="str">
        <f t="shared" si="250"/>
        <v/>
      </c>
      <c r="AM562" t="str">
        <f t="shared" si="231"/>
        <v/>
      </c>
      <c r="AN562" t="str">
        <f t="shared" si="232"/>
        <v/>
      </c>
      <c r="AO562" t="str">
        <f t="shared" si="251"/>
        <v/>
      </c>
    </row>
    <row r="563" spans="1:41" x14ac:dyDescent="0.2">
      <c r="A563" t="s">
        <v>51</v>
      </c>
      <c r="B563" t="s">
        <v>5</v>
      </c>
      <c r="C563" t="s">
        <v>2</v>
      </c>
      <c r="D563" s="1">
        <v>-431.23630331794402</v>
      </c>
      <c r="E563" s="1">
        <v>904.47260663588895</v>
      </c>
      <c r="F563" s="2">
        <v>0.77674444104848395</v>
      </c>
      <c r="G563" s="2">
        <v>0.65212904932480198</v>
      </c>
      <c r="H563" s="2">
        <v>3.4433034937204301</v>
      </c>
      <c r="I563" s="2">
        <v>4.49429181955938</v>
      </c>
      <c r="J563" s="2">
        <v>0</v>
      </c>
      <c r="K563" s="2">
        <v>0</v>
      </c>
      <c r="L563" s="2">
        <v>0.226252101284943</v>
      </c>
      <c r="M563" s="2" t="str">
        <f t="shared" si="224"/>
        <v>LTN</v>
      </c>
      <c r="N563" s="2" t="str">
        <f t="shared" si="233"/>
        <v>PCA</v>
      </c>
      <c r="O563" s="2" t="str">
        <f t="shared" si="234"/>
        <v>U</v>
      </c>
      <c r="P563" t="str">
        <f t="shared" si="225"/>
        <v>1110</v>
      </c>
      <c r="Q563" t="str">
        <f t="shared" si="226"/>
        <v>N</v>
      </c>
      <c r="R563" t="str">
        <f t="shared" si="227"/>
        <v>1</v>
      </c>
      <c r="S563" t="str">
        <f t="shared" si="228"/>
        <v>1</v>
      </c>
      <c r="T563" t="str">
        <f t="shared" si="229"/>
        <v>1</v>
      </c>
      <c r="U563" t="str">
        <f t="shared" si="230"/>
        <v>0</v>
      </c>
      <c r="V563" s="10" t="str">
        <f t="shared" si="235"/>
        <v/>
      </c>
      <c r="W563" s="10" t="str">
        <f t="shared" si="236"/>
        <v/>
      </c>
      <c r="X563" t="str">
        <f t="shared" si="237"/>
        <v/>
      </c>
      <c r="Y563" t="str">
        <f t="shared" si="238"/>
        <v/>
      </c>
      <c r="Z563" t="str">
        <f t="shared" si="239"/>
        <v/>
      </c>
      <c r="AA563" s="10" t="str">
        <f t="shared" si="240"/>
        <v/>
      </c>
      <c r="AB563" s="10" t="str">
        <f t="shared" si="241"/>
        <v/>
      </c>
      <c r="AC563" t="str">
        <f t="shared" si="242"/>
        <v/>
      </c>
      <c r="AD563" t="str">
        <f t="shared" si="242"/>
        <v/>
      </c>
      <c r="AE563" t="str">
        <f t="shared" si="243"/>
        <v/>
      </c>
      <c r="AF563" s="13">
        <f t="shared" si="244"/>
        <v>4.49429181955938</v>
      </c>
      <c r="AG563" s="13">
        <f t="shared" si="245"/>
        <v>1.0509883258389499</v>
      </c>
      <c r="AH563">
        <f t="shared" si="246"/>
        <v>125</v>
      </c>
      <c r="AI563">
        <f t="shared" si="247"/>
        <v>141</v>
      </c>
      <c r="AJ563">
        <f t="shared" si="248"/>
        <v>16</v>
      </c>
      <c r="AK563" s="2" t="str">
        <f t="shared" si="249"/>
        <v/>
      </c>
      <c r="AL563" s="2" t="str">
        <f t="shared" si="250"/>
        <v/>
      </c>
      <c r="AM563" t="str">
        <f t="shared" si="231"/>
        <v/>
      </c>
      <c r="AN563" t="str">
        <f t="shared" si="232"/>
        <v/>
      </c>
      <c r="AO563" t="str">
        <f t="shared" si="251"/>
        <v/>
      </c>
    </row>
    <row r="564" spans="1:41" x14ac:dyDescent="0.2">
      <c r="A564" t="s">
        <v>51</v>
      </c>
      <c r="B564" t="s">
        <v>5</v>
      </c>
      <c r="C564" t="s">
        <v>153</v>
      </c>
      <c r="D564" s="1">
        <v>-431.23630331794402</v>
      </c>
      <c r="E564" s="1">
        <v>904.47260663588895</v>
      </c>
      <c r="F564" s="2">
        <v>0.77674444104848395</v>
      </c>
      <c r="G564" s="2">
        <v>0.65212904932480298</v>
      </c>
      <c r="H564" s="2">
        <v>3.4433034937204301</v>
      </c>
      <c r="I564" s="2">
        <v>4.49429181955938</v>
      </c>
      <c r="J564" s="2">
        <v>0</v>
      </c>
      <c r="K564" s="2">
        <v>0</v>
      </c>
      <c r="L564" s="2">
        <v>3.6745127019140303E-2</v>
      </c>
      <c r="M564" s="2" t="str">
        <f t="shared" si="224"/>
        <v>LTN</v>
      </c>
      <c r="N564" s="2" t="str">
        <f t="shared" si="233"/>
        <v>PCA</v>
      </c>
      <c r="O564" s="2" t="str">
        <f t="shared" si="234"/>
        <v>V</v>
      </c>
      <c r="P564" t="str">
        <f t="shared" si="225"/>
        <v>1110</v>
      </c>
      <c r="Q564" t="str">
        <f t="shared" si="226"/>
        <v>N</v>
      </c>
      <c r="R564" t="str">
        <f t="shared" si="227"/>
        <v>1</v>
      </c>
      <c r="S564" t="str">
        <f t="shared" si="228"/>
        <v>1</v>
      </c>
      <c r="T564" t="str">
        <f t="shared" si="229"/>
        <v>1</v>
      </c>
      <c r="U564" t="str">
        <f t="shared" si="230"/>
        <v>0</v>
      </c>
      <c r="V564" s="10" t="str">
        <f t="shared" si="235"/>
        <v/>
      </c>
      <c r="W564" s="10" t="str">
        <f t="shared" si="236"/>
        <v/>
      </c>
      <c r="X564" t="str">
        <f t="shared" si="237"/>
        <v/>
      </c>
      <c r="Y564" t="str">
        <f t="shared" si="238"/>
        <v/>
      </c>
      <c r="Z564" t="str">
        <f t="shared" si="239"/>
        <v/>
      </c>
      <c r="AA564" s="10" t="str">
        <f t="shared" si="240"/>
        <v/>
      </c>
      <c r="AB564" s="10" t="str">
        <f t="shared" si="241"/>
        <v/>
      </c>
      <c r="AC564" t="str">
        <f t="shared" si="242"/>
        <v/>
      </c>
      <c r="AD564" t="str">
        <f t="shared" si="242"/>
        <v/>
      </c>
      <c r="AE564" t="str">
        <f t="shared" si="243"/>
        <v/>
      </c>
      <c r="AF564" s="13">
        <f t="shared" si="244"/>
        <v>4.49429181955938</v>
      </c>
      <c r="AG564" s="13">
        <f t="shared" si="245"/>
        <v>1.0509883258389499</v>
      </c>
      <c r="AH564">
        <f t="shared" si="246"/>
        <v>125</v>
      </c>
      <c r="AI564">
        <f t="shared" si="247"/>
        <v>141</v>
      </c>
      <c r="AJ564">
        <f t="shared" si="248"/>
        <v>16</v>
      </c>
      <c r="AK564" s="2" t="str">
        <f t="shared" si="249"/>
        <v/>
      </c>
      <c r="AL564" s="2" t="str">
        <f t="shared" si="250"/>
        <v/>
      </c>
      <c r="AM564" t="str">
        <f t="shared" si="231"/>
        <v/>
      </c>
      <c r="AN564" t="str">
        <f t="shared" si="232"/>
        <v/>
      </c>
      <c r="AO564" t="str">
        <f t="shared" si="251"/>
        <v/>
      </c>
    </row>
    <row r="565" spans="1:41" x14ac:dyDescent="0.2">
      <c r="A565" t="s">
        <v>51</v>
      </c>
      <c r="B565" t="s">
        <v>5</v>
      </c>
      <c r="C565" t="s">
        <v>154</v>
      </c>
      <c r="D565" s="1">
        <v>-476.61619900668802</v>
      </c>
      <c r="E565" s="1">
        <v>995.23239801337695</v>
      </c>
      <c r="F565" s="2">
        <v>0.61006283687825602</v>
      </c>
      <c r="G565" s="2">
        <v>0.439353588631822</v>
      </c>
      <c r="H565" s="2">
        <v>4.55306056334795</v>
      </c>
      <c r="I565" s="2">
        <v>5.7095081863623296</v>
      </c>
      <c r="J565" s="2">
        <v>0</v>
      </c>
      <c r="K565" s="2">
        <v>0</v>
      </c>
      <c r="L565" s="2">
        <v>6.2591929630764903E-3</v>
      </c>
      <c r="M565" s="2" t="str">
        <f t="shared" si="224"/>
        <v>LTN</v>
      </c>
      <c r="N565" s="2" t="str">
        <f t="shared" si="233"/>
        <v>ACP</v>
      </c>
      <c r="O565" s="2" t="str">
        <f t="shared" si="234"/>
        <v>U</v>
      </c>
      <c r="P565" t="str">
        <f t="shared" si="225"/>
        <v>1110</v>
      </c>
      <c r="Q565" t="str">
        <f t="shared" si="226"/>
        <v>N</v>
      </c>
      <c r="R565" t="str">
        <f t="shared" si="227"/>
        <v>1</v>
      </c>
      <c r="S565" t="str">
        <f t="shared" si="228"/>
        <v>1</v>
      </c>
      <c r="T565" t="str">
        <f t="shared" si="229"/>
        <v>1</v>
      </c>
      <c r="U565" t="str">
        <f t="shared" si="230"/>
        <v>0</v>
      </c>
      <c r="V565" s="10" t="str">
        <f t="shared" si="235"/>
        <v/>
      </c>
      <c r="W565" s="10" t="str">
        <f t="shared" si="236"/>
        <v/>
      </c>
      <c r="X565" t="str">
        <f t="shared" si="237"/>
        <v/>
      </c>
      <c r="Y565" t="str">
        <f t="shared" si="238"/>
        <v/>
      </c>
      <c r="Z565" t="str">
        <f t="shared" si="239"/>
        <v/>
      </c>
      <c r="AA565" s="10" t="str">
        <f t="shared" si="240"/>
        <v/>
      </c>
      <c r="AB565" s="10" t="str">
        <f t="shared" si="241"/>
        <v/>
      </c>
      <c r="AC565" t="str">
        <f t="shared" si="242"/>
        <v/>
      </c>
      <c r="AD565" t="str">
        <f t="shared" si="242"/>
        <v/>
      </c>
      <c r="AE565" t="str">
        <f t="shared" si="243"/>
        <v/>
      </c>
      <c r="AF565" s="13">
        <f t="shared" si="244"/>
        <v>5.7095081863623296</v>
      </c>
      <c r="AG565" s="13">
        <f t="shared" si="245"/>
        <v>1.1564476230143796</v>
      </c>
      <c r="AH565">
        <f t="shared" si="246"/>
        <v>237</v>
      </c>
      <c r="AI565">
        <f t="shared" si="247"/>
        <v>174</v>
      </c>
      <c r="AJ565">
        <f t="shared" si="248"/>
        <v>-63</v>
      </c>
      <c r="AK565" s="2" t="str">
        <f t="shared" si="249"/>
        <v/>
      </c>
      <c r="AL565" s="2" t="str">
        <f t="shared" si="250"/>
        <v/>
      </c>
      <c r="AM565" t="str">
        <f t="shared" si="231"/>
        <v/>
      </c>
      <c r="AN565" t="str">
        <f t="shared" si="232"/>
        <v/>
      </c>
      <c r="AO565" t="str">
        <f t="shared" si="251"/>
        <v/>
      </c>
    </row>
    <row r="566" spans="1:41" x14ac:dyDescent="0.2">
      <c r="A566" t="s">
        <v>51</v>
      </c>
      <c r="B566" t="s">
        <v>5</v>
      </c>
      <c r="C566" t="s">
        <v>3</v>
      </c>
      <c r="D566" s="1">
        <v>-471.20840181005599</v>
      </c>
      <c r="E566" s="1">
        <v>984.41680362011095</v>
      </c>
      <c r="F566" s="2">
        <v>0.63508912891444502</v>
      </c>
      <c r="G566" s="2">
        <v>0.51401479578866605</v>
      </c>
      <c r="H566" s="2">
        <v>4.4053903684247002</v>
      </c>
      <c r="I566" s="2">
        <v>5.2237094691991599</v>
      </c>
      <c r="J566" s="2">
        <v>0</v>
      </c>
      <c r="K566" s="2">
        <v>0</v>
      </c>
      <c r="L566" s="2">
        <v>9.4199674257573002E-2</v>
      </c>
      <c r="M566" s="2" t="str">
        <f t="shared" si="224"/>
        <v>LTN</v>
      </c>
      <c r="N566" s="2" t="str">
        <f t="shared" si="233"/>
        <v>ACP</v>
      </c>
      <c r="O566" s="2" t="str">
        <f t="shared" si="234"/>
        <v>V</v>
      </c>
      <c r="P566" t="str">
        <f t="shared" si="225"/>
        <v>1110</v>
      </c>
      <c r="Q566" t="str">
        <f t="shared" si="226"/>
        <v>N</v>
      </c>
      <c r="R566" t="str">
        <f t="shared" si="227"/>
        <v>1</v>
      </c>
      <c r="S566" t="str">
        <f t="shared" si="228"/>
        <v>1</v>
      </c>
      <c r="T566" t="str">
        <f t="shared" si="229"/>
        <v>1</v>
      </c>
      <c r="U566" t="str">
        <f t="shared" si="230"/>
        <v>0</v>
      </c>
      <c r="V566" s="10" t="str">
        <f t="shared" si="235"/>
        <v/>
      </c>
      <c r="W566" s="10" t="str">
        <f t="shared" si="236"/>
        <v/>
      </c>
      <c r="X566" t="str">
        <f t="shared" si="237"/>
        <v/>
      </c>
      <c r="Y566" t="str">
        <f t="shared" si="238"/>
        <v/>
      </c>
      <c r="Z566" t="str">
        <f t="shared" si="239"/>
        <v/>
      </c>
      <c r="AA566" s="10" t="str">
        <f t="shared" si="240"/>
        <v/>
      </c>
      <c r="AB566" s="10" t="str">
        <f t="shared" si="241"/>
        <v/>
      </c>
      <c r="AC566" t="str">
        <f t="shared" si="242"/>
        <v/>
      </c>
      <c r="AD566" t="str">
        <f t="shared" si="242"/>
        <v/>
      </c>
      <c r="AE566" t="str">
        <f t="shared" si="243"/>
        <v/>
      </c>
      <c r="AF566" s="13">
        <f t="shared" si="244"/>
        <v>5.2237094691991599</v>
      </c>
      <c r="AG566" s="13">
        <f t="shared" si="245"/>
        <v>0.81831910077445968</v>
      </c>
      <c r="AH566">
        <f t="shared" si="246"/>
        <v>213</v>
      </c>
      <c r="AI566">
        <f t="shared" si="247"/>
        <v>62</v>
      </c>
      <c r="AJ566">
        <f t="shared" si="248"/>
        <v>-151</v>
      </c>
      <c r="AK566" s="2" t="str">
        <f t="shared" si="249"/>
        <v/>
      </c>
      <c r="AL566" s="2" t="str">
        <f t="shared" si="250"/>
        <v/>
      </c>
      <c r="AM566" t="str">
        <f t="shared" si="231"/>
        <v/>
      </c>
      <c r="AN566" t="str">
        <f t="shared" si="232"/>
        <v/>
      </c>
      <c r="AO566" t="str">
        <f t="shared" si="251"/>
        <v/>
      </c>
    </row>
    <row r="567" spans="1:41" x14ac:dyDescent="0.2">
      <c r="A567" t="s">
        <v>52</v>
      </c>
      <c r="B567" t="s">
        <v>1</v>
      </c>
      <c r="C567" t="s">
        <v>2</v>
      </c>
      <c r="D567" s="1">
        <v>319.40218336761501</v>
      </c>
      <c r="E567" s="1">
        <v>-596.80436673523002</v>
      </c>
      <c r="F567" s="2">
        <v>0.79584104291768298</v>
      </c>
      <c r="G567" s="2">
        <v>0.71463839686016295</v>
      </c>
      <c r="H567" s="2">
        <v>3.4196462905057699E-2</v>
      </c>
      <c r="I567" s="2">
        <v>4.5559316019013502E-2</v>
      </c>
      <c r="J567" s="2">
        <v>0</v>
      </c>
      <c r="K567" s="2">
        <v>0</v>
      </c>
      <c r="L567" s="2">
        <v>0.27684864970998901</v>
      </c>
      <c r="M567" s="2" t="str">
        <f t="shared" si="224"/>
        <v>LTN</v>
      </c>
      <c r="N567" s="2" t="str">
        <f t="shared" si="233"/>
        <v>PCA</v>
      </c>
      <c r="O567" s="2" t="str">
        <f t="shared" si="234"/>
        <v>U</v>
      </c>
      <c r="P567" t="str">
        <f t="shared" si="225"/>
        <v>1111</v>
      </c>
      <c r="Q567" t="str">
        <f t="shared" si="226"/>
        <v>N</v>
      </c>
      <c r="R567" t="str">
        <f t="shared" si="227"/>
        <v>1</v>
      </c>
      <c r="S567" t="str">
        <f t="shared" si="228"/>
        <v>1</v>
      </c>
      <c r="T567" t="str">
        <f t="shared" si="229"/>
        <v>1</v>
      </c>
      <c r="U567" t="str">
        <f t="shared" si="230"/>
        <v>1</v>
      </c>
      <c r="V567" s="10">
        <f t="shared" si="235"/>
        <v>4.5559316019013502E-2</v>
      </c>
      <c r="W567" s="10">
        <f t="shared" si="236"/>
        <v>1.1362853113955802E-2</v>
      </c>
      <c r="X567">
        <f t="shared" si="237"/>
        <v>83</v>
      </c>
      <c r="Y567">
        <f t="shared" si="238"/>
        <v>85</v>
      </c>
      <c r="Z567">
        <f t="shared" si="239"/>
        <v>2</v>
      </c>
      <c r="AA567" s="10" t="str">
        <f t="shared" si="240"/>
        <v/>
      </c>
      <c r="AB567" s="10" t="str">
        <f t="shared" si="241"/>
        <v/>
      </c>
      <c r="AC567" t="str">
        <f t="shared" si="242"/>
        <v/>
      </c>
      <c r="AD567" t="str">
        <f t="shared" si="242"/>
        <v/>
      </c>
      <c r="AE567" t="str">
        <f t="shared" si="243"/>
        <v/>
      </c>
      <c r="AF567" s="13" t="str">
        <f t="shared" si="244"/>
        <v/>
      </c>
      <c r="AG567" s="13" t="str">
        <f t="shared" si="245"/>
        <v/>
      </c>
      <c r="AH567" t="str">
        <f t="shared" si="246"/>
        <v/>
      </c>
      <c r="AI567" t="str">
        <f t="shared" si="247"/>
        <v/>
      </c>
      <c r="AJ567" t="str">
        <f t="shared" si="248"/>
        <v/>
      </c>
      <c r="AK567" s="2" t="str">
        <f t="shared" si="249"/>
        <v/>
      </c>
      <c r="AL567" s="2" t="str">
        <f t="shared" si="250"/>
        <v/>
      </c>
      <c r="AM567" t="str">
        <f t="shared" si="231"/>
        <v/>
      </c>
      <c r="AN567" t="str">
        <f t="shared" si="232"/>
        <v/>
      </c>
      <c r="AO567" t="str">
        <f t="shared" si="251"/>
        <v/>
      </c>
    </row>
    <row r="568" spans="1:41" x14ac:dyDescent="0.2">
      <c r="A568" t="s">
        <v>52</v>
      </c>
      <c r="B568" t="s">
        <v>1</v>
      </c>
      <c r="C568" t="s">
        <v>153</v>
      </c>
      <c r="D568" s="1">
        <v>319.40218336761501</v>
      </c>
      <c r="E568" s="1">
        <v>-596.80436673523002</v>
      </c>
      <c r="F568" s="2">
        <v>0.79584104291768198</v>
      </c>
      <c r="G568" s="2">
        <v>0.71463839686016295</v>
      </c>
      <c r="H568" s="2">
        <v>3.4196462905057699E-2</v>
      </c>
      <c r="I568" s="2">
        <v>4.5559316019013502E-2</v>
      </c>
      <c r="J568" s="2">
        <v>0</v>
      </c>
      <c r="K568" s="2">
        <v>0</v>
      </c>
      <c r="L568" s="2">
        <v>0.21341274310714201</v>
      </c>
      <c r="M568" s="2" t="str">
        <f t="shared" si="224"/>
        <v>LTN</v>
      </c>
      <c r="N568" s="2" t="str">
        <f t="shared" si="233"/>
        <v>PCA</v>
      </c>
      <c r="O568" s="2" t="str">
        <f t="shared" si="234"/>
        <v>V</v>
      </c>
      <c r="P568" t="str">
        <f t="shared" si="225"/>
        <v>1111</v>
      </c>
      <c r="Q568" t="str">
        <f t="shared" si="226"/>
        <v>N</v>
      </c>
      <c r="R568" t="str">
        <f t="shared" si="227"/>
        <v>1</v>
      </c>
      <c r="S568" t="str">
        <f t="shared" si="228"/>
        <v>1</v>
      </c>
      <c r="T568" t="str">
        <f t="shared" si="229"/>
        <v>1</v>
      </c>
      <c r="U568" t="str">
        <f t="shared" si="230"/>
        <v>1</v>
      </c>
      <c r="V568" s="10">
        <f t="shared" si="235"/>
        <v>4.5559316019013502E-2</v>
      </c>
      <c r="W568" s="10">
        <f t="shared" si="236"/>
        <v>1.1362853113955802E-2</v>
      </c>
      <c r="X568">
        <f t="shared" si="237"/>
        <v>83</v>
      </c>
      <c r="Y568">
        <f t="shared" si="238"/>
        <v>85</v>
      </c>
      <c r="Z568">
        <f t="shared" si="239"/>
        <v>2</v>
      </c>
      <c r="AA568" s="10" t="str">
        <f t="shared" si="240"/>
        <v/>
      </c>
      <c r="AB568" s="10" t="str">
        <f t="shared" si="241"/>
        <v/>
      </c>
      <c r="AC568" t="str">
        <f t="shared" si="242"/>
        <v/>
      </c>
      <c r="AD568" t="str">
        <f t="shared" si="242"/>
        <v/>
      </c>
      <c r="AE568" t="str">
        <f t="shared" si="243"/>
        <v/>
      </c>
      <c r="AF568" s="13" t="str">
        <f t="shared" si="244"/>
        <v/>
      </c>
      <c r="AG568" s="13" t="str">
        <f t="shared" si="245"/>
        <v/>
      </c>
      <c r="AH568" t="str">
        <f t="shared" si="246"/>
        <v/>
      </c>
      <c r="AI568" t="str">
        <f t="shared" si="247"/>
        <v/>
      </c>
      <c r="AJ568" t="str">
        <f t="shared" si="248"/>
        <v/>
      </c>
      <c r="AK568" s="2" t="str">
        <f t="shared" si="249"/>
        <v/>
      </c>
      <c r="AL568" s="2" t="str">
        <f t="shared" si="250"/>
        <v/>
      </c>
      <c r="AM568" t="str">
        <f t="shared" si="231"/>
        <v/>
      </c>
      <c r="AN568" t="str">
        <f t="shared" si="232"/>
        <v/>
      </c>
      <c r="AO568" t="str">
        <f t="shared" si="251"/>
        <v/>
      </c>
    </row>
    <row r="569" spans="1:41" x14ac:dyDescent="0.2">
      <c r="A569" t="s">
        <v>52</v>
      </c>
      <c r="B569" t="s">
        <v>1</v>
      </c>
      <c r="C569" t="s">
        <v>154</v>
      </c>
      <c r="D569" s="1">
        <v>264.55003981648503</v>
      </c>
      <c r="E569" s="1">
        <v>-487.10007963296999</v>
      </c>
      <c r="F569" s="2">
        <v>0.60186779038427096</v>
      </c>
      <c r="G569" s="2">
        <v>0.45037501754926301</v>
      </c>
      <c r="H569" s="2">
        <v>4.7839796527110998E-2</v>
      </c>
      <c r="I569" s="2">
        <v>6.1711864221666697E-2</v>
      </c>
      <c r="J569" s="2">
        <v>0</v>
      </c>
      <c r="K569" s="2">
        <v>0</v>
      </c>
      <c r="L569" s="2">
        <v>5.0992301413390798E-2</v>
      </c>
      <c r="M569" s="2" t="str">
        <f t="shared" si="224"/>
        <v>LTN</v>
      </c>
      <c r="N569" s="2" t="str">
        <f t="shared" si="233"/>
        <v>ACP</v>
      </c>
      <c r="O569" s="2" t="str">
        <f t="shared" si="234"/>
        <v>U</v>
      </c>
      <c r="P569" t="str">
        <f t="shared" si="225"/>
        <v>1111</v>
      </c>
      <c r="Q569" t="str">
        <f t="shared" si="226"/>
        <v>N</v>
      </c>
      <c r="R569" t="str">
        <f t="shared" si="227"/>
        <v>1</v>
      </c>
      <c r="S569" t="str">
        <f t="shared" si="228"/>
        <v>1</v>
      </c>
      <c r="T569" t="str">
        <f t="shared" si="229"/>
        <v>1</v>
      </c>
      <c r="U569" t="str">
        <f t="shared" si="230"/>
        <v>1</v>
      </c>
      <c r="V569" s="10">
        <f t="shared" si="235"/>
        <v>6.1711864221666697E-2</v>
      </c>
      <c r="W569" s="10">
        <f t="shared" si="236"/>
        <v>1.3872067694555699E-2</v>
      </c>
      <c r="X569">
        <f t="shared" si="237"/>
        <v>220</v>
      </c>
      <c r="Y569">
        <f t="shared" si="238"/>
        <v>146</v>
      </c>
      <c r="Z569">
        <f t="shared" si="239"/>
        <v>-74</v>
      </c>
      <c r="AA569" s="10" t="str">
        <f t="shared" si="240"/>
        <v/>
      </c>
      <c r="AB569" s="10" t="str">
        <f t="shared" si="241"/>
        <v/>
      </c>
      <c r="AC569" t="str">
        <f t="shared" si="242"/>
        <v/>
      </c>
      <c r="AD569" t="str">
        <f t="shared" si="242"/>
        <v/>
      </c>
      <c r="AE569" t="str">
        <f t="shared" si="243"/>
        <v/>
      </c>
      <c r="AF569" s="13" t="str">
        <f t="shared" si="244"/>
        <v/>
      </c>
      <c r="AG569" s="13" t="str">
        <f t="shared" si="245"/>
        <v/>
      </c>
      <c r="AH569" t="str">
        <f t="shared" si="246"/>
        <v/>
      </c>
      <c r="AI569" t="str">
        <f t="shared" si="247"/>
        <v/>
      </c>
      <c r="AJ569" t="str">
        <f t="shared" si="248"/>
        <v/>
      </c>
      <c r="AK569" s="2" t="str">
        <f t="shared" si="249"/>
        <v/>
      </c>
      <c r="AL569" s="2" t="str">
        <f t="shared" si="250"/>
        <v/>
      </c>
      <c r="AM569" t="str">
        <f t="shared" si="231"/>
        <v/>
      </c>
      <c r="AN569" t="str">
        <f t="shared" si="232"/>
        <v/>
      </c>
      <c r="AO569" t="str">
        <f t="shared" si="251"/>
        <v/>
      </c>
    </row>
    <row r="570" spans="1:41" x14ac:dyDescent="0.2">
      <c r="A570" t="s">
        <v>52</v>
      </c>
      <c r="B570" t="s">
        <v>1</v>
      </c>
      <c r="C570" t="s">
        <v>3</v>
      </c>
      <c r="D570" s="1">
        <v>260.55025062881998</v>
      </c>
      <c r="E570" s="1">
        <v>-479.10050125764002</v>
      </c>
      <c r="F570" s="2">
        <v>0.58197585233054006</v>
      </c>
      <c r="G570" s="2">
        <v>0.39733832951286902</v>
      </c>
      <c r="H570" s="2">
        <v>4.9023153315632298E-2</v>
      </c>
      <c r="I570" s="2">
        <v>6.45500910948687E-2</v>
      </c>
      <c r="J570" s="2">
        <v>0</v>
      </c>
      <c r="K570" s="2">
        <v>0</v>
      </c>
      <c r="L570" s="2">
        <v>2.4653807941500901E-2</v>
      </c>
      <c r="M570" s="2" t="str">
        <f t="shared" si="224"/>
        <v>LTN</v>
      </c>
      <c r="N570" s="2" t="str">
        <f t="shared" si="233"/>
        <v>ACP</v>
      </c>
      <c r="O570" s="2" t="str">
        <f t="shared" si="234"/>
        <v>V</v>
      </c>
      <c r="P570" t="str">
        <f t="shared" si="225"/>
        <v>1111</v>
      </c>
      <c r="Q570" t="str">
        <f t="shared" si="226"/>
        <v>N</v>
      </c>
      <c r="R570" t="str">
        <f t="shared" si="227"/>
        <v>1</v>
      </c>
      <c r="S570" t="str">
        <f t="shared" si="228"/>
        <v>1</v>
      </c>
      <c r="T570" t="str">
        <f t="shared" si="229"/>
        <v>1</v>
      </c>
      <c r="U570" t="str">
        <f t="shared" si="230"/>
        <v>1</v>
      </c>
      <c r="V570" s="10">
        <f t="shared" si="235"/>
        <v>6.45500910948687E-2</v>
      </c>
      <c r="W570" s="10">
        <f t="shared" si="236"/>
        <v>1.5526937779236402E-2</v>
      </c>
      <c r="X570">
        <f t="shared" si="237"/>
        <v>236</v>
      </c>
      <c r="Y570">
        <f t="shared" si="238"/>
        <v>192</v>
      </c>
      <c r="Z570">
        <f t="shared" si="239"/>
        <v>-44</v>
      </c>
      <c r="AA570" s="10" t="str">
        <f t="shared" si="240"/>
        <v/>
      </c>
      <c r="AB570" s="10" t="str">
        <f t="shared" si="241"/>
        <v/>
      </c>
      <c r="AC570" t="str">
        <f t="shared" si="242"/>
        <v/>
      </c>
      <c r="AD570" t="str">
        <f t="shared" si="242"/>
        <v/>
      </c>
      <c r="AE570" t="str">
        <f t="shared" si="243"/>
        <v/>
      </c>
      <c r="AF570" s="13" t="str">
        <f t="shared" si="244"/>
        <v/>
      </c>
      <c r="AG570" s="13" t="str">
        <f t="shared" si="245"/>
        <v/>
      </c>
      <c r="AH570" t="str">
        <f t="shared" si="246"/>
        <v/>
      </c>
      <c r="AI570" t="str">
        <f t="shared" si="247"/>
        <v/>
      </c>
      <c r="AJ570" t="str">
        <f t="shared" si="248"/>
        <v/>
      </c>
      <c r="AK570" s="2" t="str">
        <f t="shared" si="249"/>
        <v/>
      </c>
      <c r="AL570" s="2" t="str">
        <f t="shared" si="250"/>
        <v/>
      </c>
      <c r="AM570" t="str">
        <f t="shared" si="231"/>
        <v/>
      </c>
      <c r="AN570" t="str">
        <f t="shared" si="232"/>
        <v/>
      </c>
      <c r="AO570" t="str">
        <f t="shared" si="251"/>
        <v/>
      </c>
    </row>
    <row r="571" spans="1:41" x14ac:dyDescent="0.2">
      <c r="A571" t="s">
        <v>52</v>
      </c>
      <c r="B571" t="s">
        <v>4</v>
      </c>
      <c r="C571" t="s">
        <v>2</v>
      </c>
      <c r="D571" s="1">
        <v>275.60601766654798</v>
      </c>
      <c r="E571" s="1">
        <v>-509.21203533309603</v>
      </c>
      <c r="F571" s="2">
        <v>0.73157291191360596</v>
      </c>
      <c r="G571" s="2">
        <v>0.64803714275787505</v>
      </c>
      <c r="H571" s="2">
        <v>4.4713868267924402E-2</v>
      </c>
      <c r="I571" s="2">
        <v>5.7944824719727298E-2</v>
      </c>
      <c r="J571" s="2">
        <v>0</v>
      </c>
      <c r="K571" s="2">
        <v>0</v>
      </c>
      <c r="L571" s="2">
        <v>0.23881780624033999</v>
      </c>
      <c r="M571" s="2" t="str">
        <f t="shared" si="224"/>
        <v>LTN</v>
      </c>
      <c r="N571" s="2" t="str">
        <f t="shared" si="233"/>
        <v>PCA</v>
      </c>
      <c r="O571" s="2" t="str">
        <f t="shared" si="234"/>
        <v>U</v>
      </c>
      <c r="P571" t="str">
        <f t="shared" si="225"/>
        <v>1111</v>
      </c>
      <c r="Q571" t="str">
        <f t="shared" si="226"/>
        <v>N</v>
      </c>
      <c r="R571" t="str">
        <f t="shared" si="227"/>
        <v>1</v>
      </c>
      <c r="S571" t="str">
        <f t="shared" si="228"/>
        <v>1</v>
      </c>
      <c r="T571" t="str">
        <f t="shared" si="229"/>
        <v>1</v>
      </c>
      <c r="U571" t="str">
        <f t="shared" si="230"/>
        <v>1</v>
      </c>
      <c r="V571" s="10" t="str">
        <f t="shared" si="235"/>
        <v/>
      </c>
      <c r="W571" s="10" t="str">
        <f t="shared" si="236"/>
        <v/>
      </c>
      <c r="X571" t="str">
        <f t="shared" si="237"/>
        <v/>
      </c>
      <c r="Y571" t="str">
        <f t="shared" si="238"/>
        <v/>
      </c>
      <c r="Z571" t="str">
        <f t="shared" si="239"/>
        <v/>
      </c>
      <c r="AA571" s="10">
        <f t="shared" si="240"/>
        <v>5.7944824719727298E-2</v>
      </c>
      <c r="AB571" s="10">
        <f t="shared" si="241"/>
        <v>1.3230956451802896E-2</v>
      </c>
      <c r="AC571">
        <f t="shared" si="242"/>
        <v>85</v>
      </c>
      <c r="AD571">
        <f t="shared" si="242"/>
        <v>69</v>
      </c>
      <c r="AE571">
        <f t="shared" si="243"/>
        <v>-16</v>
      </c>
      <c r="AF571" s="13" t="str">
        <f t="shared" si="244"/>
        <v/>
      </c>
      <c r="AG571" s="13" t="str">
        <f t="shared" si="245"/>
        <v/>
      </c>
      <c r="AH571" t="str">
        <f t="shared" si="246"/>
        <v/>
      </c>
      <c r="AI571" t="str">
        <f t="shared" si="247"/>
        <v/>
      </c>
      <c r="AJ571" t="str">
        <f t="shared" si="248"/>
        <v/>
      </c>
      <c r="AK571" s="2" t="str">
        <f t="shared" si="249"/>
        <v/>
      </c>
      <c r="AL571" s="2" t="str">
        <f t="shared" si="250"/>
        <v/>
      </c>
      <c r="AM571" t="str">
        <f t="shared" si="231"/>
        <v/>
      </c>
      <c r="AN571" t="str">
        <f t="shared" si="232"/>
        <v/>
      </c>
      <c r="AO571" t="str">
        <f t="shared" si="251"/>
        <v/>
      </c>
    </row>
    <row r="572" spans="1:41" x14ac:dyDescent="0.2">
      <c r="A572" t="s">
        <v>52</v>
      </c>
      <c r="B572" t="s">
        <v>4</v>
      </c>
      <c r="C572" t="s">
        <v>153</v>
      </c>
      <c r="D572" s="1">
        <v>275.60601766654798</v>
      </c>
      <c r="E572" s="1">
        <v>-509.21203533309603</v>
      </c>
      <c r="F572" s="2">
        <v>0.73157291191360596</v>
      </c>
      <c r="G572" s="2">
        <v>0.64803714275787505</v>
      </c>
      <c r="H572" s="2">
        <v>4.4713868267924402E-2</v>
      </c>
      <c r="I572" s="2">
        <v>5.7944824719727402E-2</v>
      </c>
      <c r="J572" s="2">
        <v>0</v>
      </c>
      <c r="K572" s="2">
        <v>0</v>
      </c>
      <c r="L572" s="2">
        <v>0.19574242223285901</v>
      </c>
      <c r="M572" s="2" t="str">
        <f t="shared" si="224"/>
        <v>LTN</v>
      </c>
      <c r="N572" s="2" t="str">
        <f t="shared" si="233"/>
        <v>PCA</v>
      </c>
      <c r="O572" s="2" t="str">
        <f t="shared" si="234"/>
        <v>V</v>
      </c>
      <c r="P572" t="str">
        <f t="shared" si="225"/>
        <v>1111</v>
      </c>
      <c r="Q572" t="str">
        <f t="shared" si="226"/>
        <v>N</v>
      </c>
      <c r="R572" t="str">
        <f t="shared" si="227"/>
        <v>1</v>
      </c>
      <c r="S572" t="str">
        <f t="shared" si="228"/>
        <v>1</v>
      </c>
      <c r="T572" t="str">
        <f t="shared" si="229"/>
        <v>1</v>
      </c>
      <c r="U572" t="str">
        <f t="shared" si="230"/>
        <v>1</v>
      </c>
      <c r="V572" s="10" t="str">
        <f t="shared" si="235"/>
        <v/>
      </c>
      <c r="W572" s="10" t="str">
        <f t="shared" si="236"/>
        <v/>
      </c>
      <c r="X572" t="str">
        <f t="shared" si="237"/>
        <v/>
      </c>
      <c r="Y572" t="str">
        <f t="shared" si="238"/>
        <v/>
      </c>
      <c r="Z572" t="str">
        <f t="shared" si="239"/>
        <v/>
      </c>
      <c r="AA572" s="10">
        <f t="shared" si="240"/>
        <v>5.7944824719727402E-2</v>
      </c>
      <c r="AB572" s="10">
        <f t="shared" si="241"/>
        <v>1.3230956451803E-2</v>
      </c>
      <c r="AC572">
        <f t="shared" si="242"/>
        <v>86</v>
      </c>
      <c r="AD572">
        <f t="shared" si="242"/>
        <v>70</v>
      </c>
      <c r="AE572">
        <f t="shared" si="243"/>
        <v>-16</v>
      </c>
      <c r="AF572" s="13" t="str">
        <f t="shared" si="244"/>
        <v/>
      </c>
      <c r="AG572" s="13" t="str">
        <f t="shared" si="245"/>
        <v/>
      </c>
      <c r="AH572" t="str">
        <f t="shared" si="246"/>
        <v/>
      </c>
      <c r="AI572" t="str">
        <f t="shared" si="247"/>
        <v/>
      </c>
      <c r="AJ572" t="str">
        <f t="shared" si="248"/>
        <v/>
      </c>
      <c r="AK572" s="2" t="str">
        <f t="shared" si="249"/>
        <v/>
      </c>
      <c r="AL572" s="2" t="str">
        <f t="shared" si="250"/>
        <v/>
      </c>
      <c r="AM572" t="str">
        <f t="shared" si="231"/>
        <v/>
      </c>
      <c r="AN572" t="str">
        <f t="shared" si="232"/>
        <v/>
      </c>
      <c r="AO572" t="str">
        <f t="shared" si="251"/>
        <v/>
      </c>
    </row>
    <row r="573" spans="1:41" x14ac:dyDescent="0.2">
      <c r="A573" t="s">
        <v>52</v>
      </c>
      <c r="B573" t="s">
        <v>4</v>
      </c>
      <c r="C573" t="s">
        <v>154</v>
      </c>
      <c r="D573" s="1">
        <v>237.125193525784</v>
      </c>
      <c r="E573" s="1">
        <v>-432.25038705156697</v>
      </c>
      <c r="F573" s="2">
        <v>0.57086000494989797</v>
      </c>
      <c r="G573" s="2">
        <v>0.415511365745593</v>
      </c>
      <c r="H573" s="2">
        <v>5.6596486289525398E-2</v>
      </c>
      <c r="I573" s="2">
        <v>7.2172883383613995E-2</v>
      </c>
      <c r="J573" s="2">
        <v>0</v>
      </c>
      <c r="K573" s="2">
        <v>0</v>
      </c>
      <c r="L573" s="2">
        <v>3.9247743376539697E-2</v>
      </c>
      <c r="M573" s="2" t="str">
        <f t="shared" si="224"/>
        <v>LTN</v>
      </c>
      <c r="N573" s="2" t="str">
        <f t="shared" si="233"/>
        <v>ACP</v>
      </c>
      <c r="O573" s="2" t="str">
        <f t="shared" si="234"/>
        <v>U</v>
      </c>
      <c r="P573" t="str">
        <f t="shared" si="225"/>
        <v>1111</v>
      </c>
      <c r="Q573" t="str">
        <f t="shared" si="226"/>
        <v>N</v>
      </c>
      <c r="R573" t="str">
        <f t="shared" si="227"/>
        <v>1</v>
      </c>
      <c r="S573" t="str">
        <f t="shared" si="228"/>
        <v>1</v>
      </c>
      <c r="T573" t="str">
        <f t="shared" si="229"/>
        <v>1</v>
      </c>
      <c r="U573" t="str">
        <f t="shared" si="230"/>
        <v>1</v>
      </c>
      <c r="V573" s="10" t="str">
        <f t="shared" si="235"/>
        <v/>
      </c>
      <c r="W573" s="10" t="str">
        <f t="shared" si="236"/>
        <v/>
      </c>
      <c r="X573" t="str">
        <f t="shared" si="237"/>
        <v/>
      </c>
      <c r="Y573" t="str">
        <f t="shared" si="238"/>
        <v/>
      </c>
      <c r="Z573" t="str">
        <f t="shared" si="239"/>
        <v/>
      </c>
      <c r="AA573" s="10">
        <f t="shared" si="240"/>
        <v>7.2172883383613995E-2</v>
      </c>
      <c r="AB573" s="10">
        <f t="shared" si="241"/>
        <v>1.5576397094088597E-2</v>
      </c>
      <c r="AC573">
        <f t="shared" si="242"/>
        <v>204</v>
      </c>
      <c r="AD573">
        <f t="shared" si="242"/>
        <v>134</v>
      </c>
      <c r="AE573">
        <f t="shared" si="243"/>
        <v>-70</v>
      </c>
      <c r="AF573" s="13" t="str">
        <f t="shared" si="244"/>
        <v/>
      </c>
      <c r="AG573" s="13" t="str">
        <f t="shared" si="245"/>
        <v/>
      </c>
      <c r="AH573" t="str">
        <f t="shared" si="246"/>
        <v/>
      </c>
      <c r="AI573" t="str">
        <f t="shared" si="247"/>
        <v/>
      </c>
      <c r="AJ573" t="str">
        <f t="shared" si="248"/>
        <v/>
      </c>
      <c r="AK573" s="2" t="str">
        <f t="shared" si="249"/>
        <v/>
      </c>
      <c r="AL573" s="2" t="str">
        <f t="shared" si="250"/>
        <v/>
      </c>
      <c r="AM573" t="str">
        <f t="shared" si="231"/>
        <v/>
      </c>
      <c r="AN573" t="str">
        <f t="shared" si="232"/>
        <v/>
      </c>
      <c r="AO573" t="str">
        <f t="shared" si="251"/>
        <v/>
      </c>
    </row>
    <row r="574" spans="1:41" x14ac:dyDescent="0.2">
      <c r="A574" t="s">
        <v>52</v>
      </c>
      <c r="B574" t="s">
        <v>4</v>
      </c>
      <c r="C574" t="s">
        <v>3</v>
      </c>
      <c r="D574" s="1">
        <v>233.94958249870399</v>
      </c>
      <c r="E574" s="1">
        <v>-425.899164997409</v>
      </c>
      <c r="F574" s="2">
        <v>0.55388701353301495</v>
      </c>
      <c r="G574" s="2">
        <v>0.39073148524481899</v>
      </c>
      <c r="H574" s="2">
        <v>5.7706128513222897E-2</v>
      </c>
      <c r="I574" s="2">
        <v>7.3619192038859499E-2</v>
      </c>
      <c r="J574" s="2">
        <v>0</v>
      </c>
      <c r="K574" s="2">
        <v>0</v>
      </c>
      <c r="L574" s="2">
        <v>2.3658769246382098E-2</v>
      </c>
      <c r="M574" s="2" t="str">
        <f t="shared" si="224"/>
        <v>LTN</v>
      </c>
      <c r="N574" s="2" t="str">
        <f t="shared" si="233"/>
        <v>ACP</v>
      </c>
      <c r="O574" s="2" t="str">
        <f t="shared" si="234"/>
        <v>V</v>
      </c>
      <c r="P574" t="str">
        <f t="shared" si="225"/>
        <v>1111</v>
      </c>
      <c r="Q574" t="str">
        <f t="shared" si="226"/>
        <v>N</v>
      </c>
      <c r="R574" t="str">
        <f t="shared" si="227"/>
        <v>1</v>
      </c>
      <c r="S574" t="str">
        <f t="shared" si="228"/>
        <v>1</v>
      </c>
      <c r="T574" t="str">
        <f t="shared" si="229"/>
        <v>1</v>
      </c>
      <c r="U574" t="str">
        <f t="shared" si="230"/>
        <v>1</v>
      </c>
      <c r="V574" s="10" t="str">
        <f t="shared" si="235"/>
        <v/>
      </c>
      <c r="W574" s="10" t="str">
        <f t="shared" si="236"/>
        <v/>
      </c>
      <c r="X574" t="str">
        <f t="shared" si="237"/>
        <v/>
      </c>
      <c r="Y574" t="str">
        <f t="shared" si="238"/>
        <v/>
      </c>
      <c r="Z574" t="str">
        <f t="shared" si="239"/>
        <v/>
      </c>
      <c r="AA574" s="10">
        <f t="shared" si="240"/>
        <v>7.3619192038859499E-2</v>
      </c>
      <c r="AB574" s="10">
        <f t="shared" si="241"/>
        <v>1.5913063525636602E-2</v>
      </c>
      <c r="AC574">
        <f t="shared" si="242"/>
        <v>216</v>
      </c>
      <c r="AD574">
        <f t="shared" si="242"/>
        <v>143</v>
      </c>
      <c r="AE574">
        <f t="shared" si="243"/>
        <v>-73</v>
      </c>
      <c r="AF574" s="13" t="str">
        <f t="shared" si="244"/>
        <v/>
      </c>
      <c r="AG574" s="13" t="str">
        <f t="shared" si="245"/>
        <v/>
      </c>
      <c r="AH574" t="str">
        <f t="shared" si="246"/>
        <v/>
      </c>
      <c r="AI574" t="str">
        <f t="shared" si="247"/>
        <v/>
      </c>
      <c r="AJ574" t="str">
        <f t="shared" si="248"/>
        <v/>
      </c>
      <c r="AK574" s="2" t="str">
        <f t="shared" si="249"/>
        <v/>
      </c>
      <c r="AL574" s="2" t="str">
        <f t="shared" si="250"/>
        <v/>
      </c>
      <c r="AM574" t="str">
        <f t="shared" si="231"/>
        <v/>
      </c>
      <c r="AN574" t="str">
        <f t="shared" si="232"/>
        <v/>
      </c>
      <c r="AO574" t="str">
        <f t="shared" si="251"/>
        <v/>
      </c>
    </row>
    <row r="575" spans="1:41" x14ac:dyDescent="0.2">
      <c r="A575" t="s">
        <v>52</v>
      </c>
      <c r="B575" t="s">
        <v>5</v>
      </c>
      <c r="C575" t="s">
        <v>2</v>
      </c>
      <c r="D575" s="1">
        <v>-402.83677231688699</v>
      </c>
      <c r="E575" s="1">
        <v>847.67354463377399</v>
      </c>
      <c r="F575" s="2">
        <v>0.84588193590132699</v>
      </c>
      <c r="G575" s="2">
        <v>0.80383012306957402</v>
      </c>
      <c r="H575" s="2">
        <v>2.8575268408165702</v>
      </c>
      <c r="I575" s="2">
        <v>3.6261160435672202</v>
      </c>
      <c r="J575" s="2">
        <v>0</v>
      </c>
      <c r="K575" s="2">
        <v>0</v>
      </c>
      <c r="L575" s="2">
        <v>0.210350646478317</v>
      </c>
      <c r="M575" s="2" t="str">
        <f t="shared" si="224"/>
        <v>LTN</v>
      </c>
      <c r="N575" s="2" t="str">
        <f t="shared" si="233"/>
        <v>PCA</v>
      </c>
      <c r="O575" s="2" t="str">
        <f t="shared" si="234"/>
        <v>U</v>
      </c>
      <c r="P575" t="str">
        <f t="shared" si="225"/>
        <v>1111</v>
      </c>
      <c r="Q575" t="str">
        <f t="shared" si="226"/>
        <v>N</v>
      </c>
      <c r="R575" t="str">
        <f t="shared" si="227"/>
        <v>1</v>
      </c>
      <c r="S575" t="str">
        <f t="shared" si="228"/>
        <v>1</v>
      </c>
      <c r="T575" t="str">
        <f t="shared" si="229"/>
        <v>1</v>
      </c>
      <c r="U575" t="str">
        <f t="shared" si="230"/>
        <v>1</v>
      </c>
      <c r="V575" s="10" t="str">
        <f t="shared" si="235"/>
        <v/>
      </c>
      <c r="W575" s="10" t="str">
        <f t="shared" si="236"/>
        <v/>
      </c>
      <c r="X575" t="str">
        <f t="shared" si="237"/>
        <v/>
      </c>
      <c r="Y575" t="str">
        <f t="shared" si="238"/>
        <v/>
      </c>
      <c r="Z575" t="str">
        <f t="shared" si="239"/>
        <v/>
      </c>
      <c r="AA575" s="10" t="str">
        <f t="shared" si="240"/>
        <v/>
      </c>
      <c r="AB575" s="10" t="str">
        <f t="shared" si="241"/>
        <v/>
      </c>
      <c r="AC575" t="str">
        <f t="shared" si="242"/>
        <v/>
      </c>
      <c r="AD575" t="str">
        <f t="shared" si="242"/>
        <v/>
      </c>
      <c r="AE575" t="str">
        <f t="shared" si="243"/>
        <v/>
      </c>
      <c r="AF575" s="13">
        <f t="shared" si="244"/>
        <v>3.6261160435672202</v>
      </c>
      <c r="AG575" s="13">
        <f t="shared" si="245"/>
        <v>0.76858920275065001</v>
      </c>
      <c r="AH575">
        <f t="shared" si="246"/>
        <v>68</v>
      </c>
      <c r="AI575">
        <f t="shared" si="247"/>
        <v>56</v>
      </c>
      <c r="AJ575">
        <f t="shared" si="248"/>
        <v>-12</v>
      </c>
      <c r="AK575" s="2" t="str">
        <f t="shared" si="249"/>
        <v/>
      </c>
      <c r="AL575" s="2" t="str">
        <f t="shared" si="250"/>
        <v/>
      </c>
      <c r="AM575" t="str">
        <f t="shared" si="231"/>
        <v/>
      </c>
      <c r="AN575" t="str">
        <f t="shared" si="232"/>
        <v/>
      </c>
      <c r="AO575" t="str">
        <f t="shared" si="251"/>
        <v/>
      </c>
    </row>
    <row r="576" spans="1:41" x14ac:dyDescent="0.2">
      <c r="A576" t="s">
        <v>52</v>
      </c>
      <c r="B576" t="s">
        <v>5</v>
      </c>
      <c r="C576" t="s">
        <v>153</v>
      </c>
      <c r="D576" s="1">
        <v>-402.83677231688699</v>
      </c>
      <c r="E576" s="1">
        <v>847.67354463377399</v>
      </c>
      <c r="F576" s="2">
        <v>0.84588193590132699</v>
      </c>
      <c r="G576" s="2">
        <v>0.80383012306957402</v>
      </c>
      <c r="H576" s="2">
        <v>2.8575268408165702</v>
      </c>
      <c r="I576" s="2">
        <v>3.6261160435672202</v>
      </c>
      <c r="J576" s="2">
        <v>0</v>
      </c>
      <c r="K576" s="2">
        <v>0</v>
      </c>
      <c r="L576" s="2">
        <v>0.154501498653694</v>
      </c>
      <c r="M576" s="2" t="str">
        <f t="shared" si="224"/>
        <v>LTN</v>
      </c>
      <c r="N576" s="2" t="str">
        <f t="shared" si="233"/>
        <v>PCA</v>
      </c>
      <c r="O576" s="2" t="str">
        <f t="shared" si="234"/>
        <v>V</v>
      </c>
      <c r="P576" t="str">
        <f t="shared" si="225"/>
        <v>1111</v>
      </c>
      <c r="Q576" t="str">
        <f t="shared" si="226"/>
        <v>N</v>
      </c>
      <c r="R576" t="str">
        <f t="shared" si="227"/>
        <v>1</v>
      </c>
      <c r="S576" t="str">
        <f t="shared" si="228"/>
        <v>1</v>
      </c>
      <c r="T576" t="str">
        <f t="shared" si="229"/>
        <v>1</v>
      </c>
      <c r="U576" t="str">
        <f t="shared" si="230"/>
        <v>1</v>
      </c>
      <c r="V576" s="10" t="str">
        <f t="shared" si="235"/>
        <v/>
      </c>
      <c r="W576" s="10" t="str">
        <f t="shared" si="236"/>
        <v/>
      </c>
      <c r="X576" t="str">
        <f t="shared" si="237"/>
        <v/>
      </c>
      <c r="Y576" t="str">
        <f t="shared" si="238"/>
        <v/>
      </c>
      <c r="Z576" t="str">
        <f t="shared" si="239"/>
        <v/>
      </c>
      <c r="AA576" s="10" t="str">
        <f t="shared" si="240"/>
        <v/>
      </c>
      <c r="AB576" s="10" t="str">
        <f t="shared" si="241"/>
        <v/>
      </c>
      <c r="AC576" t="str">
        <f t="shared" si="242"/>
        <v/>
      </c>
      <c r="AD576" t="str">
        <f t="shared" si="242"/>
        <v/>
      </c>
      <c r="AE576" t="str">
        <f t="shared" si="243"/>
        <v/>
      </c>
      <c r="AF576" s="13">
        <f t="shared" si="244"/>
        <v>3.6261160435672202</v>
      </c>
      <c r="AG576" s="13">
        <f t="shared" si="245"/>
        <v>0.76858920275065001</v>
      </c>
      <c r="AH576">
        <f t="shared" si="246"/>
        <v>68</v>
      </c>
      <c r="AI576">
        <f t="shared" si="247"/>
        <v>56</v>
      </c>
      <c r="AJ576">
        <f t="shared" si="248"/>
        <v>-12</v>
      </c>
      <c r="AK576" s="2" t="str">
        <f t="shared" si="249"/>
        <v/>
      </c>
      <c r="AL576" s="2" t="str">
        <f t="shared" si="250"/>
        <v/>
      </c>
      <c r="AM576" t="str">
        <f t="shared" si="231"/>
        <v/>
      </c>
      <c r="AN576" t="str">
        <f t="shared" si="232"/>
        <v/>
      </c>
      <c r="AO576" t="str">
        <f t="shared" si="251"/>
        <v/>
      </c>
    </row>
    <row r="577" spans="1:41" x14ac:dyDescent="0.2">
      <c r="A577" t="s">
        <v>52</v>
      </c>
      <c r="B577" t="s">
        <v>5</v>
      </c>
      <c r="C577" t="s">
        <v>154</v>
      </c>
      <c r="D577" s="1">
        <v>-456.34978395437503</v>
      </c>
      <c r="E577" s="1">
        <v>954.69956790875005</v>
      </c>
      <c r="F577" s="2">
        <v>0.703281290393303</v>
      </c>
      <c r="G577" s="2">
        <v>0.61565314899433399</v>
      </c>
      <c r="H577" s="2">
        <v>3.9645564247915601</v>
      </c>
      <c r="I577" s="2">
        <v>4.9270526991571497</v>
      </c>
      <c r="J577" s="2">
        <v>0</v>
      </c>
      <c r="K577" s="2">
        <v>0</v>
      </c>
      <c r="L577" s="2">
        <v>8.1103314442152699E-2</v>
      </c>
      <c r="M577" s="2" t="str">
        <f t="shared" si="224"/>
        <v>LTN</v>
      </c>
      <c r="N577" s="2" t="str">
        <f t="shared" si="233"/>
        <v>ACP</v>
      </c>
      <c r="O577" s="2" t="str">
        <f t="shared" si="234"/>
        <v>U</v>
      </c>
      <c r="P577" t="str">
        <f t="shared" si="225"/>
        <v>1111</v>
      </c>
      <c r="Q577" t="str">
        <f t="shared" si="226"/>
        <v>N</v>
      </c>
      <c r="R577" t="str">
        <f t="shared" si="227"/>
        <v>1</v>
      </c>
      <c r="S577" t="str">
        <f t="shared" si="228"/>
        <v>1</v>
      </c>
      <c r="T577" t="str">
        <f t="shared" si="229"/>
        <v>1</v>
      </c>
      <c r="U577" t="str">
        <f t="shared" si="230"/>
        <v>1</v>
      </c>
      <c r="V577" s="10" t="str">
        <f t="shared" si="235"/>
        <v/>
      </c>
      <c r="W577" s="10" t="str">
        <f t="shared" si="236"/>
        <v/>
      </c>
      <c r="X577" t="str">
        <f t="shared" si="237"/>
        <v/>
      </c>
      <c r="Y577" t="str">
        <f t="shared" si="238"/>
        <v/>
      </c>
      <c r="Z577" t="str">
        <f t="shared" si="239"/>
        <v/>
      </c>
      <c r="AA577" s="10" t="str">
        <f t="shared" si="240"/>
        <v/>
      </c>
      <c r="AB577" s="10" t="str">
        <f t="shared" si="241"/>
        <v/>
      </c>
      <c r="AC577" t="str">
        <f t="shared" si="242"/>
        <v/>
      </c>
      <c r="AD577" t="str">
        <f t="shared" si="242"/>
        <v/>
      </c>
      <c r="AE577" t="str">
        <f t="shared" si="243"/>
        <v/>
      </c>
      <c r="AF577" s="13">
        <f t="shared" si="244"/>
        <v>4.9270526991571497</v>
      </c>
      <c r="AG577" s="13">
        <f t="shared" si="245"/>
        <v>0.9624962743655896</v>
      </c>
      <c r="AH577">
        <f t="shared" si="246"/>
        <v>189</v>
      </c>
      <c r="AI577">
        <f t="shared" si="247"/>
        <v>110</v>
      </c>
      <c r="AJ577">
        <f t="shared" si="248"/>
        <v>-79</v>
      </c>
      <c r="AK577" s="2" t="str">
        <f t="shared" si="249"/>
        <v/>
      </c>
      <c r="AL577" s="2" t="str">
        <f t="shared" si="250"/>
        <v/>
      </c>
      <c r="AM577" t="str">
        <f t="shared" si="231"/>
        <v/>
      </c>
      <c r="AN577" t="str">
        <f t="shared" si="232"/>
        <v/>
      </c>
      <c r="AO577" t="str">
        <f t="shared" si="251"/>
        <v/>
      </c>
    </row>
    <row r="578" spans="1:41" x14ac:dyDescent="0.2">
      <c r="A578" t="s">
        <v>52</v>
      </c>
      <c r="B578" t="s">
        <v>5</v>
      </c>
      <c r="C578" t="s">
        <v>3</v>
      </c>
      <c r="D578" s="1">
        <v>-461.058123449108</v>
      </c>
      <c r="E578" s="1">
        <v>964.11624689821599</v>
      </c>
      <c r="F578" s="2">
        <v>0.68578855127822003</v>
      </c>
      <c r="G578" s="2">
        <v>0.57229071137707499</v>
      </c>
      <c r="H578" s="2">
        <v>4.0804782431916804</v>
      </c>
      <c r="I578" s="2">
        <v>5.20236521674485</v>
      </c>
      <c r="J578" s="2">
        <v>0</v>
      </c>
      <c r="K578" s="2">
        <v>0</v>
      </c>
      <c r="L578" s="2">
        <v>2.3324979239535699E-2</v>
      </c>
      <c r="M578" s="2" t="str">
        <f t="shared" si="224"/>
        <v>LTN</v>
      </c>
      <c r="N578" s="2" t="str">
        <f t="shared" si="233"/>
        <v>ACP</v>
      </c>
      <c r="O578" s="2" t="str">
        <f t="shared" si="234"/>
        <v>V</v>
      </c>
      <c r="P578" t="str">
        <f t="shared" si="225"/>
        <v>1111</v>
      </c>
      <c r="Q578" t="str">
        <f t="shared" si="226"/>
        <v>N</v>
      </c>
      <c r="R578" t="str">
        <f t="shared" si="227"/>
        <v>1</v>
      </c>
      <c r="S578" t="str">
        <f t="shared" si="228"/>
        <v>1</v>
      </c>
      <c r="T578" t="str">
        <f t="shared" si="229"/>
        <v>1</v>
      </c>
      <c r="U578" t="str">
        <f t="shared" si="230"/>
        <v>1</v>
      </c>
      <c r="V578" s="10" t="str">
        <f t="shared" si="235"/>
        <v/>
      </c>
      <c r="W578" s="10" t="str">
        <f t="shared" si="236"/>
        <v/>
      </c>
      <c r="X578" t="str">
        <f t="shared" si="237"/>
        <v/>
      </c>
      <c r="Y578" t="str">
        <f t="shared" si="238"/>
        <v/>
      </c>
      <c r="Z578" t="str">
        <f t="shared" si="239"/>
        <v/>
      </c>
      <c r="AA578" s="10" t="str">
        <f t="shared" si="240"/>
        <v/>
      </c>
      <c r="AB578" s="10" t="str">
        <f t="shared" si="241"/>
        <v/>
      </c>
      <c r="AC578" t="str">
        <f t="shared" si="242"/>
        <v/>
      </c>
      <c r="AD578" t="str">
        <f t="shared" si="242"/>
        <v/>
      </c>
      <c r="AE578" t="str">
        <f t="shared" si="243"/>
        <v/>
      </c>
      <c r="AF578" s="13">
        <f t="shared" si="244"/>
        <v>5.20236521674485</v>
      </c>
      <c r="AG578" s="13">
        <f t="shared" si="245"/>
        <v>1.1218869735531696</v>
      </c>
      <c r="AH578">
        <f t="shared" si="246"/>
        <v>210</v>
      </c>
      <c r="AI578">
        <f t="shared" si="247"/>
        <v>169</v>
      </c>
      <c r="AJ578">
        <f t="shared" si="248"/>
        <v>-41</v>
      </c>
      <c r="AK578" s="2" t="str">
        <f t="shared" si="249"/>
        <v/>
      </c>
      <c r="AL578" s="2" t="str">
        <f t="shared" si="250"/>
        <v/>
      </c>
      <c r="AM578" t="str">
        <f t="shared" si="231"/>
        <v/>
      </c>
      <c r="AN578" t="str">
        <f t="shared" si="232"/>
        <v/>
      </c>
      <c r="AO578" t="str">
        <f t="shared" si="251"/>
        <v/>
      </c>
    </row>
    <row r="579" spans="1:41" x14ac:dyDescent="0.2">
      <c r="A579" t="s">
        <v>53</v>
      </c>
      <c r="B579" t="s">
        <v>1</v>
      </c>
      <c r="C579" t="s">
        <v>2</v>
      </c>
      <c r="D579" s="1">
        <v>282.75497762881901</v>
      </c>
      <c r="E579" s="1">
        <v>-523.50995525763801</v>
      </c>
      <c r="F579" s="2">
        <v>0.680003528838799</v>
      </c>
      <c r="G579" s="2">
        <v>0.56429960410114</v>
      </c>
      <c r="H579" s="2">
        <v>4.2820789115992602E-2</v>
      </c>
      <c r="I579" s="2">
        <v>5.3683094581651401E-2</v>
      </c>
      <c r="J579" s="2">
        <v>0</v>
      </c>
      <c r="K579" s="2">
        <v>0</v>
      </c>
      <c r="L579" s="2">
        <v>3.6990489169988899E-2</v>
      </c>
      <c r="M579" s="2" t="str">
        <f t="shared" ref="M579:M642" si="252">IF(MID(A579,3,1)="1","PAD","LTN")</f>
        <v>LTN</v>
      </c>
      <c r="N579" s="2" t="str">
        <f t="shared" si="233"/>
        <v>PCA</v>
      </c>
      <c r="O579" s="2" t="str">
        <f t="shared" si="234"/>
        <v>U</v>
      </c>
      <c r="P579" t="str">
        <f t="shared" ref="P579:P642" si="253">MID(A579,8,4)</f>
        <v>0000</v>
      </c>
      <c r="Q579" t="str">
        <f t="shared" ref="Q579:Q642" si="254">IF(RIGHT(A579,1)="C","Y","N")</f>
        <v>Y</v>
      </c>
      <c r="R579" t="str">
        <f t="shared" ref="R579:R642" si="255">MID(P579,1,1)</f>
        <v>0</v>
      </c>
      <c r="S579" t="str">
        <f t="shared" ref="S579:S642" si="256">MID(P579,2,1)</f>
        <v>0</v>
      </c>
      <c r="T579" t="str">
        <f t="shared" ref="T579:T642" si="257">MID(P579,3,1)</f>
        <v>0</v>
      </c>
      <c r="U579" t="str">
        <f t="shared" ref="U579:U642" si="258">MID(P579,4,1)</f>
        <v>0</v>
      </c>
      <c r="V579" s="10">
        <f t="shared" si="235"/>
        <v>5.3683094581651401E-2</v>
      </c>
      <c r="W579" s="10">
        <f t="shared" si="236"/>
        <v>1.0862305465658799E-2</v>
      </c>
      <c r="X579">
        <f t="shared" si="237"/>
        <v>131</v>
      </c>
      <c r="Y579">
        <f t="shared" si="238"/>
        <v>67</v>
      </c>
      <c r="Z579">
        <f t="shared" si="239"/>
        <v>-64</v>
      </c>
      <c r="AA579" s="10" t="str">
        <f t="shared" si="240"/>
        <v/>
      </c>
      <c r="AB579" s="10" t="str">
        <f t="shared" si="241"/>
        <v/>
      </c>
      <c r="AC579" t="str">
        <f t="shared" si="242"/>
        <v/>
      </c>
      <c r="AD579" t="str">
        <f t="shared" si="242"/>
        <v/>
      </c>
      <c r="AE579" t="str">
        <f t="shared" si="243"/>
        <v/>
      </c>
      <c r="AF579" s="13" t="str">
        <f t="shared" si="244"/>
        <v/>
      </c>
      <c r="AG579" s="13" t="str">
        <f t="shared" si="245"/>
        <v/>
      </c>
      <c r="AH579" t="str">
        <f t="shared" si="246"/>
        <v/>
      </c>
      <c r="AI579" t="str">
        <f t="shared" si="247"/>
        <v/>
      </c>
      <c r="AJ579" t="str">
        <f t="shared" si="248"/>
        <v/>
      </c>
      <c r="AK579" s="2" t="str">
        <f t="shared" si="249"/>
        <v/>
      </c>
      <c r="AL579" s="2" t="str">
        <f t="shared" si="250"/>
        <v/>
      </c>
      <c r="AM579" t="str">
        <f t="shared" ref="AM579:AM642" si="259">IF(AK579&lt;&gt;"",RANK(AK579,AK$3:AK$1026,FALSE),"")</f>
        <v/>
      </c>
      <c r="AN579" t="str">
        <f t="shared" ref="AN579:AN642" si="260">IF(AL579&lt;&gt;"",RANK(AL579,AL$3:AL$1026,TRUE),"")</f>
        <v/>
      </c>
      <c r="AO579" t="str">
        <f t="shared" si="251"/>
        <v/>
      </c>
    </row>
    <row r="580" spans="1:41" x14ac:dyDescent="0.2">
      <c r="A580" t="s">
        <v>53</v>
      </c>
      <c r="B580" t="s">
        <v>1</v>
      </c>
      <c r="C580" t="s">
        <v>153</v>
      </c>
      <c r="D580" s="1">
        <v>282.75497762881901</v>
      </c>
      <c r="E580" s="1">
        <v>-523.50995525763801</v>
      </c>
      <c r="F580" s="2">
        <v>0.680003528838799</v>
      </c>
      <c r="G580" s="2">
        <v>0.564299604101139</v>
      </c>
      <c r="H580" s="2">
        <v>4.2820789115992602E-2</v>
      </c>
      <c r="I580" s="2">
        <v>5.3683094581651401E-2</v>
      </c>
      <c r="J580" s="2">
        <v>0</v>
      </c>
      <c r="K580" s="2">
        <v>0</v>
      </c>
      <c r="L580" s="2">
        <v>5.6068181023015098E-2</v>
      </c>
      <c r="M580" s="2" t="str">
        <f t="shared" si="252"/>
        <v>LTN</v>
      </c>
      <c r="N580" s="2" t="str">
        <f t="shared" ref="N580:N643" si="261">MID(C580,1,3)</f>
        <v>PCA</v>
      </c>
      <c r="O580" s="2" t="str">
        <f t="shared" ref="O580:O643" si="262">RIGHT(C580,1)</f>
        <v>V</v>
      </c>
      <c r="P580" t="str">
        <f t="shared" si="253"/>
        <v>0000</v>
      </c>
      <c r="Q580" t="str">
        <f t="shared" si="254"/>
        <v>Y</v>
      </c>
      <c r="R580" t="str">
        <f t="shared" si="255"/>
        <v>0</v>
      </c>
      <c r="S580" t="str">
        <f t="shared" si="256"/>
        <v>0</v>
      </c>
      <c r="T580" t="str">
        <f t="shared" si="257"/>
        <v>0</v>
      </c>
      <c r="U580" t="str">
        <f t="shared" si="258"/>
        <v>0</v>
      </c>
      <c r="V580" s="10">
        <f t="shared" ref="V580:V643" si="263">IF($B580="JHtov",$I580,"")</f>
        <v>5.3683094581651401E-2</v>
      </c>
      <c r="W580" s="10">
        <f t="shared" ref="W580:W643" si="264">IF($B580="JHtov",$I580-$H580,"")</f>
        <v>1.0862305465658799E-2</v>
      </c>
      <c r="X580">
        <f t="shared" ref="X580:X643" si="265">IF(V580&lt;&gt;"",RANK(V580,V$3:V$770,TRUE),"")</f>
        <v>131</v>
      </c>
      <c r="Y580">
        <f t="shared" ref="Y580:Y643" si="266">IF(W580&lt;&gt;"",RANK(W580,W$3:W$770,TRUE),"")</f>
        <v>67</v>
      </c>
      <c r="Z580">
        <f t="shared" ref="Z580:Z643" si="267">IF(AND(Y580&lt;&gt;"",X580&lt;&gt;""),Y580-X580,"")</f>
        <v>-64</v>
      </c>
      <c r="AA580" s="10" t="str">
        <f t="shared" ref="AA580:AA643" si="268">IF($B580="JHwd",$I580,"")</f>
        <v/>
      </c>
      <c r="AB580" s="10" t="str">
        <f t="shared" ref="AB580:AB643" si="269">IF($B580="JHwd",$I580-$H580,"")</f>
        <v/>
      </c>
      <c r="AC580" t="str">
        <f t="shared" ref="AC580:AD643" si="270">IF(AA580&lt;&gt;"",RANK(AA580,AA$3:AA$770,TRUE),"")</f>
        <v/>
      </c>
      <c r="AD580" t="str">
        <f t="shared" si="270"/>
        <v/>
      </c>
      <c r="AE580" t="str">
        <f t="shared" ref="AE580:AE643" si="271">IF(AND(AD580&lt;&gt;"",AC580&lt;&gt;""),AD580-AC580,"")</f>
        <v/>
      </c>
      <c r="AF580" s="13" t="str">
        <f t="shared" ref="AF580:AF643" si="272">IF($B580="PP",$I580,"")</f>
        <v/>
      </c>
      <c r="AG580" s="13" t="str">
        <f t="shared" ref="AG580:AG643" si="273">IF($B580="PP",$I580-$H580,"")</f>
        <v/>
      </c>
      <c r="AH580" t="str">
        <f t="shared" ref="AH580:AH643" si="274">IF(AF580&lt;&gt;"",RANK(AF580,AF$3:AF$770,TRUE),"")</f>
        <v/>
      </c>
      <c r="AI580" t="str">
        <f t="shared" ref="AI580:AI643" si="275">IF(AG580&lt;&gt;"",RANK(AG580,AG$3:AG$770,TRUE),"")</f>
        <v/>
      </c>
      <c r="AJ580" t="str">
        <f t="shared" ref="AJ580:AJ643" si="276">IF(AND(AI580&lt;&gt;"",AH580&lt;&gt;""),AI580-AH580,"")</f>
        <v/>
      </c>
      <c r="AK580" s="2" t="str">
        <f t="shared" ref="AK580:AK643" si="277">IF($B580="jumpType",$K580,"")</f>
        <v/>
      </c>
      <c r="AL580" s="2" t="str">
        <f t="shared" ref="AL580:AL643" si="278">IF($B580="jumpType",$J580-$K580,"")</f>
        <v/>
      </c>
      <c r="AM580" t="str">
        <f t="shared" si="259"/>
        <v/>
      </c>
      <c r="AN580" t="str">
        <f t="shared" si="260"/>
        <v/>
      </c>
      <c r="AO580" t="str">
        <f t="shared" ref="AO580:AO643" si="279">IF(AND(AM580&lt;&gt;"",AN580&lt;&gt;""),AN580-AM580,"")</f>
        <v/>
      </c>
    </row>
    <row r="581" spans="1:41" x14ac:dyDescent="0.2">
      <c r="A581" t="s">
        <v>53</v>
      </c>
      <c r="B581" t="s">
        <v>1</v>
      </c>
      <c r="C581" t="s">
        <v>154</v>
      </c>
      <c r="D581" s="1">
        <v>266.33594205531801</v>
      </c>
      <c r="E581" s="1">
        <v>-490.67188411063501</v>
      </c>
      <c r="F581" s="2">
        <v>0.60954351749023505</v>
      </c>
      <c r="G581" s="2">
        <v>0.46645753658961697</v>
      </c>
      <c r="H581" s="2">
        <v>4.7335852032482702E-2</v>
      </c>
      <c r="I581" s="2">
        <v>6.0039414142045097E-2</v>
      </c>
      <c r="J581" s="2">
        <v>0</v>
      </c>
      <c r="K581" s="2">
        <v>0</v>
      </c>
      <c r="L581" s="2">
        <v>6.6739539292929598E-2</v>
      </c>
      <c r="M581" s="2" t="str">
        <f t="shared" si="252"/>
        <v>LTN</v>
      </c>
      <c r="N581" s="2" t="str">
        <f t="shared" si="261"/>
        <v>ACP</v>
      </c>
      <c r="O581" s="2" t="str">
        <f t="shared" si="262"/>
        <v>U</v>
      </c>
      <c r="P581" t="str">
        <f t="shared" si="253"/>
        <v>0000</v>
      </c>
      <c r="Q581" t="str">
        <f t="shared" si="254"/>
        <v>Y</v>
      </c>
      <c r="R581" t="str">
        <f t="shared" si="255"/>
        <v>0</v>
      </c>
      <c r="S581" t="str">
        <f t="shared" si="256"/>
        <v>0</v>
      </c>
      <c r="T581" t="str">
        <f t="shared" si="257"/>
        <v>0</v>
      </c>
      <c r="U581" t="str">
        <f t="shared" si="258"/>
        <v>0</v>
      </c>
      <c r="V581" s="10">
        <f t="shared" si="263"/>
        <v>6.0039414142045097E-2</v>
      </c>
      <c r="W581" s="10">
        <f t="shared" si="264"/>
        <v>1.2703562109562395E-2</v>
      </c>
      <c r="X581">
        <f t="shared" si="265"/>
        <v>204</v>
      </c>
      <c r="Y581">
        <f t="shared" si="266"/>
        <v>117</v>
      </c>
      <c r="Z581">
        <f t="shared" si="267"/>
        <v>-87</v>
      </c>
      <c r="AA581" s="10" t="str">
        <f t="shared" si="268"/>
        <v/>
      </c>
      <c r="AB581" s="10" t="str">
        <f t="shared" si="269"/>
        <v/>
      </c>
      <c r="AC581" t="str">
        <f t="shared" si="270"/>
        <v/>
      </c>
      <c r="AD581" t="str">
        <f t="shared" si="270"/>
        <v/>
      </c>
      <c r="AE581" t="str">
        <f t="shared" si="271"/>
        <v/>
      </c>
      <c r="AF581" s="13" t="str">
        <f t="shared" si="272"/>
        <v/>
      </c>
      <c r="AG581" s="13" t="str">
        <f t="shared" si="273"/>
        <v/>
      </c>
      <c r="AH581" t="str">
        <f t="shared" si="274"/>
        <v/>
      </c>
      <c r="AI581" t="str">
        <f t="shared" si="275"/>
        <v/>
      </c>
      <c r="AJ581" t="str">
        <f t="shared" si="276"/>
        <v/>
      </c>
      <c r="AK581" s="2" t="str">
        <f t="shared" si="277"/>
        <v/>
      </c>
      <c r="AL581" s="2" t="str">
        <f t="shared" si="278"/>
        <v/>
      </c>
      <c r="AM581" t="str">
        <f t="shared" si="259"/>
        <v/>
      </c>
      <c r="AN581" t="str">
        <f t="shared" si="260"/>
        <v/>
      </c>
      <c r="AO581" t="str">
        <f t="shared" si="279"/>
        <v/>
      </c>
    </row>
    <row r="582" spans="1:41" x14ac:dyDescent="0.2">
      <c r="A582" t="s">
        <v>53</v>
      </c>
      <c r="B582" t="s">
        <v>1</v>
      </c>
      <c r="C582" t="s">
        <v>3</v>
      </c>
      <c r="D582" s="1">
        <v>269.58017429267699</v>
      </c>
      <c r="E582" s="1">
        <v>-497.16034858535301</v>
      </c>
      <c r="F582" s="2">
        <v>0.625001439215919</v>
      </c>
      <c r="G582" s="2">
        <v>0.50064675585908502</v>
      </c>
      <c r="H582" s="2">
        <v>4.6391586601605903E-2</v>
      </c>
      <c r="I582" s="2">
        <v>5.7406486213205599E-2</v>
      </c>
      <c r="J582" s="2">
        <v>0</v>
      </c>
      <c r="K582" s="2">
        <v>0</v>
      </c>
      <c r="L582" s="2">
        <v>2.7647331724543402E-2</v>
      </c>
      <c r="M582" s="2" t="str">
        <f t="shared" si="252"/>
        <v>LTN</v>
      </c>
      <c r="N582" s="2" t="str">
        <f t="shared" si="261"/>
        <v>ACP</v>
      </c>
      <c r="O582" s="2" t="str">
        <f t="shared" si="262"/>
        <v>V</v>
      </c>
      <c r="P582" t="str">
        <f t="shared" si="253"/>
        <v>0000</v>
      </c>
      <c r="Q582" t="str">
        <f t="shared" si="254"/>
        <v>Y</v>
      </c>
      <c r="R582" t="str">
        <f t="shared" si="255"/>
        <v>0</v>
      </c>
      <c r="S582" t="str">
        <f t="shared" si="256"/>
        <v>0</v>
      </c>
      <c r="T582" t="str">
        <f t="shared" si="257"/>
        <v>0</v>
      </c>
      <c r="U582" t="str">
        <f t="shared" si="258"/>
        <v>0</v>
      </c>
      <c r="V582" s="10">
        <f t="shared" si="263"/>
        <v>5.7406486213205599E-2</v>
      </c>
      <c r="W582" s="10">
        <f t="shared" si="264"/>
        <v>1.1014899611599696E-2</v>
      </c>
      <c r="X582">
        <f t="shared" si="265"/>
        <v>172</v>
      </c>
      <c r="Y582">
        <f t="shared" si="266"/>
        <v>75</v>
      </c>
      <c r="Z582">
        <f t="shared" si="267"/>
        <v>-97</v>
      </c>
      <c r="AA582" s="10" t="str">
        <f t="shared" si="268"/>
        <v/>
      </c>
      <c r="AB582" s="10" t="str">
        <f t="shared" si="269"/>
        <v/>
      </c>
      <c r="AC582" t="str">
        <f t="shared" si="270"/>
        <v/>
      </c>
      <c r="AD582" t="str">
        <f t="shared" si="270"/>
        <v/>
      </c>
      <c r="AE582" t="str">
        <f t="shared" si="271"/>
        <v/>
      </c>
      <c r="AF582" s="13" t="str">
        <f t="shared" si="272"/>
        <v/>
      </c>
      <c r="AG582" s="13" t="str">
        <f t="shared" si="273"/>
        <v/>
      </c>
      <c r="AH582" t="str">
        <f t="shared" si="274"/>
        <v/>
      </c>
      <c r="AI582" t="str">
        <f t="shared" si="275"/>
        <v/>
      </c>
      <c r="AJ582" t="str">
        <f t="shared" si="276"/>
        <v/>
      </c>
      <c r="AK582" s="2" t="str">
        <f t="shared" si="277"/>
        <v/>
      </c>
      <c r="AL582" s="2" t="str">
        <f t="shared" si="278"/>
        <v/>
      </c>
      <c r="AM582" t="str">
        <f t="shared" si="259"/>
        <v/>
      </c>
      <c r="AN582" t="str">
        <f t="shared" si="260"/>
        <v/>
      </c>
      <c r="AO582" t="str">
        <f t="shared" si="279"/>
        <v/>
      </c>
    </row>
    <row r="583" spans="1:41" x14ac:dyDescent="0.2">
      <c r="A583" t="s">
        <v>53</v>
      </c>
      <c r="B583" t="s">
        <v>4</v>
      </c>
      <c r="C583" t="s">
        <v>2</v>
      </c>
      <c r="D583" s="1">
        <v>250.51045345245601</v>
      </c>
      <c r="E583" s="1">
        <v>-459.02090690491201</v>
      </c>
      <c r="F583" s="2">
        <v>0.63462786408231997</v>
      </c>
      <c r="G583" s="2">
        <v>0.53504764951977501</v>
      </c>
      <c r="H583" s="2">
        <v>5.21922471565315E-2</v>
      </c>
      <c r="I583" s="2">
        <v>6.4156700485465901E-2</v>
      </c>
      <c r="J583" s="2">
        <v>0</v>
      </c>
      <c r="K583" s="2">
        <v>0</v>
      </c>
      <c r="L583" s="2">
        <v>2.9646774697894999E-2</v>
      </c>
      <c r="M583" s="2" t="str">
        <f t="shared" si="252"/>
        <v>LTN</v>
      </c>
      <c r="N583" s="2" t="str">
        <f t="shared" si="261"/>
        <v>PCA</v>
      </c>
      <c r="O583" s="2" t="str">
        <f t="shared" si="262"/>
        <v>U</v>
      </c>
      <c r="P583" t="str">
        <f t="shared" si="253"/>
        <v>0000</v>
      </c>
      <c r="Q583" t="str">
        <f t="shared" si="254"/>
        <v>Y</v>
      </c>
      <c r="R583" t="str">
        <f t="shared" si="255"/>
        <v>0</v>
      </c>
      <c r="S583" t="str">
        <f t="shared" si="256"/>
        <v>0</v>
      </c>
      <c r="T583" t="str">
        <f t="shared" si="257"/>
        <v>0</v>
      </c>
      <c r="U583" t="str">
        <f t="shared" si="258"/>
        <v>0</v>
      </c>
      <c r="V583" s="10" t="str">
        <f t="shared" si="263"/>
        <v/>
      </c>
      <c r="W583" s="10" t="str">
        <f t="shared" si="264"/>
        <v/>
      </c>
      <c r="X583" t="str">
        <f t="shared" si="265"/>
        <v/>
      </c>
      <c r="Y583" t="str">
        <f t="shared" si="266"/>
        <v/>
      </c>
      <c r="Z583" t="str">
        <f t="shared" si="267"/>
        <v/>
      </c>
      <c r="AA583" s="10">
        <f t="shared" si="268"/>
        <v>6.4156700485465901E-2</v>
      </c>
      <c r="AB583" s="10">
        <f t="shared" si="269"/>
        <v>1.19644533289344E-2</v>
      </c>
      <c r="AC583">
        <f t="shared" si="270"/>
        <v>120</v>
      </c>
      <c r="AD583">
        <f t="shared" si="270"/>
        <v>44</v>
      </c>
      <c r="AE583">
        <f t="shared" si="271"/>
        <v>-76</v>
      </c>
      <c r="AF583" s="13" t="str">
        <f t="shared" si="272"/>
        <v/>
      </c>
      <c r="AG583" s="13" t="str">
        <f t="shared" si="273"/>
        <v/>
      </c>
      <c r="AH583" t="str">
        <f t="shared" si="274"/>
        <v/>
      </c>
      <c r="AI583" t="str">
        <f t="shared" si="275"/>
        <v/>
      </c>
      <c r="AJ583" t="str">
        <f t="shared" si="276"/>
        <v/>
      </c>
      <c r="AK583" s="2" t="str">
        <f t="shared" si="277"/>
        <v/>
      </c>
      <c r="AL583" s="2" t="str">
        <f t="shared" si="278"/>
        <v/>
      </c>
      <c r="AM583" t="str">
        <f t="shared" si="259"/>
        <v/>
      </c>
      <c r="AN583" t="str">
        <f t="shared" si="260"/>
        <v/>
      </c>
      <c r="AO583" t="str">
        <f t="shared" si="279"/>
        <v/>
      </c>
    </row>
    <row r="584" spans="1:41" x14ac:dyDescent="0.2">
      <c r="A584" t="s">
        <v>53</v>
      </c>
      <c r="B584" t="s">
        <v>4</v>
      </c>
      <c r="C584" t="s">
        <v>153</v>
      </c>
      <c r="D584" s="1">
        <v>250.51045345245601</v>
      </c>
      <c r="E584" s="1">
        <v>-459.02090690491201</v>
      </c>
      <c r="F584" s="2">
        <v>0.63462786408232097</v>
      </c>
      <c r="G584" s="2">
        <v>0.53504764951977501</v>
      </c>
      <c r="H584" s="2">
        <v>5.21922471565315E-2</v>
      </c>
      <c r="I584" s="2">
        <v>6.4156700485465901E-2</v>
      </c>
      <c r="J584" s="2">
        <v>0</v>
      </c>
      <c r="K584" s="2">
        <v>0</v>
      </c>
      <c r="L584" s="2">
        <v>4.4962251959523802E-2</v>
      </c>
      <c r="M584" s="2" t="str">
        <f t="shared" si="252"/>
        <v>LTN</v>
      </c>
      <c r="N584" s="2" t="str">
        <f t="shared" si="261"/>
        <v>PCA</v>
      </c>
      <c r="O584" s="2" t="str">
        <f t="shared" si="262"/>
        <v>V</v>
      </c>
      <c r="P584" t="str">
        <f t="shared" si="253"/>
        <v>0000</v>
      </c>
      <c r="Q584" t="str">
        <f t="shared" si="254"/>
        <v>Y</v>
      </c>
      <c r="R584" t="str">
        <f t="shared" si="255"/>
        <v>0</v>
      </c>
      <c r="S584" t="str">
        <f t="shared" si="256"/>
        <v>0</v>
      </c>
      <c r="T584" t="str">
        <f t="shared" si="257"/>
        <v>0</v>
      </c>
      <c r="U584" t="str">
        <f t="shared" si="258"/>
        <v>0</v>
      </c>
      <c r="V584" s="10" t="str">
        <f t="shared" si="263"/>
        <v/>
      </c>
      <c r="W584" s="10" t="str">
        <f t="shared" si="264"/>
        <v/>
      </c>
      <c r="X584" t="str">
        <f t="shared" si="265"/>
        <v/>
      </c>
      <c r="Y584" t="str">
        <f t="shared" si="266"/>
        <v/>
      </c>
      <c r="Z584" t="str">
        <f t="shared" si="267"/>
        <v/>
      </c>
      <c r="AA584" s="10">
        <f t="shared" si="268"/>
        <v>6.4156700485465901E-2</v>
      </c>
      <c r="AB584" s="10">
        <f t="shared" si="269"/>
        <v>1.19644533289344E-2</v>
      </c>
      <c r="AC584">
        <f t="shared" si="270"/>
        <v>120</v>
      </c>
      <c r="AD584">
        <f t="shared" si="270"/>
        <v>44</v>
      </c>
      <c r="AE584">
        <f t="shared" si="271"/>
        <v>-76</v>
      </c>
      <c r="AF584" s="13" t="str">
        <f t="shared" si="272"/>
        <v/>
      </c>
      <c r="AG584" s="13" t="str">
        <f t="shared" si="273"/>
        <v/>
      </c>
      <c r="AH584" t="str">
        <f t="shared" si="274"/>
        <v/>
      </c>
      <c r="AI584" t="str">
        <f t="shared" si="275"/>
        <v/>
      </c>
      <c r="AJ584" t="str">
        <f t="shared" si="276"/>
        <v/>
      </c>
      <c r="AK584" s="2" t="str">
        <f t="shared" si="277"/>
        <v/>
      </c>
      <c r="AL584" s="2" t="str">
        <f t="shared" si="278"/>
        <v/>
      </c>
      <c r="AM584" t="str">
        <f t="shared" si="259"/>
        <v/>
      </c>
      <c r="AN584" t="str">
        <f t="shared" si="260"/>
        <v/>
      </c>
      <c r="AO584" t="str">
        <f t="shared" si="279"/>
        <v/>
      </c>
    </row>
    <row r="585" spans="1:41" x14ac:dyDescent="0.2">
      <c r="A585" t="s">
        <v>53</v>
      </c>
      <c r="B585" t="s">
        <v>4</v>
      </c>
      <c r="C585" t="s">
        <v>154</v>
      </c>
      <c r="D585" s="1">
        <v>238.700319744175</v>
      </c>
      <c r="E585" s="1">
        <v>-435.40063948835098</v>
      </c>
      <c r="F585" s="2">
        <v>0.57859638114128398</v>
      </c>
      <c r="G585" s="2">
        <v>0.42450120268487301</v>
      </c>
      <c r="H585" s="2">
        <v>5.60831184426639E-2</v>
      </c>
      <c r="I585" s="2">
        <v>7.2676959322667101E-2</v>
      </c>
      <c r="J585" s="2">
        <v>0</v>
      </c>
      <c r="K585" s="2">
        <v>0</v>
      </c>
      <c r="L585" s="2">
        <v>7.5686243140659207E-2</v>
      </c>
      <c r="M585" s="2" t="str">
        <f t="shared" si="252"/>
        <v>LTN</v>
      </c>
      <c r="N585" s="2" t="str">
        <f t="shared" si="261"/>
        <v>ACP</v>
      </c>
      <c r="O585" s="2" t="str">
        <f t="shared" si="262"/>
        <v>U</v>
      </c>
      <c r="P585" t="str">
        <f t="shared" si="253"/>
        <v>0000</v>
      </c>
      <c r="Q585" t="str">
        <f t="shared" si="254"/>
        <v>Y</v>
      </c>
      <c r="R585" t="str">
        <f t="shared" si="255"/>
        <v>0</v>
      </c>
      <c r="S585" t="str">
        <f t="shared" si="256"/>
        <v>0</v>
      </c>
      <c r="T585" t="str">
        <f t="shared" si="257"/>
        <v>0</v>
      </c>
      <c r="U585" t="str">
        <f t="shared" si="258"/>
        <v>0</v>
      </c>
      <c r="V585" s="10" t="str">
        <f t="shared" si="263"/>
        <v/>
      </c>
      <c r="W585" s="10" t="str">
        <f t="shared" si="264"/>
        <v/>
      </c>
      <c r="X585" t="str">
        <f t="shared" si="265"/>
        <v/>
      </c>
      <c r="Y585" t="str">
        <f t="shared" si="266"/>
        <v/>
      </c>
      <c r="Z585" t="str">
        <f t="shared" si="267"/>
        <v/>
      </c>
      <c r="AA585" s="10">
        <f t="shared" si="268"/>
        <v>7.2676959322667101E-2</v>
      </c>
      <c r="AB585" s="10">
        <f t="shared" si="269"/>
        <v>1.6593840880003201E-2</v>
      </c>
      <c r="AC585">
        <f t="shared" si="270"/>
        <v>209</v>
      </c>
      <c r="AD585">
        <f t="shared" si="270"/>
        <v>163</v>
      </c>
      <c r="AE585">
        <f t="shared" si="271"/>
        <v>-46</v>
      </c>
      <c r="AF585" s="13" t="str">
        <f t="shared" si="272"/>
        <v/>
      </c>
      <c r="AG585" s="13" t="str">
        <f t="shared" si="273"/>
        <v/>
      </c>
      <c r="AH585" t="str">
        <f t="shared" si="274"/>
        <v/>
      </c>
      <c r="AI585" t="str">
        <f t="shared" si="275"/>
        <v/>
      </c>
      <c r="AJ585" t="str">
        <f t="shared" si="276"/>
        <v/>
      </c>
      <c r="AK585" s="2" t="str">
        <f t="shared" si="277"/>
        <v/>
      </c>
      <c r="AL585" s="2" t="str">
        <f t="shared" si="278"/>
        <v/>
      </c>
      <c r="AM585" t="str">
        <f t="shared" si="259"/>
        <v/>
      </c>
      <c r="AN585" t="str">
        <f t="shared" si="260"/>
        <v/>
      </c>
      <c r="AO585" t="str">
        <f t="shared" si="279"/>
        <v/>
      </c>
    </row>
    <row r="586" spans="1:41" x14ac:dyDescent="0.2">
      <c r="A586" t="s">
        <v>53</v>
      </c>
      <c r="B586" t="s">
        <v>4</v>
      </c>
      <c r="C586" t="s">
        <v>3</v>
      </c>
      <c r="D586" s="1">
        <v>241.69475069263299</v>
      </c>
      <c r="E586" s="1">
        <v>-441.38950138526599</v>
      </c>
      <c r="F586" s="2">
        <v>0.59395054564064997</v>
      </c>
      <c r="G586" s="2">
        <v>0.458053620819383</v>
      </c>
      <c r="H586" s="2">
        <v>5.5042206118291102E-2</v>
      </c>
      <c r="I586" s="2">
        <v>6.9920247437431804E-2</v>
      </c>
      <c r="J586" s="2">
        <v>0</v>
      </c>
      <c r="K586" s="2">
        <v>0</v>
      </c>
      <c r="L586" s="2">
        <v>2.6654436149242601E-2</v>
      </c>
      <c r="M586" s="2" t="str">
        <f t="shared" si="252"/>
        <v>LTN</v>
      </c>
      <c r="N586" s="2" t="str">
        <f t="shared" si="261"/>
        <v>ACP</v>
      </c>
      <c r="O586" s="2" t="str">
        <f t="shared" si="262"/>
        <v>V</v>
      </c>
      <c r="P586" t="str">
        <f t="shared" si="253"/>
        <v>0000</v>
      </c>
      <c r="Q586" t="str">
        <f t="shared" si="254"/>
        <v>Y</v>
      </c>
      <c r="R586" t="str">
        <f t="shared" si="255"/>
        <v>0</v>
      </c>
      <c r="S586" t="str">
        <f t="shared" si="256"/>
        <v>0</v>
      </c>
      <c r="T586" t="str">
        <f t="shared" si="257"/>
        <v>0</v>
      </c>
      <c r="U586" t="str">
        <f t="shared" si="258"/>
        <v>0</v>
      </c>
      <c r="V586" s="10" t="str">
        <f t="shared" si="263"/>
        <v/>
      </c>
      <c r="W586" s="10" t="str">
        <f t="shared" si="264"/>
        <v/>
      </c>
      <c r="X586" t="str">
        <f t="shared" si="265"/>
        <v/>
      </c>
      <c r="Y586" t="str">
        <f t="shared" si="266"/>
        <v/>
      </c>
      <c r="Z586" t="str">
        <f t="shared" si="267"/>
        <v/>
      </c>
      <c r="AA586" s="10">
        <f t="shared" si="268"/>
        <v>6.9920247437431804E-2</v>
      </c>
      <c r="AB586" s="10">
        <f t="shared" si="269"/>
        <v>1.4878041319140702E-2</v>
      </c>
      <c r="AC586">
        <f t="shared" si="270"/>
        <v>176</v>
      </c>
      <c r="AD586">
        <f t="shared" si="270"/>
        <v>114</v>
      </c>
      <c r="AE586">
        <f t="shared" si="271"/>
        <v>-62</v>
      </c>
      <c r="AF586" s="13" t="str">
        <f t="shared" si="272"/>
        <v/>
      </c>
      <c r="AG586" s="13" t="str">
        <f t="shared" si="273"/>
        <v/>
      </c>
      <c r="AH586" t="str">
        <f t="shared" si="274"/>
        <v/>
      </c>
      <c r="AI586" t="str">
        <f t="shared" si="275"/>
        <v/>
      </c>
      <c r="AJ586" t="str">
        <f t="shared" si="276"/>
        <v/>
      </c>
      <c r="AK586" s="2" t="str">
        <f t="shared" si="277"/>
        <v/>
      </c>
      <c r="AL586" s="2" t="str">
        <f t="shared" si="278"/>
        <v/>
      </c>
      <c r="AM586" t="str">
        <f t="shared" si="259"/>
        <v/>
      </c>
      <c r="AN586" t="str">
        <f t="shared" si="260"/>
        <v/>
      </c>
      <c r="AO586" t="str">
        <f t="shared" si="279"/>
        <v/>
      </c>
    </row>
    <row r="587" spans="1:41" x14ac:dyDescent="0.2">
      <c r="A587" t="s">
        <v>53</v>
      </c>
      <c r="B587" t="s">
        <v>5</v>
      </c>
      <c r="C587" t="s">
        <v>2</v>
      </c>
      <c r="D587" s="1">
        <v>-437.35874377551102</v>
      </c>
      <c r="E587" s="1">
        <v>916.71748755102305</v>
      </c>
      <c r="F587" s="2">
        <v>0.76407140359902004</v>
      </c>
      <c r="G587" s="2">
        <v>0.68552196134099197</v>
      </c>
      <c r="H587" s="2">
        <v>3.5346720097665498</v>
      </c>
      <c r="I587" s="2">
        <v>4.3651366130475502</v>
      </c>
      <c r="J587" s="2">
        <v>0</v>
      </c>
      <c r="K587" s="2">
        <v>0</v>
      </c>
      <c r="L587" s="2">
        <v>4.3181685979011501E-2</v>
      </c>
      <c r="M587" s="2" t="str">
        <f t="shared" si="252"/>
        <v>LTN</v>
      </c>
      <c r="N587" s="2" t="str">
        <f t="shared" si="261"/>
        <v>PCA</v>
      </c>
      <c r="O587" s="2" t="str">
        <f t="shared" si="262"/>
        <v>U</v>
      </c>
      <c r="P587" t="str">
        <f t="shared" si="253"/>
        <v>0000</v>
      </c>
      <c r="Q587" t="str">
        <f t="shared" si="254"/>
        <v>Y</v>
      </c>
      <c r="R587" t="str">
        <f t="shared" si="255"/>
        <v>0</v>
      </c>
      <c r="S587" t="str">
        <f t="shared" si="256"/>
        <v>0</v>
      </c>
      <c r="T587" t="str">
        <f t="shared" si="257"/>
        <v>0</v>
      </c>
      <c r="U587" t="str">
        <f t="shared" si="258"/>
        <v>0</v>
      </c>
      <c r="V587" s="10" t="str">
        <f t="shared" si="263"/>
        <v/>
      </c>
      <c r="W587" s="10" t="str">
        <f t="shared" si="264"/>
        <v/>
      </c>
      <c r="X587" t="str">
        <f t="shared" si="265"/>
        <v/>
      </c>
      <c r="Y587" t="str">
        <f t="shared" si="266"/>
        <v/>
      </c>
      <c r="Z587" t="str">
        <f t="shared" si="267"/>
        <v/>
      </c>
      <c r="AA587" s="10" t="str">
        <f t="shared" si="268"/>
        <v/>
      </c>
      <c r="AB587" s="10" t="str">
        <f t="shared" si="269"/>
        <v/>
      </c>
      <c r="AC587" t="str">
        <f t="shared" si="270"/>
        <v/>
      </c>
      <c r="AD587" t="str">
        <f t="shared" si="270"/>
        <v/>
      </c>
      <c r="AE587" t="str">
        <f t="shared" si="271"/>
        <v/>
      </c>
      <c r="AF587" s="13">
        <f t="shared" si="272"/>
        <v>4.3651366130475502</v>
      </c>
      <c r="AG587" s="13">
        <f t="shared" si="273"/>
        <v>0.83046460328100036</v>
      </c>
      <c r="AH587">
        <f t="shared" si="274"/>
        <v>115</v>
      </c>
      <c r="AI587">
        <f t="shared" si="275"/>
        <v>65</v>
      </c>
      <c r="AJ587">
        <f t="shared" si="276"/>
        <v>-50</v>
      </c>
      <c r="AK587" s="2" t="str">
        <f t="shared" si="277"/>
        <v/>
      </c>
      <c r="AL587" s="2" t="str">
        <f t="shared" si="278"/>
        <v/>
      </c>
      <c r="AM587" t="str">
        <f t="shared" si="259"/>
        <v/>
      </c>
      <c r="AN587" t="str">
        <f t="shared" si="260"/>
        <v/>
      </c>
      <c r="AO587" t="str">
        <f t="shared" si="279"/>
        <v/>
      </c>
    </row>
    <row r="588" spans="1:41" x14ac:dyDescent="0.2">
      <c r="A588" t="s">
        <v>53</v>
      </c>
      <c r="B588" t="s">
        <v>5</v>
      </c>
      <c r="C588" t="s">
        <v>153</v>
      </c>
      <c r="D588" s="1">
        <v>-437.35874377551102</v>
      </c>
      <c r="E588" s="1">
        <v>916.71748755102305</v>
      </c>
      <c r="F588" s="2">
        <v>0.76407140359902004</v>
      </c>
      <c r="G588" s="2">
        <v>0.68552196134099197</v>
      </c>
      <c r="H588" s="2">
        <v>3.5346720097665498</v>
      </c>
      <c r="I588" s="2">
        <v>4.3651366130475502</v>
      </c>
      <c r="J588" s="2">
        <v>0</v>
      </c>
      <c r="K588" s="2">
        <v>0</v>
      </c>
      <c r="L588" s="2">
        <v>6.4150124314940493E-2</v>
      </c>
      <c r="M588" s="2" t="str">
        <f t="shared" si="252"/>
        <v>LTN</v>
      </c>
      <c r="N588" s="2" t="str">
        <f t="shared" si="261"/>
        <v>PCA</v>
      </c>
      <c r="O588" s="2" t="str">
        <f t="shared" si="262"/>
        <v>V</v>
      </c>
      <c r="P588" t="str">
        <f t="shared" si="253"/>
        <v>0000</v>
      </c>
      <c r="Q588" t="str">
        <f t="shared" si="254"/>
        <v>Y</v>
      </c>
      <c r="R588" t="str">
        <f t="shared" si="255"/>
        <v>0</v>
      </c>
      <c r="S588" t="str">
        <f t="shared" si="256"/>
        <v>0</v>
      </c>
      <c r="T588" t="str">
        <f t="shared" si="257"/>
        <v>0</v>
      </c>
      <c r="U588" t="str">
        <f t="shared" si="258"/>
        <v>0</v>
      </c>
      <c r="V588" s="10" t="str">
        <f t="shared" si="263"/>
        <v/>
      </c>
      <c r="W588" s="10" t="str">
        <f t="shared" si="264"/>
        <v/>
      </c>
      <c r="X588" t="str">
        <f t="shared" si="265"/>
        <v/>
      </c>
      <c r="Y588" t="str">
        <f t="shared" si="266"/>
        <v/>
      </c>
      <c r="Z588" t="str">
        <f t="shared" si="267"/>
        <v/>
      </c>
      <c r="AA588" s="10" t="str">
        <f t="shared" si="268"/>
        <v/>
      </c>
      <c r="AB588" s="10" t="str">
        <f t="shared" si="269"/>
        <v/>
      </c>
      <c r="AC588" t="str">
        <f t="shared" si="270"/>
        <v/>
      </c>
      <c r="AD588" t="str">
        <f t="shared" si="270"/>
        <v/>
      </c>
      <c r="AE588" t="str">
        <f t="shared" si="271"/>
        <v/>
      </c>
      <c r="AF588" s="13">
        <f t="shared" si="272"/>
        <v>4.3651366130475502</v>
      </c>
      <c r="AG588" s="13">
        <f t="shared" si="273"/>
        <v>0.83046460328100036</v>
      </c>
      <c r="AH588">
        <f t="shared" si="274"/>
        <v>115</v>
      </c>
      <c r="AI588">
        <f t="shared" si="275"/>
        <v>65</v>
      </c>
      <c r="AJ588">
        <f t="shared" si="276"/>
        <v>-50</v>
      </c>
      <c r="AK588" s="2" t="str">
        <f t="shared" si="277"/>
        <v/>
      </c>
      <c r="AL588" s="2" t="str">
        <f t="shared" si="278"/>
        <v/>
      </c>
      <c r="AM588" t="str">
        <f t="shared" si="259"/>
        <v/>
      </c>
      <c r="AN588" t="str">
        <f t="shared" si="260"/>
        <v/>
      </c>
      <c r="AO588" t="str">
        <f t="shared" si="279"/>
        <v/>
      </c>
    </row>
    <row r="589" spans="1:41" x14ac:dyDescent="0.2">
      <c r="A589" t="s">
        <v>53</v>
      </c>
      <c r="B589" t="s">
        <v>5</v>
      </c>
      <c r="C589" t="s">
        <v>154</v>
      </c>
      <c r="D589" s="1">
        <v>-460.390413014351</v>
      </c>
      <c r="E589" s="1">
        <v>962.78082602870097</v>
      </c>
      <c r="F589" s="2">
        <v>0.68791699705971598</v>
      </c>
      <c r="G589" s="2">
        <v>0.59277807432650098</v>
      </c>
      <c r="H589" s="2">
        <v>4.0673480950810603</v>
      </c>
      <c r="I589" s="2">
        <v>4.97058764984597</v>
      </c>
      <c r="J589" s="2">
        <v>0</v>
      </c>
      <c r="K589" s="2">
        <v>0</v>
      </c>
      <c r="L589" s="2">
        <v>4.2014944544215102E-2</v>
      </c>
      <c r="M589" s="2" t="str">
        <f t="shared" si="252"/>
        <v>LTN</v>
      </c>
      <c r="N589" s="2" t="str">
        <f t="shared" si="261"/>
        <v>ACP</v>
      </c>
      <c r="O589" s="2" t="str">
        <f t="shared" si="262"/>
        <v>U</v>
      </c>
      <c r="P589" t="str">
        <f t="shared" si="253"/>
        <v>0000</v>
      </c>
      <c r="Q589" t="str">
        <f t="shared" si="254"/>
        <v>Y</v>
      </c>
      <c r="R589" t="str">
        <f t="shared" si="255"/>
        <v>0</v>
      </c>
      <c r="S589" t="str">
        <f t="shared" si="256"/>
        <v>0</v>
      </c>
      <c r="T589" t="str">
        <f t="shared" si="257"/>
        <v>0</v>
      </c>
      <c r="U589" t="str">
        <f t="shared" si="258"/>
        <v>0</v>
      </c>
      <c r="V589" s="10" t="str">
        <f t="shared" si="263"/>
        <v/>
      </c>
      <c r="W589" s="10" t="str">
        <f t="shared" si="264"/>
        <v/>
      </c>
      <c r="X589" t="str">
        <f t="shared" si="265"/>
        <v/>
      </c>
      <c r="Y589" t="str">
        <f t="shared" si="266"/>
        <v/>
      </c>
      <c r="Z589" t="str">
        <f t="shared" si="267"/>
        <v/>
      </c>
      <c r="AA589" s="10" t="str">
        <f t="shared" si="268"/>
        <v/>
      </c>
      <c r="AB589" s="10" t="str">
        <f t="shared" si="269"/>
        <v/>
      </c>
      <c r="AC589" t="str">
        <f t="shared" si="270"/>
        <v/>
      </c>
      <c r="AD589" t="str">
        <f t="shared" si="270"/>
        <v/>
      </c>
      <c r="AE589" t="str">
        <f t="shared" si="271"/>
        <v/>
      </c>
      <c r="AF589" s="13">
        <f t="shared" si="272"/>
        <v>4.97058764984597</v>
      </c>
      <c r="AG589" s="13">
        <f t="shared" si="273"/>
        <v>0.90323955476490969</v>
      </c>
      <c r="AH589">
        <f t="shared" si="274"/>
        <v>195</v>
      </c>
      <c r="AI589">
        <f t="shared" si="275"/>
        <v>87</v>
      </c>
      <c r="AJ589">
        <f t="shared" si="276"/>
        <v>-108</v>
      </c>
      <c r="AK589" s="2" t="str">
        <f t="shared" si="277"/>
        <v/>
      </c>
      <c r="AL589" s="2" t="str">
        <f t="shared" si="278"/>
        <v/>
      </c>
      <c r="AM589" t="str">
        <f t="shared" si="259"/>
        <v/>
      </c>
      <c r="AN589" t="str">
        <f t="shared" si="260"/>
        <v/>
      </c>
      <c r="AO589" t="str">
        <f t="shared" si="279"/>
        <v/>
      </c>
    </row>
    <row r="590" spans="1:41" x14ac:dyDescent="0.2">
      <c r="A590" t="s">
        <v>53</v>
      </c>
      <c r="B590" t="s">
        <v>5</v>
      </c>
      <c r="C590" t="s">
        <v>3</v>
      </c>
      <c r="D590" s="1">
        <v>-455.79423455968202</v>
      </c>
      <c r="E590" s="1">
        <v>953.58846911936496</v>
      </c>
      <c r="F590" s="2">
        <v>0.70508509096699601</v>
      </c>
      <c r="G590" s="2">
        <v>0.61959303811524802</v>
      </c>
      <c r="H590" s="2">
        <v>3.95312195634382</v>
      </c>
      <c r="I590" s="2">
        <v>4.7628448939318897</v>
      </c>
      <c r="J590" s="2">
        <v>0</v>
      </c>
      <c r="K590" s="2">
        <v>0</v>
      </c>
      <c r="L590" s="2">
        <v>2.4188462274259501E-2</v>
      </c>
      <c r="M590" s="2" t="str">
        <f t="shared" si="252"/>
        <v>LTN</v>
      </c>
      <c r="N590" s="2" t="str">
        <f t="shared" si="261"/>
        <v>ACP</v>
      </c>
      <c r="O590" s="2" t="str">
        <f t="shared" si="262"/>
        <v>V</v>
      </c>
      <c r="P590" t="str">
        <f t="shared" si="253"/>
        <v>0000</v>
      </c>
      <c r="Q590" t="str">
        <f t="shared" si="254"/>
        <v>Y</v>
      </c>
      <c r="R590" t="str">
        <f t="shared" si="255"/>
        <v>0</v>
      </c>
      <c r="S590" t="str">
        <f t="shared" si="256"/>
        <v>0</v>
      </c>
      <c r="T590" t="str">
        <f t="shared" si="257"/>
        <v>0</v>
      </c>
      <c r="U590" t="str">
        <f t="shared" si="258"/>
        <v>0</v>
      </c>
      <c r="V590" s="10" t="str">
        <f t="shared" si="263"/>
        <v/>
      </c>
      <c r="W590" s="10" t="str">
        <f t="shared" si="264"/>
        <v/>
      </c>
      <c r="X590" t="str">
        <f t="shared" si="265"/>
        <v/>
      </c>
      <c r="Y590" t="str">
        <f t="shared" si="266"/>
        <v/>
      </c>
      <c r="Z590" t="str">
        <f t="shared" si="267"/>
        <v/>
      </c>
      <c r="AA590" s="10" t="str">
        <f t="shared" si="268"/>
        <v/>
      </c>
      <c r="AB590" s="10" t="str">
        <f t="shared" si="269"/>
        <v/>
      </c>
      <c r="AC590" t="str">
        <f t="shared" si="270"/>
        <v/>
      </c>
      <c r="AD590" t="str">
        <f t="shared" si="270"/>
        <v/>
      </c>
      <c r="AE590" t="str">
        <f t="shared" si="271"/>
        <v/>
      </c>
      <c r="AF590" s="13">
        <f t="shared" si="272"/>
        <v>4.7628448939318897</v>
      </c>
      <c r="AG590" s="13">
        <f t="shared" si="273"/>
        <v>0.80972293758806968</v>
      </c>
      <c r="AH590">
        <f t="shared" si="274"/>
        <v>161</v>
      </c>
      <c r="AI590">
        <f t="shared" si="275"/>
        <v>61</v>
      </c>
      <c r="AJ590">
        <f t="shared" si="276"/>
        <v>-100</v>
      </c>
      <c r="AK590" s="2" t="str">
        <f t="shared" si="277"/>
        <v/>
      </c>
      <c r="AL590" s="2" t="str">
        <f t="shared" si="278"/>
        <v/>
      </c>
      <c r="AM590" t="str">
        <f t="shared" si="259"/>
        <v/>
      </c>
      <c r="AN590" t="str">
        <f t="shared" si="260"/>
        <v/>
      </c>
      <c r="AO590" t="str">
        <f t="shared" si="279"/>
        <v/>
      </c>
    </row>
    <row r="591" spans="1:41" x14ac:dyDescent="0.2">
      <c r="A591" t="s">
        <v>54</v>
      </c>
      <c r="B591" t="s">
        <v>1</v>
      </c>
      <c r="C591" t="s">
        <v>2</v>
      </c>
      <c r="D591" s="1">
        <v>276.81891648076402</v>
      </c>
      <c r="E591" s="1">
        <v>-511.637832961529</v>
      </c>
      <c r="F591" s="2">
        <v>0.65695734480565005</v>
      </c>
      <c r="G591" s="2">
        <v>0.46570250128277602</v>
      </c>
      <c r="H591" s="2">
        <v>4.4375919386436299E-2</v>
      </c>
      <c r="I591" s="2">
        <v>5.8846547956293897E-2</v>
      </c>
      <c r="J591" s="2">
        <v>0</v>
      </c>
      <c r="K591" s="2">
        <v>0</v>
      </c>
      <c r="L591" s="2">
        <v>3.4829527396866199E-2</v>
      </c>
      <c r="M591" s="2" t="str">
        <f t="shared" si="252"/>
        <v>LTN</v>
      </c>
      <c r="N591" s="2" t="str">
        <f t="shared" si="261"/>
        <v>PCA</v>
      </c>
      <c r="O591" s="2" t="str">
        <f t="shared" si="262"/>
        <v>U</v>
      </c>
      <c r="P591" t="str">
        <f t="shared" si="253"/>
        <v>0001</v>
      </c>
      <c r="Q591" t="str">
        <f t="shared" si="254"/>
        <v>Y</v>
      </c>
      <c r="R591" t="str">
        <f t="shared" si="255"/>
        <v>0</v>
      </c>
      <c r="S591" t="str">
        <f t="shared" si="256"/>
        <v>0</v>
      </c>
      <c r="T591" t="str">
        <f t="shared" si="257"/>
        <v>0</v>
      </c>
      <c r="U591" t="str">
        <f t="shared" si="258"/>
        <v>1</v>
      </c>
      <c r="V591" s="10">
        <f t="shared" si="263"/>
        <v>5.8846547956293897E-2</v>
      </c>
      <c r="W591" s="10">
        <f t="shared" si="264"/>
        <v>1.4470628569857598E-2</v>
      </c>
      <c r="X591">
        <f t="shared" si="265"/>
        <v>190</v>
      </c>
      <c r="Y591">
        <f t="shared" si="266"/>
        <v>160</v>
      </c>
      <c r="Z591">
        <f t="shared" si="267"/>
        <v>-30</v>
      </c>
      <c r="AA591" s="10" t="str">
        <f t="shared" si="268"/>
        <v/>
      </c>
      <c r="AB591" s="10" t="str">
        <f t="shared" si="269"/>
        <v/>
      </c>
      <c r="AC591" t="str">
        <f t="shared" si="270"/>
        <v/>
      </c>
      <c r="AD591" t="str">
        <f t="shared" si="270"/>
        <v/>
      </c>
      <c r="AE591" t="str">
        <f t="shared" si="271"/>
        <v/>
      </c>
      <c r="AF591" s="13" t="str">
        <f t="shared" si="272"/>
        <v/>
      </c>
      <c r="AG591" s="13" t="str">
        <f t="shared" si="273"/>
        <v/>
      </c>
      <c r="AH591" t="str">
        <f t="shared" si="274"/>
        <v/>
      </c>
      <c r="AI591" t="str">
        <f t="shared" si="275"/>
        <v/>
      </c>
      <c r="AJ591" t="str">
        <f t="shared" si="276"/>
        <v/>
      </c>
      <c r="AK591" s="2" t="str">
        <f t="shared" si="277"/>
        <v/>
      </c>
      <c r="AL591" s="2" t="str">
        <f t="shared" si="278"/>
        <v/>
      </c>
      <c r="AM591" t="str">
        <f t="shared" si="259"/>
        <v/>
      </c>
      <c r="AN591" t="str">
        <f t="shared" si="260"/>
        <v/>
      </c>
      <c r="AO591" t="str">
        <f t="shared" si="279"/>
        <v/>
      </c>
    </row>
    <row r="592" spans="1:41" x14ac:dyDescent="0.2">
      <c r="A592" t="s">
        <v>54</v>
      </c>
      <c r="B592" t="s">
        <v>1</v>
      </c>
      <c r="C592" t="s">
        <v>153</v>
      </c>
      <c r="D592" s="1">
        <v>276.81891648076402</v>
      </c>
      <c r="E592" s="1">
        <v>-511.637832961529</v>
      </c>
      <c r="F592" s="2">
        <v>0.65695734480565005</v>
      </c>
      <c r="G592" s="2">
        <v>0.46570250128277502</v>
      </c>
      <c r="H592" s="2">
        <v>4.4375919386436299E-2</v>
      </c>
      <c r="I592" s="2">
        <v>5.8846547956294001E-2</v>
      </c>
      <c r="J592" s="2">
        <v>0</v>
      </c>
      <c r="K592" s="2">
        <v>0</v>
      </c>
      <c r="L592" s="2">
        <v>2.08627566635529E-2</v>
      </c>
      <c r="M592" s="2" t="str">
        <f t="shared" si="252"/>
        <v>LTN</v>
      </c>
      <c r="N592" s="2" t="str">
        <f t="shared" si="261"/>
        <v>PCA</v>
      </c>
      <c r="O592" s="2" t="str">
        <f t="shared" si="262"/>
        <v>V</v>
      </c>
      <c r="P592" t="str">
        <f t="shared" si="253"/>
        <v>0001</v>
      </c>
      <c r="Q592" t="str">
        <f t="shared" si="254"/>
        <v>Y</v>
      </c>
      <c r="R592" t="str">
        <f t="shared" si="255"/>
        <v>0</v>
      </c>
      <c r="S592" t="str">
        <f t="shared" si="256"/>
        <v>0</v>
      </c>
      <c r="T592" t="str">
        <f t="shared" si="257"/>
        <v>0</v>
      </c>
      <c r="U592" t="str">
        <f t="shared" si="258"/>
        <v>1</v>
      </c>
      <c r="V592" s="10">
        <f t="shared" si="263"/>
        <v>5.8846547956294001E-2</v>
      </c>
      <c r="W592" s="10">
        <f t="shared" si="264"/>
        <v>1.4470628569857702E-2</v>
      </c>
      <c r="X592">
        <f t="shared" si="265"/>
        <v>191</v>
      </c>
      <c r="Y592">
        <f t="shared" si="266"/>
        <v>161</v>
      </c>
      <c r="Z592">
        <f t="shared" si="267"/>
        <v>-30</v>
      </c>
      <c r="AA592" s="10" t="str">
        <f t="shared" si="268"/>
        <v/>
      </c>
      <c r="AB592" s="10" t="str">
        <f t="shared" si="269"/>
        <v/>
      </c>
      <c r="AC592" t="str">
        <f t="shared" si="270"/>
        <v/>
      </c>
      <c r="AD592" t="str">
        <f t="shared" si="270"/>
        <v/>
      </c>
      <c r="AE592" t="str">
        <f t="shared" si="271"/>
        <v/>
      </c>
      <c r="AF592" s="13" t="str">
        <f t="shared" si="272"/>
        <v/>
      </c>
      <c r="AG592" s="13" t="str">
        <f t="shared" si="273"/>
        <v/>
      </c>
      <c r="AH592" t="str">
        <f t="shared" si="274"/>
        <v/>
      </c>
      <c r="AI592" t="str">
        <f t="shared" si="275"/>
        <v/>
      </c>
      <c r="AJ592" t="str">
        <f t="shared" si="276"/>
        <v/>
      </c>
      <c r="AK592" s="2" t="str">
        <f t="shared" si="277"/>
        <v/>
      </c>
      <c r="AL592" s="2" t="str">
        <f t="shared" si="278"/>
        <v/>
      </c>
      <c r="AM592" t="str">
        <f t="shared" si="259"/>
        <v/>
      </c>
      <c r="AN592" t="str">
        <f t="shared" si="260"/>
        <v/>
      </c>
      <c r="AO592" t="str">
        <f t="shared" si="279"/>
        <v/>
      </c>
    </row>
    <row r="593" spans="1:41" x14ac:dyDescent="0.2">
      <c r="A593" t="s">
        <v>54</v>
      </c>
      <c r="B593" t="s">
        <v>1</v>
      </c>
      <c r="C593" t="s">
        <v>154</v>
      </c>
      <c r="D593" s="1">
        <v>258.92824693369499</v>
      </c>
      <c r="E593" s="1">
        <v>-475.85649386738999</v>
      </c>
      <c r="F593" s="2">
        <v>0.57277706461849398</v>
      </c>
      <c r="G593" s="2">
        <v>0.355031011286631</v>
      </c>
      <c r="H593" s="2">
        <v>4.9546475623747699E-2</v>
      </c>
      <c r="I593" s="2">
        <v>0.110732874367652</v>
      </c>
      <c r="J593" s="2">
        <v>0</v>
      </c>
      <c r="K593" s="2">
        <v>0</v>
      </c>
      <c r="L593" s="2">
        <v>3.4854169020406202E-2</v>
      </c>
      <c r="M593" s="2" t="str">
        <f t="shared" si="252"/>
        <v>LTN</v>
      </c>
      <c r="N593" s="2" t="str">
        <f t="shared" si="261"/>
        <v>ACP</v>
      </c>
      <c r="O593" s="2" t="str">
        <f t="shared" si="262"/>
        <v>U</v>
      </c>
      <c r="P593" t="str">
        <f t="shared" si="253"/>
        <v>0001</v>
      </c>
      <c r="Q593" t="str">
        <f t="shared" si="254"/>
        <v>Y</v>
      </c>
      <c r="R593" t="str">
        <f t="shared" si="255"/>
        <v>0</v>
      </c>
      <c r="S593" t="str">
        <f t="shared" si="256"/>
        <v>0</v>
      </c>
      <c r="T593" t="str">
        <f t="shared" si="257"/>
        <v>0</v>
      </c>
      <c r="U593" t="str">
        <f t="shared" si="258"/>
        <v>1</v>
      </c>
      <c r="V593" s="10">
        <f t="shared" si="263"/>
        <v>0.110732874367652</v>
      </c>
      <c r="W593" s="10">
        <f t="shared" si="264"/>
        <v>6.1186398743904302E-2</v>
      </c>
      <c r="X593">
        <f t="shared" si="265"/>
        <v>256</v>
      </c>
      <c r="Y593">
        <f t="shared" si="266"/>
        <v>256</v>
      </c>
      <c r="Z593">
        <f t="shared" si="267"/>
        <v>0</v>
      </c>
      <c r="AA593" s="10" t="str">
        <f t="shared" si="268"/>
        <v/>
      </c>
      <c r="AB593" s="10" t="str">
        <f t="shared" si="269"/>
        <v/>
      </c>
      <c r="AC593" t="str">
        <f t="shared" si="270"/>
        <v/>
      </c>
      <c r="AD593" t="str">
        <f t="shared" si="270"/>
        <v/>
      </c>
      <c r="AE593" t="str">
        <f t="shared" si="271"/>
        <v/>
      </c>
      <c r="AF593" s="13" t="str">
        <f t="shared" si="272"/>
        <v/>
      </c>
      <c r="AG593" s="13" t="str">
        <f t="shared" si="273"/>
        <v/>
      </c>
      <c r="AH593" t="str">
        <f t="shared" si="274"/>
        <v/>
      </c>
      <c r="AI593" t="str">
        <f t="shared" si="275"/>
        <v/>
      </c>
      <c r="AJ593" t="str">
        <f t="shared" si="276"/>
        <v/>
      </c>
      <c r="AK593" s="2" t="str">
        <f t="shared" si="277"/>
        <v/>
      </c>
      <c r="AL593" s="2" t="str">
        <f t="shared" si="278"/>
        <v/>
      </c>
      <c r="AM593" t="str">
        <f t="shared" si="259"/>
        <v/>
      </c>
      <c r="AN593" t="str">
        <f t="shared" si="260"/>
        <v/>
      </c>
      <c r="AO593" t="str">
        <f t="shared" si="279"/>
        <v/>
      </c>
    </row>
    <row r="594" spans="1:41" x14ac:dyDescent="0.2">
      <c r="A594" t="s">
        <v>54</v>
      </c>
      <c r="B594" t="s">
        <v>1</v>
      </c>
      <c r="C594" t="s">
        <v>3</v>
      </c>
      <c r="D594" s="1">
        <v>268.97749831116897</v>
      </c>
      <c r="E594" s="1">
        <v>-495.954996622338</v>
      </c>
      <c r="F594" s="2">
        <v>0.62253435020757897</v>
      </c>
      <c r="G594" s="2">
        <v>0.46517023472014002</v>
      </c>
      <c r="H594" s="2">
        <v>4.6570884272149497E-2</v>
      </c>
      <c r="I594" s="2">
        <v>6.7482399682511907E-2</v>
      </c>
      <c r="J594" s="2">
        <v>0</v>
      </c>
      <c r="K594" s="2">
        <v>0</v>
      </c>
      <c r="L594" s="2">
        <v>1.6698528773991601E-2</v>
      </c>
      <c r="M594" s="2" t="str">
        <f t="shared" si="252"/>
        <v>LTN</v>
      </c>
      <c r="N594" s="2" t="str">
        <f t="shared" si="261"/>
        <v>ACP</v>
      </c>
      <c r="O594" s="2" t="str">
        <f t="shared" si="262"/>
        <v>V</v>
      </c>
      <c r="P594" t="str">
        <f t="shared" si="253"/>
        <v>0001</v>
      </c>
      <c r="Q594" t="str">
        <f t="shared" si="254"/>
        <v>Y</v>
      </c>
      <c r="R594" t="str">
        <f t="shared" si="255"/>
        <v>0</v>
      </c>
      <c r="S594" t="str">
        <f t="shared" si="256"/>
        <v>0</v>
      </c>
      <c r="T594" t="str">
        <f t="shared" si="257"/>
        <v>0</v>
      </c>
      <c r="U594" t="str">
        <f t="shared" si="258"/>
        <v>1</v>
      </c>
      <c r="V594" s="10">
        <f t="shared" si="263"/>
        <v>6.7482399682511907E-2</v>
      </c>
      <c r="W594" s="10">
        <f t="shared" si="264"/>
        <v>2.0911515410362409E-2</v>
      </c>
      <c r="X594">
        <f t="shared" si="265"/>
        <v>247</v>
      </c>
      <c r="Y594">
        <f t="shared" si="266"/>
        <v>238</v>
      </c>
      <c r="Z594">
        <f t="shared" si="267"/>
        <v>-9</v>
      </c>
      <c r="AA594" s="10" t="str">
        <f t="shared" si="268"/>
        <v/>
      </c>
      <c r="AB594" s="10" t="str">
        <f t="shared" si="269"/>
        <v/>
      </c>
      <c r="AC594" t="str">
        <f t="shared" si="270"/>
        <v/>
      </c>
      <c r="AD594" t="str">
        <f t="shared" si="270"/>
        <v/>
      </c>
      <c r="AE594" t="str">
        <f t="shared" si="271"/>
        <v/>
      </c>
      <c r="AF594" s="13" t="str">
        <f t="shared" si="272"/>
        <v/>
      </c>
      <c r="AG594" s="13" t="str">
        <f t="shared" si="273"/>
        <v/>
      </c>
      <c r="AH594" t="str">
        <f t="shared" si="274"/>
        <v/>
      </c>
      <c r="AI594" t="str">
        <f t="shared" si="275"/>
        <v/>
      </c>
      <c r="AJ594" t="str">
        <f t="shared" si="276"/>
        <v/>
      </c>
      <c r="AK594" s="2" t="str">
        <f t="shared" si="277"/>
        <v/>
      </c>
      <c r="AL594" s="2" t="str">
        <f t="shared" si="278"/>
        <v/>
      </c>
      <c r="AM594" t="str">
        <f t="shared" si="259"/>
        <v/>
      </c>
      <c r="AN594" t="str">
        <f t="shared" si="260"/>
        <v/>
      </c>
      <c r="AO594" t="str">
        <f t="shared" si="279"/>
        <v/>
      </c>
    </row>
    <row r="595" spans="1:41" x14ac:dyDescent="0.2">
      <c r="A595" t="s">
        <v>54</v>
      </c>
      <c r="B595" t="s">
        <v>4</v>
      </c>
      <c r="C595" t="s">
        <v>2</v>
      </c>
      <c r="D595" s="1">
        <v>245.51085600269201</v>
      </c>
      <c r="E595" s="1">
        <v>-449.02171200538402</v>
      </c>
      <c r="F595" s="2">
        <v>0.61244987921336402</v>
      </c>
      <c r="G595" s="2">
        <v>0.44957901062077699</v>
      </c>
      <c r="H595" s="2">
        <v>5.3774618169164103E-2</v>
      </c>
      <c r="I595" s="2">
        <v>6.8511635484005795E-2</v>
      </c>
      <c r="J595" s="2">
        <v>0</v>
      </c>
      <c r="K595" s="2">
        <v>0</v>
      </c>
      <c r="L595" s="2">
        <v>3.3244175687692702E-2</v>
      </c>
      <c r="M595" s="2" t="str">
        <f t="shared" si="252"/>
        <v>LTN</v>
      </c>
      <c r="N595" s="2" t="str">
        <f t="shared" si="261"/>
        <v>PCA</v>
      </c>
      <c r="O595" s="2" t="str">
        <f t="shared" si="262"/>
        <v>U</v>
      </c>
      <c r="P595" t="str">
        <f t="shared" si="253"/>
        <v>0001</v>
      </c>
      <c r="Q595" t="str">
        <f t="shared" si="254"/>
        <v>Y</v>
      </c>
      <c r="R595" t="str">
        <f t="shared" si="255"/>
        <v>0</v>
      </c>
      <c r="S595" t="str">
        <f t="shared" si="256"/>
        <v>0</v>
      </c>
      <c r="T595" t="str">
        <f t="shared" si="257"/>
        <v>0</v>
      </c>
      <c r="U595" t="str">
        <f t="shared" si="258"/>
        <v>1</v>
      </c>
      <c r="V595" s="10" t="str">
        <f t="shared" si="263"/>
        <v/>
      </c>
      <c r="W595" s="10" t="str">
        <f t="shared" si="264"/>
        <v/>
      </c>
      <c r="X595" t="str">
        <f t="shared" si="265"/>
        <v/>
      </c>
      <c r="Y595" t="str">
        <f t="shared" si="266"/>
        <v/>
      </c>
      <c r="Z595" t="str">
        <f t="shared" si="267"/>
        <v/>
      </c>
      <c r="AA595" s="10">
        <f t="shared" si="268"/>
        <v>6.8511635484005795E-2</v>
      </c>
      <c r="AB595" s="10">
        <f t="shared" si="269"/>
        <v>1.4737017314841692E-2</v>
      </c>
      <c r="AC595">
        <f t="shared" si="270"/>
        <v>157</v>
      </c>
      <c r="AD595">
        <f t="shared" si="270"/>
        <v>107</v>
      </c>
      <c r="AE595">
        <f t="shared" si="271"/>
        <v>-50</v>
      </c>
      <c r="AF595" s="13" t="str">
        <f t="shared" si="272"/>
        <v/>
      </c>
      <c r="AG595" s="13" t="str">
        <f t="shared" si="273"/>
        <v/>
      </c>
      <c r="AH595" t="str">
        <f t="shared" si="274"/>
        <v/>
      </c>
      <c r="AI595" t="str">
        <f t="shared" si="275"/>
        <v/>
      </c>
      <c r="AJ595" t="str">
        <f t="shared" si="276"/>
        <v/>
      </c>
      <c r="AK595" s="2" t="str">
        <f t="shared" si="277"/>
        <v/>
      </c>
      <c r="AL595" s="2" t="str">
        <f t="shared" si="278"/>
        <v/>
      </c>
      <c r="AM595" t="str">
        <f t="shared" si="259"/>
        <v/>
      </c>
      <c r="AN595" t="str">
        <f t="shared" si="260"/>
        <v/>
      </c>
      <c r="AO595" t="str">
        <f t="shared" si="279"/>
        <v/>
      </c>
    </row>
    <row r="596" spans="1:41" x14ac:dyDescent="0.2">
      <c r="A596" t="s">
        <v>54</v>
      </c>
      <c r="B596" t="s">
        <v>4</v>
      </c>
      <c r="C596" t="s">
        <v>153</v>
      </c>
      <c r="D596" s="1">
        <v>245.51085600269201</v>
      </c>
      <c r="E596" s="1">
        <v>-449.02171200538402</v>
      </c>
      <c r="F596" s="2">
        <v>0.61244987921336402</v>
      </c>
      <c r="G596" s="2">
        <v>0.44957901062077699</v>
      </c>
      <c r="H596" s="2">
        <v>5.3774618169164103E-2</v>
      </c>
      <c r="I596" s="2">
        <v>6.8511635484005698E-2</v>
      </c>
      <c r="J596" s="2">
        <v>0</v>
      </c>
      <c r="K596" s="2">
        <v>0</v>
      </c>
      <c r="L596" s="2">
        <v>2.1159023747021999E-2</v>
      </c>
      <c r="M596" s="2" t="str">
        <f t="shared" si="252"/>
        <v>LTN</v>
      </c>
      <c r="N596" s="2" t="str">
        <f t="shared" si="261"/>
        <v>PCA</v>
      </c>
      <c r="O596" s="2" t="str">
        <f t="shared" si="262"/>
        <v>V</v>
      </c>
      <c r="P596" t="str">
        <f t="shared" si="253"/>
        <v>0001</v>
      </c>
      <c r="Q596" t="str">
        <f t="shared" si="254"/>
        <v>Y</v>
      </c>
      <c r="R596" t="str">
        <f t="shared" si="255"/>
        <v>0</v>
      </c>
      <c r="S596" t="str">
        <f t="shared" si="256"/>
        <v>0</v>
      </c>
      <c r="T596" t="str">
        <f t="shared" si="257"/>
        <v>0</v>
      </c>
      <c r="U596" t="str">
        <f t="shared" si="258"/>
        <v>1</v>
      </c>
      <c r="V596" s="10" t="str">
        <f t="shared" si="263"/>
        <v/>
      </c>
      <c r="W596" s="10" t="str">
        <f t="shared" si="264"/>
        <v/>
      </c>
      <c r="X596" t="str">
        <f t="shared" si="265"/>
        <v/>
      </c>
      <c r="Y596" t="str">
        <f t="shared" si="266"/>
        <v/>
      </c>
      <c r="Z596" t="str">
        <f t="shared" si="267"/>
        <v/>
      </c>
      <c r="AA596" s="10">
        <f t="shared" si="268"/>
        <v>6.8511635484005698E-2</v>
      </c>
      <c r="AB596" s="10">
        <f t="shared" si="269"/>
        <v>1.4737017314841595E-2</v>
      </c>
      <c r="AC596">
        <f t="shared" si="270"/>
        <v>156</v>
      </c>
      <c r="AD596">
        <f t="shared" si="270"/>
        <v>106</v>
      </c>
      <c r="AE596">
        <f t="shared" si="271"/>
        <v>-50</v>
      </c>
      <c r="AF596" s="13" t="str">
        <f t="shared" si="272"/>
        <v/>
      </c>
      <c r="AG596" s="13" t="str">
        <f t="shared" si="273"/>
        <v/>
      </c>
      <c r="AH596" t="str">
        <f t="shared" si="274"/>
        <v/>
      </c>
      <c r="AI596" t="str">
        <f t="shared" si="275"/>
        <v/>
      </c>
      <c r="AJ596" t="str">
        <f t="shared" si="276"/>
        <v/>
      </c>
      <c r="AK596" s="2" t="str">
        <f t="shared" si="277"/>
        <v/>
      </c>
      <c r="AL596" s="2" t="str">
        <f t="shared" si="278"/>
        <v/>
      </c>
      <c r="AM596" t="str">
        <f t="shared" si="259"/>
        <v/>
      </c>
      <c r="AN596" t="str">
        <f t="shared" si="260"/>
        <v/>
      </c>
      <c r="AO596" t="str">
        <f t="shared" si="279"/>
        <v/>
      </c>
    </row>
    <row r="597" spans="1:41" x14ac:dyDescent="0.2">
      <c r="A597" t="s">
        <v>54</v>
      </c>
      <c r="B597" t="s">
        <v>4</v>
      </c>
      <c r="C597" t="s">
        <v>154</v>
      </c>
      <c r="D597" s="1">
        <v>231.12000140741401</v>
      </c>
      <c r="E597" s="1">
        <v>-420.24000281482802</v>
      </c>
      <c r="F597" s="2">
        <v>0.53777172435144305</v>
      </c>
      <c r="G597" s="2">
        <v>0.27222811137464498</v>
      </c>
      <c r="H597" s="2">
        <v>5.8752974955153199E-2</v>
      </c>
      <c r="I597" s="2">
        <v>0.11521755244972701</v>
      </c>
      <c r="J597" s="2">
        <v>0</v>
      </c>
      <c r="K597" s="2">
        <v>0</v>
      </c>
      <c r="L597" s="2">
        <v>2.5159429823597E-2</v>
      </c>
      <c r="M597" s="2" t="str">
        <f t="shared" si="252"/>
        <v>LTN</v>
      </c>
      <c r="N597" s="2" t="str">
        <f t="shared" si="261"/>
        <v>ACP</v>
      </c>
      <c r="O597" s="2" t="str">
        <f t="shared" si="262"/>
        <v>U</v>
      </c>
      <c r="P597" t="str">
        <f t="shared" si="253"/>
        <v>0001</v>
      </c>
      <c r="Q597" t="str">
        <f t="shared" si="254"/>
        <v>Y</v>
      </c>
      <c r="R597" t="str">
        <f t="shared" si="255"/>
        <v>0</v>
      </c>
      <c r="S597" t="str">
        <f t="shared" si="256"/>
        <v>0</v>
      </c>
      <c r="T597" t="str">
        <f t="shared" si="257"/>
        <v>0</v>
      </c>
      <c r="U597" t="str">
        <f t="shared" si="258"/>
        <v>1</v>
      </c>
      <c r="V597" s="10" t="str">
        <f t="shared" si="263"/>
        <v/>
      </c>
      <c r="W597" s="10" t="str">
        <f t="shared" si="264"/>
        <v/>
      </c>
      <c r="X597" t="str">
        <f t="shared" si="265"/>
        <v/>
      </c>
      <c r="Y597" t="str">
        <f t="shared" si="266"/>
        <v/>
      </c>
      <c r="Z597" t="str">
        <f t="shared" si="267"/>
        <v/>
      </c>
      <c r="AA597" s="10">
        <f t="shared" si="268"/>
        <v>0.11521755244972701</v>
      </c>
      <c r="AB597" s="10">
        <f t="shared" si="269"/>
        <v>5.6464577494573807E-2</v>
      </c>
      <c r="AC597">
        <f t="shared" si="270"/>
        <v>256</v>
      </c>
      <c r="AD597">
        <f t="shared" si="270"/>
        <v>256</v>
      </c>
      <c r="AE597">
        <f t="shared" si="271"/>
        <v>0</v>
      </c>
      <c r="AF597" s="13" t="str">
        <f t="shared" si="272"/>
        <v/>
      </c>
      <c r="AG597" s="13" t="str">
        <f t="shared" si="273"/>
        <v/>
      </c>
      <c r="AH597" t="str">
        <f t="shared" si="274"/>
        <v/>
      </c>
      <c r="AI597" t="str">
        <f t="shared" si="275"/>
        <v/>
      </c>
      <c r="AJ597" t="str">
        <f t="shared" si="276"/>
        <v/>
      </c>
      <c r="AK597" s="2" t="str">
        <f t="shared" si="277"/>
        <v/>
      </c>
      <c r="AL597" s="2" t="str">
        <f t="shared" si="278"/>
        <v/>
      </c>
      <c r="AM597" t="str">
        <f t="shared" si="259"/>
        <v/>
      </c>
      <c r="AN597" t="str">
        <f t="shared" si="260"/>
        <v/>
      </c>
      <c r="AO597" t="str">
        <f t="shared" si="279"/>
        <v/>
      </c>
    </row>
    <row r="598" spans="1:41" x14ac:dyDescent="0.2">
      <c r="A598" t="s">
        <v>54</v>
      </c>
      <c r="B598" t="s">
        <v>4</v>
      </c>
      <c r="C598" t="s">
        <v>3</v>
      </c>
      <c r="D598" s="1">
        <v>240.50052929360101</v>
      </c>
      <c r="E598" s="1">
        <v>-439.00105858720298</v>
      </c>
      <c r="F598" s="2">
        <v>0.58818703084170798</v>
      </c>
      <c r="G598" s="2">
        <v>0.43806658610438198</v>
      </c>
      <c r="H598" s="2">
        <v>5.5455201877160097E-2</v>
      </c>
      <c r="I598" s="2">
        <v>7.7199730484158999E-2</v>
      </c>
      <c r="J598" s="2">
        <v>0</v>
      </c>
      <c r="K598" s="2">
        <v>0</v>
      </c>
      <c r="L598" s="2">
        <v>1.6761352509187401E-2</v>
      </c>
      <c r="M598" s="2" t="str">
        <f t="shared" si="252"/>
        <v>LTN</v>
      </c>
      <c r="N598" s="2" t="str">
        <f t="shared" si="261"/>
        <v>ACP</v>
      </c>
      <c r="O598" s="2" t="str">
        <f t="shared" si="262"/>
        <v>V</v>
      </c>
      <c r="P598" t="str">
        <f t="shared" si="253"/>
        <v>0001</v>
      </c>
      <c r="Q598" t="str">
        <f t="shared" si="254"/>
        <v>Y</v>
      </c>
      <c r="R598" t="str">
        <f t="shared" si="255"/>
        <v>0</v>
      </c>
      <c r="S598" t="str">
        <f t="shared" si="256"/>
        <v>0</v>
      </c>
      <c r="T598" t="str">
        <f t="shared" si="257"/>
        <v>0</v>
      </c>
      <c r="U598" t="str">
        <f t="shared" si="258"/>
        <v>1</v>
      </c>
      <c r="V598" s="10" t="str">
        <f t="shared" si="263"/>
        <v/>
      </c>
      <c r="W598" s="10" t="str">
        <f t="shared" si="264"/>
        <v/>
      </c>
      <c r="X598" t="str">
        <f t="shared" si="265"/>
        <v/>
      </c>
      <c r="Y598" t="str">
        <f t="shared" si="266"/>
        <v/>
      </c>
      <c r="Z598" t="str">
        <f t="shared" si="267"/>
        <v/>
      </c>
      <c r="AA598" s="10">
        <f t="shared" si="268"/>
        <v>7.7199730484158999E-2</v>
      </c>
      <c r="AB598" s="10">
        <f t="shared" si="269"/>
        <v>2.1744528606998902E-2</v>
      </c>
      <c r="AC598">
        <f t="shared" si="270"/>
        <v>237</v>
      </c>
      <c r="AD598">
        <f t="shared" si="270"/>
        <v>229</v>
      </c>
      <c r="AE598">
        <f t="shared" si="271"/>
        <v>-8</v>
      </c>
      <c r="AF598" s="13" t="str">
        <f t="shared" si="272"/>
        <v/>
      </c>
      <c r="AG598" s="13" t="str">
        <f t="shared" si="273"/>
        <v/>
      </c>
      <c r="AH598" t="str">
        <f t="shared" si="274"/>
        <v/>
      </c>
      <c r="AI598" t="str">
        <f t="shared" si="275"/>
        <v/>
      </c>
      <c r="AJ598" t="str">
        <f t="shared" si="276"/>
        <v/>
      </c>
      <c r="AK598" s="2" t="str">
        <f t="shared" si="277"/>
        <v/>
      </c>
      <c r="AL598" s="2" t="str">
        <f t="shared" si="278"/>
        <v/>
      </c>
      <c r="AM598" t="str">
        <f t="shared" si="259"/>
        <v/>
      </c>
      <c r="AN598" t="str">
        <f t="shared" si="260"/>
        <v/>
      </c>
      <c r="AO598" t="str">
        <f t="shared" si="279"/>
        <v/>
      </c>
    </row>
    <row r="599" spans="1:41" x14ac:dyDescent="0.2">
      <c r="A599" t="s">
        <v>54</v>
      </c>
      <c r="B599" t="s">
        <v>5</v>
      </c>
      <c r="C599" t="s">
        <v>2</v>
      </c>
      <c r="D599" s="1">
        <v>-446.69439883786799</v>
      </c>
      <c r="E599" s="1">
        <v>935.38879767573701</v>
      </c>
      <c r="F599" s="2">
        <v>0.736217735455444</v>
      </c>
      <c r="G599" s="2">
        <v>0.58970191093816005</v>
      </c>
      <c r="H599" s="2">
        <v>3.7380413444053899</v>
      </c>
      <c r="I599" s="2">
        <v>4.88191399058862</v>
      </c>
      <c r="J599" s="2">
        <v>0</v>
      </c>
      <c r="K599" s="2">
        <v>0</v>
      </c>
      <c r="L599" s="2">
        <v>3.2476784426222399E-2</v>
      </c>
      <c r="M599" s="2" t="str">
        <f t="shared" si="252"/>
        <v>LTN</v>
      </c>
      <c r="N599" s="2" t="str">
        <f t="shared" si="261"/>
        <v>PCA</v>
      </c>
      <c r="O599" s="2" t="str">
        <f t="shared" si="262"/>
        <v>U</v>
      </c>
      <c r="P599" t="str">
        <f t="shared" si="253"/>
        <v>0001</v>
      </c>
      <c r="Q599" t="str">
        <f t="shared" si="254"/>
        <v>Y</v>
      </c>
      <c r="R599" t="str">
        <f t="shared" si="255"/>
        <v>0</v>
      </c>
      <c r="S599" t="str">
        <f t="shared" si="256"/>
        <v>0</v>
      </c>
      <c r="T599" t="str">
        <f t="shared" si="257"/>
        <v>0</v>
      </c>
      <c r="U599" t="str">
        <f t="shared" si="258"/>
        <v>1</v>
      </c>
      <c r="V599" s="10" t="str">
        <f t="shared" si="263"/>
        <v/>
      </c>
      <c r="W599" s="10" t="str">
        <f t="shared" si="264"/>
        <v/>
      </c>
      <c r="X599" t="str">
        <f t="shared" si="265"/>
        <v/>
      </c>
      <c r="Y599" t="str">
        <f t="shared" si="266"/>
        <v/>
      </c>
      <c r="Z599" t="str">
        <f t="shared" si="267"/>
        <v/>
      </c>
      <c r="AA599" s="10" t="str">
        <f t="shared" si="268"/>
        <v/>
      </c>
      <c r="AB599" s="10" t="str">
        <f t="shared" si="269"/>
        <v/>
      </c>
      <c r="AC599" t="str">
        <f t="shared" si="270"/>
        <v/>
      </c>
      <c r="AD599" t="str">
        <f t="shared" si="270"/>
        <v/>
      </c>
      <c r="AE599" t="str">
        <f t="shared" si="271"/>
        <v/>
      </c>
      <c r="AF599" s="13">
        <f t="shared" si="272"/>
        <v>4.88191399058862</v>
      </c>
      <c r="AG599" s="13">
        <f t="shared" si="273"/>
        <v>1.14387264618323</v>
      </c>
      <c r="AH599">
        <f t="shared" si="274"/>
        <v>182</v>
      </c>
      <c r="AI599">
        <f t="shared" si="275"/>
        <v>171</v>
      </c>
      <c r="AJ599">
        <f t="shared" si="276"/>
        <v>-11</v>
      </c>
      <c r="AK599" s="2" t="str">
        <f t="shared" si="277"/>
        <v/>
      </c>
      <c r="AL599" s="2" t="str">
        <f t="shared" si="278"/>
        <v/>
      </c>
      <c r="AM599" t="str">
        <f t="shared" si="259"/>
        <v/>
      </c>
      <c r="AN599" t="str">
        <f t="shared" si="260"/>
        <v/>
      </c>
      <c r="AO599" t="str">
        <f t="shared" si="279"/>
        <v/>
      </c>
    </row>
    <row r="600" spans="1:41" x14ac:dyDescent="0.2">
      <c r="A600" t="s">
        <v>54</v>
      </c>
      <c r="B600" t="s">
        <v>5</v>
      </c>
      <c r="C600" t="s">
        <v>153</v>
      </c>
      <c r="D600" s="1">
        <v>-446.69439883786799</v>
      </c>
      <c r="E600" s="1">
        <v>935.38879767573701</v>
      </c>
      <c r="F600" s="2">
        <v>0.736217735455443</v>
      </c>
      <c r="G600" s="2">
        <v>0.58970191093815905</v>
      </c>
      <c r="H600" s="2">
        <v>3.7380413444053899</v>
      </c>
      <c r="I600" s="2">
        <v>4.88191399058862</v>
      </c>
      <c r="J600" s="2">
        <v>0</v>
      </c>
      <c r="K600" s="2">
        <v>0</v>
      </c>
      <c r="L600" s="2">
        <v>2.2179112479806799E-2</v>
      </c>
      <c r="M600" s="2" t="str">
        <f t="shared" si="252"/>
        <v>LTN</v>
      </c>
      <c r="N600" s="2" t="str">
        <f t="shared" si="261"/>
        <v>PCA</v>
      </c>
      <c r="O600" s="2" t="str">
        <f t="shared" si="262"/>
        <v>V</v>
      </c>
      <c r="P600" t="str">
        <f t="shared" si="253"/>
        <v>0001</v>
      </c>
      <c r="Q600" t="str">
        <f t="shared" si="254"/>
        <v>Y</v>
      </c>
      <c r="R600" t="str">
        <f t="shared" si="255"/>
        <v>0</v>
      </c>
      <c r="S600" t="str">
        <f t="shared" si="256"/>
        <v>0</v>
      </c>
      <c r="T600" t="str">
        <f t="shared" si="257"/>
        <v>0</v>
      </c>
      <c r="U600" t="str">
        <f t="shared" si="258"/>
        <v>1</v>
      </c>
      <c r="V600" s="10" t="str">
        <f t="shared" si="263"/>
        <v/>
      </c>
      <c r="W600" s="10" t="str">
        <f t="shared" si="264"/>
        <v/>
      </c>
      <c r="X600" t="str">
        <f t="shared" si="265"/>
        <v/>
      </c>
      <c r="Y600" t="str">
        <f t="shared" si="266"/>
        <v/>
      </c>
      <c r="Z600" t="str">
        <f t="shared" si="267"/>
        <v/>
      </c>
      <c r="AA600" s="10" t="str">
        <f t="shared" si="268"/>
        <v/>
      </c>
      <c r="AB600" s="10" t="str">
        <f t="shared" si="269"/>
        <v/>
      </c>
      <c r="AC600" t="str">
        <f t="shared" si="270"/>
        <v/>
      </c>
      <c r="AD600" t="str">
        <f t="shared" si="270"/>
        <v/>
      </c>
      <c r="AE600" t="str">
        <f t="shared" si="271"/>
        <v/>
      </c>
      <c r="AF600" s="13">
        <f t="shared" si="272"/>
        <v>4.88191399058862</v>
      </c>
      <c r="AG600" s="13">
        <f t="shared" si="273"/>
        <v>1.14387264618323</v>
      </c>
      <c r="AH600">
        <f t="shared" si="274"/>
        <v>182</v>
      </c>
      <c r="AI600">
        <f t="shared" si="275"/>
        <v>171</v>
      </c>
      <c r="AJ600">
        <f t="shared" si="276"/>
        <v>-11</v>
      </c>
      <c r="AK600" s="2" t="str">
        <f t="shared" si="277"/>
        <v/>
      </c>
      <c r="AL600" s="2" t="str">
        <f t="shared" si="278"/>
        <v/>
      </c>
      <c r="AM600" t="str">
        <f t="shared" si="259"/>
        <v/>
      </c>
      <c r="AN600" t="str">
        <f t="shared" si="260"/>
        <v/>
      </c>
      <c r="AO600" t="str">
        <f t="shared" si="279"/>
        <v/>
      </c>
    </row>
    <row r="601" spans="1:41" x14ac:dyDescent="0.2">
      <c r="A601" t="s">
        <v>54</v>
      </c>
      <c r="B601" t="s">
        <v>5</v>
      </c>
      <c r="C601" t="s">
        <v>154</v>
      </c>
      <c r="D601" s="1">
        <v>-471.72816868081799</v>
      </c>
      <c r="E601" s="1">
        <v>985.456337361637</v>
      </c>
      <c r="F601" s="2">
        <v>0.64125968773039199</v>
      </c>
      <c r="G601" s="2">
        <v>0.33537942940575799</v>
      </c>
      <c r="H601" s="2">
        <v>4.3582165822855803</v>
      </c>
      <c r="I601" s="2">
        <v>10.4150369299659</v>
      </c>
      <c r="J601" s="2">
        <v>0</v>
      </c>
      <c r="K601" s="2">
        <v>0</v>
      </c>
      <c r="L601" s="2">
        <v>4.6246070308066399E-2</v>
      </c>
      <c r="M601" s="2" t="str">
        <f t="shared" si="252"/>
        <v>LTN</v>
      </c>
      <c r="N601" s="2" t="str">
        <f t="shared" si="261"/>
        <v>ACP</v>
      </c>
      <c r="O601" s="2" t="str">
        <f t="shared" si="262"/>
        <v>U</v>
      </c>
      <c r="P601" t="str">
        <f t="shared" si="253"/>
        <v>0001</v>
      </c>
      <c r="Q601" t="str">
        <f t="shared" si="254"/>
        <v>Y</v>
      </c>
      <c r="R601" t="str">
        <f t="shared" si="255"/>
        <v>0</v>
      </c>
      <c r="S601" t="str">
        <f t="shared" si="256"/>
        <v>0</v>
      </c>
      <c r="T601" t="str">
        <f t="shared" si="257"/>
        <v>0</v>
      </c>
      <c r="U601" t="str">
        <f t="shared" si="258"/>
        <v>1</v>
      </c>
      <c r="V601" s="10" t="str">
        <f t="shared" si="263"/>
        <v/>
      </c>
      <c r="W601" s="10" t="str">
        <f t="shared" si="264"/>
        <v/>
      </c>
      <c r="X601" t="str">
        <f t="shared" si="265"/>
        <v/>
      </c>
      <c r="Y601" t="str">
        <f t="shared" si="266"/>
        <v/>
      </c>
      <c r="Z601" t="str">
        <f t="shared" si="267"/>
        <v/>
      </c>
      <c r="AA601" s="10" t="str">
        <f t="shared" si="268"/>
        <v/>
      </c>
      <c r="AB601" s="10" t="str">
        <f t="shared" si="269"/>
        <v/>
      </c>
      <c r="AC601" t="str">
        <f t="shared" si="270"/>
        <v/>
      </c>
      <c r="AD601" t="str">
        <f t="shared" si="270"/>
        <v/>
      </c>
      <c r="AE601" t="str">
        <f t="shared" si="271"/>
        <v/>
      </c>
      <c r="AF601" s="13">
        <f t="shared" si="272"/>
        <v>10.4150369299659</v>
      </c>
      <c r="AG601" s="13">
        <f t="shared" si="273"/>
        <v>6.0568203476803202</v>
      </c>
      <c r="AH601">
        <f t="shared" si="274"/>
        <v>256</v>
      </c>
      <c r="AI601">
        <f t="shared" si="275"/>
        <v>256</v>
      </c>
      <c r="AJ601">
        <f t="shared" si="276"/>
        <v>0</v>
      </c>
      <c r="AK601" s="2" t="str">
        <f t="shared" si="277"/>
        <v/>
      </c>
      <c r="AL601" s="2" t="str">
        <f t="shared" si="278"/>
        <v/>
      </c>
      <c r="AM601" t="str">
        <f t="shared" si="259"/>
        <v/>
      </c>
      <c r="AN601" t="str">
        <f t="shared" si="260"/>
        <v/>
      </c>
      <c r="AO601" t="str">
        <f t="shared" si="279"/>
        <v/>
      </c>
    </row>
    <row r="602" spans="1:41" x14ac:dyDescent="0.2">
      <c r="A602" t="s">
        <v>54</v>
      </c>
      <c r="B602" t="s">
        <v>5</v>
      </c>
      <c r="C602" t="s">
        <v>3</v>
      </c>
      <c r="D602" s="1">
        <v>-459.81587092134998</v>
      </c>
      <c r="E602" s="1">
        <v>961.63174184269894</v>
      </c>
      <c r="F602" s="2">
        <v>0.69033968053293204</v>
      </c>
      <c r="G602" s="2">
        <v>0.54835207248732198</v>
      </c>
      <c r="H602" s="2">
        <v>4.0509333594558798</v>
      </c>
      <c r="I602" s="2">
        <v>5.8210700256370904</v>
      </c>
      <c r="J602" s="2">
        <v>0</v>
      </c>
      <c r="K602" s="2">
        <v>0</v>
      </c>
      <c r="L602" s="2">
        <v>1.75930633103661E-2</v>
      </c>
      <c r="M602" s="2" t="str">
        <f t="shared" si="252"/>
        <v>LTN</v>
      </c>
      <c r="N602" s="2" t="str">
        <f t="shared" si="261"/>
        <v>ACP</v>
      </c>
      <c r="O602" s="2" t="str">
        <f t="shared" si="262"/>
        <v>V</v>
      </c>
      <c r="P602" t="str">
        <f t="shared" si="253"/>
        <v>0001</v>
      </c>
      <c r="Q602" t="str">
        <f t="shared" si="254"/>
        <v>Y</v>
      </c>
      <c r="R602" t="str">
        <f t="shared" si="255"/>
        <v>0</v>
      </c>
      <c r="S602" t="str">
        <f t="shared" si="256"/>
        <v>0</v>
      </c>
      <c r="T602" t="str">
        <f t="shared" si="257"/>
        <v>0</v>
      </c>
      <c r="U602" t="str">
        <f t="shared" si="258"/>
        <v>1</v>
      </c>
      <c r="V602" s="10" t="str">
        <f t="shared" si="263"/>
        <v/>
      </c>
      <c r="W602" s="10" t="str">
        <f t="shared" si="264"/>
        <v/>
      </c>
      <c r="X602" t="str">
        <f t="shared" si="265"/>
        <v/>
      </c>
      <c r="Y602" t="str">
        <f t="shared" si="266"/>
        <v/>
      </c>
      <c r="Z602" t="str">
        <f t="shared" si="267"/>
        <v/>
      </c>
      <c r="AA602" s="10" t="str">
        <f t="shared" si="268"/>
        <v/>
      </c>
      <c r="AB602" s="10" t="str">
        <f t="shared" si="269"/>
        <v/>
      </c>
      <c r="AC602" t="str">
        <f t="shared" si="270"/>
        <v/>
      </c>
      <c r="AD602" t="str">
        <f t="shared" si="270"/>
        <v/>
      </c>
      <c r="AE602" t="str">
        <f t="shared" si="271"/>
        <v/>
      </c>
      <c r="AF602" s="13">
        <f t="shared" si="272"/>
        <v>5.8210700256370904</v>
      </c>
      <c r="AG602" s="13">
        <f t="shared" si="273"/>
        <v>1.7701366661812106</v>
      </c>
      <c r="AH602">
        <f t="shared" si="274"/>
        <v>245</v>
      </c>
      <c r="AI602">
        <f t="shared" si="275"/>
        <v>240</v>
      </c>
      <c r="AJ602">
        <f t="shared" si="276"/>
        <v>-5</v>
      </c>
      <c r="AK602" s="2" t="str">
        <f t="shared" si="277"/>
        <v/>
      </c>
      <c r="AL602" s="2" t="str">
        <f t="shared" si="278"/>
        <v/>
      </c>
      <c r="AM602" t="str">
        <f t="shared" si="259"/>
        <v/>
      </c>
      <c r="AN602" t="str">
        <f t="shared" si="260"/>
        <v/>
      </c>
      <c r="AO602" t="str">
        <f t="shared" si="279"/>
        <v/>
      </c>
    </row>
    <row r="603" spans="1:41" x14ac:dyDescent="0.2">
      <c r="A603" t="s">
        <v>55</v>
      </c>
      <c r="B603" t="s">
        <v>1</v>
      </c>
      <c r="C603" t="s">
        <v>2</v>
      </c>
      <c r="D603" s="1">
        <v>287.189791730526</v>
      </c>
      <c r="E603" s="1">
        <v>-532.37958346105097</v>
      </c>
      <c r="F603" s="2">
        <v>0.70981404565786099</v>
      </c>
      <c r="G603" s="2">
        <v>0.53781205871973303</v>
      </c>
      <c r="H603" s="2">
        <v>4.0943503179804802E-2</v>
      </c>
      <c r="I603" s="2">
        <v>5.6380425739183497E-2</v>
      </c>
      <c r="J603" s="2">
        <v>0</v>
      </c>
      <c r="K603" s="2">
        <v>0</v>
      </c>
      <c r="L603" s="2">
        <v>2.94114318743799E-2</v>
      </c>
      <c r="M603" s="2" t="str">
        <f t="shared" si="252"/>
        <v>LTN</v>
      </c>
      <c r="N603" s="2" t="str">
        <f t="shared" si="261"/>
        <v>PCA</v>
      </c>
      <c r="O603" s="2" t="str">
        <f t="shared" si="262"/>
        <v>U</v>
      </c>
      <c r="P603" t="str">
        <f t="shared" si="253"/>
        <v>0010</v>
      </c>
      <c r="Q603" t="str">
        <f t="shared" si="254"/>
        <v>Y</v>
      </c>
      <c r="R603" t="str">
        <f t="shared" si="255"/>
        <v>0</v>
      </c>
      <c r="S603" t="str">
        <f t="shared" si="256"/>
        <v>0</v>
      </c>
      <c r="T603" t="str">
        <f t="shared" si="257"/>
        <v>1</v>
      </c>
      <c r="U603" t="str">
        <f t="shared" si="258"/>
        <v>0</v>
      </c>
      <c r="V603" s="10">
        <f t="shared" si="263"/>
        <v>5.6380425739183497E-2</v>
      </c>
      <c r="W603" s="10">
        <f t="shared" si="264"/>
        <v>1.5436922559378695E-2</v>
      </c>
      <c r="X603">
        <f t="shared" si="265"/>
        <v>156</v>
      </c>
      <c r="Y603">
        <f t="shared" si="266"/>
        <v>190</v>
      </c>
      <c r="Z603">
        <f t="shared" si="267"/>
        <v>34</v>
      </c>
      <c r="AA603" s="10" t="str">
        <f t="shared" si="268"/>
        <v/>
      </c>
      <c r="AB603" s="10" t="str">
        <f t="shared" si="269"/>
        <v/>
      </c>
      <c r="AC603" t="str">
        <f t="shared" si="270"/>
        <v/>
      </c>
      <c r="AD603" t="str">
        <f t="shared" si="270"/>
        <v/>
      </c>
      <c r="AE603" t="str">
        <f t="shared" si="271"/>
        <v/>
      </c>
      <c r="AF603" s="13" t="str">
        <f t="shared" si="272"/>
        <v/>
      </c>
      <c r="AG603" s="13" t="str">
        <f t="shared" si="273"/>
        <v/>
      </c>
      <c r="AH603" t="str">
        <f t="shared" si="274"/>
        <v/>
      </c>
      <c r="AI603" t="str">
        <f t="shared" si="275"/>
        <v/>
      </c>
      <c r="AJ603" t="str">
        <f t="shared" si="276"/>
        <v/>
      </c>
      <c r="AK603" s="2" t="str">
        <f t="shared" si="277"/>
        <v/>
      </c>
      <c r="AL603" s="2" t="str">
        <f t="shared" si="278"/>
        <v/>
      </c>
      <c r="AM603" t="str">
        <f t="shared" si="259"/>
        <v/>
      </c>
      <c r="AN603" t="str">
        <f t="shared" si="260"/>
        <v/>
      </c>
      <c r="AO603" t="str">
        <f t="shared" si="279"/>
        <v/>
      </c>
    </row>
    <row r="604" spans="1:41" x14ac:dyDescent="0.2">
      <c r="A604" t="s">
        <v>55</v>
      </c>
      <c r="B604" t="s">
        <v>1</v>
      </c>
      <c r="C604" t="s">
        <v>153</v>
      </c>
      <c r="D604" s="1">
        <v>287.189791730526</v>
      </c>
      <c r="E604" s="1">
        <v>-532.37958346105097</v>
      </c>
      <c r="F604" s="2">
        <v>0.70981404565786099</v>
      </c>
      <c r="G604" s="2">
        <v>0.53781205871973303</v>
      </c>
      <c r="H604" s="2">
        <v>4.0943503179804899E-2</v>
      </c>
      <c r="I604" s="2">
        <v>5.6380425739183497E-2</v>
      </c>
      <c r="J604" s="2">
        <v>0</v>
      </c>
      <c r="K604" s="2">
        <v>0</v>
      </c>
      <c r="L604" s="2">
        <v>3.2823308179067999E-2</v>
      </c>
      <c r="M604" s="2" t="str">
        <f t="shared" si="252"/>
        <v>LTN</v>
      </c>
      <c r="N604" s="2" t="str">
        <f t="shared" si="261"/>
        <v>PCA</v>
      </c>
      <c r="O604" s="2" t="str">
        <f t="shared" si="262"/>
        <v>V</v>
      </c>
      <c r="P604" t="str">
        <f t="shared" si="253"/>
        <v>0010</v>
      </c>
      <c r="Q604" t="str">
        <f t="shared" si="254"/>
        <v>Y</v>
      </c>
      <c r="R604" t="str">
        <f t="shared" si="255"/>
        <v>0</v>
      </c>
      <c r="S604" t="str">
        <f t="shared" si="256"/>
        <v>0</v>
      </c>
      <c r="T604" t="str">
        <f t="shared" si="257"/>
        <v>1</v>
      </c>
      <c r="U604" t="str">
        <f t="shared" si="258"/>
        <v>0</v>
      </c>
      <c r="V604" s="10">
        <f t="shared" si="263"/>
        <v>5.6380425739183497E-2</v>
      </c>
      <c r="W604" s="10">
        <f t="shared" si="264"/>
        <v>1.5436922559378598E-2</v>
      </c>
      <c r="X604">
        <f t="shared" si="265"/>
        <v>156</v>
      </c>
      <c r="Y604">
        <f t="shared" si="266"/>
        <v>189</v>
      </c>
      <c r="Z604">
        <f t="shared" si="267"/>
        <v>33</v>
      </c>
      <c r="AA604" s="10" t="str">
        <f t="shared" si="268"/>
        <v/>
      </c>
      <c r="AB604" s="10" t="str">
        <f t="shared" si="269"/>
        <v/>
      </c>
      <c r="AC604" t="str">
        <f t="shared" si="270"/>
        <v/>
      </c>
      <c r="AD604" t="str">
        <f t="shared" si="270"/>
        <v/>
      </c>
      <c r="AE604" t="str">
        <f t="shared" si="271"/>
        <v/>
      </c>
      <c r="AF604" s="13" t="str">
        <f t="shared" si="272"/>
        <v/>
      </c>
      <c r="AG604" s="13" t="str">
        <f t="shared" si="273"/>
        <v/>
      </c>
      <c r="AH604" t="str">
        <f t="shared" si="274"/>
        <v/>
      </c>
      <c r="AI604" t="str">
        <f t="shared" si="275"/>
        <v/>
      </c>
      <c r="AJ604" t="str">
        <f t="shared" si="276"/>
        <v/>
      </c>
      <c r="AK604" s="2" t="str">
        <f t="shared" si="277"/>
        <v/>
      </c>
      <c r="AL604" s="2" t="str">
        <f t="shared" si="278"/>
        <v/>
      </c>
      <c r="AM604" t="str">
        <f t="shared" si="259"/>
        <v/>
      </c>
      <c r="AN604" t="str">
        <f t="shared" si="260"/>
        <v/>
      </c>
      <c r="AO604" t="str">
        <f t="shared" si="279"/>
        <v/>
      </c>
    </row>
    <row r="605" spans="1:41" x14ac:dyDescent="0.2">
      <c r="A605" t="s">
        <v>55</v>
      </c>
      <c r="B605" t="s">
        <v>1</v>
      </c>
      <c r="C605" t="s">
        <v>154</v>
      </c>
      <c r="D605" s="1">
        <v>282.96236622552999</v>
      </c>
      <c r="E605" s="1">
        <v>-523.92473245105896</v>
      </c>
      <c r="F605" s="2">
        <v>0.69516383375868496</v>
      </c>
      <c r="G605" s="2">
        <v>0.58609153652998902</v>
      </c>
      <c r="H605" s="2">
        <v>4.2014551559490097E-2</v>
      </c>
      <c r="I605" s="2">
        <v>5.12518744612546E-2</v>
      </c>
      <c r="J605" s="2">
        <v>0</v>
      </c>
      <c r="K605" s="2">
        <v>0</v>
      </c>
      <c r="L605" s="2">
        <v>3.7561686592590002E-2</v>
      </c>
      <c r="M605" s="2" t="str">
        <f t="shared" si="252"/>
        <v>LTN</v>
      </c>
      <c r="N605" s="2" t="str">
        <f t="shared" si="261"/>
        <v>ACP</v>
      </c>
      <c r="O605" s="2" t="str">
        <f t="shared" si="262"/>
        <v>U</v>
      </c>
      <c r="P605" t="str">
        <f t="shared" si="253"/>
        <v>0010</v>
      </c>
      <c r="Q605" t="str">
        <f t="shared" si="254"/>
        <v>Y</v>
      </c>
      <c r="R605" t="str">
        <f t="shared" si="255"/>
        <v>0</v>
      </c>
      <c r="S605" t="str">
        <f t="shared" si="256"/>
        <v>0</v>
      </c>
      <c r="T605" t="str">
        <f t="shared" si="257"/>
        <v>1</v>
      </c>
      <c r="U605" t="str">
        <f t="shared" si="258"/>
        <v>0</v>
      </c>
      <c r="V605" s="10">
        <f t="shared" si="263"/>
        <v>5.12518744612546E-2</v>
      </c>
      <c r="W605" s="10">
        <f t="shared" si="264"/>
        <v>9.2373229017645025E-3</v>
      </c>
      <c r="X605">
        <f t="shared" si="265"/>
        <v>115</v>
      </c>
      <c r="Y605">
        <f t="shared" si="266"/>
        <v>37</v>
      </c>
      <c r="Z605">
        <f t="shared" si="267"/>
        <v>-78</v>
      </c>
      <c r="AA605" s="10" t="str">
        <f t="shared" si="268"/>
        <v/>
      </c>
      <c r="AB605" s="10" t="str">
        <f t="shared" si="269"/>
        <v/>
      </c>
      <c r="AC605" t="str">
        <f t="shared" si="270"/>
        <v/>
      </c>
      <c r="AD605" t="str">
        <f t="shared" si="270"/>
        <v/>
      </c>
      <c r="AE605" t="str">
        <f t="shared" si="271"/>
        <v/>
      </c>
      <c r="AF605" s="13" t="str">
        <f t="shared" si="272"/>
        <v/>
      </c>
      <c r="AG605" s="13" t="str">
        <f t="shared" si="273"/>
        <v/>
      </c>
      <c r="AH605" t="str">
        <f t="shared" si="274"/>
        <v/>
      </c>
      <c r="AI605" t="str">
        <f t="shared" si="275"/>
        <v/>
      </c>
      <c r="AJ605" t="str">
        <f t="shared" si="276"/>
        <v/>
      </c>
      <c r="AK605" s="2" t="str">
        <f t="shared" si="277"/>
        <v/>
      </c>
      <c r="AL605" s="2" t="str">
        <f t="shared" si="278"/>
        <v/>
      </c>
      <c r="AM605" t="str">
        <f t="shared" si="259"/>
        <v/>
      </c>
      <c r="AN605" t="str">
        <f t="shared" si="260"/>
        <v/>
      </c>
      <c r="AO605" t="str">
        <f t="shared" si="279"/>
        <v/>
      </c>
    </row>
    <row r="606" spans="1:41" x14ac:dyDescent="0.2">
      <c r="A606" t="s">
        <v>55</v>
      </c>
      <c r="B606" t="s">
        <v>1</v>
      </c>
      <c r="C606" t="s">
        <v>3</v>
      </c>
      <c r="D606" s="1">
        <v>272.93951857924202</v>
      </c>
      <c r="E606" s="1">
        <v>-503.87903715848302</v>
      </c>
      <c r="F606" s="2">
        <v>0.65534355081141005</v>
      </c>
      <c r="G606" s="2">
        <v>0.51463152853947303</v>
      </c>
      <c r="H606" s="2">
        <v>4.4701571769244601E-2</v>
      </c>
      <c r="I606" s="2">
        <v>5.8115984022513299E-2</v>
      </c>
      <c r="J606" s="2">
        <v>0</v>
      </c>
      <c r="K606" s="2">
        <v>0</v>
      </c>
      <c r="L606" s="2">
        <v>4.3985647831015801E-2</v>
      </c>
      <c r="M606" s="2" t="str">
        <f t="shared" si="252"/>
        <v>LTN</v>
      </c>
      <c r="N606" s="2" t="str">
        <f t="shared" si="261"/>
        <v>ACP</v>
      </c>
      <c r="O606" s="2" t="str">
        <f t="shared" si="262"/>
        <v>V</v>
      </c>
      <c r="P606" t="str">
        <f t="shared" si="253"/>
        <v>0010</v>
      </c>
      <c r="Q606" t="str">
        <f t="shared" si="254"/>
        <v>Y</v>
      </c>
      <c r="R606" t="str">
        <f t="shared" si="255"/>
        <v>0</v>
      </c>
      <c r="S606" t="str">
        <f t="shared" si="256"/>
        <v>0</v>
      </c>
      <c r="T606" t="str">
        <f t="shared" si="257"/>
        <v>1</v>
      </c>
      <c r="U606" t="str">
        <f t="shared" si="258"/>
        <v>0</v>
      </c>
      <c r="V606" s="10">
        <f t="shared" si="263"/>
        <v>5.8115984022513299E-2</v>
      </c>
      <c r="W606" s="10">
        <f t="shared" si="264"/>
        <v>1.3414412253268698E-2</v>
      </c>
      <c r="X606">
        <f t="shared" si="265"/>
        <v>181</v>
      </c>
      <c r="Y606">
        <f t="shared" si="266"/>
        <v>139</v>
      </c>
      <c r="Z606">
        <f t="shared" si="267"/>
        <v>-42</v>
      </c>
      <c r="AA606" s="10" t="str">
        <f t="shared" si="268"/>
        <v/>
      </c>
      <c r="AB606" s="10" t="str">
        <f t="shared" si="269"/>
        <v/>
      </c>
      <c r="AC606" t="str">
        <f t="shared" si="270"/>
        <v/>
      </c>
      <c r="AD606" t="str">
        <f t="shared" si="270"/>
        <v/>
      </c>
      <c r="AE606" t="str">
        <f t="shared" si="271"/>
        <v/>
      </c>
      <c r="AF606" s="13" t="str">
        <f t="shared" si="272"/>
        <v/>
      </c>
      <c r="AG606" s="13" t="str">
        <f t="shared" si="273"/>
        <v/>
      </c>
      <c r="AH606" t="str">
        <f t="shared" si="274"/>
        <v/>
      </c>
      <c r="AI606" t="str">
        <f t="shared" si="275"/>
        <v/>
      </c>
      <c r="AJ606" t="str">
        <f t="shared" si="276"/>
        <v/>
      </c>
      <c r="AK606" s="2" t="str">
        <f t="shared" si="277"/>
        <v/>
      </c>
      <c r="AL606" s="2" t="str">
        <f t="shared" si="278"/>
        <v/>
      </c>
      <c r="AM606" t="str">
        <f t="shared" si="259"/>
        <v/>
      </c>
      <c r="AN606" t="str">
        <f t="shared" si="260"/>
        <v/>
      </c>
      <c r="AO606" t="str">
        <f t="shared" si="279"/>
        <v/>
      </c>
    </row>
    <row r="607" spans="1:41" x14ac:dyDescent="0.2">
      <c r="A607" t="s">
        <v>55</v>
      </c>
      <c r="B607" t="s">
        <v>4</v>
      </c>
      <c r="C607" t="s">
        <v>2</v>
      </c>
      <c r="D607" s="1">
        <v>251.06677231915901</v>
      </c>
      <c r="E607" s="1">
        <v>-460.13354463831899</v>
      </c>
      <c r="F607" s="2">
        <v>0.64782265986454002</v>
      </c>
      <c r="G607" s="2">
        <v>0.46167656096827397</v>
      </c>
      <c r="H607" s="2">
        <v>5.12181225443024E-2</v>
      </c>
      <c r="I607" s="2">
        <v>6.97662339938033E-2</v>
      </c>
      <c r="J607" s="2">
        <v>0</v>
      </c>
      <c r="K607" s="2">
        <v>0</v>
      </c>
      <c r="L607" s="2">
        <v>2.7560993667416801E-2</v>
      </c>
      <c r="M607" s="2" t="str">
        <f t="shared" si="252"/>
        <v>LTN</v>
      </c>
      <c r="N607" s="2" t="str">
        <f t="shared" si="261"/>
        <v>PCA</v>
      </c>
      <c r="O607" s="2" t="str">
        <f t="shared" si="262"/>
        <v>U</v>
      </c>
      <c r="P607" t="str">
        <f t="shared" si="253"/>
        <v>0010</v>
      </c>
      <c r="Q607" t="str">
        <f t="shared" si="254"/>
        <v>Y</v>
      </c>
      <c r="R607" t="str">
        <f t="shared" si="255"/>
        <v>0</v>
      </c>
      <c r="S607" t="str">
        <f t="shared" si="256"/>
        <v>0</v>
      </c>
      <c r="T607" t="str">
        <f t="shared" si="257"/>
        <v>1</v>
      </c>
      <c r="U607" t="str">
        <f t="shared" si="258"/>
        <v>0</v>
      </c>
      <c r="V607" s="10" t="str">
        <f t="shared" si="263"/>
        <v/>
      </c>
      <c r="W607" s="10" t="str">
        <f t="shared" si="264"/>
        <v/>
      </c>
      <c r="X607" t="str">
        <f t="shared" si="265"/>
        <v/>
      </c>
      <c r="Y607" t="str">
        <f t="shared" si="266"/>
        <v/>
      </c>
      <c r="Z607" t="str">
        <f t="shared" si="267"/>
        <v/>
      </c>
      <c r="AA607" s="10">
        <f t="shared" si="268"/>
        <v>6.97662339938033E-2</v>
      </c>
      <c r="AB607" s="10">
        <f t="shared" si="269"/>
        <v>1.8548111449500901E-2</v>
      </c>
      <c r="AC607">
        <f t="shared" si="270"/>
        <v>171</v>
      </c>
      <c r="AD607">
        <f t="shared" si="270"/>
        <v>197</v>
      </c>
      <c r="AE607">
        <f t="shared" si="271"/>
        <v>26</v>
      </c>
      <c r="AF607" s="13" t="str">
        <f t="shared" si="272"/>
        <v/>
      </c>
      <c r="AG607" s="13" t="str">
        <f t="shared" si="273"/>
        <v/>
      </c>
      <c r="AH607" t="str">
        <f t="shared" si="274"/>
        <v/>
      </c>
      <c r="AI607" t="str">
        <f t="shared" si="275"/>
        <v/>
      </c>
      <c r="AJ607" t="str">
        <f t="shared" si="276"/>
        <v/>
      </c>
      <c r="AK607" s="2" t="str">
        <f t="shared" si="277"/>
        <v/>
      </c>
      <c r="AL607" s="2" t="str">
        <f t="shared" si="278"/>
        <v/>
      </c>
      <c r="AM607" t="str">
        <f t="shared" si="259"/>
        <v/>
      </c>
      <c r="AN607" t="str">
        <f t="shared" si="260"/>
        <v/>
      </c>
      <c r="AO607" t="str">
        <f t="shared" si="279"/>
        <v/>
      </c>
    </row>
    <row r="608" spans="1:41" x14ac:dyDescent="0.2">
      <c r="A608" t="s">
        <v>55</v>
      </c>
      <c r="B608" t="s">
        <v>4</v>
      </c>
      <c r="C608" t="s">
        <v>153</v>
      </c>
      <c r="D608" s="1">
        <v>251.06677231915901</v>
      </c>
      <c r="E608" s="1">
        <v>-460.13354463831899</v>
      </c>
      <c r="F608" s="2">
        <v>0.64782265986454002</v>
      </c>
      <c r="G608" s="2">
        <v>0.46167656096827397</v>
      </c>
      <c r="H608" s="2">
        <v>5.12181225443024E-2</v>
      </c>
      <c r="I608" s="2">
        <v>6.97662339938033E-2</v>
      </c>
      <c r="J608" s="2">
        <v>0</v>
      </c>
      <c r="K608" s="2">
        <v>0</v>
      </c>
      <c r="L608" s="2">
        <v>2.7794099914360101E-2</v>
      </c>
      <c r="M608" s="2" t="str">
        <f t="shared" si="252"/>
        <v>LTN</v>
      </c>
      <c r="N608" s="2" t="str">
        <f t="shared" si="261"/>
        <v>PCA</v>
      </c>
      <c r="O608" s="2" t="str">
        <f t="shared" si="262"/>
        <v>V</v>
      </c>
      <c r="P608" t="str">
        <f t="shared" si="253"/>
        <v>0010</v>
      </c>
      <c r="Q608" t="str">
        <f t="shared" si="254"/>
        <v>Y</v>
      </c>
      <c r="R608" t="str">
        <f t="shared" si="255"/>
        <v>0</v>
      </c>
      <c r="S608" t="str">
        <f t="shared" si="256"/>
        <v>0</v>
      </c>
      <c r="T608" t="str">
        <f t="shared" si="257"/>
        <v>1</v>
      </c>
      <c r="U608" t="str">
        <f t="shared" si="258"/>
        <v>0</v>
      </c>
      <c r="V608" s="10" t="str">
        <f t="shared" si="263"/>
        <v/>
      </c>
      <c r="W608" s="10" t="str">
        <f t="shared" si="264"/>
        <v/>
      </c>
      <c r="X608" t="str">
        <f t="shared" si="265"/>
        <v/>
      </c>
      <c r="Y608" t="str">
        <f t="shared" si="266"/>
        <v/>
      </c>
      <c r="Z608" t="str">
        <f t="shared" si="267"/>
        <v/>
      </c>
      <c r="AA608" s="10">
        <f t="shared" si="268"/>
        <v>6.97662339938033E-2</v>
      </c>
      <c r="AB608" s="10">
        <f t="shared" si="269"/>
        <v>1.8548111449500901E-2</v>
      </c>
      <c r="AC608">
        <f t="shared" si="270"/>
        <v>171</v>
      </c>
      <c r="AD608">
        <f t="shared" si="270"/>
        <v>197</v>
      </c>
      <c r="AE608">
        <f t="shared" si="271"/>
        <v>26</v>
      </c>
      <c r="AF608" s="13" t="str">
        <f t="shared" si="272"/>
        <v/>
      </c>
      <c r="AG608" s="13" t="str">
        <f t="shared" si="273"/>
        <v/>
      </c>
      <c r="AH608" t="str">
        <f t="shared" si="274"/>
        <v/>
      </c>
      <c r="AI608" t="str">
        <f t="shared" si="275"/>
        <v/>
      </c>
      <c r="AJ608" t="str">
        <f t="shared" si="276"/>
        <v/>
      </c>
      <c r="AK608" s="2" t="str">
        <f t="shared" si="277"/>
        <v/>
      </c>
      <c r="AL608" s="2" t="str">
        <f t="shared" si="278"/>
        <v/>
      </c>
      <c r="AM608" t="str">
        <f t="shared" si="259"/>
        <v/>
      </c>
      <c r="AN608" t="str">
        <f t="shared" si="260"/>
        <v/>
      </c>
      <c r="AO608" t="str">
        <f t="shared" si="279"/>
        <v/>
      </c>
    </row>
    <row r="609" spans="1:41" x14ac:dyDescent="0.2">
      <c r="A609" t="s">
        <v>55</v>
      </c>
      <c r="B609" t="s">
        <v>4</v>
      </c>
      <c r="C609" t="s">
        <v>154</v>
      </c>
      <c r="D609" s="1">
        <v>248.91858443492001</v>
      </c>
      <c r="E609" s="1">
        <v>-455.83716886984098</v>
      </c>
      <c r="F609" s="2">
        <v>0.639447203130038</v>
      </c>
      <c r="G609" s="2">
        <v>0.51410223505158803</v>
      </c>
      <c r="H609" s="2">
        <v>5.1864405660628901E-2</v>
      </c>
      <c r="I609" s="2">
        <v>6.3514047453343006E-2</v>
      </c>
      <c r="J609" s="2">
        <v>0</v>
      </c>
      <c r="K609" s="2">
        <v>0</v>
      </c>
      <c r="L609" s="2">
        <v>3.5147789056409903E-2</v>
      </c>
      <c r="M609" s="2" t="str">
        <f t="shared" si="252"/>
        <v>LTN</v>
      </c>
      <c r="N609" s="2" t="str">
        <f t="shared" si="261"/>
        <v>ACP</v>
      </c>
      <c r="O609" s="2" t="str">
        <f t="shared" si="262"/>
        <v>U</v>
      </c>
      <c r="P609" t="str">
        <f t="shared" si="253"/>
        <v>0010</v>
      </c>
      <c r="Q609" t="str">
        <f t="shared" si="254"/>
        <v>Y</v>
      </c>
      <c r="R609" t="str">
        <f t="shared" si="255"/>
        <v>0</v>
      </c>
      <c r="S609" t="str">
        <f t="shared" si="256"/>
        <v>0</v>
      </c>
      <c r="T609" t="str">
        <f t="shared" si="257"/>
        <v>1</v>
      </c>
      <c r="U609" t="str">
        <f t="shared" si="258"/>
        <v>0</v>
      </c>
      <c r="V609" s="10" t="str">
        <f t="shared" si="263"/>
        <v/>
      </c>
      <c r="W609" s="10" t="str">
        <f t="shared" si="264"/>
        <v/>
      </c>
      <c r="X609" t="str">
        <f t="shared" si="265"/>
        <v/>
      </c>
      <c r="Y609" t="str">
        <f t="shared" si="266"/>
        <v/>
      </c>
      <c r="Z609" t="str">
        <f t="shared" si="267"/>
        <v/>
      </c>
      <c r="AA609" s="10">
        <f t="shared" si="268"/>
        <v>6.3514047453343006E-2</v>
      </c>
      <c r="AB609" s="10">
        <f t="shared" si="269"/>
        <v>1.1649641792714105E-2</v>
      </c>
      <c r="AC609">
        <f t="shared" si="270"/>
        <v>115</v>
      </c>
      <c r="AD609">
        <f t="shared" si="270"/>
        <v>40</v>
      </c>
      <c r="AE609">
        <f t="shared" si="271"/>
        <v>-75</v>
      </c>
      <c r="AF609" s="13" t="str">
        <f t="shared" si="272"/>
        <v/>
      </c>
      <c r="AG609" s="13" t="str">
        <f t="shared" si="273"/>
        <v/>
      </c>
      <c r="AH609" t="str">
        <f t="shared" si="274"/>
        <v/>
      </c>
      <c r="AI609" t="str">
        <f t="shared" si="275"/>
        <v/>
      </c>
      <c r="AJ609" t="str">
        <f t="shared" si="276"/>
        <v/>
      </c>
      <c r="AK609" s="2" t="str">
        <f t="shared" si="277"/>
        <v/>
      </c>
      <c r="AL609" s="2" t="str">
        <f t="shared" si="278"/>
        <v/>
      </c>
      <c r="AM609" t="str">
        <f t="shared" si="259"/>
        <v/>
      </c>
      <c r="AN609" t="str">
        <f t="shared" si="260"/>
        <v/>
      </c>
      <c r="AO609" t="str">
        <f t="shared" si="279"/>
        <v/>
      </c>
    </row>
    <row r="610" spans="1:41" x14ac:dyDescent="0.2">
      <c r="A610" t="s">
        <v>55</v>
      </c>
      <c r="B610" t="s">
        <v>4</v>
      </c>
      <c r="C610" t="s">
        <v>3</v>
      </c>
      <c r="D610" s="1">
        <v>243.117964197319</v>
      </c>
      <c r="E610" s="1">
        <v>-444.23592839463799</v>
      </c>
      <c r="F610" s="2">
        <v>0.61276041491047795</v>
      </c>
      <c r="G610" s="2">
        <v>0.44507826202802497</v>
      </c>
      <c r="H610" s="2">
        <v>5.3757565721823997E-2</v>
      </c>
      <c r="I610" s="2">
        <v>7.1272735911209195E-2</v>
      </c>
      <c r="J610" s="2">
        <v>0</v>
      </c>
      <c r="K610" s="2">
        <v>0</v>
      </c>
      <c r="L610" s="2">
        <v>5.0779865743431303E-2</v>
      </c>
      <c r="M610" s="2" t="str">
        <f t="shared" si="252"/>
        <v>LTN</v>
      </c>
      <c r="N610" s="2" t="str">
        <f t="shared" si="261"/>
        <v>ACP</v>
      </c>
      <c r="O610" s="2" t="str">
        <f t="shared" si="262"/>
        <v>V</v>
      </c>
      <c r="P610" t="str">
        <f t="shared" si="253"/>
        <v>0010</v>
      </c>
      <c r="Q610" t="str">
        <f t="shared" si="254"/>
        <v>Y</v>
      </c>
      <c r="R610" t="str">
        <f t="shared" si="255"/>
        <v>0</v>
      </c>
      <c r="S610" t="str">
        <f t="shared" si="256"/>
        <v>0</v>
      </c>
      <c r="T610" t="str">
        <f t="shared" si="257"/>
        <v>1</v>
      </c>
      <c r="U610" t="str">
        <f t="shared" si="258"/>
        <v>0</v>
      </c>
      <c r="V610" s="10" t="str">
        <f t="shared" si="263"/>
        <v/>
      </c>
      <c r="W610" s="10" t="str">
        <f t="shared" si="264"/>
        <v/>
      </c>
      <c r="X610" t="str">
        <f t="shared" si="265"/>
        <v/>
      </c>
      <c r="Y610" t="str">
        <f t="shared" si="266"/>
        <v/>
      </c>
      <c r="Z610" t="str">
        <f t="shared" si="267"/>
        <v/>
      </c>
      <c r="AA610" s="10">
        <f t="shared" si="268"/>
        <v>7.1272735911209195E-2</v>
      </c>
      <c r="AB610" s="10">
        <f t="shared" si="269"/>
        <v>1.7515170189385199E-2</v>
      </c>
      <c r="AC610">
        <f t="shared" si="270"/>
        <v>195</v>
      </c>
      <c r="AD610">
        <f t="shared" si="270"/>
        <v>181</v>
      </c>
      <c r="AE610">
        <f t="shared" si="271"/>
        <v>-14</v>
      </c>
      <c r="AF610" s="13" t="str">
        <f t="shared" si="272"/>
        <v/>
      </c>
      <c r="AG610" s="13" t="str">
        <f t="shared" si="273"/>
        <v/>
      </c>
      <c r="AH610" t="str">
        <f t="shared" si="274"/>
        <v/>
      </c>
      <c r="AI610" t="str">
        <f t="shared" si="275"/>
        <v/>
      </c>
      <c r="AJ610" t="str">
        <f t="shared" si="276"/>
        <v/>
      </c>
      <c r="AK610" s="2" t="str">
        <f t="shared" si="277"/>
        <v/>
      </c>
      <c r="AL610" s="2" t="str">
        <f t="shared" si="278"/>
        <v/>
      </c>
      <c r="AM610" t="str">
        <f t="shared" si="259"/>
        <v/>
      </c>
      <c r="AN610" t="str">
        <f t="shared" si="260"/>
        <v/>
      </c>
      <c r="AO610" t="str">
        <f t="shared" si="279"/>
        <v/>
      </c>
    </row>
    <row r="611" spans="1:41" x14ac:dyDescent="0.2">
      <c r="A611" t="s">
        <v>55</v>
      </c>
      <c r="B611" t="s">
        <v>5</v>
      </c>
      <c r="C611" t="s">
        <v>2</v>
      </c>
      <c r="D611" s="1">
        <v>-421.01682689427997</v>
      </c>
      <c r="E611" s="1">
        <v>884.03365378856097</v>
      </c>
      <c r="F611" s="2">
        <v>0.79715570396061897</v>
      </c>
      <c r="G611" s="2">
        <v>0.66584332799597001</v>
      </c>
      <c r="H611" s="2">
        <v>3.2779638054671199</v>
      </c>
      <c r="I611" s="2">
        <v>4.3782896776542399</v>
      </c>
      <c r="J611" s="2">
        <v>0</v>
      </c>
      <c r="K611" s="2">
        <v>0</v>
      </c>
      <c r="L611" s="2">
        <v>2.60655302857754E-2</v>
      </c>
      <c r="M611" s="2" t="str">
        <f t="shared" si="252"/>
        <v>LTN</v>
      </c>
      <c r="N611" s="2" t="str">
        <f t="shared" si="261"/>
        <v>PCA</v>
      </c>
      <c r="O611" s="2" t="str">
        <f t="shared" si="262"/>
        <v>U</v>
      </c>
      <c r="P611" t="str">
        <f t="shared" si="253"/>
        <v>0010</v>
      </c>
      <c r="Q611" t="str">
        <f t="shared" si="254"/>
        <v>Y</v>
      </c>
      <c r="R611" t="str">
        <f t="shared" si="255"/>
        <v>0</v>
      </c>
      <c r="S611" t="str">
        <f t="shared" si="256"/>
        <v>0</v>
      </c>
      <c r="T611" t="str">
        <f t="shared" si="257"/>
        <v>1</v>
      </c>
      <c r="U611" t="str">
        <f t="shared" si="258"/>
        <v>0</v>
      </c>
      <c r="V611" s="10" t="str">
        <f t="shared" si="263"/>
        <v/>
      </c>
      <c r="W611" s="10" t="str">
        <f t="shared" si="264"/>
        <v/>
      </c>
      <c r="X611" t="str">
        <f t="shared" si="265"/>
        <v/>
      </c>
      <c r="Y611" t="str">
        <f t="shared" si="266"/>
        <v/>
      </c>
      <c r="Z611" t="str">
        <f t="shared" si="267"/>
        <v/>
      </c>
      <c r="AA611" s="10" t="str">
        <f t="shared" si="268"/>
        <v/>
      </c>
      <c r="AB611" s="10" t="str">
        <f t="shared" si="269"/>
        <v/>
      </c>
      <c r="AC611" t="str">
        <f t="shared" si="270"/>
        <v/>
      </c>
      <c r="AD611" t="str">
        <f t="shared" si="270"/>
        <v/>
      </c>
      <c r="AE611" t="str">
        <f t="shared" si="271"/>
        <v/>
      </c>
      <c r="AF611" s="13">
        <f t="shared" si="272"/>
        <v>4.3782896776542399</v>
      </c>
      <c r="AG611" s="13">
        <f t="shared" si="273"/>
        <v>1.1003258721871201</v>
      </c>
      <c r="AH611">
        <f t="shared" si="274"/>
        <v>117</v>
      </c>
      <c r="AI611">
        <f t="shared" si="275"/>
        <v>158</v>
      </c>
      <c r="AJ611">
        <f t="shared" si="276"/>
        <v>41</v>
      </c>
      <c r="AK611" s="2" t="str">
        <f t="shared" si="277"/>
        <v/>
      </c>
      <c r="AL611" s="2" t="str">
        <f t="shared" si="278"/>
        <v/>
      </c>
      <c r="AM611" t="str">
        <f t="shared" si="259"/>
        <v/>
      </c>
      <c r="AN611" t="str">
        <f t="shared" si="260"/>
        <v/>
      </c>
      <c r="AO611" t="str">
        <f t="shared" si="279"/>
        <v/>
      </c>
    </row>
    <row r="612" spans="1:41" x14ac:dyDescent="0.2">
      <c r="A612" t="s">
        <v>55</v>
      </c>
      <c r="B612" t="s">
        <v>5</v>
      </c>
      <c r="C612" t="s">
        <v>153</v>
      </c>
      <c r="D612" s="1">
        <v>-421.01682689427997</v>
      </c>
      <c r="E612" s="1">
        <v>884.03365378856097</v>
      </c>
      <c r="F612" s="2">
        <v>0.79715570396061897</v>
      </c>
      <c r="G612" s="2">
        <v>0.66584332799597001</v>
      </c>
      <c r="H612" s="2">
        <v>3.2779638054671199</v>
      </c>
      <c r="I612" s="2">
        <v>4.3782896776542497</v>
      </c>
      <c r="J612" s="2">
        <v>0</v>
      </c>
      <c r="K612" s="2">
        <v>0</v>
      </c>
      <c r="L612" s="2">
        <v>3.2697210308898599E-2</v>
      </c>
      <c r="M612" s="2" t="str">
        <f t="shared" si="252"/>
        <v>LTN</v>
      </c>
      <c r="N612" s="2" t="str">
        <f t="shared" si="261"/>
        <v>PCA</v>
      </c>
      <c r="O612" s="2" t="str">
        <f t="shared" si="262"/>
        <v>V</v>
      </c>
      <c r="P612" t="str">
        <f t="shared" si="253"/>
        <v>0010</v>
      </c>
      <c r="Q612" t="str">
        <f t="shared" si="254"/>
        <v>Y</v>
      </c>
      <c r="R612" t="str">
        <f t="shared" si="255"/>
        <v>0</v>
      </c>
      <c r="S612" t="str">
        <f t="shared" si="256"/>
        <v>0</v>
      </c>
      <c r="T612" t="str">
        <f t="shared" si="257"/>
        <v>1</v>
      </c>
      <c r="U612" t="str">
        <f t="shared" si="258"/>
        <v>0</v>
      </c>
      <c r="V612" s="10" t="str">
        <f t="shared" si="263"/>
        <v/>
      </c>
      <c r="W612" s="10" t="str">
        <f t="shared" si="264"/>
        <v/>
      </c>
      <c r="X612" t="str">
        <f t="shared" si="265"/>
        <v/>
      </c>
      <c r="Y612" t="str">
        <f t="shared" si="266"/>
        <v/>
      </c>
      <c r="Z612" t="str">
        <f t="shared" si="267"/>
        <v/>
      </c>
      <c r="AA612" s="10" t="str">
        <f t="shared" si="268"/>
        <v/>
      </c>
      <c r="AB612" s="10" t="str">
        <f t="shared" si="269"/>
        <v/>
      </c>
      <c r="AC612" t="str">
        <f t="shared" si="270"/>
        <v/>
      </c>
      <c r="AD612" t="str">
        <f t="shared" si="270"/>
        <v/>
      </c>
      <c r="AE612" t="str">
        <f t="shared" si="271"/>
        <v/>
      </c>
      <c r="AF612" s="13">
        <f t="shared" si="272"/>
        <v>4.3782896776542497</v>
      </c>
      <c r="AG612" s="13">
        <f t="shared" si="273"/>
        <v>1.1003258721871298</v>
      </c>
      <c r="AH612">
        <f t="shared" si="274"/>
        <v>118</v>
      </c>
      <c r="AI612">
        <f t="shared" si="275"/>
        <v>159</v>
      </c>
      <c r="AJ612">
        <f t="shared" si="276"/>
        <v>41</v>
      </c>
      <c r="AK612" s="2" t="str">
        <f t="shared" si="277"/>
        <v/>
      </c>
      <c r="AL612" s="2" t="str">
        <f t="shared" si="278"/>
        <v/>
      </c>
      <c r="AM612" t="str">
        <f t="shared" si="259"/>
        <v/>
      </c>
      <c r="AN612" t="str">
        <f t="shared" si="260"/>
        <v/>
      </c>
      <c r="AO612" t="str">
        <f t="shared" si="279"/>
        <v/>
      </c>
    </row>
    <row r="613" spans="1:41" x14ac:dyDescent="0.2">
      <c r="A613" t="s">
        <v>55</v>
      </c>
      <c r="B613" t="s">
        <v>5</v>
      </c>
      <c r="C613" t="s">
        <v>154</v>
      </c>
      <c r="D613" s="1">
        <v>-427.91595225400403</v>
      </c>
      <c r="E613" s="1">
        <v>897.83190450800703</v>
      </c>
      <c r="F613" s="2">
        <v>0.77976014095222801</v>
      </c>
      <c r="G613" s="2">
        <v>0.67876131684445895</v>
      </c>
      <c r="H613" s="2">
        <v>3.41940089346113</v>
      </c>
      <c r="I613" s="2">
        <v>4.2782942524988297</v>
      </c>
      <c r="J613" s="2">
        <v>0</v>
      </c>
      <c r="K613" s="2">
        <v>0</v>
      </c>
      <c r="L613" s="2">
        <v>2.5259762969451701E-2</v>
      </c>
      <c r="M613" s="2" t="str">
        <f t="shared" si="252"/>
        <v>LTN</v>
      </c>
      <c r="N613" s="2" t="str">
        <f t="shared" si="261"/>
        <v>ACP</v>
      </c>
      <c r="O613" s="2" t="str">
        <f t="shared" si="262"/>
        <v>U</v>
      </c>
      <c r="P613" t="str">
        <f t="shared" si="253"/>
        <v>0010</v>
      </c>
      <c r="Q613" t="str">
        <f t="shared" si="254"/>
        <v>Y</v>
      </c>
      <c r="R613" t="str">
        <f t="shared" si="255"/>
        <v>0</v>
      </c>
      <c r="S613" t="str">
        <f t="shared" si="256"/>
        <v>0</v>
      </c>
      <c r="T613" t="str">
        <f t="shared" si="257"/>
        <v>1</v>
      </c>
      <c r="U613" t="str">
        <f t="shared" si="258"/>
        <v>0</v>
      </c>
      <c r="V613" s="10" t="str">
        <f t="shared" si="263"/>
        <v/>
      </c>
      <c r="W613" s="10" t="str">
        <f t="shared" si="264"/>
        <v/>
      </c>
      <c r="X613" t="str">
        <f t="shared" si="265"/>
        <v/>
      </c>
      <c r="Y613" t="str">
        <f t="shared" si="266"/>
        <v/>
      </c>
      <c r="Z613" t="str">
        <f t="shared" si="267"/>
        <v/>
      </c>
      <c r="AA613" s="10" t="str">
        <f t="shared" si="268"/>
        <v/>
      </c>
      <c r="AB613" s="10" t="str">
        <f t="shared" si="269"/>
        <v/>
      </c>
      <c r="AC613" t="str">
        <f t="shared" si="270"/>
        <v/>
      </c>
      <c r="AD613" t="str">
        <f t="shared" si="270"/>
        <v/>
      </c>
      <c r="AE613" t="str">
        <f t="shared" si="271"/>
        <v/>
      </c>
      <c r="AF613" s="13">
        <f t="shared" si="272"/>
        <v>4.2782942524988297</v>
      </c>
      <c r="AG613" s="13">
        <f t="shared" si="273"/>
        <v>0.8588933590376997</v>
      </c>
      <c r="AH613">
        <f t="shared" si="274"/>
        <v>109</v>
      </c>
      <c r="AI613">
        <f t="shared" si="275"/>
        <v>75</v>
      </c>
      <c r="AJ613">
        <f t="shared" si="276"/>
        <v>-34</v>
      </c>
      <c r="AK613" s="2" t="str">
        <f t="shared" si="277"/>
        <v/>
      </c>
      <c r="AL613" s="2" t="str">
        <f t="shared" si="278"/>
        <v/>
      </c>
      <c r="AM613" t="str">
        <f t="shared" si="259"/>
        <v/>
      </c>
      <c r="AN613" t="str">
        <f t="shared" si="260"/>
        <v/>
      </c>
      <c r="AO613" t="str">
        <f t="shared" si="279"/>
        <v/>
      </c>
    </row>
    <row r="614" spans="1:41" x14ac:dyDescent="0.2">
      <c r="A614" t="s">
        <v>55</v>
      </c>
      <c r="B614" t="s">
        <v>5</v>
      </c>
      <c r="C614" t="s">
        <v>3</v>
      </c>
      <c r="D614" s="1">
        <v>-438.92820130409802</v>
      </c>
      <c r="E614" s="1">
        <v>919.85640260819605</v>
      </c>
      <c r="F614" s="2">
        <v>0.74771411584831204</v>
      </c>
      <c r="G614" s="2">
        <v>0.62616181020051598</v>
      </c>
      <c r="H614" s="2">
        <v>3.66000061250161</v>
      </c>
      <c r="I614" s="2">
        <v>4.8143599185247901</v>
      </c>
      <c r="J614" s="2">
        <v>0</v>
      </c>
      <c r="K614" s="2">
        <v>0</v>
      </c>
      <c r="L614" s="2">
        <v>3.0236470641934899E-2</v>
      </c>
      <c r="M614" s="2" t="str">
        <f t="shared" si="252"/>
        <v>LTN</v>
      </c>
      <c r="N614" s="2" t="str">
        <f t="shared" si="261"/>
        <v>ACP</v>
      </c>
      <c r="O614" s="2" t="str">
        <f t="shared" si="262"/>
        <v>V</v>
      </c>
      <c r="P614" t="str">
        <f t="shared" si="253"/>
        <v>0010</v>
      </c>
      <c r="Q614" t="str">
        <f t="shared" si="254"/>
        <v>Y</v>
      </c>
      <c r="R614" t="str">
        <f t="shared" si="255"/>
        <v>0</v>
      </c>
      <c r="S614" t="str">
        <f t="shared" si="256"/>
        <v>0</v>
      </c>
      <c r="T614" t="str">
        <f t="shared" si="257"/>
        <v>1</v>
      </c>
      <c r="U614" t="str">
        <f t="shared" si="258"/>
        <v>0</v>
      </c>
      <c r="V614" s="10" t="str">
        <f t="shared" si="263"/>
        <v/>
      </c>
      <c r="W614" s="10" t="str">
        <f t="shared" si="264"/>
        <v/>
      </c>
      <c r="X614" t="str">
        <f t="shared" si="265"/>
        <v/>
      </c>
      <c r="Y614" t="str">
        <f t="shared" si="266"/>
        <v/>
      </c>
      <c r="Z614" t="str">
        <f t="shared" si="267"/>
        <v/>
      </c>
      <c r="AA614" s="10" t="str">
        <f t="shared" si="268"/>
        <v/>
      </c>
      <c r="AB614" s="10" t="str">
        <f t="shared" si="269"/>
        <v/>
      </c>
      <c r="AC614" t="str">
        <f t="shared" si="270"/>
        <v/>
      </c>
      <c r="AD614" t="str">
        <f t="shared" si="270"/>
        <v/>
      </c>
      <c r="AE614" t="str">
        <f t="shared" si="271"/>
        <v/>
      </c>
      <c r="AF614" s="13">
        <f t="shared" si="272"/>
        <v>4.8143599185247901</v>
      </c>
      <c r="AG614" s="13">
        <f t="shared" si="273"/>
        <v>1.15435930602318</v>
      </c>
      <c r="AH614">
        <f t="shared" si="274"/>
        <v>178</v>
      </c>
      <c r="AI614">
        <f t="shared" si="275"/>
        <v>173</v>
      </c>
      <c r="AJ614">
        <f t="shared" si="276"/>
        <v>-5</v>
      </c>
      <c r="AK614" s="2" t="str">
        <f t="shared" si="277"/>
        <v/>
      </c>
      <c r="AL614" s="2" t="str">
        <f t="shared" si="278"/>
        <v/>
      </c>
      <c r="AM614" t="str">
        <f t="shared" si="259"/>
        <v/>
      </c>
      <c r="AN614" t="str">
        <f t="shared" si="260"/>
        <v/>
      </c>
      <c r="AO614" t="str">
        <f t="shared" si="279"/>
        <v/>
      </c>
    </row>
    <row r="615" spans="1:41" x14ac:dyDescent="0.2">
      <c r="A615" t="s">
        <v>56</v>
      </c>
      <c r="B615" t="s">
        <v>1</v>
      </c>
      <c r="C615" t="s">
        <v>2</v>
      </c>
      <c r="D615" s="1">
        <v>277.688430562223</v>
      </c>
      <c r="E615" s="1">
        <v>-513.37686112444703</v>
      </c>
      <c r="F615" s="2">
        <v>0.67335132279822296</v>
      </c>
      <c r="G615" s="2">
        <v>0.54578278775509503</v>
      </c>
      <c r="H615" s="2">
        <v>4.3423769130769702E-2</v>
      </c>
      <c r="I615" s="2">
        <v>5.4374551160981499E-2</v>
      </c>
      <c r="J615" s="2">
        <v>0</v>
      </c>
      <c r="K615" s="2">
        <v>0</v>
      </c>
      <c r="L615" s="2">
        <v>3.2038513628818599E-2</v>
      </c>
      <c r="M615" s="2" t="str">
        <f t="shared" si="252"/>
        <v>LTN</v>
      </c>
      <c r="N615" s="2" t="str">
        <f t="shared" si="261"/>
        <v>PCA</v>
      </c>
      <c r="O615" s="2" t="str">
        <f t="shared" si="262"/>
        <v>U</v>
      </c>
      <c r="P615" t="str">
        <f t="shared" si="253"/>
        <v>0011</v>
      </c>
      <c r="Q615" t="str">
        <f t="shared" si="254"/>
        <v>Y</v>
      </c>
      <c r="R615" t="str">
        <f t="shared" si="255"/>
        <v>0</v>
      </c>
      <c r="S615" t="str">
        <f t="shared" si="256"/>
        <v>0</v>
      </c>
      <c r="T615" t="str">
        <f t="shared" si="257"/>
        <v>1</v>
      </c>
      <c r="U615" t="str">
        <f t="shared" si="258"/>
        <v>1</v>
      </c>
      <c r="V615" s="10">
        <f t="shared" si="263"/>
        <v>5.4374551160981499E-2</v>
      </c>
      <c r="W615" s="10">
        <f t="shared" si="264"/>
        <v>1.0950782030211798E-2</v>
      </c>
      <c r="X615">
        <f t="shared" si="265"/>
        <v>133</v>
      </c>
      <c r="Y615">
        <f t="shared" si="266"/>
        <v>72</v>
      </c>
      <c r="Z615">
        <f t="shared" si="267"/>
        <v>-61</v>
      </c>
      <c r="AA615" s="10" t="str">
        <f t="shared" si="268"/>
        <v/>
      </c>
      <c r="AB615" s="10" t="str">
        <f t="shared" si="269"/>
        <v/>
      </c>
      <c r="AC615" t="str">
        <f t="shared" si="270"/>
        <v/>
      </c>
      <c r="AD615" t="str">
        <f t="shared" si="270"/>
        <v/>
      </c>
      <c r="AE615" t="str">
        <f t="shared" si="271"/>
        <v/>
      </c>
      <c r="AF615" s="13" t="str">
        <f t="shared" si="272"/>
        <v/>
      </c>
      <c r="AG615" s="13" t="str">
        <f t="shared" si="273"/>
        <v/>
      </c>
      <c r="AH615" t="str">
        <f t="shared" si="274"/>
        <v/>
      </c>
      <c r="AI615" t="str">
        <f t="shared" si="275"/>
        <v/>
      </c>
      <c r="AJ615" t="str">
        <f t="shared" si="276"/>
        <v/>
      </c>
      <c r="AK615" s="2" t="str">
        <f t="shared" si="277"/>
        <v/>
      </c>
      <c r="AL615" s="2" t="str">
        <f t="shared" si="278"/>
        <v/>
      </c>
      <c r="AM615" t="str">
        <f t="shared" si="259"/>
        <v/>
      </c>
      <c r="AN615" t="str">
        <f t="shared" si="260"/>
        <v/>
      </c>
      <c r="AO615" t="str">
        <f t="shared" si="279"/>
        <v/>
      </c>
    </row>
    <row r="616" spans="1:41" x14ac:dyDescent="0.2">
      <c r="A616" t="s">
        <v>56</v>
      </c>
      <c r="B616" t="s">
        <v>1</v>
      </c>
      <c r="C616" t="s">
        <v>153</v>
      </c>
      <c r="D616" s="1">
        <v>277.68843056222403</v>
      </c>
      <c r="E616" s="1">
        <v>-513.37686112444703</v>
      </c>
      <c r="F616" s="2">
        <v>0.67335132279822296</v>
      </c>
      <c r="G616" s="2">
        <v>0.54578278775509603</v>
      </c>
      <c r="H616" s="2">
        <v>4.3423769130769702E-2</v>
      </c>
      <c r="I616" s="2">
        <v>5.4374551160981499E-2</v>
      </c>
      <c r="J616" s="2">
        <v>0</v>
      </c>
      <c r="K616" s="2">
        <v>0</v>
      </c>
      <c r="L616" s="2">
        <v>3.4974527056542797E-2</v>
      </c>
      <c r="M616" s="2" t="str">
        <f t="shared" si="252"/>
        <v>LTN</v>
      </c>
      <c r="N616" s="2" t="str">
        <f t="shared" si="261"/>
        <v>PCA</v>
      </c>
      <c r="O616" s="2" t="str">
        <f t="shared" si="262"/>
        <v>V</v>
      </c>
      <c r="P616" t="str">
        <f t="shared" si="253"/>
        <v>0011</v>
      </c>
      <c r="Q616" t="str">
        <f t="shared" si="254"/>
        <v>Y</v>
      </c>
      <c r="R616" t="str">
        <f t="shared" si="255"/>
        <v>0</v>
      </c>
      <c r="S616" t="str">
        <f t="shared" si="256"/>
        <v>0</v>
      </c>
      <c r="T616" t="str">
        <f t="shared" si="257"/>
        <v>1</v>
      </c>
      <c r="U616" t="str">
        <f t="shared" si="258"/>
        <v>1</v>
      </c>
      <c r="V616" s="10">
        <f t="shared" si="263"/>
        <v>5.4374551160981499E-2</v>
      </c>
      <c r="W616" s="10">
        <f t="shared" si="264"/>
        <v>1.0950782030211798E-2</v>
      </c>
      <c r="X616">
        <f t="shared" si="265"/>
        <v>133</v>
      </c>
      <c r="Y616">
        <f t="shared" si="266"/>
        <v>72</v>
      </c>
      <c r="Z616">
        <f t="shared" si="267"/>
        <v>-61</v>
      </c>
      <c r="AA616" s="10" t="str">
        <f t="shared" si="268"/>
        <v/>
      </c>
      <c r="AB616" s="10" t="str">
        <f t="shared" si="269"/>
        <v/>
      </c>
      <c r="AC616" t="str">
        <f t="shared" si="270"/>
        <v/>
      </c>
      <c r="AD616" t="str">
        <f t="shared" si="270"/>
        <v/>
      </c>
      <c r="AE616" t="str">
        <f t="shared" si="271"/>
        <v/>
      </c>
      <c r="AF616" s="13" t="str">
        <f t="shared" si="272"/>
        <v/>
      </c>
      <c r="AG616" s="13" t="str">
        <f t="shared" si="273"/>
        <v/>
      </c>
      <c r="AH616" t="str">
        <f t="shared" si="274"/>
        <v/>
      </c>
      <c r="AI616" t="str">
        <f t="shared" si="275"/>
        <v/>
      </c>
      <c r="AJ616" t="str">
        <f t="shared" si="276"/>
        <v/>
      </c>
      <c r="AK616" s="2" t="str">
        <f t="shared" si="277"/>
        <v/>
      </c>
      <c r="AL616" s="2" t="str">
        <f t="shared" si="278"/>
        <v/>
      </c>
      <c r="AM616" t="str">
        <f t="shared" si="259"/>
        <v/>
      </c>
      <c r="AN616" t="str">
        <f t="shared" si="260"/>
        <v/>
      </c>
      <c r="AO616" t="str">
        <f t="shared" si="279"/>
        <v/>
      </c>
    </row>
    <row r="617" spans="1:41" x14ac:dyDescent="0.2">
      <c r="A617" t="s">
        <v>56</v>
      </c>
      <c r="B617" t="s">
        <v>1</v>
      </c>
      <c r="C617" t="s">
        <v>154</v>
      </c>
      <c r="D617" s="1">
        <v>267.99393467613999</v>
      </c>
      <c r="E617" s="1">
        <v>-493.987869352281</v>
      </c>
      <c r="F617" s="2">
        <v>0.63251285635413601</v>
      </c>
      <c r="G617" s="2">
        <v>0.52598416158742101</v>
      </c>
      <c r="H617" s="2">
        <v>4.6102274474272398E-2</v>
      </c>
      <c r="I617" s="2">
        <v>5.6410551850975703E-2</v>
      </c>
      <c r="J617" s="2">
        <v>0</v>
      </c>
      <c r="K617" s="2">
        <v>0</v>
      </c>
      <c r="L617" s="2">
        <v>3.3969301050918499E-2</v>
      </c>
      <c r="M617" s="2" t="str">
        <f t="shared" si="252"/>
        <v>LTN</v>
      </c>
      <c r="N617" s="2" t="str">
        <f t="shared" si="261"/>
        <v>ACP</v>
      </c>
      <c r="O617" s="2" t="str">
        <f t="shared" si="262"/>
        <v>U</v>
      </c>
      <c r="P617" t="str">
        <f t="shared" si="253"/>
        <v>0011</v>
      </c>
      <c r="Q617" t="str">
        <f t="shared" si="254"/>
        <v>Y</v>
      </c>
      <c r="R617" t="str">
        <f t="shared" si="255"/>
        <v>0</v>
      </c>
      <c r="S617" t="str">
        <f t="shared" si="256"/>
        <v>0</v>
      </c>
      <c r="T617" t="str">
        <f t="shared" si="257"/>
        <v>1</v>
      </c>
      <c r="U617" t="str">
        <f t="shared" si="258"/>
        <v>1</v>
      </c>
      <c r="V617" s="10">
        <f t="shared" si="263"/>
        <v>5.6410551850975703E-2</v>
      </c>
      <c r="W617" s="10">
        <f t="shared" si="264"/>
        <v>1.0308277376703305E-2</v>
      </c>
      <c r="X617">
        <f t="shared" si="265"/>
        <v>158</v>
      </c>
      <c r="Y617">
        <f t="shared" si="266"/>
        <v>53</v>
      </c>
      <c r="Z617">
        <f t="shared" si="267"/>
        <v>-105</v>
      </c>
      <c r="AA617" s="10" t="str">
        <f t="shared" si="268"/>
        <v/>
      </c>
      <c r="AB617" s="10" t="str">
        <f t="shared" si="269"/>
        <v/>
      </c>
      <c r="AC617" t="str">
        <f t="shared" si="270"/>
        <v/>
      </c>
      <c r="AD617" t="str">
        <f t="shared" si="270"/>
        <v/>
      </c>
      <c r="AE617" t="str">
        <f t="shared" si="271"/>
        <v/>
      </c>
      <c r="AF617" s="13" t="str">
        <f t="shared" si="272"/>
        <v/>
      </c>
      <c r="AG617" s="13" t="str">
        <f t="shared" si="273"/>
        <v/>
      </c>
      <c r="AH617" t="str">
        <f t="shared" si="274"/>
        <v/>
      </c>
      <c r="AI617" t="str">
        <f t="shared" si="275"/>
        <v/>
      </c>
      <c r="AJ617" t="str">
        <f t="shared" si="276"/>
        <v/>
      </c>
      <c r="AK617" s="2" t="str">
        <f t="shared" si="277"/>
        <v/>
      </c>
      <c r="AL617" s="2" t="str">
        <f t="shared" si="278"/>
        <v/>
      </c>
      <c r="AM617" t="str">
        <f t="shared" si="259"/>
        <v/>
      </c>
      <c r="AN617" t="str">
        <f t="shared" si="260"/>
        <v/>
      </c>
      <c r="AO617" t="str">
        <f t="shared" si="279"/>
        <v/>
      </c>
    </row>
    <row r="618" spans="1:41" x14ac:dyDescent="0.2">
      <c r="A618" t="s">
        <v>56</v>
      </c>
      <c r="B618" t="s">
        <v>1</v>
      </c>
      <c r="C618" t="s">
        <v>3</v>
      </c>
      <c r="D618" s="1">
        <v>267.72979479662303</v>
      </c>
      <c r="E618" s="1">
        <v>-493.45958959324702</v>
      </c>
      <c r="F618" s="2">
        <v>0.63162232249328698</v>
      </c>
      <c r="G618" s="2">
        <v>0.49805010207891298</v>
      </c>
      <c r="H618" s="2">
        <v>4.6168590862118497E-2</v>
      </c>
      <c r="I618" s="2">
        <v>5.8173102701510299E-2</v>
      </c>
      <c r="J618" s="2">
        <v>0</v>
      </c>
      <c r="K618" s="2">
        <v>0</v>
      </c>
      <c r="L618" s="2">
        <v>7.8049271034673897E-3</v>
      </c>
      <c r="M618" s="2" t="str">
        <f t="shared" si="252"/>
        <v>LTN</v>
      </c>
      <c r="N618" s="2" t="str">
        <f t="shared" si="261"/>
        <v>ACP</v>
      </c>
      <c r="O618" s="2" t="str">
        <f t="shared" si="262"/>
        <v>V</v>
      </c>
      <c r="P618" t="str">
        <f t="shared" si="253"/>
        <v>0011</v>
      </c>
      <c r="Q618" t="str">
        <f t="shared" si="254"/>
        <v>Y</v>
      </c>
      <c r="R618" t="str">
        <f t="shared" si="255"/>
        <v>0</v>
      </c>
      <c r="S618" t="str">
        <f t="shared" si="256"/>
        <v>0</v>
      </c>
      <c r="T618" t="str">
        <f t="shared" si="257"/>
        <v>1</v>
      </c>
      <c r="U618" t="str">
        <f t="shared" si="258"/>
        <v>1</v>
      </c>
      <c r="V618" s="10">
        <f t="shared" si="263"/>
        <v>5.8173102701510299E-2</v>
      </c>
      <c r="W618" s="10">
        <f t="shared" si="264"/>
        <v>1.2004511839391802E-2</v>
      </c>
      <c r="X618">
        <f t="shared" si="265"/>
        <v>183</v>
      </c>
      <c r="Y618">
        <f t="shared" si="266"/>
        <v>101</v>
      </c>
      <c r="Z618">
        <f t="shared" si="267"/>
        <v>-82</v>
      </c>
      <c r="AA618" s="10" t="str">
        <f t="shared" si="268"/>
        <v/>
      </c>
      <c r="AB618" s="10" t="str">
        <f t="shared" si="269"/>
        <v/>
      </c>
      <c r="AC618" t="str">
        <f t="shared" si="270"/>
        <v/>
      </c>
      <c r="AD618" t="str">
        <f t="shared" si="270"/>
        <v/>
      </c>
      <c r="AE618" t="str">
        <f t="shared" si="271"/>
        <v/>
      </c>
      <c r="AF618" s="13" t="str">
        <f t="shared" si="272"/>
        <v/>
      </c>
      <c r="AG618" s="13" t="str">
        <f t="shared" si="273"/>
        <v/>
      </c>
      <c r="AH618" t="str">
        <f t="shared" si="274"/>
        <v/>
      </c>
      <c r="AI618" t="str">
        <f t="shared" si="275"/>
        <v/>
      </c>
      <c r="AJ618" t="str">
        <f t="shared" si="276"/>
        <v/>
      </c>
      <c r="AK618" s="2" t="str">
        <f t="shared" si="277"/>
        <v/>
      </c>
      <c r="AL618" s="2" t="str">
        <f t="shared" si="278"/>
        <v/>
      </c>
      <c r="AM618" t="str">
        <f t="shared" si="259"/>
        <v/>
      </c>
      <c r="AN618" t="str">
        <f t="shared" si="260"/>
        <v/>
      </c>
      <c r="AO618" t="str">
        <f t="shared" si="279"/>
        <v/>
      </c>
    </row>
    <row r="619" spans="1:41" x14ac:dyDescent="0.2">
      <c r="A619" t="s">
        <v>56</v>
      </c>
      <c r="B619" t="s">
        <v>4</v>
      </c>
      <c r="C619" t="s">
        <v>2</v>
      </c>
      <c r="D619" s="1">
        <v>245.426475404965</v>
      </c>
      <c r="E619" s="1">
        <v>-448.85295080993001</v>
      </c>
      <c r="F619" s="2">
        <v>0.62252523623209799</v>
      </c>
      <c r="G619" s="2">
        <v>0.486504383229941</v>
      </c>
      <c r="H619" s="2">
        <v>5.3031245262108E-2</v>
      </c>
      <c r="I619" s="2">
        <v>6.6430149647161693E-2</v>
      </c>
      <c r="J619" s="2">
        <v>0</v>
      </c>
      <c r="K619" s="2">
        <v>0</v>
      </c>
      <c r="L619" s="2">
        <v>2.3860809238041101E-2</v>
      </c>
      <c r="M619" s="2" t="str">
        <f t="shared" si="252"/>
        <v>LTN</v>
      </c>
      <c r="N619" s="2" t="str">
        <f t="shared" si="261"/>
        <v>PCA</v>
      </c>
      <c r="O619" s="2" t="str">
        <f t="shared" si="262"/>
        <v>U</v>
      </c>
      <c r="P619" t="str">
        <f t="shared" si="253"/>
        <v>0011</v>
      </c>
      <c r="Q619" t="str">
        <f t="shared" si="254"/>
        <v>Y</v>
      </c>
      <c r="R619" t="str">
        <f t="shared" si="255"/>
        <v>0</v>
      </c>
      <c r="S619" t="str">
        <f t="shared" si="256"/>
        <v>0</v>
      </c>
      <c r="T619" t="str">
        <f t="shared" si="257"/>
        <v>1</v>
      </c>
      <c r="U619" t="str">
        <f t="shared" si="258"/>
        <v>1</v>
      </c>
      <c r="V619" s="10" t="str">
        <f t="shared" si="263"/>
        <v/>
      </c>
      <c r="W619" s="10" t="str">
        <f t="shared" si="264"/>
        <v/>
      </c>
      <c r="X619" t="str">
        <f t="shared" si="265"/>
        <v/>
      </c>
      <c r="Y619" t="str">
        <f t="shared" si="266"/>
        <v/>
      </c>
      <c r="Z619" t="str">
        <f t="shared" si="267"/>
        <v/>
      </c>
      <c r="AA619" s="10">
        <f t="shared" si="268"/>
        <v>6.6430149647161693E-2</v>
      </c>
      <c r="AB619" s="10">
        <f t="shared" si="269"/>
        <v>1.3398904385053693E-2</v>
      </c>
      <c r="AC619">
        <f t="shared" si="270"/>
        <v>137</v>
      </c>
      <c r="AD619">
        <f t="shared" si="270"/>
        <v>80</v>
      </c>
      <c r="AE619">
        <f t="shared" si="271"/>
        <v>-57</v>
      </c>
      <c r="AF619" s="13" t="str">
        <f t="shared" si="272"/>
        <v/>
      </c>
      <c r="AG619" s="13" t="str">
        <f t="shared" si="273"/>
        <v/>
      </c>
      <c r="AH619" t="str">
        <f t="shared" si="274"/>
        <v/>
      </c>
      <c r="AI619" t="str">
        <f t="shared" si="275"/>
        <v/>
      </c>
      <c r="AJ619" t="str">
        <f t="shared" si="276"/>
        <v/>
      </c>
      <c r="AK619" s="2" t="str">
        <f t="shared" si="277"/>
        <v/>
      </c>
      <c r="AL619" s="2" t="str">
        <f t="shared" si="278"/>
        <v/>
      </c>
      <c r="AM619" t="str">
        <f t="shared" si="259"/>
        <v/>
      </c>
      <c r="AN619" t="str">
        <f t="shared" si="260"/>
        <v/>
      </c>
      <c r="AO619" t="str">
        <f t="shared" si="279"/>
        <v/>
      </c>
    </row>
    <row r="620" spans="1:41" x14ac:dyDescent="0.2">
      <c r="A620" t="s">
        <v>56</v>
      </c>
      <c r="B620" t="s">
        <v>4</v>
      </c>
      <c r="C620" t="s">
        <v>153</v>
      </c>
      <c r="D620" s="1">
        <v>245.426475404965</v>
      </c>
      <c r="E620" s="1">
        <v>-448.85295080993001</v>
      </c>
      <c r="F620" s="2">
        <v>0.62252523623209799</v>
      </c>
      <c r="G620" s="2">
        <v>0.486504383229941</v>
      </c>
      <c r="H620" s="2">
        <v>5.3031245262108E-2</v>
      </c>
      <c r="I620" s="2">
        <v>6.6430149647161693E-2</v>
      </c>
      <c r="J620" s="2">
        <v>0</v>
      </c>
      <c r="K620" s="2">
        <v>0</v>
      </c>
      <c r="L620" s="2">
        <v>2.8268680120189502E-2</v>
      </c>
      <c r="M620" s="2" t="str">
        <f t="shared" si="252"/>
        <v>LTN</v>
      </c>
      <c r="N620" s="2" t="str">
        <f t="shared" si="261"/>
        <v>PCA</v>
      </c>
      <c r="O620" s="2" t="str">
        <f t="shared" si="262"/>
        <v>V</v>
      </c>
      <c r="P620" t="str">
        <f t="shared" si="253"/>
        <v>0011</v>
      </c>
      <c r="Q620" t="str">
        <f t="shared" si="254"/>
        <v>Y</v>
      </c>
      <c r="R620" t="str">
        <f t="shared" si="255"/>
        <v>0</v>
      </c>
      <c r="S620" t="str">
        <f t="shared" si="256"/>
        <v>0</v>
      </c>
      <c r="T620" t="str">
        <f t="shared" si="257"/>
        <v>1</v>
      </c>
      <c r="U620" t="str">
        <f t="shared" si="258"/>
        <v>1</v>
      </c>
      <c r="V620" s="10" t="str">
        <f t="shared" si="263"/>
        <v/>
      </c>
      <c r="W620" s="10" t="str">
        <f t="shared" si="264"/>
        <v/>
      </c>
      <c r="X620" t="str">
        <f t="shared" si="265"/>
        <v/>
      </c>
      <c r="Y620" t="str">
        <f t="shared" si="266"/>
        <v/>
      </c>
      <c r="Z620" t="str">
        <f t="shared" si="267"/>
        <v/>
      </c>
      <c r="AA620" s="10">
        <f t="shared" si="268"/>
        <v>6.6430149647161693E-2</v>
      </c>
      <c r="AB620" s="10">
        <f t="shared" si="269"/>
        <v>1.3398904385053693E-2</v>
      </c>
      <c r="AC620">
        <f t="shared" si="270"/>
        <v>137</v>
      </c>
      <c r="AD620">
        <f t="shared" si="270"/>
        <v>80</v>
      </c>
      <c r="AE620">
        <f t="shared" si="271"/>
        <v>-57</v>
      </c>
      <c r="AF620" s="13" t="str">
        <f t="shared" si="272"/>
        <v/>
      </c>
      <c r="AG620" s="13" t="str">
        <f t="shared" si="273"/>
        <v/>
      </c>
      <c r="AH620" t="str">
        <f t="shared" si="274"/>
        <v/>
      </c>
      <c r="AI620" t="str">
        <f t="shared" si="275"/>
        <v/>
      </c>
      <c r="AJ620" t="str">
        <f t="shared" si="276"/>
        <v/>
      </c>
      <c r="AK620" s="2" t="str">
        <f t="shared" si="277"/>
        <v/>
      </c>
      <c r="AL620" s="2" t="str">
        <f t="shared" si="278"/>
        <v/>
      </c>
      <c r="AM620" t="str">
        <f t="shared" si="259"/>
        <v/>
      </c>
      <c r="AN620" t="str">
        <f t="shared" si="260"/>
        <v/>
      </c>
      <c r="AO620" t="str">
        <f t="shared" si="279"/>
        <v/>
      </c>
    </row>
    <row r="621" spans="1:41" x14ac:dyDescent="0.2">
      <c r="A621" t="s">
        <v>56</v>
      </c>
      <c r="B621" t="s">
        <v>4</v>
      </c>
      <c r="C621" t="s">
        <v>154</v>
      </c>
      <c r="D621" s="1">
        <v>241.11389511629099</v>
      </c>
      <c r="E621" s="1">
        <v>-440.22779023258198</v>
      </c>
      <c r="F621" s="2">
        <v>0.60229843346186895</v>
      </c>
      <c r="G621" s="2">
        <v>0.48864945660690101</v>
      </c>
      <c r="H621" s="2">
        <v>5.4453525860330303E-2</v>
      </c>
      <c r="I621" s="2">
        <v>6.65945059251907E-2</v>
      </c>
      <c r="J621" s="2">
        <v>0</v>
      </c>
      <c r="K621" s="2">
        <v>0</v>
      </c>
      <c r="L621" s="2">
        <v>3.2311921556054002E-2</v>
      </c>
      <c r="M621" s="2" t="str">
        <f t="shared" si="252"/>
        <v>LTN</v>
      </c>
      <c r="N621" s="2" t="str">
        <f t="shared" si="261"/>
        <v>ACP</v>
      </c>
      <c r="O621" s="2" t="str">
        <f t="shared" si="262"/>
        <v>U</v>
      </c>
      <c r="P621" t="str">
        <f t="shared" si="253"/>
        <v>0011</v>
      </c>
      <c r="Q621" t="str">
        <f t="shared" si="254"/>
        <v>Y</v>
      </c>
      <c r="R621" t="str">
        <f t="shared" si="255"/>
        <v>0</v>
      </c>
      <c r="S621" t="str">
        <f t="shared" si="256"/>
        <v>0</v>
      </c>
      <c r="T621" t="str">
        <f t="shared" si="257"/>
        <v>1</v>
      </c>
      <c r="U621" t="str">
        <f t="shared" si="258"/>
        <v>1</v>
      </c>
      <c r="V621" s="10" t="str">
        <f t="shared" si="263"/>
        <v/>
      </c>
      <c r="W621" s="10" t="str">
        <f t="shared" si="264"/>
        <v/>
      </c>
      <c r="X621" t="str">
        <f t="shared" si="265"/>
        <v/>
      </c>
      <c r="Y621" t="str">
        <f t="shared" si="266"/>
        <v/>
      </c>
      <c r="Z621" t="str">
        <f t="shared" si="267"/>
        <v/>
      </c>
      <c r="AA621" s="10">
        <f t="shared" si="268"/>
        <v>6.65945059251907E-2</v>
      </c>
      <c r="AB621" s="10">
        <f t="shared" si="269"/>
        <v>1.2140980064860397E-2</v>
      </c>
      <c r="AC621">
        <f t="shared" si="270"/>
        <v>141</v>
      </c>
      <c r="AD621">
        <f t="shared" si="270"/>
        <v>48</v>
      </c>
      <c r="AE621">
        <f t="shared" si="271"/>
        <v>-93</v>
      </c>
      <c r="AF621" s="13" t="str">
        <f t="shared" si="272"/>
        <v/>
      </c>
      <c r="AG621" s="13" t="str">
        <f t="shared" si="273"/>
        <v/>
      </c>
      <c r="AH621" t="str">
        <f t="shared" si="274"/>
        <v/>
      </c>
      <c r="AI621" t="str">
        <f t="shared" si="275"/>
        <v/>
      </c>
      <c r="AJ621" t="str">
        <f t="shared" si="276"/>
        <v/>
      </c>
      <c r="AK621" s="2" t="str">
        <f t="shared" si="277"/>
        <v/>
      </c>
      <c r="AL621" s="2" t="str">
        <f t="shared" si="278"/>
        <v/>
      </c>
      <c r="AM621" t="str">
        <f t="shared" si="259"/>
        <v/>
      </c>
      <c r="AN621" t="str">
        <f t="shared" si="260"/>
        <v/>
      </c>
      <c r="AO621" t="str">
        <f t="shared" si="279"/>
        <v/>
      </c>
    </row>
    <row r="622" spans="1:41" x14ac:dyDescent="0.2">
      <c r="A622" t="s">
        <v>56</v>
      </c>
      <c r="B622" t="s">
        <v>4</v>
      </c>
      <c r="C622" t="s">
        <v>3</v>
      </c>
      <c r="D622" s="1">
        <v>241.397223036989</v>
      </c>
      <c r="E622" s="1">
        <v>-440.79444607397801</v>
      </c>
      <c r="F622" s="2">
        <v>0.60384468544599101</v>
      </c>
      <c r="G622" s="2">
        <v>0.45535607657706301</v>
      </c>
      <c r="H622" s="2">
        <v>5.4351147447662999E-2</v>
      </c>
      <c r="I622" s="2">
        <v>6.9184246993339193E-2</v>
      </c>
      <c r="J622" s="2">
        <v>0</v>
      </c>
      <c r="K622" s="2">
        <v>0</v>
      </c>
      <c r="L622" s="2">
        <v>5.5458017092667299E-3</v>
      </c>
      <c r="M622" s="2" t="str">
        <f t="shared" si="252"/>
        <v>LTN</v>
      </c>
      <c r="N622" s="2" t="str">
        <f t="shared" si="261"/>
        <v>ACP</v>
      </c>
      <c r="O622" s="2" t="str">
        <f t="shared" si="262"/>
        <v>V</v>
      </c>
      <c r="P622" t="str">
        <f t="shared" si="253"/>
        <v>0011</v>
      </c>
      <c r="Q622" t="str">
        <f t="shared" si="254"/>
        <v>Y</v>
      </c>
      <c r="R622" t="str">
        <f t="shared" si="255"/>
        <v>0</v>
      </c>
      <c r="S622" t="str">
        <f t="shared" si="256"/>
        <v>0</v>
      </c>
      <c r="T622" t="str">
        <f t="shared" si="257"/>
        <v>1</v>
      </c>
      <c r="U622" t="str">
        <f t="shared" si="258"/>
        <v>1</v>
      </c>
      <c r="V622" s="10" t="str">
        <f t="shared" si="263"/>
        <v/>
      </c>
      <c r="W622" s="10" t="str">
        <f t="shared" si="264"/>
        <v/>
      </c>
      <c r="X622" t="str">
        <f t="shared" si="265"/>
        <v/>
      </c>
      <c r="Y622" t="str">
        <f t="shared" si="266"/>
        <v/>
      </c>
      <c r="Z622" t="str">
        <f t="shared" si="267"/>
        <v/>
      </c>
      <c r="AA622" s="10">
        <f t="shared" si="268"/>
        <v>6.9184246993339193E-2</v>
      </c>
      <c r="AB622" s="10">
        <f t="shared" si="269"/>
        <v>1.4833099545676194E-2</v>
      </c>
      <c r="AC622">
        <f t="shared" si="270"/>
        <v>164</v>
      </c>
      <c r="AD622">
        <f t="shared" si="270"/>
        <v>112</v>
      </c>
      <c r="AE622">
        <f t="shared" si="271"/>
        <v>-52</v>
      </c>
      <c r="AF622" s="13" t="str">
        <f t="shared" si="272"/>
        <v/>
      </c>
      <c r="AG622" s="13" t="str">
        <f t="shared" si="273"/>
        <v/>
      </c>
      <c r="AH622" t="str">
        <f t="shared" si="274"/>
        <v/>
      </c>
      <c r="AI622" t="str">
        <f t="shared" si="275"/>
        <v/>
      </c>
      <c r="AJ622" t="str">
        <f t="shared" si="276"/>
        <v/>
      </c>
      <c r="AK622" s="2" t="str">
        <f t="shared" si="277"/>
        <v/>
      </c>
      <c r="AL622" s="2" t="str">
        <f t="shared" si="278"/>
        <v/>
      </c>
      <c r="AM622" t="str">
        <f t="shared" si="259"/>
        <v/>
      </c>
      <c r="AN622" t="str">
        <f t="shared" si="260"/>
        <v/>
      </c>
      <c r="AO622" t="str">
        <f t="shared" si="279"/>
        <v/>
      </c>
    </row>
    <row r="623" spans="1:41" x14ac:dyDescent="0.2">
      <c r="A623" t="s">
        <v>56</v>
      </c>
      <c r="B623" t="s">
        <v>5</v>
      </c>
      <c r="C623" t="s">
        <v>2</v>
      </c>
      <c r="D623" s="1">
        <v>-437.088950084543</v>
      </c>
      <c r="E623" s="1">
        <v>916.177900169086</v>
      </c>
      <c r="F623" s="2">
        <v>0.75179163972720897</v>
      </c>
      <c r="G623" s="2">
        <v>0.64334698933491297</v>
      </c>
      <c r="H623" s="2">
        <v>3.6212492931549001</v>
      </c>
      <c r="I623" s="2">
        <v>4.5085583237331699</v>
      </c>
      <c r="J623" s="2">
        <v>0</v>
      </c>
      <c r="K623" s="2">
        <v>0</v>
      </c>
      <c r="L623" s="2">
        <v>4.27690251094111E-2</v>
      </c>
      <c r="M623" s="2" t="str">
        <f t="shared" si="252"/>
        <v>LTN</v>
      </c>
      <c r="N623" s="2" t="str">
        <f t="shared" si="261"/>
        <v>PCA</v>
      </c>
      <c r="O623" s="2" t="str">
        <f t="shared" si="262"/>
        <v>U</v>
      </c>
      <c r="P623" t="str">
        <f t="shared" si="253"/>
        <v>0011</v>
      </c>
      <c r="Q623" t="str">
        <f t="shared" si="254"/>
        <v>Y</v>
      </c>
      <c r="R623" t="str">
        <f t="shared" si="255"/>
        <v>0</v>
      </c>
      <c r="S623" t="str">
        <f t="shared" si="256"/>
        <v>0</v>
      </c>
      <c r="T623" t="str">
        <f t="shared" si="257"/>
        <v>1</v>
      </c>
      <c r="U623" t="str">
        <f t="shared" si="258"/>
        <v>1</v>
      </c>
      <c r="V623" s="10" t="str">
        <f t="shared" si="263"/>
        <v/>
      </c>
      <c r="W623" s="10" t="str">
        <f t="shared" si="264"/>
        <v/>
      </c>
      <c r="X623" t="str">
        <f t="shared" si="265"/>
        <v/>
      </c>
      <c r="Y623" t="str">
        <f t="shared" si="266"/>
        <v/>
      </c>
      <c r="Z623" t="str">
        <f t="shared" si="267"/>
        <v/>
      </c>
      <c r="AA623" s="10" t="str">
        <f t="shared" si="268"/>
        <v/>
      </c>
      <c r="AB623" s="10" t="str">
        <f t="shared" si="269"/>
        <v/>
      </c>
      <c r="AC623" t="str">
        <f t="shared" si="270"/>
        <v/>
      </c>
      <c r="AD623" t="str">
        <f t="shared" si="270"/>
        <v/>
      </c>
      <c r="AE623" t="str">
        <f t="shared" si="271"/>
        <v/>
      </c>
      <c r="AF623" s="13">
        <f t="shared" si="272"/>
        <v>4.5085583237331699</v>
      </c>
      <c r="AG623" s="13">
        <f t="shared" si="273"/>
        <v>0.88730903057826982</v>
      </c>
      <c r="AH623">
        <f t="shared" si="274"/>
        <v>127</v>
      </c>
      <c r="AI623">
        <f t="shared" si="275"/>
        <v>82</v>
      </c>
      <c r="AJ623">
        <f t="shared" si="276"/>
        <v>-45</v>
      </c>
      <c r="AK623" s="2" t="str">
        <f t="shared" si="277"/>
        <v/>
      </c>
      <c r="AL623" s="2" t="str">
        <f t="shared" si="278"/>
        <v/>
      </c>
      <c r="AM623" t="str">
        <f t="shared" si="259"/>
        <v/>
      </c>
      <c r="AN623" t="str">
        <f t="shared" si="260"/>
        <v/>
      </c>
      <c r="AO623" t="str">
        <f t="shared" si="279"/>
        <v/>
      </c>
    </row>
    <row r="624" spans="1:41" x14ac:dyDescent="0.2">
      <c r="A624" t="s">
        <v>56</v>
      </c>
      <c r="B624" t="s">
        <v>5</v>
      </c>
      <c r="C624" t="s">
        <v>153</v>
      </c>
      <c r="D624" s="1">
        <v>-437.088950084543</v>
      </c>
      <c r="E624" s="1">
        <v>916.177900169086</v>
      </c>
      <c r="F624" s="2">
        <v>0.75179163972720897</v>
      </c>
      <c r="G624" s="2">
        <v>0.64334698933491197</v>
      </c>
      <c r="H624" s="2">
        <v>3.6212492931549001</v>
      </c>
      <c r="I624" s="2">
        <v>4.5085583237331699</v>
      </c>
      <c r="J624" s="2">
        <v>0</v>
      </c>
      <c r="K624" s="2">
        <v>0</v>
      </c>
      <c r="L624" s="2">
        <v>4.45045802449495E-2</v>
      </c>
      <c r="M624" s="2" t="str">
        <f t="shared" si="252"/>
        <v>LTN</v>
      </c>
      <c r="N624" s="2" t="str">
        <f t="shared" si="261"/>
        <v>PCA</v>
      </c>
      <c r="O624" s="2" t="str">
        <f t="shared" si="262"/>
        <v>V</v>
      </c>
      <c r="P624" t="str">
        <f t="shared" si="253"/>
        <v>0011</v>
      </c>
      <c r="Q624" t="str">
        <f t="shared" si="254"/>
        <v>Y</v>
      </c>
      <c r="R624" t="str">
        <f t="shared" si="255"/>
        <v>0</v>
      </c>
      <c r="S624" t="str">
        <f t="shared" si="256"/>
        <v>0</v>
      </c>
      <c r="T624" t="str">
        <f t="shared" si="257"/>
        <v>1</v>
      </c>
      <c r="U624" t="str">
        <f t="shared" si="258"/>
        <v>1</v>
      </c>
      <c r="V624" s="10" t="str">
        <f t="shared" si="263"/>
        <v/>
      </c>
      <c r="W624" s="10" t="str">
        <f t="shared" si="264"/>
        <v/>
      </c>
      <c r="X624" t="str">
        <f t="shared" si="265"/>
        <v/>
      </c>
      <c r="Y624" t="str">
        <f t="shared" si="266"/>
        <v/>
      </c>
      <c r="Z624" t="str">
        <f t="shared" si="267"/>
        <v/>
      </c>
      <c r="AA624" s="10" t="str">
        <f t="shared" si="268"/>
        <v/>
      </c>
      <c r="AB624" s="10" t="str">
        <f t="shared" si="269"/>
        <v/>
      </c>
      <c r="AC624" t="str">
        <f t="shared" si="270"/>
        <v/>
      </c>
      <c r="AD624" t="str">
        <f t="shared" si="270"/>
        <v/>
      </c>
      <c r="AE624" t="str">
        <f t="shared" si="271"/>
        <v/>
      </c>
      <c r="AF624" s="13">
        <f t="shared" si="272"/>
        <v>4.5085583237331699</v>
      </c>
      <c r="AG624" s="13">
        <f t="shared" si="273"/>
        <v>0.88730903057826982</v>
      </c>
      <c r="AH624">
        <f t="shared" si="274"/>
        <v>127</v>
      </c>
      <c r="AI624">
        <f t="shared" si="275"/>
        <v>82</v>
      </c>
      <c r="AJ624">
        <f t="shared" si="276"/>
        <v>-45</v>
      </c>
      <c r="AK624" s="2" t="str">
        <f t="shared" si="277"/>
        <v/>
      </c>
      <c r="AL624" s="2" t="str">
        <f t="shared" si="278"/>
        <v/>
      </c>
      <c r="AM624" t="str">
        <f t="shared" si="259"/>
        <v/>
      </c>
      <c r="AN624" t="str">
        <f t="shared" si="260"/>
        <v/>
      </c>
      <c r="AO624" t="str">
        <f t="shared" si="279"/>
        <v/>
      </c>
    </row>
    <row r="625" spans="1:41" x14ac:dyDescent="0.2">
      <c r="A625" t="s">
        <v>56</v>
      </c>
      <c r="B625" t="s">
        <v>5</v>
      </c>
      <c r="C625" t="s">
        <v>154</v>
      </c>
      <c r="D625" s="1">
        <v>-451.91383490466302</v>
      </c>
      <c r="E625" s="1">
        <v>945.82766980932604</v>
      </c>
      <c r="F625" s="2">
        <v>0.70193668258243203</v>
      </c>
      <c r="G625" s="2">
        <v>0.61317353286087395</v>
      </c>
      <c r="H625" s="2">
        <v>3.9691373451605201</v>
      </c>
      <c r="I625" s="2">
        <v>4.7638234268408297</v>
      </c>
      <c r="J625" s="2">
        <v>0</v>
      </c>
      <c r="K625" s="2">
        <v>0</v>
      </c>
      <c r="L625" s="2">
        <v>2.5286311640165898E-2</v>
      </c>
      <c r="M625" s="2" t="str">
        <f t="shared" si="252"/>
        <v>LTN</v>
      </c>
      <c r="N625" s="2" t="str">
        <f t="shared" si="261"/>
        <v>ACP</v>
      </c>
      <c r="O625" s="2" t="str">
        <f t="shared" si="262"/>
        <v>U</v>
      </c>
      <c r="P625" t="str">
        <f t="shared" si="253"/>
        <v>0011</v>
      </c>
      <c r="Q625" t="str">
        <f t="shared" si="254"/>
        <v>Y</v>
      </c>
      <c r="R625" t="str">
        <f t="shared" si="255"/>
        <v>0</v>
      </c>
      <c r="S625" t="str">
        <f t="shared" si="256"/>
        <v>0</v>
      </c>
      <c r="T625" t="str">
        <f t="shared" si="257"/>
        <v>1</v>
      </c>
      <c r="U625" t="str">
        <f t="shared" si="258"/>
        <v>1</v>
      </c>
      <c r="V625" s="10" t="str">
        <f t="shared" si="263"/>
        <v/>
      </c>
      <c r="W625" s="10" t="str">
        <f t="shared" si="264"/>
        <v/>
      </c>
      <c r="X625" t="str">
        <f t="shared" si="265"/>
        <v/>
      </c>
      <c r="Y625" t="str">
        <f t="shared" si="266"/>
        <v/>
      </c>
      <c r="Z625" t="str">
        <f t="shared" si="267"/>
        <v/>
      </c>
      <c r="AA625" s="10" t="str">
        <f t="shared" si="268"/>
        <v/>
      </c>
      <c r="AB625" s="10" t="str">
        <f t="shared" si="269"/>
        <v/>
      </c>
      <c r="AC625" t="str">
        <f t="shared" si="270"/>
        <v/>
      </c>
      <c r="AD625" t="str">
        <f t="shared" si="270"/>
        <v/>
      </c>
      <c r="AE625" t="str">
        <f t="shared" si="271"/>
        <v/>
      </c>
      <c r="AF625" s="13">
        <f t="shared" si="272"/>
        <v>4.7638234268408297</v>
      </c>
      <c r="AG625" s="13">
        <f t="shared" si="273"/>
        <v>0.79468608168030963</v>
      </c>
      <c r="AH625">
        <f t="shared" si="274"/>
        <v>162</v>
      </c>
      <c r="AI625">
        <f t="shared" si="275"/>
        <v>59</v>
      </c>
      <c r="AJ625">
        <f t="shared" si="276"/>
        <v>-103</v>
      </c>
      <c r="AK625" s="2" t="str">
        <f t="shared" si="277"/>
        <v/>
      </c>
      <c r="AL625" s="2" t="str">
        <f t="shared" si="278"/>
        <v/>
      </c>
      <c r="AM625" t="str">
        <f t="shared" si="259"/>
        <v/>
      </c>
      <c r="AN625" t="str">
        <f t="shared" si="260"/>
        <v/>
      </c>
      <c r="AO625" t="str">
        <f t="shared" si="279"/>
        <v/>
      </c>
    </row>
    <row r="626" spans="1:41" x14ac:dyDescent="0.2">
      <c r="A626" t="s">
        <v>56</v>
      </c>
      <c r="B626" t="s">
        <v>5</v>
      </c>
      <c r="C626" t="s">
        <v>3</v>
      </c>
      <c r="D626" s="1">
        <v>-449.05467065903002</v>
      </c>
      <c r="E626" s="1">
        <v>940.10934131805902</v>
      </c>
      <c r="F626" s="2">
        <v>0.71277703563973005</v>
      </c>
      <c r="G626" s="2">
        <v>0.59361778361352702</v>
      </c>
      <c r="H626" s="2">
        <v>3.8970990344017302</v>
      </c>
      <c r="I626" s="2">
        <v>4.9411623778157896</v>
      </c>
      <c r="J626" s="2">
        <v>0</v>
      </c>
      <c r="K626" s="2">
        <v>0</v>
      </c>
      <c r="L626" s="2">
        <v>7.1069085650995196E-3</v>
      </c>
      <c r="M626" s="2" t="str">
        <f t="shared" si="252"/>
        <v>LTN</v>
      </c>
      <c r="N626" s="2" t="str">
        <f t="shared" si="261"/>
        <v>ACP</v>
      </c>
      <c r="O626" s="2" t="str">
        <f t="shared" si="262"/>
        <v>V</v>
      </c>
      <c r="P626" t="str">
        <f t="shared" si="253"/>
        <v>0011</v>
      </c>
      <c r="Q626" t="str">
        <f t="shared" si="254"/>
        <v>Y</v>
      </c>
      <c r="R626" t="str">
        <f t="shared" si="255"/>
        <v>0</v>
      </c>
      <c r="S626" t="str">
        <f t="shared" si="256"/>
        <v>0</v>
      </c>
      <c r="T626" t="str">
        <f t="shared" si="257"/>
        <v>1</v>
      </c>
      <c r="U626" t="str">
        <f t="shared" si="258"/>
        <v>1</v>
      </c>
      <c r="V626" s="10" t="str">
        <f t="shared" si="263"/>
        <v/>
      </c>
      <c r="W626" s="10" t="str">
        <f t="shared" si="264"/>
        <v/>
      </c>
      <c r="X626" t="str">
        <f t="shared" si="265"/>
        <v/>
      </c>
      <c r="Y626" t="str">
        <f t="shared" si="266"/>
        <v/>
      </c>
      <c r="Z626" t="str">
        <f t="shared" si="267"/>
        <v/>
      </c>
      <c r="AA626" s="10" t="str">
        <f t="shared" si="268"/>
        <v/>
      </c>
      <c r="AB626" s="10" t="str">
        <f t="shared" si="269"/>
        <v/>
      </c>
      <c r="AC626" t="str">
        <f t="shared" si="270"/>
        <v/>
      </c>
      <c r="AD626" t="str">
        <f t="shared" si="270"/>
        <v/>
      </c>
      <c r="AE626" t="str">
        <f t="shared" si="271"/>
        <v/>
      </c>
      <c r="AF626" s="13">
        <f t="shared" si="272"/>
        <v>4.9411623778157896</v>
      </c>
      <c r="AG626" s="13">
        <f t="shared" si="273"/>
        <v>1.0440633434140594</v>
      </c>
      <c r="AH626">
        <f t="shared" si="274"/>
        <v>192</v>
      </c>
      <c r="AI626">
        <f t="shared" si="275"/>
        <v>138</v>
      </c>
      <c r="AJ626">
        <f t="shared" si="276"/>
        <v>-54</v>
      </c>
      <c r="AK626" s="2" t="str">
        <f t="shared" si="277"/>
        <v/>
      </c>
      <c r="AL626" s="2" t="str">
        <f t="shared" si="278"/>
        <v/>
      </c>
      <c r="AM626" t="str">
        <f t="shared" si="259"/>
        <v/>
      </c>
      <c r="AN626" t="str">
        <f t="shared" si="260"/>
        <v/>
      </c>
      <c r="AO626" t="str">
        <f t="shared" si="279"/>
        <v/>
      </c>
    </row>
    <row r="627" spans="1:41" x14ac:dyDescent="0.2">
      <c r="A627" t="s">
        <v>57</v>
      </c>
      <c r="B627" t="s">
        <v>1</v>
      </c>
      <c r="C627" t="s">
        <v>2</v>
      </c>
      <c r="D627" s="1">
        <v>284.602135869996</v>
      </c>
      <c r="E627" s="1">
        <v>-527.20427173999201</v>
      </c>
      <c r="F627" s="2">
        <v>0.68796212261358802</v>
      </c>
      <c r="G627" s="2">
        <v>0.58449134999693597</v>
      </c>
      <c r="H627" s="2">
        <v>4.2309398236802499E-2</v>
      </c>
      <c r="I627" s="2">
        <v>5.2993605919265101E-2</v>
      </c>
      <c r="J627" s="2">
        <v>0</v>
      </c>
      <c r="K627" s="2">
        <v>0</v>
      </c>
      <c r="L627" s="2">
        <v>1.7001705145529799E-2</v>
      </c>
      <c r="M627" s="2" t="str">
        <f t="shared" si="252"/>
        <v>LTN</v>
      </c>
      <c r="N627" s="2" t="str">
        <f t="shared" si="261"/>
        <v>PCA</v>
      </c>
      <c r="O627" s="2" t="str">
        <f t="shared" si="262"/>
        <v>U</v>
      </c>
      <c r="P627" t="str">
        <f t="shared" si="253"/>
        <v>0100</v>
      </c>
      <c r="Q627" t="str">
        <f t="shared" si="254"/>
        <v>Y</v>
      </c>
      <c r="R627" t="str">
        <f t="shared" si="255"/>
        <v>0</v>
      </c>
      <c r="S627" t="str">
        <f t="shared" si="256"/>
        <v>1</v>
      </c>
      <c r="T627" t="str">
        <f t="shared" si="257"/>
        <v>0</v>
      </c>
      <c r="U627" t="str">
        <f t="shared" si="258"/>
        <v>0</v>
      </c>
      <c r="V627" s="10">
        <f t="shared" si="263"/>
        <v>5.2993605919265101E-2</v>
      </c>
      <c r="W627" s="10">
        <f t="shared" si="264"/>
        <v>1.0684207682462601E-2</v>
      </c>
      <c r="X627">
        <f t="shared" si="265"/>
        <v>127</v>
      </c>
      <c r="Y627">
        <f t="shared" si="266"/>
        <v>62</v>
      </c>
      <c r="Z627">
        <f t="shared" si="267"/>
        <v>-65</v>
      </c>
      <c r="AA627" s="10" t="str">
        <f t="shared" si="268"/>
        <v/>
      </c>
      <c r="AB627" s="10" t="str">
        <f t="shared" si="269"/>
        <v/>
      </c>
      <c r="AC627" t="str">
        <f t="shared" si="270"/>
        <v/>
      </c>
      <c r="AD627" t="str">
        <f t="shared" si="270"/>
        <v/>
      </c>
      <c r="AE627" t="str">
        <f t="shared" si="271"/>
        <v/>
      </c>
      <c r="AF627" s="13" t="str">
        <f t="shared" si="272"/>
        <v/>
      </c>
      <c r="AG627" s="13" t="str">
        <f t="shared" si="273"/>
        <v/>
      </c>
      <c r="AH627" t="str">
        <f t="shared" si="274"/>
        <v/>
      </c>
      <c r="AI627" t="str">
        <f t="shared" si="275"/>
        <v/>
      </c>
      <c r="AJ627" t="str">
        <f t="shared" si="276"/>
        <v/>
      </c>
      <c r="AK627" s="2" t="str">
        <f t="shared" si="277"/>
        <v/>
      </c>
      <c r="AL627" s="2" t="str">
        <f t="shared" si="278"/>
        <v/>
      </c>
      <c r="AM627" t="str">
        <f t="shared" si="259"/>
        <v/>
      </c>
      <c r="AN627" t="str">
        <f t="shared" si="260"/>
        <v/>
      </c>
      <c r="AO627" t="str">
        <f t="shared" si="279"/>
        <v/>
      </c>
    </row>
    <row r="628" spans="1:41" x14ac:dyDescent="0.2">
      <c r="A628" t="s">
        <v>57</v>
      </c>
      <c r="B628" t="s">
        <v>1</v>
      </c>
      <c r="C628" t="s">
        <v>153</v>
      </c>
      <c r="D628" s="1">
        <v>284.602135869996</v>
      </c>
      <c r="E628" s="1">
        <v>-527.20427173999201</v>
      </c>
      <c r="F628" s="2">
        <v>0.68796212261358802</v>
      </c>
      <c r="G628" s="2">
        <v>0.58449134999693597</v>
      </c>
      <c r="H628" s="2">
        <v>4.2309398236802499E-2</v>
      </c>
      <c r="I628" s="2">
        <v>5.2993605919265101E-2</v>
      </c>
      <c r="J628" s="2">
        <v>0</v>
      </c>
      <c r="K628" s="2">
        <v>0</v>
      </c>
      <c r="L628" s="2">
        <v>1.85092408584961E-2</v>
      </c>
      <c r="M628" s="2" t="str">
        <f t="shared" si="252"/>
        <v>LTN</v>
      </c>
      <c r="N628" s="2" t="str">
        <f t="shared" si="261"/>
        <v>PCA</v>
      </c>
      <c r="O628" s="2" t="str">
        <f t="shared" si="262"/>
        <v>V</v>
      </c>
      <c r="P628" t="str">
        <f t="shared" si="253"/>
        <v>0100</v>
      </c>
      <c r="Q628" t="str">
        <f t="shared" si="254"/>
        <v>Y</v>
      </c>
      <c r="R628" t="str">
        <f t="shared" si="255"/>
        <v>0</v>
      </c>
      <c r="S628" t="str">
        <f t="shared" si="256"/>
        <v>1</v>
      </c>
      <c r="T628" t="str">
        <f t="shared" si="257"/>
        <v>0</v>
      </c>
      <c r="U628" t="str">
        <f t="shared" si="258"/>
        <v>0</v>
      </c>
      <c r="V628" s="10">
        <f t="shared" si="263"/>
        <v>5.2993605919265101E-2</v>
      </c>
      <c r="W628" s="10">
        <f t="shared" si="264"/>
        <v>1.0684207682462601E-2</v>
      </c>
      <c r="X628">
        <f t="shared" si="265"/>
        <v>127</v>
      </c>
      <c r="Y628">
        <f t="shared" si="266"/>
        <v>62</v>
      </c>
      <c r="Z628">
        <f t="shared" si="267"/>
        <v>-65</v>
      </c>
      <c r="AA628" s="10" t="str">
        <f t="shared" si="268"/>
        <v/>
      </c>
      <c r="AB628" s="10" t="str">
        <f t="shared" si="269"/>
        <v/>
      </c>
      <c r="AC628" t="str">
        <f t="shared" si="270"/>
        <v/>
      </c>
      <c r="AD628" t="str">
        <f t="shared" si="270"/>
        <v/>
      </c>
      <c r="AE628" t="str">
        <f t="shared" si="271"/>
        <v/>
      </c>
      <c r="AF628" s="13" t="str">
        <f t="shared" si="272"/>
        <v/>
      </c>
      <c r="AG628" s="13" t="str">
        <f t="shared" si="273"/>
        <v/>
      </c>
      <c r="AH628" t="str">
        <f t="shared" si="274"/>
        <v/>
      </c>
      <c r="AI628" t="str">
        <f t="shared" si="275"/>
        <v/>
      </c>
      <c r="AJ628" t="str">
        <f t="shared" si="276"/>
        <v/>
      </c>
      <c r="AK628" s="2" t="str">
        <f t="shared" si="277"/>
        <v/>
      </c>
      <c r="AL628" s="2" t="str">
        <f t="shared" si="278"/>
        <v/>
      </c>
      <c r="AM628" t="str">
        <f t="shared" si="259"/>
        <v/>
      </c>
      <c r="AN628" t="str">
        <f t="shared" si="260"/>
        <v/>
      </c>
      <c r="AO628" t="str">
        <f t="shared" si="279"/>
        <v/>
      </c>
    </row>
    <row r="629" spans="1:41" x14ac:dyDescent="0.2">
      <c r="A629" t="s">
        <v>57</v>
      </c>
      <c r="B629" t="s">
        <v>1</v>
      </c>
      <c r="C629" t="s">
        <v>154</v>
      </c>
      <c r="D629" s="1">
        <v>275.57478517002897</v>
      </c>
      <c r="E629" s="1">
        <v>-509.14957034005801</v>
      </c>
      <c r="F629" s="2">
        <v>0.651792254391521</v>
      </c>
      <c r="G629" s="2">
        <v>0.54119266811745104</v>
      </c>
      <c r="H629" s="2">
        <v>4.4716235298814702E-2</v>
      </c>
      <c r="I629" s="2">
        <v>5.7906493910755301E-2</v>
      </c>
      <c r="J629" s="2">
        <v>0</v>
      </c>
      <c r="K629" s="2">
        <v>0</v>
      </c>
      <c r="L629" s="2">
        <v>2.8697046035552901E-2</v>
      </c>
      <c r="M629" s="2" t="str">
        <f t="shared" si="252"/>
        <v>LTN</v>
      </c>
      <c r="N629" s="2" t="str">
        <f t="shared" si="261"/>
        <v>ACP</v>
      </c>
      <c r="O629" s="2" t="str">
        <f t="shared" si="262"/>
        <v>U</v>
      </c>
      <c r="P629" t="str">
        <f t="shared" si="253"/>
        <v>0100</v>
      </c>
      <c r="Q629" t="str">
        <f t="shared" si="254"/>
        <v>Y</v>
      </c>
      <c r="R629" t="str">
        <f t="shared" si="255"/>
        <v>0</v>
      </c>
      <c r="S629" t="str">
        <f t="shared" si="256"/>
        <v>1</v>
      </c>
      <c r="T629" t="str">
        <f t="shared" si="257"/>
        <v>0</v>
      </c>
      <c r="U629" t="str">
        <f t="shared" si="258"/>
        <v>0</v>
      </c>
      <c r="V629" s="10">
        <f t="shared" si="263"/>
        <v>5.7906493910755301E-2</v>
      </c>
      <c r="W629" s="10">
        <f t="shared" si="264"/>
        <v>1.3190258611940599E-2</v>
      </c>
      <c r="X629">
        <f t="shared" si="265"/>
        <v>178</v>
      </c>
      <c r="Y629">
        <f t="shared" si="266"/>
        <v>128</v>
      </c>
      <c r="Z629">
        <f t="shared" si="267"/>
        <v>-50</v>
      </c>
      <c r="AA629" s="10" t="str">
        <f t="shared" si="268"/>
        <v/>
      </c>
      <c r="AB629" s="10" t="str">
        <f t="shared" si="269"/>
        <v/>
      </c>
      <c r="AC629" t="str">
        <f t="shared" si="270"/>
        <v/>
      </c>
      <c r="AD629" t="str">
        <f t="shared" si="270"/>
        <v/>
      </c>
      <c r="AE629" t="str">
        <f t="shared" si="271"/>
        <v/>
      </c>
      <c r="AF629" s="13" t="str">
        <f t="shared" si="272"/>
        <v/>
      </c>
      <c r="AG629" s="13" t="str">
        <f t="shared" si="273"/>
        <v/>
      </c>
      <c r="AH629" t="str">
        <f t="shared" si="274"/>
        <v/>
      </c>
      <c r="AI629" t="str">
        <f t="shared" si="275"/>
        <v/>
      </c>
      <c r="AJ629" t="str">
        <f t="shared" si="276"/>
        <v/>
      </c>
      <c r="AK629" s="2" t="str">
        <f t="shared" si="277"/>
        <v/>
      </c>
      <c r="AL629" s="2" t="str">
        <f t="shared" si="278"/>
        <v/>
      </c>
      <c r="AM629" t="str">
        <f t="shared" si="259"/>
        <v/>
      </c>
      <c r="AN629" t="str">
        <f t="shared" si="260"/>
        <v/>
      </c>
      <c r="AO629" t="str">
        <f t="shared" si="279"/>
        <v/>
      </c>
    </row>
    <row r="630" spans="1:41" x14ac:dyDescent="0.2">
      <c r="A630" t="s">
        <v>57</v>
      </c>
      <c r="B630" t="s">
        <v>1</v>
      </c>
      <c r="C630" t="s">
        <v>3</v>
      </c>
      <c r="D630" s="1">
        <v>281.02169085510599</v>
      </c>
      <c r="E630" s="1">
        <v>-520.043381710213</v>
      </c>
      <c r="F630" s="2">
        <v>0.67467527426797402</v>
      </c>
      <c r="G630" s="2">
        <v>0.52704358681475405</v>
      </c>
      <c r="H630" s="2">
        <v>4.3239233828675103E-2</v>
      </c>
      <c r="I630" s="2">
        <v>5.56904161905609E-2</v>
      </c>
      <c r="J630" s="2">
        <v>0</v>
      </c>
      <c r="K630" s="2">
        <v>0</v>
      </c>
      <c r="L630" s="2">
        <v>5.0401069273739003E-2</v>
      </c>
      <c r="M630" s="2" t="str">
        <f t="shared" si="252"/>
        <v>LTN</v>
      </c>
      <c r="N630" s="2" t="str">
        <f t="shared" si="261"/>
        <v>ACP</v>
      </c>
      <c r="O630" s="2" t="str">
        <f t="shared" si="262"/>
        <v>V</v>
      </c>
      <c r="P630" t="str">
        <f t="shared" si="253"/>
        <v>0100</v>
      </c>
      <c r="Q630" t="str">
        <f t="shared" si="254"/>
        <v>Y</v>
      </c>
      <c r="R630" t="str">
        <f t="shared" si="255"/>
        <v>0</v>
      </c>
      <c r="S630" t="str">
        <f t="shared" si="256"/>
        <v>1</v>
      </c>
      <c r="T630" t="str">
        <f t="shared" si="257"/>
        <v>0</v>
      </c>
      <c r="U630" t="str">
        <f t="shared" si="258"/>
        <v>0</v>
      </c>
      <c r="V630" s="10">
        <f t="shared" si="263"/>
        <v>5.56904161905609E-2</v>
      </c>
      <c r="W630" s="10">
        <f t="shared" si="264"/>
        <v>1.2451182361885797E-2</v>
      </c>
      <c r="X630">
        <f t="shared" si="265"/>
        <v>148</v>
      </c>
      <c r="Y630">
        <f t="shared" si="266"/>
        <v>115</v>
      </c>
      <c r="Z630">
        <f t="shared" si="267"/>
        <v>-33</v>
      </c>
      <c r="AA630" s="10" t="str">
        <f t="shared" si="268"/>
        <v/>
      </c>
      <c r="AB630" s="10" t="str">
        <f t="shared" si="269"/>
        <v/>
      </c>
      <c r="AC630" t="str">
        <f t="shared" si="270"/>
        <v/>
      </c>
      <c r="AD630" t="str">
        <f t="shared" si="270"/>
        <v/>
      </c>
      <c r="AE630" t="str">
        <f t="shared" si="271"/>
        <v/>
      </c>
      <c r="AF630" s="13" t="str">
        <f t="shared" si="272"/>
        <v/>
      </c>
      <c r="AG630" s="13" t="str">
        <f t="shared" si="273"/>
        <v/>
      </c>
      <c r="AH630" t="str">
        <f t="shared" si="274"/>
        <v/>
      </c>
      <c r="AI630" t="str">
        <f t="shared" si="275"/>
        <v/>
      </c>
      <c r="AJ630" t="str">
        <f t="shared" si="276"/>
        <v/>
      </c>
      <c r="AK630" s="2" t="str">
        <f t="shared" si="277"/>
        <v/>
      </c>
      <c r="AL630" s="2" t="str">
        <f t="shared" si="278"/>
        <v/>
      </c>
      <c r="AM630" t="str">
        <f t="shared" si="259"/>
        <v/>
      </c>
      <c r="AN630" t="str">
        <f t="shared" si="260"/>
        <v/>
      </c>
      <c r="AO630" t="str">
        <f t="shared" si="279"/>
        <v/>
      </c>
    </row>
    <row r="631" spans="1:41" x14ac:dyDescent="0.2">
      <c r="A631" t="s">
        <v>57</v>
      </c>
      <c r="B631" t="s">
        <v>4</v>
      </c>
      <c r="C631" t="s">
        <v>2</v>
      </c>
      <c r="D631" s="1">
        <v>249.48306356548099</v>
      </c>
      <c r="E631" s="1">
        <v>-456.96612713096198</v>
      </c>
      <c r="F631" s="2">
        <v>0.630922524964312</v>
      </c>
      <c r="G631" s="2">
        <v>0.52218757755803502</v>
      </c>
      <c r="H631" s="2">
        <v>5.2474830885159203E-2</v>
      </c>
      <c r="I631" s="2">
        <v>6.5099137919179095E-2</v>
      </c>
      <c r="J631" s="2">
        <v>0</v>
      </c>
      <c r="K631" s="2">
        <v>0</v>
      </c>
      <c r="L631" s="2">
        <v>1.8381667264008E-2</v>
      </c>
      <c r="M631" s="2" t="str">
        <f t="shared" si="252"/>
        <v>LTN</v>
      </c>
      <c r="N631" s="2" t="str">
        <f t="shared" si="261"/>
        <v>PCA</v>
      </c>
      <c r="O631" s="2" t="str">
        <f t="shared" si="262"/>
        <v>U</v>
      </c>
      <c r="P631" t="str">
        <f t="shared" si="253"/>
        <v>0100</v>
      </c>
      <c r="Q631" t="str">
        <f t="shared" si="254"/>
        <v>Y</v>
      </c>
      <c r="R631" t="str">
        <f t="shared" si="255"/>
        <v>0</v>
      </c>
      <c r="S631" t="str">
        <f t="shared" si="256"/>
        <v>1</v>
      </c>
      <c r="T631" t="str">
        <f t="shared" si="257"/>
        <v>0</v>
      </c>
      <c r="U631" t="str">
        <f t="shared" si="258"/>
        <v>0</v>
      </c>
      <c r="V631" s="10" t="str">
        <f t="shared" si="263"/>
        <v/>
      </c>
      <c r="W631" s="10" t="str">
        <f t="shared" si="264"/>
        <v/>
      </c>
      <c r="X631" t="str">
        <f t="shared" si="265"/>
        <v/>
      </c>
      <c r="Y631" t="str">
        <f t="shared" si="266"/>
        <v/>
      </c>
      <c r="Z631" t="str">
        <f t="shared" si="267"/>
        <v/>
      </c>
      <c r="AA631" s="10">
        <f t="shared" si="268"/>
        <v>6.5099137919179095E-2</v>
      </c>
      <c r="AB631" s="10">
        <f t="shared" si="269"/>
        <v>1.2624307034019892E-2</v>
      </c>
      <c r="AC631">
        <f t="shared" si="270"/>
        <v>128</v>
      </c>
      <c r="AD631">
        <f t="shared" si="270"/>
        <v>56</v>
      </c>
      <c r="AE631">
        <f t="shared" si="271"/>
        <v>-72</v>
      </c>
      <c r="AF631" s="13" t="str">
        <f t="shared" si="272"/>
        <v/>
      </c>
      <c r="AG631" s="13" t="str">
        <f t="shared" si="273"/>
        <v/>
      </c>
      <c r="AH631" t="str">
        <f t="shared" si="274"/>
        <v/>
      </c>
      <c r="AI631" t="str">
        <f t="shared" si="275"/>
        <v/>
      </c>
      <c r="AJ631" t="str">
        <f t="shared" si="276"/>
        <v/>
      </c>
      <c r="AK631" s="2" t="str">
        <f t="shared" si="277"/>
        <v/>
      </c>
      <c r="AL631" s="2" t="str">
        <f t="shared" si="278"/>
        <v/>
      </c>
      <c r="AM631" t="str">
        <f t="shared" si="259"/>
        <v/>
      </c>
      <c r="AN631" t="str">
        <f t="shared" si="260"/>
        <v/>
      </c>
      <c r="AO631" t="str">
        <f t="shared" si="279"/>
        <v/>
      </c>
    </row>
    <row r="632" spans="1:41" x14ac:dyDescent="0.2">
      <c r="A632" t="s">
        <v>57</v>
      </c>
      <c r="B632" t="s">
        <v>4</v>
      </c>
      <c r="C632" t="s">
        <v>153</v>
      </c>
      <c r="D632" s="1">
        <v>249.48306356548099</v>
      </c>
      <c r="E632" s="1">
        <v>-456.96612713096198</v>
      </c>
      <c r="F632" s="2">
        <v>0.630922524964312</v>
      </c>
      <c r="G632" s="2">
        <v>0.52218757755803402</v>
      </c>
      <c r="H632" s="2">
        <v>5.2474830885159203E-2</v>
      </c>
      <c r="I632" s="2">
        <v>6.5099137919179095E-2</v>
      </c>
      <c r="J632" s="2">
        <v>0</v>
      </c>
      <c r="K632" s="2">
        <v>0</v>
      </c>
      <c r="L632" s="2">
        <v>1.8742473730978801E-2</v>
      </c>
      <c r="M632" s="2" t="str">
        <f t="shared" si="252"/>
        <v>LTN</v>
      </c>
      <c r="N632" s="2" t="str">
        <f t="shared" si="261"/>
        <v>PCA</v>
      </c>
      <c r="O632" s="2" t="str">
        <f t="shared" si="262"/>
        <v>V</v>
      </c>
      <c r="P632" t="str">
        <f t="shared" si="253"/>
        <v>0100</v>
      </c>
      <c r="Q632" t="str">
        <f t="shared" si="254"/>
        <v>Y</v>
      </c>
      <c r="R632" t="str">
        <f t="shared" si="255"/>
        <v>0</v>
      </c>
      <c r="S632" t="str">
        <f t="shared" si="256"/>
        <v>1</v>
      </c>
      <c r="T632" t="str">
        <f t="shared" si="257"/>
        <v>0</v>
      </c>
      <c r="U632" t="str">
        <f t="shared" si="258"/>
        <v>0</v>
      </c>
      <c r="V632" s="10" t="str">
        <f t="shared" si="263"/>
        <v/>
      </c>
      <c r="W632" s="10" t="str">
        <f t="shared" si="264"/>
        <v/>
      </c>
      <c r="X632" t="str">
        <f t="shared" si="265"/>
        <v/>
      </c>
      <c r="Y632" t="str">
        <f t="shared" si="266"/>
        <v/>
      </c>
      <c r="Z632" t="str">
        <f t="shared" si="267"/>
        <v/>
      </c>
      <c r="AA632" s="10">
        <f t="shared" si="268"/>
        <v>6.5099137919179095E-2</v>
      </c>
      <c r="AB632" s="10">
        <f t="shared" si="269"/>
        <v>1.2624307034019892E-2</v>
      </c>
      <c r="AC632">
        <f t="shared" si="270"/>
        <v>128</v>
      </c>
      <c r="AD632">
        <f t="shared" si="270"/>
        <v>56</v>
      </c>
      <c r="AE632">
        <f t="shared" si="271"/>
        <v>-72</v>
      </c>
      <c r="AF632" s="13" t="str">
        <f t="shared" si="272"/>
        <v/>
      </c>
      <c r="AG632" s="13" t="str">
        <f t="shared" si="273"/>
        <v/>
      </c>
      <c r="AH632" t="str">
        <f t="shared" si="274"/>
        <v/>
      </c>
      <c r="AI632" t="str">
        <f t="shared" si="275"/>
        <v/>
      </c>
      <c r="AJ632" t="str">
        <f t="shared" si="276"/>
        <v/>
      </c>
      <c r="AK632" s="2" t="str">
        <f t="shared" si="277"/>
        <v/>
      </c>
      <c r="AL632" s="2" t="str">
        <f t="shared" si="278"/>
        <v/>
      </c>
      <c r="AM632" t="str">
        <f t="shared" si="259"/>
        <v/>
      </c>
      <c r="AN632" t="str">
        <f t="shared" si="260"/>
        <v/>
      </c>
      <c r="AO632" t="str">
        <f t="shared" si="279"/>
        <v/>
      </c>
    </row>
    <row r="633" spans="1:41" x14ac:dyDescent="0.2">
      <c r="A633" t="s">
        <v>57</v>
      </c>
      <c r="B633" t="s">
        <v>4</v>
      </c>
      <c r="C633" t="s">
        <v>154</v>
      </c>
      <c r="D633" s="1">
        <v>242.52074614937399</v>
      </c>
      <c r="E633" s="1">
        <v>-443.04149229874798</v>
      </c>
      <c r="F633" s="2">
        <v>0.59808952272432503</v>
      </c>
      <c r="G633" s="2">
        <v>0.47359304885216202</v>
      </c>
      <c r="H633" s="2">
        <v>5.4766865481378102E-2</v>
      </c>
      <c r="I633" s="2">
        <v>7.0619054144291593E-2</v>
      </c>
      <c r="J633" s="2">
        <v>0</v>
      </c>
      <c r="K633" s="2">
        <v>0</v>
      </c>
      <c r="L633" s="2">
        <v>3.05398076859562E-2</v>
      </c>
      <c r="M633" s="2" t="str">
        <f t="shared" si="252"/>
        <v>LTN</v>
      </c>
      <c r="N633" s="2" t="str">
        <f t="shared" si="261"/>
        <v>ACP</v>
      </c>
      <c r="O633" s="2" t="str">
        <f t="shared" si="262"/>
        <v>U</v>
      </c>
      <c r="P633" t="str">
        <f t="shared" si="253"/>
        <v>0100</v>
      </c>
      <c r="Q633" t="str">
        <f t="shared" si="254"/>
        <v>Y</v>
      </c>
      <c r="R633" t="str">
        <f t="shared" si="255"/>
        <v>0</v>
      </c>
      <c r="S633" t="str">
        <f t="shared" si="256"/>
        <v>1</v>
      </c>
      <c r="T633" t="str">
        <f t="shared" si="257"/>
        <v>0</v>
      </c>
      <c r="U633" t="str">
        <f t="shared" si="258"/>
        <v>0</v>
      </c>
      <c r="V633" s="10" t="str">
        <f t="shared" si="263"/>
        <v/>
      </c>
      <c r="W633" s="10" t="str">
        <f t="shared" si="264"/>
        <v/>
      </c>
      <c r="X633" t="str">
        <f t="shared" si="265"/>
        <v/>
      </c>
      <c r="Y633" t="str">
        <f t="shared" si="266"/>
        <v/>
      </c>
      <c r="Z633" t="str">
        <f t="shared" si="267"/>
        <v/>
      </c>
      <c r="AA633" s="10">
        <f t="shared" si="268"/>
        <v>7.0619054144291593E-2</v>
      </c>
      <c r="AB633" s="10">
        <f t="shared" si="269"/>
        <v>1.5852188662913491E-2</v>
      </c>
      <c r="AC633">
        <f t="shared" si="270"/>
        <v>185</v>
      </c>
      <c r="AD633">
        <f t="shared" si="270"/>
        <v>138</v>
      </c>
      <c r="AE633">
        <f t="shared" si="271"/>
        <v>-47</v>
      </c>
      <c r="AF633" s="13" t="str">
        <f t="shared" si="272"/>
        <v/>
      </c>
      <c r="AG633" s="13" t="str">
        <f t="shared" si="273"/>
        <v/>
      </c>
      <c r="AH633" t="str">
        <f t="shared" si="274"/>
        <v/>
      </c>
      <c r="AI633" t="str">
        <f t="shared" si="275"/>
        <v/>
      </c>
      <c r="AJ633" t="str">
        <f t="shared" si="276"/>
        <v/>
      </c>
      <c r="AK633" s="2" t="str">
        <f t="shared" si="277"/>
        <v/>
      </c>
      <c r="AL633" s="2" t="str">
        <f t="shared" si="278"/>
        <v/>
      </c>
      <c r="AM633" t="str">
        <f t="shared" si="259"/>
        <v/>
      </c>
      <c r="AN633" t="str">
        <f t="shared" si="260"/>
        <v/>
      </c>
      <c r="AO633" t="str">
        <f t="shared" si="279"/>
        <v/>
      </c>
    </row>
    <row r="634" spans="1:41" x14ac:dyDescent="0.2">
      <c r="A634" t="s">
        <v>57</v>
      </c>
      <c r="B634" t="s">
        <v>4</v>
      </c>
      <c r="C634" t="s">
        <v>3</v>
      </c>
      <c r="D634" s="1">
        <v>251.036489045461</v>
      </c>
      <c r="E634" s="1">
        <v>-460.07297809092302</v>
      </c>
      <c r="F634" s="2">
        <v>0.63829747239850698</v>
      </c>
      <c r="G634" s="2">
        <v>0.46634976263643302</v>
      </c>
      <c r="H634" s="2">
        <v>5.1967183107808498E-2</v>
      </c>
      <c r="I634" s="2">
        <v>6.7531225213557394E-2</v>
      </c>
      <c r="J634" s="2">
        <v>0</v>
      </c>
      <c r="K634" s="2">
        <v>0</v>
      </c>
      <c r="L634" s="2">
        <v>6.5912917986373304E-2</v>
      </c>
      <c r="M634" s="2" t="str">
        <f t="shared" si="252"/>
        <v>LTN</v>
      </c>
      <c r="N634" s="2" t="str">
        <f t="shared" si="261"/>
        <v>ACP</v>
      </c>
      <c r="O634" s="2" t="str">
        <f t="shared" si="262"/>
        <v>V</v>
      </c>
      <c r="P634" t="str">
        <f t="shared" si="253"/>
        <v>0100</v>
      </c>
      <c r="Q634" t="str">
        <f t="shared" si="254"/>
        <v>Y</v>
      </c>
      <c r="R634" t="str">
        <f t="shared" si="255"/>
        <v>0</v>
      </c>
      <c r="S634" t="str">
        <f t="shared" si="256"/>
        <v>1</v>
      </c>
      <c r="T634" t="str">
        <f t="shared" si="257"/>
        <v>0</v>
      </c>
      <c r="U634" t="str">
        <f t="shared" si="258"/>
        <v>0</v>
      </c>
      <c r="V634" s="10" t="str">
        <f t="shared" si="263"/>
        <v/>
      </c>
      <c r="W634" s="10" t="str">
        <f t="shared" si="264"/>
        <v/>
      </c>
      <c r="X634" t="str">
        <f t="shared" si="265"/>
        <v/>
      </c>
      <c r="Y634" t="str">
        <f t="shared" si="266"/>
        <v/>
      </c>
      <c r="Z634" t="str">
        <f t="shared" si="267"/>
        <v/>
      </c>
      <c r="AA634" s="10">
        <f t="shared" si="268"/>
        <v>6.7531225213557394E-2</v>
      </c>
      <c r="AB634" s="10">
        <f t="shared" si="269"/>
        <v>1.5564042105748896E-2</v>
      </c>
      <c r="AC634">
        <f t="shared" si="270"/>
        <v>149</v>
      </c>
      <c r="AD634">
        <f t="shared" si="270"/>
        <v>133</v>
      </c>
      <c r="AE634">
        <f t="shared" si="271"/>
        <v>-16</v>
      </c>
      <c r="AF634" s="13" t="str">
        <f t="shared" si="272"/>
        <v/>
      </c>
      <c r="AG634" s="13" t="str">
        <f t="shared" si="273"/>
        <v/>
      </c>
      <c r="AH634" t="str">
        <f t="shared" si="274"/>
        <v/>
      </c>
      <c r="AI634" t="str">
        <f t="shared" si="275"/>
        <v/>
      </c>
      <c r="AJ634" t="str">
        <f t="shared" si="276"/>
        <v/>
      </c>
      <c r="AK634" s="2" t="str">
        <f t="shared" si="277"/>
        <v/>
      </c>
      <c r="AL634" s="2" t="str">
        <f t="shared" si="278"/>
        <v/>
      </c>
      <c r="AM634" t="str">
        <f t="shared" si="259"/>
        <v/>
      </c>
      <c r="AN634" t="str">
        <f t="shared" si="260"/>
        <v/>
      </c>
      <c r="AO634" t="str">
        <f t="shared" si="279"/>
        <v/>
      </c>
    </row>
    <row r="635" spans="1:41" x14ac:dyDescent="0.2">
      <c r="A635" t="s">
        <v>57</v>
      </c>
      <c r="B635" t="s">
        <v>5</v>
      </c>
      <c r="C635" t="s">
        <v>2</v>
      </c>
      <c r="D635" s="1">
        <v>-433.62680136692802</v>
      </c>
      <c r="E635" s="1">
        <v>909.25360273385604</v>
      </c>
      <c r="F635" s="2">
        <v>0.77515236829195699</v>
      </c>
      <c r="G635" s="2">
        <v>0.70332021592481198</v>
      </c>
      <c r="H635" s="2">
        <v>3.4505465726197602</v>
      </c>
      <c r="I635" s="2">
        <v>4.2004463804166097</v>
      </c>
      <c r="J635" s="2">
        <v>0</v>
      </c>
      <c r="K635" s="2">
        <v>0</v>
      </c>
      <c r="L635" s="2">
        <v>2.3210239848552802E-2</v>
      </c>
      <c r="M635" s="2" t="str">
        <f t="shared" si="252"/>
        <v>LTN</v>
      </c>
      <c r="N635" s="2" t="str">
        <f t="shared" si="261"/>
        <v>PCA</v>
      </c>
      <c r="O635" s="2" t="str">
        <f t="shared" si="262"/>
        <v>U</v>
      </c>
      <c r="P635" t="str">
        <f t="shared" si="253"/>
        <v>0100</v>
      </c>
      <c r="Q635" t="str">
        <f t="shared" si="254"/>
        <v>Y</v>
      </c>
      <c r="R635" t="str">
        <f t="shared" si="255"/>
        <v>0</v>
      </c>
      <c r="S635" t="str">
        <f t="shared" si="256"/>
        <v>1</v>
      </c>
      <c r="T635" t="str">
        <f t="shared" si="257"/>
        <v>0</v>
      </c>
      <c r="U635" t="str">
        <f t="shared" si="258"/>
        <v>0</v>
      </c>
      <c r="V635" s="10" t="str">
        <f t="shared" si="263"/>
        <v/>
      </c>
      <c r="W635" s="10" t="str">
        <f t="shared" si="264"/>
        <v/>
      </c>
      <c r="X635" t="str">
        <f t="shared" si="265"/>
        <v/>
      </c>
      <c r="Y635" t="str">
        <f t="shared" si="266"/>
        <v/>
      </c>
      <c r="Z635" t="str">
        <f t="shared" si="267"/>
        <v/>
      </c>
      <c r="AA635" s="10" t="str">
        <f t="shared" si="268"/>
        <v/>
      </c>
      <c r="AB635" s="10" t="str">
        <f t="shared" si="269"/>
        <v/>
      </c>
      <c r="AC635" t="str">
        <f t="shared" si="270"/>
        <v/>
      </c>
      <c r="AD635" t="str">
        <f t="shared" si="270"/>
        <v/>
      </c>
      <c r="AE635" t="str">
        <f t="shared" si="271"/>
        <v/>
      </c>
      <c r="AF635" s="13">
        <f t="shared" si="272"/>
        <v>4.2004463804166097</v>
      </c>
      <c r="AG635" s="13">
        <f t="shared" si="273"/>
        <v>0.7498998077968495</v>
      </c>
      <c r="AH635">
        <f t="shared" si="274"/>
        <v>101</v>
      </c>
      <c r="AI635">
        <f t="shared" si="275"/>
        <v>51</v>
      </c>
      <c r="AJ635">
        <f t="shared" si="276"/>
        <v>-50</v>
      </c>
      <c r="AK635" s="2" t="str">
        <f t="shared" si="277"/>
        <v/>
      </c>
      <c r="AL635" s="2" t="str">
        <f t="shared" si="278"/>
        <v/>
      </c>
      <c r="AM635" t="str">
        <f t="shared" si="259"/>
        <v/>
      </c>
      <c r="AN635" t="str">
        <f t="shared" si="260"/>
        <v/>
      </c>
      <c r="AO635" t="str">
        <f t="shared" si="279"/>
        <v/>
      </c>
    </row>
    <row r="636" spans="1:41" x14ac:dyDescent="0.2">
      <c r="A636" t="s">
        <v>57</v>
      </c>
      <c r="B636" t="s">
        <v>5</v>
      </c>
      <c r="C636" t="s">
        <v>153</v>
      </c>
      <c r="D636" s="1">
        <v>-433.62680136692802</v>
      </c>
      <c r="E636" s="1">
        <v>909.25360273385604</v>
      </c>
      <c r="F636" s="2">
        <v>0.77515236829195699</v>
      </c>
      <c r="G636" s="2">
        <v>0.70332021592481098</v>
      </c>
      <c r="H636" s="2">
        <v>3.4505465726197602</v>
      </c>
      <c r="I636" s="2">
        <v>4.2004463804166097</v>
      </c>
      <c r="J636" s="2">
        <v>0</v>
      </c>
      <c r="K636" s="2">
        <v>0</v>
      </c>
      <c r="L636" s="2">
        <v>3.5808769281119097E-2</v>
      </c>
      <c r="M636" s="2" t="str">
        <f t="shared" si="252"/>
        <v>LTN</v>
      </c>
      <c r="N636" s="2" t="str">
        <f t="shared" si="261"/>
        <v>PCA</v>
      </c>
      <c r="O636" s="2" t="str">
        <f t="shared" si="262"/>
        <v>V</v>
      </c>
      <c r="P636" t="str">
        <f t="shared" si="253"/>
        <v>0100</v>
      </c>
      <c r="Q636" t="str">
        <f t="shared" si="254"/>
        <v>Y</v>
      </c>
      <c r="R636" t="str">
        <f t="shared" si="255"/>
        <v>0</v>
      </c>
      <c r="S636" t="str">
        <f t="shared" si="256"/>
        <v>1</v>
      </c>
      <c r="T636" t="str">
        <f t="shared" si="257"/>
        <v>0</v>
      </c>
      <c r="U636" t="str">
        <f t="shared" si="258"/>
        <v>0</v>
      </c>
      <c r="V636" s="10" t="str">
        <f t="shared" si="263"/>
        <v/>
      </c>
      <c r="W636" s="10" t="str">
        <f t="shared" si="264"/>
        <v/>
      </c>
      <c r="X636" t="str">
        <f t="shared" si="265"/>
        <v/>
      </c>
      <c r="Y636" t="str">
        <f t="shared" si="266"/>
        <v/>
      </c>
      <c r="Z636" t="str">
        <f t="shared" si="267"/>
        <v/>
      </c>
      <c r="AA636" s="10" t="str">
        <f t="shared" si="268"/>
        <v/>
      </c>
      <c r="AB636" s="10" t="str">
        <f t="shared" si="269"/>
        <v/>
      </c>
      <c r="AC636" t="str">
        <f t="shared" si="270"/>
        <v/>
      </c>
      <c r="AD636" t="str">
        <f t="shared" si="270"/>
        <v/>
      </c>
      <c r="AE636" t="str">
        <f t="shared" si="271"/>
        <v/>
      </c>
      <c r="AF636" s="13">
        <f t="shared" si="272"/>
        <v>4.2004463804166097</v>
      </c>
      <c r="AG636" s="13">
        <f t="shared" si="273"/>
        <v>0.7498998077968495</v>
      </c>
      <c r="AH636">
        <f t="shared" si="274"/>
        <v>101</v>
      </c>
      <c r="AI636">
        <f t="shared" si="275"/>
        <v>51</v>
      </c>
      <c r="AJ636">
        <f t="shared" si="276"/>
        <v>-50</v>
      </c>
      <c r="AK636" s="2" t="str">
        <f t="shared" si="277"/>
        <v/>
      </c>
      <c r="AL636" s="2" t="str">
        <f t="shared" si="278"/>
        <v/>
      </c>
      <c r="AM636" t="str">
        <f t="shared" si="259"/>
        <v/>
      </c>
      <c r="AN636" t="str">
        <f t="shared" si="260"/>
        <v/>
      </c>
      <c r="AO636" t="str">
        <f t="shared" si="279"/>
        <v/>
      </c>
    </row>
    <row r="637" spans="1:41" x14ac:dyDescent="0.2">
      <c r="A637" t="s">
        <v>57</v>
      </c>
      <c r="B637" t="s">
        <v>5</v>
      </c>
      <c r="C637" t="s">
        <v>154</v>
      </c>
      <c r="D637" s="1">
        <v>-446.37502364847899</v>
      </c>
      <c r="E637" s="1">
        <v>934.75004729695797</v>
      </c>
      <c r="F637" s="2">
        <v>0.73710720551203701</v>
      </c>
      <c r="G637" s="2">
        <v>0.65920495697119896</v>
      </c>
      <c r="H637" s="2">
        <v>3.72996239528511</v>
      </c>
      <c r="I637" s="2">
        <v>4.67737959126036</v>
      </c>
      <c r="J637" s="2">
        <v>0</v>
      </c>
      <c r="K637" s="2">
        <v>0</v>
      </c>
      <c r="L637" s="2">
        <v>2.1021268792399302E-2</v>
      </c>
      <c r="M637" s="2" t="str">
        <f t="shared" si="252"/>
        <v>LTN</v>
      </c>
      <c r="N637" s="2" t="str">
        <f t="shared" si="261"/>
        <v>ACP</v>
      </c>
      <c r="O637" s="2" t="str">
        <f t="shared" si="262"/>
        <v>U</v>
      </c>
      <c r="P637" t="str">
        <f t="shared" si="253"/>
        <v>0100</v>
      </c>
      <c r="Q637" t="str">
        <f t="shared" si="254"/>
        <v>Y</v>
      </c>
      <c r="R637" t="str">
        <f t="shared" si="255"/>
        <v>0</v>
      </c>
      <c r="S637" t="str">
        <f t="shared" si="256"/>
        <v>1</v>
      </c>
      <c r="T637" t="str">
        <f t="shared" si="257"/>
        <v>0</v>
      </c>
      <c r="U637" t="str">
        <f t="shared" si="258"/>
        <v>0</v>
      </c>
      <c r="V637" s="10" t="str">
        <f t="shared" si="263"/>
        <v/>
      </c>
      <c r="W637" s="10" t="str">
        <f t="shared" si="264"/>
        <v/>
      </c>
      <c r="X637" t="str">
        <f t="shared" si="265"/>
        <v/>
      </c>
      <c r="Y637" t="str">
        <f t="shared" si="266"/>
        <v/>
      </c>
      <c r="Z637" t="str">
        <f t="shared" si="267"/>
        <v/>
      </c>
      <c r="AA637" s="10" t="str">
        <f t="shared" si="268"/>
        <v/>
      </c>
      <c r="AB637" s="10" t="str">
        <f t="shared" si="269"/>
        <v/>
      </c>
      <c r="AC637" t="str">
        <f t="shared" si="270"/>
        <v/>
      </c>
      <c r="AD637" t="str">
        <f t="shared" si="270"/>
        <v/>
      </c>
      <c r="AE637" t="str">
        <f t="shared" si="271"/>
        <v/>
      </c>
      <c r="AF637" s="13">
        <f t="shared" si="272"/>
        <v>4.67737959126036</v>
      </c>
      <c r="AG637" s="13">
        <f t="shared" si="273"/>
        <v>0.94741719597524998</v>
      </c>
      <c r="AH637">
        <f t="shared" si="274"/>
        <v>146</v>
      </c>
      <c r="AI637">
        <f t="shared" si="275"/>
        <v>102</v>
      </c>
      <c r="AJ637">
        <f t="shared" si="276"/>
        <v>-44</v>
      </c>
      <c r="AK637" s="2" t="str">
        <f t="shared" si="277"/>
        <v/>
      </c>
      <c r="AL637" s="2" t="str">
        <f t="shared" si="278"/>
        <v/>
      </c>
      <c r="AM637" t="str">
        <f t="shared" si="259"/>
        <v/>
      </c>
      <c r="AN637" t="str">
        <f t="shared" si="260"/>
        <v/>
      </c>
      <c r="AO637" t="str">
        <f t="shared" si="279"/>
        <v/>
      </c>
    </row>
    <row r="638" spans="1:41" x14ac:dyDescent="0.2">
      <c r="A638" t="s">
        <v>57</v>
      </c>
      <c r="B638" t="s">
        <v>5</v>
      </c>
      <c r="C638" t="s">
        <v>3</v>
      </c>
      <c r="D638" s="1">
        <v>-443.016433977482</v>
      </c>
      <c r="E638" s="1">
        <v>928.03286795496501</v>
      </c>
      <c r="F638" s="2">
        <v>0.74806540186585302</v>
      </c>
      <c r="G638" s="2">
        <v>0.64721444584173204</v>
      </c>
      <c r="H638" s="2">
        <v>3.6536522775347802</v>
      </c>
      <c r="I638" s="2">
        <v>4.5526419766808104</v>
      </c>
      <c r="J638" s="2">
        <v>0</v>
      </c>
      <c r="K638" s="2">
        <v>0</v>
      </c>
      <c r="L638" s="2">
        <v>2.8668998808550599E-2</v>
      </c>
      <c r="M638" s="2" t="str">
        <f t="shared" si="252"/>
        <v>LTN</v>
      </c>
      <c r="N638" s="2" t="str">
        <f t="shared" si="261"/>
        <v>ACP</v>
      </c>
      <c r="O638" s="2" t="str">
        <f t="shared" si="262"/>
        <v>V</v>
      </c>
      <c r="P638" t="str">
        <f t="shared" si="253"/>
        <v>0100</v>
      </c>
      <c r="Q638" t="str">
        <f t="shared" si="254"/>
        <v>Y</v>
      </c>
      <c r="R638" t="str">
        <f t="shared" si="255"/>
        <v>0</v>
      </c>
      <c r="S638" t="str">
        <f t="shared" si="256"/>
        <v>1</v>
      </c>
      <c r="T638" t="str">
        <f t="shared" si="257"/>
        <v>0</v>
      </c>
      <c r="U638" t="str">
        <f t="shared" si="258"/>
        <v>0</v>
      </c>
      <c r="V638" s="10" t="str">
        <f t="shared" si="263"/>
        <v/>
      </c>
      <c r="W638" s="10" t="str">
        <f t="shared" si="264"/>
        <v/>
      </c>
      <c r="X638" t="str">
        <f t="shared" si="265"/>
        <v/>
      </c>
      <c r="Y638" t="str">
        <f t="shared" si="266"/>
        <v/>
      </c>
      <c r="Z638" t="str">
        <f t="shared" si="267"/>
        <v/>
      </c>
      <c r="AA638" s="10" t="str">
        <f t="shared" si="268"/>
        <v/>
      </c>
      <c r="AB638" s="10" t="str">
        <f t="shared" si="269"/>
        <v/>
      </c>
      <c r="AC638" t="str">
        <f t="shared" si="270"/>
        <v/>
      </c>
      <c r="AD638" t="str">
        <f t="shared" si="270"/>
        <v/>
      </c>
      <c r="AE638" t="str">
        <f t="shared" si="271"/>
        <v/>
      </c>
      <c r="AF638" s="13">
        <f t="shared" si="272"/>
        <v>4.5526419766808104</v>
      </c>
      <c r="AG638" s="13">
        <f t="shared" si="273"/>
        <v>0.89898969914603022</v>
      </c>
      <c r="AH638">
        <f t="shared" si="274"/>
        <v>136</v>
      </c>
      <c r="AI638">
        <f t="shared" si="275"/>
        <v>86</v>
      </c>
      <c r="AJ638">
        <f t="shared" si="276"/>
        <v>-50</v>
      </c>
      <c r="AK638" s="2" t="str">
        <f t="shared" si="277"/>
        <v/>
      </c>
      <c r="AL638" s="2" t="str">
        <f t="shared" si="278"/>
        <v/>
      </c>
      <c r="AM638" t="str">
        <f t="shared" si="259"/>
        <v/>
      </c>
      <c r="AN638" t="str">
        <f t="shared" si="260"/>
        <v/>
      </c>
      <c r="AO638" t="str">
        <f t="shared" si="279"/>
        <v/>
      </c>
    </row>
    <row r="639" spans="1:41" x14ac:dyDescent="0.2">
      <c r="A639" t="s">
        <v>58</v>
      </c>
      <c r="B639" t="s">
        <v>1</v>
      </c>
      <c r="C639" t="s">
        <v>2</v>
      </c>
      <c r="D639" s="1">
        <v>276.61701708211802</v>
      </c>
      <c r="E639" s="1">
        <v>-511.23403416423503</v>
      </c>
      <c r="F639" s="2">
        <v>0.65586212051253001</v>
      </c>
      <c r="G639" s="2">
        <v>0.43078760710526398</v>
      </c>
      <c r="H639" s="2">
        <v>4.4437898669626802E-2</v>
      </c>
      <c r="I639" s="2">
        <v>6.1446533644062301E-2</v>
      </c>
      <c r="J639" s="2">
        <v>0</v>
      </c>
      <c r="K639" s="2">
        <v>0</v>
      </c>
      <c r="L639" s="2">
        <v>1.9060387809560601E-2</v>
      </c>
      <c r="M639" s="2" t="str">
        <f t="shared" si="252"/>
        <v>LTN</v>
      </c>
      <c r="N639" s="2" t="str">
        <f t="shared" si="261"/>
        <v>PCA</v>
      </c>
      <c r="O639" s="2" t="str">
        <f t="shared" si="262"/>
        <v>U</v>
      </c>
      <c r="P639" t="str">
        <f t="shared" si="253"/>
        <v>0101</v>
      </c>
      <c r="Q639" t="str">
        <f t="shared" si="254"/>
        <v>Y</v>
      </c>
      <c r="R639" t="str">
        <f t="shared" si="255"/>
        <v>0</v>
      </c>
      <c r="S639" t="str">
        <f t="shared" si="256"/>
        <v>1</v>
      </c>
      <c r="T639" t="str">
        <f t="shared" si="257"/>
        <v>0</v>
      </c>
      <c r="U639" t="str">
        <f t="shared" si="258"/>
        <v>1</v>
      </c>
      <c r="V639" s="10">
        <f t="shared" si="263"/>
        <v>6.1446533644062301E-2</v>
      </c>
      <c r="W639" s="10">
        <f t="shared" si="264"/>
        <v>1.7008634974435499E-2</v>
      </c>
      <c r="X639">
        <f t="shared" si="265"/>
        <v>217</v>
      </c>
      <c r="Y639">
        <f t="shared" si="266"/>
        <v>222</v>
      </c>
      <c r="Z639">
        <f t="shared" si="267"/>
        <v>5</v>
      </c>
      <c r="AA639" s="10" t="str">
        <f t="shared" si="268"/>
        <v/>
      </c>
      <c r="AB639" s="10" t="str">
        <f t="shared" si="269"/>
        <v/>
      </c>
      <c r="AC639" t="str">
        <f t="shared" si="270"/>
        <v/>
      </c>
      <c r="AD639" t="str">
        <f t="shared" si="270"/>
        <v/>
      </c>
      <c r="AE639" t="str">
        <f t="shared" si="271"/>
        <v/>
      </c>
      <c r="AF639" s="13" t="str">
        <f t="shared" si="272"/>
        <v/>
      </c>
      <c r="AG639" s="13" t="str">
        <f t="shared" si="273"/>
        <v/>
      </c>
      <c r="AH639" t="str">
        <f t="shared" si="274"/>
        <v/>
      </c>
      <c r="AI639" t="str">
        <f t="shared" si="275"/>
        <v/>
      </c>
      <c r="AJ639" t="str">
        <f t="shared" si="276"/>
        <v/>
      </c>
      <c r="AK639" s="2" t="str">
        <f t="shared" si="277"/>
        <v/>
      </c>
      <c r="AL639" s="2" t="str">
        <f t="shared" si="278"/>
        <v/>
      </c>
      <c r="AM639" t="str">
        <f t="shared" si="259"/>
        <v/>
      </c>
      <c r="AN639" t="str">
        <f t="shared" si="260"/>
        <v/>
      </c>
      <c r="AO639" t="str">
        <f t="shared" si="279"/>
        <v/>
      </c>
    </row>
    <row r="640" spans="1:41" x14ac:dyDescent="0.2">
      <c r="A640" t="s">
        <v>58</v>
      </c>
      <c r="B640" t="s">
        <v>1</v>
      </c>
      <c r="C640" t="s">
        <v>153</v>
      </c>
      <c r="D640" s="1">
        <v>276.61701708211802</v>
      </c>
      <c r="E640" s="1">
        <v>-511.23403416423503</v>
      </c>
      <c r="F640" s="2">
        <v>0.65586212051252901</v>
      </c>
      <c r="G640" s="2">
        <v>0.43078760710526398</v>
      </c>
      <c r="H640" s="2">
        <v>4.4437898669626802E-2</v>
      </c>
      <c r="I640" s="2">
        <v>6.1446533644062301E-2</v>
      </c>
      <c r="J640" s="2">
        <v>0</v>
      </c>
      <c r="K640" s="2">
        <v>0</v>
      </c>
      <c r="L640" s="2">
        <v>1.3980880363226301E-2</v>
      </c>
      <c r="M640" s="2" t="str">
        <f t="shared" si="252"/>
        <v>LTN</v>
      </c>
      <c r="N640" s="2" t="str">
        <f t="shared" si="261"/>
        <v>PCA</v>
      </c>
      <c r="O640" s="2" t="str">
        <f t="shared" si="262"/>
        <v>V</v>
      </c>
      <c r="P640" t="str">
        <f t="shared" si="253"/>
        <v>0101</v>
      </c>
      <c r="Q640" t="str">
        <f t="shared" si="254"/>
        <v>Y</v>
      </c>
      <c r="R640" t="str">
        <f t="shared" si="255"/>
        <v>0</v>
      </c>
      <c r="S640" t="str">
        <f t="shared" si="256"/>
        <v>1</v>
      </c>
      <c r="T640" t="str">
        <f t="shared" si="257"/>
        <v>0</v>
      </c>
      <c r="U640" t="str">
        <f t="shared" si="258"/>
        <v>1</v>
      </c>
      <c r="V640" s="10">
        <f t="shared" si="263"/>
        <v>6.1446533644062301E-2</v>
      </c>
      <c r="W640" s="10">
        <f t="shared" si="264"/>
        <v>1.7008634974435499E-2</v>
      </c>
      <c r="X640">
        <f t="shared" si="265"/>
        <v>217</v>
      </c>
      <c r="Y640">
        <f t="shared" si="266"/>
        <v>222</v>
      </c>
      <c r="Z640">
        <f t="shared" si="267"/>
        <v>5</v>
      </c>
      <c r="AA640" s="10" t="str">
        <f t="shared" si="268"/>
        <v/>
      </c>
      <c r="AB640" s="10" t="str">
        <f t="shared" si="269"/>
        <v/>
      </c>
      <c r="AC640" t="str">
        <f t="shared" si="270"/>
        <v/>
      </c>
      <c r="AD640" t="str">
        <f t="shared" si="270"/>
        <v/>
      </c>
      <c r="AE640" t="str">
        <f t="shared" si="271"/>
        <v/>
      </c>
      <c r="AF640" s="13" t="str">
        <f t="shared" si="272"/>
        <v/>
      </c>
      <c r="AG640" s="13" t="str">
        <f t="shared" si="273"/>
        <v/>
      </c>
      <c r="AH640" t="str">
        <f t="shared" si="274"/>
        <v/>
      </c>
      <c r="AI640" t="str">
        <f t="shared" si="275"/>
        <v/>
      </c>
      <c r="AJ640" t="str">
        <f t="shared" si="276"/>
        <v/>
      </c>
      <c r="AK640" s="2" t="str">
        <f t="shared" si="277"/>
        <v/>
      </c>
      <c r="AL640" s="2" t="str">
        <f t="shared" si="278"/>
        <v/>
      </c>
      <c r="AM640" t="str">
        <f t="shared" si="259"/>
        <v/>
      </c>
      <c r="AN640" t="str">
        <f t="shared" si="260"/>
        <v/>
      </c>
      <c r="AO640" t="str">
        <f t="shared" si="279"/>
        <v/>
      </c>
    </row>
    <row r="641" spans="1:41" x14ac:dyDescent="0.2">
      <c r="A641" t="s">
        <v>58</v>
      </c>
      <c r="B641" t="s">
        <v>1</v>
      </c>
      <c r="C641" t="s">
        <v>154</v>
      </c>
      <c r="D641" s="1">
        <v>269.00594671444799</v>
      </c>
      <c r="E641" s="1">
        <v>-496.01189342889597</v>
      </c>
      <c r="F641" s="2">
        <v>0.62297345181711306</v>
      </c>
      <c r="G641" s="2">
        <v>0.262586150530702</v>
      </c>
      <c r="H641" s="2">
        <v>4.6559352935211601E-2</v>
      </c>
      <c r="I641" s="2">
        <v>8.6270645872631793E-2</v>
      </c>
      <c r="J641" s="2">
        <v>0</v>
      </c>
      <c r="K641" s="2">
        <v>0</v>
      </c>
      <c r="L641" s="2">
        <v>2.95245319401677E-2</v>
      </c>
      <c r="M641" s="2" t="str">
        <f t="shared" si="252"/>
        <v>LTN</v>
      </c>
      <c r="N641" s="2" t="str">
        <f t="shared" si="261"/>
        <v>ACP</v>
      </c>
      <c r="O641" s="2" t="str">
        <f t="shared" si="262"/>
        <v>U</v>
      </c>
      <c r="P641" t="str">
        <f t="shared" si="253"/>
        <v>0101</v>
      </c>
      <c r="Q641" t="str">
        <f t="shared" si="254"/>
        <v>Y</v>
      </c>
      <c r="R641" t="str">
        <f t="shared" si="255"/>
        <v>0</v>
      </c>
      <c r="S641" t="str">
        <f t="shared" si="256"/>
        <v>1</v>
      </c>
      <c r="T641" t="str">
        <f t="shared" si="257"/>
        <v>0</v>
      </c>
      <c r="U641" t="str">
        <f t="shared" si="258"/>
        <v>1</v>
      </c>
      <c r="V641" s="10">
        <f t="shared" si="263"/>
        <v>8.6270645872631793E-2</v>
      </c>
      <c r="W641" s="10">
        <f t="shared" si="264"/>
        <v>3.9711292937420192E-2</v>
      </c>
      <c r="X641">
        <f t="shared" si="265"/>
        <v>255</v>
      </c>
      <c r="Y641">
        <f t="shared" si="266"/>
        <v>255</v>
      </c>
      <c r="Z641">
        <f t="shared" si="267"/>
        <v>0</v>
      </c>
      <c r="AA641" s="10" t="str">
        <f t="shared" si="268"/>
        <v/>
      </c>
      <c r="AB641" s="10" t="str">
        <f t="shared" si="269"/>
        <v/>
      </c>
      <c r="AC641" t="str">
        <f t="shared" si="270"/>
        <v/>
      </c>
      <c r="AD641" t="str">
        <f t="shared" si="270"/>
        <v/>
      </c>
      <c r="AE641" t="str">
        <f t="shared" si="271"/>
        <v/>
      </c>
      <c r="AF641" s="13" t="str">
        <f t="shared" si="272"/>
        <v/>
      </c>
      <c r="AG641" s="13" t="str">
        <f t="shared" si="273"/>
        <v/>
      </c>
      <c r="AH641" t="str">
        <f t="shared" si="274"/>
        <v/>
      </c>
      <c r="AI641" t="str">
        <f t="shared" si="275"/>
        <v/>
      </c>
      <c r="AJ641" t="str">
        <f t="shared" si="276"/>
        <v/>
      </c>
      <c r="AK641" s="2" t="str">
        <f t="shared" si="277"/>
        <v/>
      </c>
      <c r="AL641" s="2" t="str">
        <f t="shared" si="278"/>
        <v/>
      </c>
      <c r="AM641" t="str">
        <f t="shared" si="259"/>
        <v/>
      </c>
      <c r="AN641" t="str">
        <f t="shared" si="260"/>
        <v/>
      </c>
      <c r="AO641" t="str">
        <f t="shared" si="279"/>
        <v/>
      </c>
    </row>
    <row r="642" spans="1:41" x14ac:dyDescent="0.2">
      <c r="A642" t="s">
        <v>58</v>
      </c>
      <c r="B642" t="s">
        <v>1</v>
      </c>
      <c r="C642" t="s">
        <v>3</v>
      </c>
      <c r="D642" s="1">
        <v>273.62336882144598</v>
      </c>
      <c r="E642" s="1">
        <v>-505.24673764289099</v>
      </c>
      <c r="F642" s="2">
        <v>0.64363270338779199</v>
      </c>
      <c r="G642" s="2">
        <v>0.46162294003049797</v>
      </c>
      <c r="H642" s="2">
        <v>4.5255526186162097E-2</v>
      </c>
      <c r="I642" s="2">
        <v>5.8073140424005597E-2</v>
      </c>
      <c r="J642" s="2">
        <v>0</v>
      </c>
      <c r="K642" s="2">
        <v>0</v>
      </c>
      <c r="L642" s="2">
        <v>3.0773115673778901E-2</v>
      </c>
      <c r="M642" s="2" t="str">
        <f t="shared" si="252"/>
        <v>LTN</v>
      </c>
      <c r="N642" s="2" t="str">
        <f t="shared" si="261"/>
        <v>ACP</v>
      </c>
      <c r="O642" s="2" t="str">
        <f t="shared" si="262"/>
        <v>V</v>
      </c>
      <c r="P642" t="str">
        <f t="shared" si="253"/>
        <v>0101</v>
      </c>
      <c r="Q642" t="str">
        <f t="shared" si="254"/>
        <v>Y</v>
      </c>
      <c r="R642" t="str">
        <f t="shared" si="255"/>
        <v>0</v>
      </c>
      <c r="S642" t="str">
        <f t="shared" si="256"/>
        <v>1</v>
      </c>
      <c r="T642" t="str">
        <f t="shared" si="257"/>
        <v>0</v>
      </c>
      <c r="U642" t="str">
        <f t="shared" si="258"/>
        <v>1</v>
      </c>
      <c r="V642" s="10">
        <f t="shared" si="263"/>
        <v>5.8073140424005597E-2</v>
      </c>
      <c r="W642" s="10">
        <f t="shared" si="264"/>
        <v>1.28176142378435E-2</v>
      </c>
      <c r="X642">
        <f t="shared" si="265"/>
        <v>180</v>
      </c>
      <c r="Y642">
        <f t="shared" si="266"/>
        <v>118</v>
      </c>
      <c r="Z642">
        <f t="shared" si="267"/>
        <v>-62</v>
      </c>
      <c r="AA642" s="10" t="str">
        <f t="shared" si="268"/>
        <v/>
      </c>
      <c r="AB642" s="10" t="str">
        <f t="shared" si="269"/>
        <v/>
      </c>
      <c r="AC642" t="str">
        <f t="shared" si="270"/>
        <v/>
      </c>
      <c r="AD642" t="str">
        <f t="shared" si="270"/>
        <v/>
      </c>
      <c r="AE642" t="str">
        <f t="shared" si="271"/>
        <v/>
      </c>
      <c r="AF642" s="13" t="str">
        <f t="shared" si="272"/>
        <v/>
      </c>
      <c r="AG642" s="13" t="str">
        <f t="shared" si="273"/>
        <v/>
      </c>
      <c r="AH642" t="str">
        <f t="shared" si="274"/>
        <v/>
      </c>
      <c r="AI642" t="str">
        <f t="shared" si="275"/>
        <v/>
      </c>
      <c r="AJ642" t="str">
        <f t="shared" si="276"/>
        <v/>
      </c>
      <c r="AK642" s="2" t="str">
        <f t="shared" si="277"/>
        <v/>
      </c>
      <c r="AL642" s="2" t="str">
        <f t="shared" si="278"/>
        <v/>
      </c>
      <c r="AM642" t="str">
        <f t="shared" si="259"/>
        <v/>
      </c>
      <c r="AN642" t="str">
        <f t="shared" si="260"/>
        <v/>
      </c>
      <c r="AO642" t="str">
        <f t="shared" si="279"/>
        <v/>
      </c>
    </row>
    <row r="643" spans="1:41" x14ac:dyDescent="0.2">
      <c r="A643" t="s">
        <v>58</v>
      </c>
      <c r="B643" t="s">
        <v>4</v>
      </c>
      <c r="C643" t="s">
        <v>2</v>
      </c>
      <c r="D643" s="1">
        <v>244.08192433558</v>
      </c>
      <c r="E643" s="1">
        <v>-446.16384867116</v>
      </c>
      <c r="F643" s="2">
        <v>0.60566044376261197</v>
      </c>
      <c r="G643" s="2">
        <v>0.35759467761001501</v>
      </c>
      <c r="H643" s="2">
        <v>5.42526700834145E-2</v>
      </c>
      <c r="I643" s="2">
        <v>7.6257850871633198E-2</v>
      </c>
      <c r="J643" s="2">
        <v>0</v>
      </c>
      <c r="K643" s="2">
        <v>0</v>
      </c>
      <c r="L643" s="2">
        <v>1.4543634818137099E-2</v>
      </c>
      <c r="M643" s="2" t="str">
        <f t="shared" ref="M643:M706" si="280">IF(MID(A643,3,1)="1","PAD","LTN")</f>
        <v>LTN</v>
      </c>
      <c r="N643" s="2" t="str">
        <f t="shared" si="261"/>
        <v>PCA</v>
      </c>
      <c r="O643" s="2" t="str">
        <f t="shared" si="262"/>
        <v>U</v>
      </c>
      <c r="P643" t="str">
        <f t="shared" ref="P643:P706" si="281">MID(A643,8,4)</f>
        <v>0101</v>
      </c>
      <c r="Q643" t="str">
        <f t="shared" ref="Q643:Q706" si="282">IF(RIGHT(A643,1)="C","Y","N")</f>
        <v>Y</v>
      </c>
      <c r="R643" t="str">
        <f t="shared" ref="R643:R706" si="283">MID(P643,1,1)</f>
        <v>0</v>
      </c>
      <c r="S643" t="str">
        <f t="shared" ref="S643:S706" si="284">MID(P643,2,1)</f>
        <v>1</v>
      </c>
      <c r="T643" t="str">
        <f t="shared" ref="T643:T706" si="285">MID(P643,3,1)</f>
        <v>0</v>
      </c>
      <c r="U643" t="str">
        <f t="shared" ref="U643:U706" si="286">MID(P643,4,1)</f>
        <v>1</v>
      </c>
      <c r="V643" s="10" t="str">
        <f t="shared" si="263"/>
        <v/>
      </c>
      <c r="W643" s="10" t="str">
        <f t="shared" si="264"/>
        <v/>
      </c>
      <c r="X643" t="str">
        <f t="shared" si="265"/>
        <v/>
      </c>
      <c r="Y643" t="str">
        <f t="shared" si="266"/>
        <v/>
      </c>
      <c r="Z643" t="str">
        <f t="shared" si="267"/>
        <v/>
      </c>
      <c r="AA643" s="10">
        <f t="shared" si="268"/>
        <v>7.6257850871633198E-2</v>
      </c>
      <c r="AB643" s="10">
        <f t="shared" si="269"/>
        <v>2.2005180788218698E-2</v>
      </c>
      <c r="AC643">
        <f t="shared" si="270"/>
        <v>234</v>
      </c>
      <c r="AD643">
        <f t="shared" si="270"/>
        <v>231</v>
      </c>
      <c r="AE643">
        <f t="shared" si="271"/>
        <v>-3</v>
      </c>
      <c r="AF643" s="13" t="str">
        <f t="shared" si="272"/>
        <v/>
      </c>
      <c r="AG643" s="13" t="str">
        <f t="shared" si="273"/>
        <v/>
      </c>
      <c r="AH643" t="str">
        <f t="shared" si="274"/>
        <v/>
      </c>
      <c r="AI643" t="str">
        <f t="shared" si="275"/>
        <v/>
      </c>
      <c r="AJ643" t="str">
        <f t="shared" si="276"/>
        <v/>
      </c>
      <c r="AK643" s="2" t="str">
        <f t="shared" si="277"/>
        <v/>
      </c>
      <c r="AL643" s="2" t="str">
        <f t="shared" si="278"/>
        <v/>
      </c>
      <c r="AM643" t="str">
        <f t="shared" ref="AM643:AM706" si="287">IF(AK643&lt;&gt;"",RANK(AK643,AK$3:AK$1026,FALSE),"")</f>
        <v/>
      </c>
      <c r="AN643" t="str">
        <f t="shared" ref="AN643:AN706" si="288">IF(AL643&lt;&gt;"",RANK(AL643,AL$3:AL$1026,TRUE),"")</f>
        <v/>
      </c>
      <c r="AO643" t="str">
        <f t="shared" si="279"/>
        <v/>
      </c>
    </row>
    <row r="644" spans="1:41" x14ac:dyDescent="0.2">
      <c r="A644" t="s">
        <v>58</v>
      </c>
      <c r="B644" t="s">
        <v>4</v>
      </c>
      <c r="C644" t="s">
        <v>153</v>
      </c>
      <c r="D644" s="1">
        <v>244.08192433558</v>
      </c>
      <c r="E644" s="1">
        <v>-446.16384867116</v>
      </c>
      <c r="F644" s="2">
        <v>0.60566044376261197</v>
      </c>
      <c r="G644" s="2">
        <v>0.35759467761001501</v>
      </c>
      <c r="H644" s="2">
        <v>5.42526700834145E-2</v>
      </c>
      <c r="I644" s="2">
        <v>7.6257850871633101E-2</v>
      </c>
      <c r="J644" s="2">
        <v>0</v>
      </c>
      <c r="K644" s="2">
        <v>0</v>
      </c>
      <c r="L644" s="2">
        <v>1.47982814597814E-2</v>
      </c>
      <c r="M644" s="2" t="str">
        <f t="shared" si="280"/>
        <v>LTN</v>
      </c>
      <c r="N644" s="2" t="str">
        <f t="shared" ref="N644:N707" si="289">MID(C644,1,3)</f>
        <v>PCA</v>
      </c>
      <c r="O644" s="2" t="str">
        <f t="shared" ref="O644:O707" si="290">RIGHT(C644,1)</f>
        <v>V</v>
      </c>
      <c r="P644" t="str">
        <f t="shared" si="281"/>
        <v>0101</v>
      </c>
      <c r="Q644" t="str">
        <f t="shared" si="282"/>
        <v>Y</v>
      </c>
      <c r="R644" t="str">
        <f t="shared" si="283"/>
        <v>0</v>
      </c>
      <c r="S644" t="str">
        <f t="shared" si="284"/>
        <v>1</v>
      </c>
      <c r="T644" t="str">
        <f t="shared" si="285"/>
        <v>0</v>
      </c>
      <c r="U644" t="str">
        <f t="shared" si="286"/>
        <v>1</v>
      </c>
      <c r="V644" s="10" t="str">
        <f t="shared" ref="V644:V707" si="291">IF($B644="JHtov",$I644,"")</f>
        <v/>
      </c>
      <c r="W644" s="10" t="str">
        <f t="shared" ref="W644:W707" si="292">IF($B644="JHtov",$I644-$H644,"")</f>
        <v/>
      </c>
      <c r="X644" t="str">
        <f t="shared" ref="X644:X707" si="293">IF(V644&lt;&gt;"",RANK(V644,V$3:V$770,TRUE),"")</f>
        <v/>
      </c>
      <c r="Y644" t="str">
        <f t="shared" ref="Y644:Y707" si="294">IF(W644&lt;&gt;"",RANK(W644,W$3:W$770,TRUE),"")</f>
        <v/>
      </c>
      <c r="Z644" t="str">
        <f t="shared" ref="Z644:Z707" si="295">IF(AND(Y644&lt;&gt;"",X644&lt;&gt;""),Y644-X644,"")</f>
        <v/>
      </c>
      <c r="AA644" s="10">
        <f t="shared" ref="AA644:AA707" si="296">IF($B644="JHwd",$I644,"")</f>
        <v>7.6257850871633101E-2</v>
      </c>
      <c r="AB644" s="10">
        <f t="shared" ref="AB644:AB707" si="297">IF($B644="JHwd",$I644-$H644,"")</f>
        <v>2.2005180788218601E-2</v>
      </c>
      <c r="AC644">
        <f t="shared" ref="AC644:AD707" si="298">IF(AA644&lt;&gt;"",RANK(AA644,AA$3:AA$770,TRUE),"")</f>
        <v>233</v>
      </c>
      <c r="AD644">
        <f t="shared" si="298"/>
        <v>230</v>
      </c>
      <c r="AE644">
        <f t="shared" ref="AE644:AE707" si="299">IF(AND(AD644&lt;&gt;"",AC644&lt;&gt;""),AD644-AC644,"")</f>
        <v>-3</v>
      </c>
      <c r="AF644" s="13" t="str">
        <f t="shared" ref="AF644:AF707" si="300">IF($B644="PP",$I644,"")</f>
        <v/>
      </c>
      <c r="AG644" s="13" t="str">
        <f t="shared" ref="AG644:AG707" si="301">IF($B644="PP",$I644-$H644,"")</f>
        <v/>
      </c>
      <c r="AH644" t="str">
        <f t="shared" ref="AH644:AH707" si="302">IF(AF644&lt;&gt;"",RANK(AF644,AF$3:AF$770,TRUE),"")</f>
        <v/>
      </c>
      <c r="AI644" t="str">
        <f t="shared" ref="AI644:AI707" si="303">IF(AG644&lt;&gt;"",RANK(AG644,AG$3:AG$770,TRUE),"")</f>
        <v/>
      </c>
      <c r="AJ644" t="str">
        <f t="shared" ref="AJ644:AJ707" si="304">IF(AND(AI644&lt;&gt;"",AH644&lt;&gt;""),AI644-AH644,"")</f>
        <v/>
      </c>
      <c r="AK644" s="2" t="str">
        <f t="shared" ref="AK644:AK707" si="305">IF($B644="jumpType",$K644,"")</f>
        <v/>
      </c>
      <c r="AL644" s="2" t="str">
        <f t="shared" ref="AL644:AL707" si="306">IF($B644="jumpType",$J644-$K644,"")</f>
        <v/>
      </c>
      <c r="AM644" t="str">
        <f t="shared" si="287"/>
        <v/>
      </c>
      <c r="AN644" t="str">
        <f t="shared" si="288"/>
        <v/>
      </c>
      <c r="AO644" t="str">
        <f t="shared" ref="AO644:AO707" si="307">IF(AND(AM644&lt;&gt;"",AN644&lt;&gt;""),AN644-AM644,"")</f>
        <v/>
      </c>
    </row>
    <row r="645" spans="1:41" x14ac:dyDescent="0.2">
      <c r="A645" t="s">
        <v>58</v>
      </c>
      <c r="B645" t="s">
        <v>4</v>
      </c>
      <c r="C645" t="s">
        <v>154</v>
      </c>
      <c r="D645" s="1">
        <v>239.465530469551</v>
      </c>
      <c r="E645" s="1">
        <v>-436.931060939102</v>
      </c>
      <c r="F645" s="2">
        <v>0.58303536061348704</v>
      </c>
      <c r="G645" s="2">
        <v>0.20244769243809199</v>
      </c>
      <c r="H645" s="2">
        <v>5.5806130010197998E-2</v>
      </c>
      <c r="I645" s="2">
        <v>0.109127941984536</v>
      </c>
      <c r="J645" s="2">
        <v>0</v>
      </c>
      <c r="K645" s="2">
        <v>0</v>
      </c>
      <c r="L645" s="2">
        <v>3.4251297259750402E-2</v>
      </c>
      <c r="M645" s="2" t="str">
        <f t="shared" si="280"/>
        <v>LTN</v>
      </c>
      <c r="N645" s="2" t="str">
        <f t="shared" si="289"/>
        <v>ACP</v>
      </c>
      <c r="O645" s="2" t="str">
        <f t="shared" si="290"/>
        <v>U</v>
      </c>
      <c r="P645" t="str">
        <f t="shared" si="281"/>
        <v>0101</v>
      </c>
      <c r="Q645" t="str">
        <f t="shared" si="282"/>
        <v>Y</v>
      </c>
      <c r="R645" t="str">
        <f t="shared" si="283"/>
        <v>0</v>
      </c>
      <c r="S645" t="str">
        <f t="shared" si="284"/>
        <v>1</v>
      </c>
      <c r="T645" t="str">
        <f t="shared" si="285"/>
        <v>0</v>
      </c>
      <c r="U645" t="str">
        <f t="shared" si="286"/>
        <v>1</v>
      </c>
      <c r="V645" s="10" t="str">
        <f t="shared" si="291"/>
        <v/>
      </c>
      <c r="W645" s="10" t="str">
        <f t="shared" si="292"/>
        <v/>
      </c>
      <c r="X645" t="str">
        <f t="shared" si="293"/>
        <v/>
      </c>
      <c r="Y645" t="str">
        <f t="shared" si="294"/>
        <v/>
      </c>
      <c r="Z645" t="str">
        <f t="shared" si="295"/>
        <v/>
      </c>
      <c r="AA645" s="10">
        <f t="shared" si="296"/>
        <v>0.109127941984536</v>
      </c>
      <c r="AB645" s="10">
        <f t="shared" si="297"/>
        <v>5.3321811974338003E-2</v>
      </c>
      <c r="AC645">
        <f t="shared" si="298"/>
        <v>255</v>
      </c>
      <c r="AD645">
        <f t="shared" si="298"/>
        <v>255</v>
      </c>
      <c r="AE645">
        <f t="shared" si="299"/>
        <v>0</v>
      </c>
      <c r="AF645" s="13" t="str">
        <f t="shared" si="300"/>
        <v/>
      </c>
      <c r="AG645" s="13" t="str">
        <f t="shared" si="301"/>
        <v/>
      </c>
      <c r="AH645" t="str">
        <f t="shared" si="302"/>
        <v/>
      </c>
      <c r="AI645" t="str">
        <f t="shared" si="303"/>
        <v/>
      </c>
      <c r="AJ645" t="str">
        <f t="shared" si="304"/>
        <v/>
      </c>
      <c r="AK645" s="2" t="str">
        <f t="shared" si="305"/>
        <v/>
      </c>
      <c r="AL645" s="2" t="str">
        <f t="shared" si="306"/>
        <v/>
      </c>
      <c r="AM645" t="str">
        <f t="shared" si="287"/>
        <v/>
      </c>
      <c r="AN645" t="str">
        <f t="shared" si="288"/>
        <v/>
      </c>
      <c r="AO645" t="str">
        <f t="shared" si="307"/>
        <v/>
      </c>
    </row>
    <row r="646" spans="1:41" x14ac:dyDescent="0.2">
      <c r="A646" t="s">
        <v>58</v>
      </c>
      <c r="B646" t="s">
        <v>4</v>
      </c>
      <c r="C646" t="s">
        <v>3</v>
      </c>
      <c r="D646" s="1">
        <v>245.35849176962799</v>
      </c>
      <c r="E646" s="1">
        <v>-448.71698353925598</v>
      </c>
      <c r="F646" s="2">
        <v>0.61204839084285501</v>
      </c>
      <c r="G646" s="2">
        <v>0.41487864340879399</v>
      </c>
      <c r="H646" s="2">
        <v>5.3818027995929697E-2</v>
      </c>
      <c r="I646" s="2">
        <v>7.0179448814383802E-2</v>
      </c>
      <c r="J646" s="2">
        <v>0</v>
      </c>
      <c r="K646" s="2">
        <v>0</v>
      </c>
      <c r="L646" s="2">
        <v>3.5530160673902397E-2</v>
      </c>
      <c r="M646" s="2" t="str">
        <f t="shared" si="280"/>
        <v>LTN</v>
      </c>
      <c r="N646" s="2" t="str">
        <f t="shared" si="289"/>
        <v>ACP</v>
      </c>
      <c r="O646" s="2" t="str">
        <f t="shared" si="290"/>
        <v>V</v>
      </c>
      <c r="P646" t="str">
        <f t="shared" si="281"/>
        <v>0101</v>
      </c>
      <c r="Q646" t="str">
        <f t="shared" si="282"/>
        <v>Y</v>
      </c>
      <c r="R646" t="str">
        <f t="shared" si="283"/>
        <v>0</v>
      </c>
      <c r="S646" t="str">
        <f t="shared" si="284"/>
        <v>1</v>
      </c>
      <c r="T646" t="str">
        <f t="shared" si="285"/>
        <v>0</v>
      </c>
      <c r="U646" t="str">
        <f t="shared" si="286"/>
        <v>1</v>
      </c>
      <c r="V646" s="10" t="str">
        <f t="shared" si="291"/>
        <v/>
      </c>
      <c r="W646" s="10" t="str">
        <f t="shared" si="292"/>
        <v/>
      </c>
      <c r="X646" t="str">
        <f t="shared" si="293"/>
        <v/>
      </c>
      <c r="Y646" t="str">
        <f t="shared" si="294"/>
        <v/>
      </c>
      <c r="Z646" t="str">
        <f t="shared" si="295"/>
        <v/>
      </c>
      <c r="AA646" s="10">
        <f t="shared" si="296"/>
        <v>7.0179448814383802E-2</v>
      </c>
      <c r="AB646" s="10">
        <f t="shared" si="297"/>
        <v>1.6361420818454105E-2</v>
      </c>
      <c r="AC646">
        <f t="shared" si="298"/>
        <v>178</v>
      </c>
      <c r="AD646">
        <f t="shared" si="298"/>
        <v>155</v>
      </c>
      <c r="AE646">
        <f t="shared" si="299"/>
        <v>-23</v>
      </c>
      <c r="AF646" s="13" t="str">
        <f t="shared" si="300"/>
        <v/>
      </c>
      <c r="AG646" s="13" t="str">
        <f t="shared" si="301"/>
        <v/>
      </c>
      <c r="AH646" t="str">
        <f t="shared" si="302"/>
        <v/>
      </c>
      <c r="AI646" t="str">
        <f t="shared" si="303"/>
        <v/>
      </c>
      <c r="AJ646" t="str">
        <f t="shared" si="304"/>
        <v/>
      </c>
      <c r="AK646" s="2" t="str">
        <f t="shared" si="305"/>
        <v/>
      </c>
      <c r="AL646" s="2" t="str">
        <f t="shared" si="306"/>
        <v/>
      </c>
      <c r="AM646" t="str">
        <f t="shared" si="287"/>
        <v/>
      </c>
      <c r="AN646" t="str">
        <f t="shared" si="288"/>
        <v/>
      </c>
      <c r="AO646" t="str">
        <f t="shared" si="307"/>
        <v/>
      </c>
    </row>
    <row r="647" spans="1:41" x14ac:dyDescent="0.2">
      <c r="A647" t="s">
        <v>58</v>
      </c>
      <c r="B647" t="s">
        <v>5</v>
      </c>
      <c r="C647" t="s">
        <v>2</v>
      </c>
      <c r="D647" s="1">
        <v>-448.646238849513</v>
      </c>
      <c r="E647" s="1">
        <v>939.29247769902702</v>
      </c>
      <c r="F647" s="2">
        <v>0.72987908664122503</v>
      </c>
      <c r="G647" s="2">
        <v>0.54630422260403</v>
      </c>
      <c r="H647" s="2">
        <v>3.78323185757879</v>
      </c>
      <c r="I647" s="2">
        <v>5.2451431138854598</v>
      </c>
      <c r="J647" s="2">
        <v>0</v>
      </c>
      <c r="K647" s="2">
        <v>0</v>
      </c>
      <c r="L647" s="2">
        <v>2.44415571426808E-2</v>
      </c>
      <c r="M647" s="2" t="str">
        <f t="shared" si="280"/>
        <v>LTN</v>
      </c>
      <c r="N647" s="2" t="str">
        <f t="shared" si="289"/>
        <v>PCA</v>
      </c>
      <c r="O647" s="2" t="str">
        <f t="shared" si="290"/>
        <v>U</v>
      </c>
      <c r="P647" t="str">
        <f t="shared" si="281"/>
        <v>0101</v>
      </c>
      <c r="Q647" t="str">
        <f t="shared" si="282"/>
        <v>Y</v>
      </c>
      <c r="R647" t="str">
        <f t="shared" si="283"/>
        <v>0</v>
      </c>
      <c r="S647" t="str">
        <f t="shared" si="284"/>
        <v>1</v>
      </c>
      <c r="T647" t="str">
        <f t="shared" si="285"/>
        <v>0</v>
      </c>
      <c r="U647" t="str">
        <f t="shared" si="286"/>
        <v>1</v>
      </c>
      <c r="V647" s="10" t="str">
        <f t="shared" si="291"/>
        <v/>
      </c>
      <c r="W647" s="10" t="str">
        <f t="shared" si="292"/>
        <v/>
      </c>
      <c r="X647" t="str">
        <f t="shared" si="293"/>
        <v/>
      </c>
      <c r="Y647" t="str">
        <f t="shared" si="294"/>
        <v/>
      </c>
      <c r="Z647" t="str">
        <f t="shared" si="295"/>
        <v/>
      </c>
      <c r="AA647" s="10" t="str">
        <f t="shared" si="296"/>
        <v/>
      </c>
      <c r="AB647" s="10" t="str">
        <f t="shared" si="297"/>
        <v/>
      </c>
      <c r="AC647" t="str">
        <f t="shared" si="298"/>
        <v/>
      </c>
      <c r="AD647" t="str">
        <f t="shared" si="298"/>
        <v/>
      </c>
      <c r="AE647" t="str">
        <f t="shared" si="299"/>
        <v/>
      </c>
      <c r="AF647" s="13">
        <f t="shared" si="300"/>
        <v>5.2451431138854598</v>
      </c>
      <c r="AG647" s="13">
        <f t="shared" si="301"/>
        <v>1.4619112563066698</v>
      </c>
      <c r="AH647">
        <f t="shared" si="302"/>
        <v>216</v>
      </c>
      <c r="AI647">
        <f t="shared" si="303"/>
        <v>221</v>
      </c>
      <c r="AJ647">
        <f t="shared" si="304"/>
        <v>5</v>
      </c>
      <c r="AK647" s="2" t="str">
        <f t="shared" si="305"/>
        <v/>
      </c>
      <c r="AL647" s="2" t="str">
        <f t="shared" si="306"/>
        <v/>
      </c>
      <c r="AM647" t="str">
        <f t="shared" si="287"/>
        <v/>
      </c>
      <c r="AN647" t="str">
        <f t="shared" si="288"/>
        <v/>
      </c>
      <c r="AO647" t="str">
        <f t="shared" si="307"/>
        <v/>
      </c>
    </row>
    <row r="648" spans="1:41" x14ac:dyDescent="0.2">
      <c r="A648" t="s">
        <v>58</v>
      </c>
      <c r="B648" t="s">
        <v>5</v>
      </c>
      <c r="C648" t="s">
        <v>153</v>
      </c>
      <c r="D648" s="1">
        <v>-448.646238849513</v>
      </c>
      <c r="E648" s="1">
        <v>939.29247769902702</v>
      </c>
      <c r="F648" s="2">
        <v>0.72987908664122503</v>
      </c>
      <c r="G648" s="2">
        <v>0.54630422260403</v>
      </c>
      <c r="H648" s="2">
        <v>3.78323185757879</v>
      </c>
      <c r="I648" s="2">
        <v>5.2451431138854598</v>
      </c>
      <c r="J648" s="2">
        <v>0</v>
      </c>
      <c r="K648" s="2">
        <v>0</v>
      </c>
      <c r="L648" s="2">
        <v>2.48794921999042E-2</v>
      </c>
      <c r="M648" s="2" t="str">
        <f t="shared" si="280"/>
        <v>LTN</v>
      </c>
      <c r="N648" s="2" t="str">
        <f t="shared" si="289"/>
        <v>PCA</v>
      </c>
      <c r="O648" s="2" t="str">
        <f t="shared" si="290"/>
        <v>V</v>
      </c>
      <c r="P648" t="str">
        <f t="shared" si="281"/>
        <v>0101</v>
      </c>
      <c r="Q648" t="str">
        <f t="shared" si="282"/>
        <v>Y</v>
      </c>
      <c r="R648" t="str">
        <f t="shared" si="283"/>
        <v>0</v>
      </c>
      <c r="S648" t="str">
        <f t="shared" si="284"/>
        <v>1</v>
      </c>
      <c r="T648" t="str">
        <f t="shared" si="285"/>
        <v>0</v>
      </c>
      <c r="U648" t="str">
        <f t="shared" si="286"/>
        <v>1</v>
      </c>
      <c r="V648" s="10" t="str">
        <f t="shared" si="291"/>
        <v/>
      </c>
      <c r="W648" s="10" t="str">
        <f t="shared" si="292"/>
        <v/>
      </c>
      <c r="X648" t="str">
        <f t="shared" si="293"/>
        <v/>
      </c>
      <c r="Y648" t="str">
        <f t="shared" si="294"/>
        <v/>
      </c>
      <c r="Z648" t="str">
        <f t="shared" si="295"/>
        <v/>
      </c>
      <c r="AA648" s="10" t="str">
        <f t="shared" si="296"/>
        <v/>
      </c>
      <c r="AB648" s="10" t="str">
        <f t="shared" si="297"/>
        <v/>
      </c>
      <c r="AC648" t="str">
        <f t="shared" si="298"/>
        <v/>
      </c>
      <c r="AD648" t="str">
        <f t="shared" si="298"/>
        <v/>
      </c>
      <c r="AE648" t="str">
        <f t="shared" si="299"/>
        <v/>
      </c>
      <c r="AF648" s="13">
        <f t="shared" si="300"/>
        <v>5.2451431138854598</v>
      </c>
      <c r="AG648" s="13">
        <f t="shared" si="301"/>
        <v>1.4619112563066698</v>
      </c>
      <c r="AH648">
        <f t="shared" si="302"/>
        <v>216</v>
      </c>
      <c r="AI648">
        <f t="shared" si="303"/>
        <v>221</v>
      </c>
      <c r="AJ648">
        <f t="shared" si="304"/>
        <v>5</v>
      </c>
      <c r="AK648" s="2" t="str">
        <f t="shared" si="305"/>
        <v/>
      </c>
      <c r="AL648" s="2" t="str">
        <f t="shared" si="306"/>
        <v/>
      </c>
      <c r="AM648" t="str">
        <f t="shared" si="287"/>
        <v/>
      </c>
      <c r="AN648" t="str">
        <f t="shared" si="288"/>
        <v/>
      </c>
      <c r="AO648" t="str">
        <f t="shared" si="307"/>
        <v/>
      </c>
    </row>
    <row r="649" spans="1:41" x14ac:dyDescent="0.2">
      <c r="A649" t="s">
        <v>58</v>
      </c>
      <c r="B649" t="s">
        <v>5</v>
      </c>
      <c r="C649" t="s">
        <v>154</v>
      </c>
      <c r="D649" s="1">
        <v>-456.59520775445998</v>
      </c>
      <c r="E649" s="1">
        <v>955.19041550891995</v>
      </c>
      <c r="F649" s="2">
        <v>0.70234485445373995</v>
      </c>
      <c r="G649" s="2">
        <v>0.396891126550041</v>
      </c>
      <c r="H649" s="2">
        <v>3.9721142322548499</v>
      </c>
      <c r="I649" s="2">
        <v>8.2632208802896603</v>
      </c>
      <c r="J649" s="2">
        <v>0</v>
      </c>
      <c r="K649" s="2">
        <v>0</v>
      </c>
      <c r="L649" s="2">
        <v>2.38528675937284E-2</v>
      </c>
      <c r="M649" s="2" t="str">
        <f t="shared" si="280"/>
        <v>LTN</v>
      </c>
      <c r="N649" s="2" t="str">
        <f t="shared" si="289"/>
        <v>ACP</v>
      </c>
      <c r="O649" s="2" t="str">
        <f t="shared" si="290"/>
        <v>U</v>
      </c>
      <c r="P649" t="str">
        <f t="shared" si="281"/>
        <v>0101</v>
      </c>
      <c r="Q649" t="str">
        <f t="shared" si="282"/>
        <v>Y</v>
      </c>
      <c r="R649" t="str">
        <f t="shared" si="283"/>
        <v>0</v>
      </c>
      <c r="S649" t="str">
        <f t="shared" si="284"/>
        <v>1</v>
      </c>
      <c r="T649" t="str">
        <f t="shared" si="285"/>
        <v>0</v>
      </c>
      <c r="U649" t="str">
        <f t="shared" si="286"/>
        <v>1</v>
      </c>
      <c r="V649" s="10" t="str">
        <f t="shared" si="291"/>
        <v/>
      </c>
      <c r="W649" s="10" t="str">
        <f t="shared" si="292"/>
        <v/>
      </c>
      <c r="X649" t="str">
        <f t="shared" si="293"/>
        <v/>
      </c>
      <c r="Y649" t="str">
        <f t="shared" si="294"/>
        <v/>
      </c>
      <c r="Z649" t="str">
        <f t="shared" si="295"/>
        <v/>
      </c>
      <c r="AA649" s="10" t="str">
        <f t="shared" si="296"/>
        <v/>
      </c>
      <c r="AB649" s="10" t="str">
        <f t="shared" si="297"/>
        <v/>
      </c>
      <c r="AC649" t="str">
        <f t="shared" si="298"/>
        <v/>
      </c>
      <c r="AD649" t="str">
        <f t="shared" si="298"/>
        <v/>
      </c>
      <c r="AE649" t="str">
        <f t="shared" si="299"/>
        <v/>
      </c>
      <c r="AF649" s="13">
        <f t="shared" si="300"/>
        <v>8.2632208802896603</v>
      </c>
      <c r="AG649" s="13">
        <f t="shared" si="301"/>
        <v>4.2911066480348108</v>
      </c>
      <c r="AH649">
        <f t="shared" si="302"/>
        <v>255</v>
      </c>
      <c r="AI649">
        <f t="shared" si="303"/>
        <v>255</v>
      </c>
      <c r="AJ649">
        <f t="shared" si="304"/>
        <v>0</v>
      </c>
      <c r="AK649" s="2" t="str">
        <f t="shared" si="305"/>
        <v/>
      </c>
      <c r="AL649" s="2" t="str">
        <f t="shared" si="306"/>
        <v/>
      </c>
      <c r="AM649" t="str">
        <f t="shared" si="287"/>
        <v/>
      </c>
      <c r="AN649" t="str">
        <f t="shared" si="288"/>
        <v/>
      </c>
      <c r="AO649" t="str">
        <f t="shared" si="307"/>
        <v/>
      </c>
    </row>
    <row r="650" spans="1:41" x14ac:dyDescent="0.2">
      <c r="A650" t="s">
        <v>58</v>
      </c>
      <c r="B650" t="s">
        <v>5</v>
      </c>
      <c r="C650" t="s">
        <v>3</v>
      </c>
      <c r="D650" s="1">
        <v>-454.852614915581</v>
      </c>
      <c r="E650" s="1">
        <v>951.705229831162</v>
      </c>
      <c r="F650" s="2">
        <v>0.70857218143591005</v>
      </c>
      <c r="G650" s="2">
        <v>0.57948510704866396</v>
      </c>
      <c r="H650" s="2">
        <v>3.9291517436420902</v>
      </c>
      <c r="I650" s="2">
        <v>4.9580806258159296</v>
      </c>
      <c r="J650" s="2">
        <v>0</v>
      </c>
      <c r="K650" s="2">
        <v>0</v>
      </c>
      <c r="L650" s="2">
        <v>2.2364432922249801E-2</v>
      </c>
      <c r="M650" s="2" t="str">
        <f t="shared" si="280"/>
        <v>LTN</v>
      </c>
      <c r="N650" s="2" t="str">
        <f t="shared" si="289"/>
        <v>ACP</v>
      </c>
      <c r="O650" s="2" t="str">
        <f t="shared" si="290"/>
        <v>V</v>
      </c>
      <c r="P650" t="str">
        <f t="shared" si="281"/>
        <v>0101</v>
      </c>
      <c r="Q650" t="str">
        <f t="shared" si="282"/>
        <v>Y</v>
      </c>
      <c r="R650" t="str">
        <f t="shared" si="283"/>
        <v>0</v>
      </c>
      <c r="S650" t="str">
        <f t="shared" si="284"/>
        <v>1</v>
      </c>
      <c r="T650" t="str">
        <f t="shared" si="285"/>
        <v>0</v>
      </c>
      <c r="U650" t="str">
        <f t="shared" si="286"/>
        <v>1</v>
      </c>
      <c r="V650" s="10" t="str">
        <f t="shared" si="291"/>
        <v/>
      </c>
      <c r="W650" s="10" t="str">
        <f t="shared" si="292"/>
        <v/>
      </c>
      <c r="X650" t="str">
        <f t="shared" si="293"/>
        <v/>
      </c>
      <c r="Y650" t="str">
        <f t="shared" si="294"/>
        <v/>
      </c>
      <c r="Z650" t="str">
        <f t="shared" si="295"/>
        <v/>
      </c>
      <c r="AA650" s="10" t="str">
        <f t="shared" si="296"/>
        <v/>
      </c>
      <c r="AB650" s="10" t="str">
        <f t="shared" si="297"/>
        <v/>
      </c>
      <c r="AC650" t="str">
        <f t="shared" si="298"/>
        <v/>
      </c>
      <c r="AD650" t="str">
        <f t="shared" si="298"/>
        <v/>
      </c>
      <c r="AE650" t="str">
        <f t="shared" si="299"/>
        <v/>
      </c>
      <c r="AF650" s="13">
        <f t="shared" si="300"/>
        <v>4.9580806258159296</v>
      </c>
      <c r="AG650" s="13">
        <f t="shared" si="301"/>
        <v>1.0289288821738394</v>
      </c>
      <c r="AH650">
        <f t="shared" si="302"/>
        <v>193</v>
      </c>
      <c r="AI650">
        <f t="shared" si="303"/>
        <v>133</v>
      </c>
      <c r="AJ650">
        <f t="shared" si="304"/>
        <v>-60</v>
      </c>
      <c r="AK650" s="2" t="str">
        <f t="shared" si="305"/>
        <v/>
      </c>
      <c r="AL650" s="2" t="str">
        <f t="shared" si="306"/>
        <v/>
      </c>
      <c r="AM650" t="str">
        <f t="shared" si="287"/>
        <v/>
      </c>
      <c r="AN650" t="str">
        <f t="shared" si="288"/>
        <v/>
      </c>
      <c r="AO650" t="str">
        <f t="shared" si="307"/>
        <v/>
      </c>
    </row>
    <row r="651" spans="1:41" x14ac:dyDescent="0.2">
      <c r="A651" t="s">
        <v>59</v>
      </c>
      <c r="B651" t="s">
        <v>1</v>
      </c>
      <c r="C651" t="s">
        <v>2</v>
      </c>
      <c r="D651" s="1">
        <v>284.01650259762403</v>
      </c>
      <c r="E651" s="1">
        <v>-526.03300519524805</v>
      </c>
      <c r="F651" s="2">
        <v>0.68559891904396897</v>
      </c>
      <c r="G651" s="2">
        <v>0.52374809112774801</v>
      </c>
      <c r="H651" s="2">
        <v>4.2462112911630497E-2</v>
      </c>
      <c r="I651" s="2">
        <v>5.6242372575574399E-2</v>
      </c>
      <c r="J651" s="2">
        <v>0</v>
      </c>
      <c r="K651" s="2">
        <v>0</v>
      </c>
      <c r="L651" s="2">
        <v>2.6767521213331601E-2</v>
      </c>
      <c r="M651" s="2" t="str">
        <f t="shared" si="280"/>
        <v>LTN</v>
      </c>
      <c r="N651" s="2" t="str">
        <f t="shared" si="289"/>
        <v>PCA</v>
      </c>
      <c r="O651" s="2" t="str">
        <f t="shared" si="290"/>
        <v>U</v>
      </c>
      <c r="P651" t="str">
        <f t="shared" si="281"/>
        <v>0110</v>
      </c>
      <c r="Q651" t="str">
        <f t="shared" si="282"/>
        <v>Y</v>
      </c>
      <c r="R651" t="str">
        <f t="shared" si="283"/>
        <v>0</v>
      </c>
      <c r="S651" t="str">
        <f t="shared" si="284"/>
        <v>1</v>
      </c>
      <c r="T651" t="str">
        <f t="shared" si="285"/>
        <v>1</v>
      </c>
      <c r="U651" t="str">
        <f t="shared" si="286"/>
        <v>0</v>
      </c>
      <c r="V651" s="10">
        <f t="shared" si="291"/>
        <v>5.6242372575574399E-2</v>
      </c>
      <c r="W651" s="10">
        <f t="shared" si="292"/>
        <v>1.3780259663943903E-2</v>
      </c>
      <c r="X651">
        <f t="shared" si="293"/>
        <v>154</v>
      </c>
      <c r="Y651">
        <f t="shared" si="294"/>
        <v>143</v>
      </c>
      <c r="Z651">
        <f t="shared" si="295"/>
        <v>-11</v>
      </c>
      <c r="AA651" s="10" t="str">
        <f t="shared" si="296"/>
        <v/>
      </c>
      <c r="AB651" s="10" t="str">
        <f t="shared" si="297"/>
        <v/>
      </c>
      <c r="AC651" t="str">
        <f t="shared" si="298"/>
        <v/>
      </c>
      <c r="AD651" t="str">
        <f t="shared" si="298"/>
        <v/>
      </c>
      <c r="AE651" t="str">
        <f t="shared" si="299"/>
        <v/>
      </c>
      <c r="AF651" s="13" t="str">
        <f t="shared" si="300"/>
        <v/>
      </c>
      <c r="AG651" s="13" t="str">
        <f t="shared" si="301"/>
        <v/>
      </c>
      <c r="AH651" t="str">
        <f t="shared" si="302"/>
        <v/>
      </c>
      <c r="AI651" t="str">
        <f t="shared" si="303"/>
        <v/>
      </c>
      <c r="AJ651" t="str">
        <f t="shared" si="304"/>
        <v/>
      </c>
      <c r="AK651" s="2" t="str">
        <f t="shared" si="305"/>
        <v/>
      </c>
      <c r="AL651" s="2" t="str">
        <f t="shared" si="306"/>
        <v/>
      </c>
      <c r="AM651" t="str">
        <f t="shared" si="287"/>
        <v/>
      </c>
      <c r="AN651" t="str">
        <f t="shared" si="288"/>
        <v/>
      </c>
      <c r="AO651" t="str">
        <f t="shared" si="307"/>
        <v/>
      </c>
    </row>
    <row r="652" spans="1:41" x14ac:dyDescent="0.2">
      <c r="A652" t="s">
        <v>59</v>
      </c>
      <c r="B652" t="s">
        <v>1</v>
      </c>
      <c r="C652" t="s">
        <v>153</v>
      </c>
      <c r="D652" s="1">
        <v>284.01650259762403</v>
      </c>
      <c r="E652" s="1">
        <v>-526.03300519524805</v>
      </c>
      <c r="F652" s="2">
        <v>0.68559891904396897</v>
      </c>
      <c r="G652" s="2">
        <v>0.52374809112774801</v>
      </c>
      <c r="H652" s="2">
        <v>4.2462112911630497E-2</v>
      </c>
      <c r="I652" s="2">
        <v>5.6242372575574399E-2</v>
      </c>
      <c r="J652" s="2">
        <v>0</v>
      </c>
      <c r="K652" s="2">
        <v>0</v>
      </c>
      <c r="L652" s="2">
        <v>1.8701814785209801E-2</v>
      </c>
      <c r="M652" s="2" t="str">
        <f t="shared" si="280"/>
        <v>LTN</v>
      </c>
      <c r="N652" s="2" t="str">
        <f t="shared" si="289"/>
        <v>PCA</v>
      </c>
      <c r="O652" s="2" t="str">
        <f t="shared" si="290"/>
        <v>V</v>
      </c>
      <c r="P652" t="str">
        <f t="shared" si="281"/>
        <v>0110</v>
      </c>
      <c r="Q652" t="str">
        <f t="shared" si="282"/>
        <v>Y</v>
      </c>
      <c r="R652" t="str">
        <f t="shared" si="283"/>
        <v>0</v>
      </c>
      <c r="S652" t="str">
        <f t="shared" si="284"/>
        <v>1</v>
      </c>
      <c r="T652" t="str">
        <f t="shared" si="285"/>
        <v>1</v>
      </c>
      <c r="U652" t="str">
        <f t="shared" si="286"/>
        <v>0</v>
      </c>
      <c r="V652" s="10">
        <f t="shared" si="291"/>
        <v>5.6242372575574399E-2</v>
      </c>
      <c r="W652" s="10">
        <f t="shared" si="292"/>
        <v>1.3780259663943903E-2</v>
      </c>
      <c r="X652">
        <f t="shared" si="293"/>
        <v>154</v>
      </c>
      <c r="Y652">
        <f t="shared" si="294"/>
        <v>143</v>
      </c>
      <c r="Z652">
        <f t="shared" si="295"/>
        <v>-11</v>
      </c>
      <c r="AA652" s="10" t="str">
        <f t="shared" si="296"/>
        <v/>
      </c>
      <c r="AB652" s="10" t="str">
        <f t="shared" si="297"/>
        <v/>
      </c>
      <c r="AC652" t="str">
        <f t="shared" si="298"/>
        <v/>
      </c>
      <c r="AD652" t="str">
        <f t="shared" si="298"/>
        <v/>
      </c>
      <c r="AE652" t="str">
        <f t="shared" si="299"/>
        <v/>
      </c>
      <c r="AF652" s="13" t="str">
        <f t="shared" si="300"/>
        <v/>
      </c>
      <c r="AG652" s="13" t="str">
        <f t="shared" si="301"/>
        <v/>
      </c>
      <c r="AH652" t="str">
        <f t="shared" si="302"/>
        <v/>
      </c>
      <c r="AI652" t="str">
        <f t="shared" si="303"/>
        <v/>
      </c>
      <c r="AJ652" t="str">
        <f t="shared" si="304"/>
        <v/>
      </c>
      <c r="AK652" s="2" t="str">
        <f t="shared" si="305"/>
        <v/>
      </c>
      <c r="AL652" s="2" t="str">
        <f t="shared" si="306"/>
        <v/>
      </c>
      <c r="AM652" t="str">
        <f t="shared" si="287"/>
        <v/>
      </c>
      <c r="AN652" t="str">
        <f t="shared" si="288"/>
        <v/>
      </c>
      <c r="AO652" t="str">
        <f t="shared" si="307"/>
        <v/>
      </c>
    </row>
    <row r="653" spans="1:41" x14ac:dyDescent="0.2">
      <c r="A653" t="s">
        <v>59</v>
      </c>
      <c r="B653" t="s">
        <v>1</v>
      </c>
      <c r="C653" t="s">
        <v>154</v>
      </c>
      <c r="D653" s="1">
        <v>270.74454573621699</v>
      </c>
      <c r="E653" s="1">
        <v>-499.48909147243302</v>
      </c>
      <c r="F653" s="2">
        <v>0.63058222893230498</v>
      </c>
      <c r="G653" s="2">
        <v>0.44783631040580202</v>
      </c>
      <c r="H653" s="2">
        <v>4.6058814240677003E-2</v>
      </c>
      <c r="I653" s="2">
        <v>6.1936498762240201E-2</v>
      </c>
      <c r="J653" s="2">
        <v>0</v>
      </c>
      <c r="K653" s="2">
        <v>0</v>
      </c>
      <c r="L653" s="2">
        <v>9.7771854197496094E-2</v>
      </c>
      <c r="M653" s="2" t="str">
        <f t="shared" si="280"/>
        <v>LTN</v>
      </c>
      <c r="N653" s="2" t="str">
        <f t="shared" si="289"/>
        <v>ACP</v>
      </c>
      <c r="O653" s="2" t="str">
        <f t="shared" si="290"/>
        <v>U</v>
      </c>
      <c r="P653" t="str">
        <f t="shared" si="281"/>
        <v>0110</v>
      </c>
      <c r="Q653" t="str">
        <f t="shared" si="282"/>
        <v>Y</v>
      </c>
      <c r="R653" t="str">
        <f t="shared" si="283"/>
        <v>0</v>
      </c>
      <c r="S653" t="str">
        <f t="shared" si="284"/>
        <v>1</v>
      </c>
      <c r="T653" t="str">
        <f t="shared" si="285"/>
        <v>1</v>
      </c>
      <c r="U653" t="str">
        <f t="shared" si="286"/>
        <v>0</v>
      </c>
      <c r="V653" s="10">
        <f t="shared" si="291"/>
        <v>6.1936498762240201E-2</v>
      </c>
      <c r="W653" s="10">
        <f t="shared" si="292"/>
        <v>1.5877684521563198E-2</v>
      </c>
      <c r="X653">
        <f t="shared" si="293"/>
        <v>221</v>
      </c>
      <c r="Y653">
        <f t="shared" si="294"/>
        <v>203</v>
      </c>
      <c r="Z653">
        <f t="shared" si="295"/>
        <v>-18</v>
      </c>
      <c r="AA653" s="10" t="str">
        <f t="shared" si="296"/>
        <v/>
      </c>
      <c r="AB653" s="10" t="str">
        <f t="shared" si="297"/>
        <v/>
      </c>
      <c r="AC653" t="str">
        <f t="shared" si="298"/>
        <v/>
      </c>
      <c r="AD653" t="str">
        <f t="shared" si="298"/>
        <v/>
      </c>
      <c r="AE653" t="str">
        <f t="shared" si="299"/>
        <v/>
      </c>
      <c r="AF653" s="13" t="str">
        <f t="shared" si="300"/>
        <v/>
      </c>
      <c r="AG653" s="13" t="str">
        <f t="shared" si="301"/>
        <v/>
      </c>
      <c r="AH653" t="str">
        <f t="shared" si="302"/>
        <v/>
      </c>
      <c r="AI653" t="str">
        <f t="shared" si="303"/>
        <v/>
      </c>
      <c r="AJ653" t="str">
        <f t="shared" si="304"/>
        <v/>
      </c>
      <c r="AK653" s="2" t="str">
        <f t="shared" si="305"/>
        <v/>
      </c>
      <c r="AL653" s="2" t="str">
        <f t="shared" si="306"/>
        <v/>
      </c>
      <c r="AM653" t="str">
        <f t="shared" si="287"/>
        <v/>
      </c>
      <c r="AN653" t="str">
        <f t="shared" si="288"/>
        <v/>
      </c>
      <c r="AO653" t="str">
        <f t="shared" si="307"/>
        <v/>
      </c>
    </row>
    <row r="654" spans="1:41" x14ac:dyDescent="0.2">
      <c r="A654" t="s">
        <v>59</v>
      </c>
      <c r="B654" t="s">
        <v>1</v>
      </c>
      <c r="C654" t="s">
        <v>3</v>
      </c>
      <c r="D654" s="1">
        <v>271.87064373642801</v>
      </c>
      <c r="E654" s="1">
        <v>-501.74128747285602</v>
      </c>
      <c r="F654" s="2">
        <v>0.63567303876032799</v>
      </c>
      <c r="G654" s="2">
        <v>0.46883605227123198</v>
      </c>
      <c r="H654" s="2">
        <v>4.5742295664060101E-2</v>
      </c>
      <c r="I654" s="2">
        <v>5.9841676474370498E-2</v>
      </c>
      <c r="J654" s="2">
        <v>0</v>
      </c>
      <c r="K654" s="2">
        <v>0</v>
      </c>
      <c r="L654" s="2">
        <v>2.5017012771992E-2</v>
      </c>
      <c r="M654" s="2" t="str">
        <f t="shared" si="280"/>
        <v>LTN</v>
      </c>
      <c r="N654" s="2" t="str">
        <f t="shared" si="289"/>
        <v>ACP</v>
      </c>
      <c r="O654" s="2" t="str">
        <f t="shared" si="290"/>
        <v>V</v>
      </c>
      <c r="P654" t="str">
        <f t="shared" si="281"/>
        <v>0110</v>
      </c>
      <c r="Q654" t="str">
        <f t="shared" si="282"/>
        <v>Y</v>
      </c>
      <c r="R654" t="str">
        <f t="shared" si="283"/>
        <v>0</v>
      </c>
      <c r="S654" t="str">
        <f t="shared" si="284"/>
        <v>1</v>
      </c>
      <c r="T654" t="str">
        <f t="shared" si="285"/>
        <v>1</v>
      </c>
      <c r="U654" t="str">
        <f t="shared" si="286"/>
        <v>0</v>
      </c>
      <c r="V654" s="10">
        <f t="shared" si="291"/>
        <v>5.9841676474370498E-2</v>
      </c>
      <c r="W654" s="10">
        <f t="shared" si="292"/>
        <v>1.4099380810310397E-2</v>
      </c>
      <c r="X654">
        <f t="shared" si="293"/>
        <v>202</v>
      </c>
      <c r="Y654">
        <f t="shared" si="294"/>
        <v>152</v>
      </c>
      <c r="Z654">
        <f t="shared" si="295"/>
        <v>-50</v>
      </c>
      <c r="AA654" s="10" t="str">
        <f t="shared" si="296"/>
        <v/>
      </c>
      <c r="AB654" s="10" t="str">
        <f t="shared" si="297"/>
        <v/>
      </c>
      <c r="AC654" t="str">
        <f t="shared" si="298"/>
        <v/>
      </c>
      <c r="AD654" t="str">
        <f t="shared" si="298"/>
        <v/>
      </c>
      <c r="AE654" t="str">
        <f t="shared" si="299"/>
        <v/>
      </c>
      <c r="AF654" s="13" t="str">
        <f t="shared" si="300"/>
        <v/>
      </c>
      <c r="AG654" s="13" t="str">
        <f t="shared" si="301"/>
        <v/>
      </c>
      <c r="AH654" t="str">
        <f t="shared" si="302"/>
        <v/>
      </c>
      <c r="AI654" t="str">
        <f t="shared" si="303"/>
        <v/>
      </c>
      <c r="AJ654" t="str">
        <f t="shared" si="304"/>
        <v/>
      </c>
      <c r="AK654" s="2" t="str">
        <f t="shared" si="305"/>
        <v/>
      </c>
      <c r="AL654" s="2" t="str">
        <f t="shared" si="306"/>
        <v/>
      </c>
      <c r="AM654" t="str">
        <f t="shared" si="287"/>
        <v/>
      </c>
      <c r="AN654" t="str">
        <f t="shared" si="288"/>
        <v/>
      </c>
      <c r="AO654" t="str">
        <f t="shared" si="307"/>
        <v/>
      </c>
    </row>
    <row r="655" spans="1:41" x14ac:dyDescent="0.2">
      <c r="A655" t="s">
        <v>59</v>
      </c>
      <c r="B655" t="s">
        <v>4</v>
      </c>
      <c r="C655" t="s">
        <v>2</v>
      </c>
      <c r="D655" s="1">
        <v>249.76219387587801</v>
      </c>
      <c r="E655" s="1">
        <v>-457.52438775175699</v>
      </c>
      <c r="F655" s="2">
        <v>0.63213920503865095</v>
      </c>
      <c r="G655" s="2">
        <v>0.48220295486760201</v>
      </c>
      <c r="H655" s="2">
        <v>5.2377847260956498E-2</v>
      </c>
      <c r="I655" s="2">
        <v>6.8116575795822698E-2</v>
      </c>
      <c r="J655" s="2">
        <v>0</v>
      </c>
      <c r="K655" s="2">
        <v>0</v>
      </c>
      <c r="L655" s="2">
        <v>2.0203298206026399E-2</v>
      </c>
      <c r="M655" s="2" t="str">
        <f t="shared" si="280"/>
        <v>LTN</v>
      </c>
      <c r="N655" s="2" t="str">
        <f t="shared" si="289"/>
        <v>PCA</v>
      </c>
      <c r="O655" s="2" t="str">
        <f t="shared" si="290"/>
        <v>U</v>
      </c>
      <c r="P655" t="str">
        <f t="shared" si="281"/>
        <v>0110</v>
      </c>
      <c r="Q655" t="str">
        <f t="shared" si="282"/>
        <v>Y</v>
      </c>
      <c r="R655" t="str">
        <f t="shared" si="283"/>
        <v>0</v>
      </c>
      <c r="S655" t="str">
        <f t="shared" si="284"/>
        <v>1</v>
      </c>
      <c r="T655" t="str">
        <f t="shared" si="285"/>
        <v>1</v>
      </c>
      <c r="U655" t="str">
        <f t="shared" si="286"/>
        <v>0</v>
      </c>
      <c r="V655" s="10" t="str">
        <f t="shared" si="291"/>
        <v/>
      </c>
      <c r="W655" s="10" t="str">
        <f t="shared" si="292"/>
        <v/>
      </c>
      <c r="X655" t="str">
        <f t="shared" si="293"/>
        <v/>
      </c>
      <c r="Y655" t="str">
        <f t="shared" si="294"/>
        <v/>
      </c>
      <c r="Z655" t="str">
        <f t="shared" si="295"/>
        <v/>
      </c>
      <c r="AA655" s="10">
        <f t="shared" si="296"/>
        <v>6.8116575795822698E-2</v>
      </c>
      <c r="AB655" s="10">
        <f t="shared" si="297"/>
        <v>1.57387285348662E-2</v>
      </c>
      <c r="AC655">
        <f t="shared" si="298"/>
        <v>152</v>
      </c>
      <c r="AD655">
        <f t="shared" si="298"/>
        <v>135</v>
      </c>
      <c r="AE655">
        <f t="shared" si="299"/>
        <v>-17</v>
      </c>
      <c r="AF655" s="13" t="str">
        <f t="shared" si="300"/>
        <v/>
      </c>
      <c r="AG655" s="13" t="str">
        <f t="shared" si="301"/>
        <v/>
      </c>
      <c r="AH655" t="str">
        <f t="shared" si="302"/>
        <v/>
      </c>
      <c r="AI655" t="str">
        <f t="shared" si="303"/>
        <v/>
      </c>
      <c r="AJ655" t="str">
        <f t="shared" si="304"/>
        <v/>
      </c>
      <c r="AK655" s="2" t="str">
        <f t="shared" si="305"/>
        <v/>
      </c>
      <c r="AL655" s="2" t="str">
        <f t="shared" si="306"/>
        <v/>
      </c>
      <c r="AM655" t="str">
        <f t="shared" si="287"/>
        <v/>
      </c>
      <c r="AN655" t="str">
        <f t="shared" si="288"/>
        <v/>
      </c>
      <c r="AO655" t="str">
        <f t="shared" si="307"/>
        <v/>
      </c>
    </row>
    <row r="656" spans="1:41" x14ac:dyDescent="0.2">
      <c r="A656" t="s">
        <v>59</v>
      </c>
      <c r="B656" t="s">
        <v>4</v>
      </c>
      <c r="C656" t="s">
        <v>153</v>
      </c>
      <c r="D656" s="1">
        <v>249.76219387587801</v>
      </c>
      <c r="E656" s="1">
        <v>-457.52438775175699</v>
      </c>
      <c r="F656" s="2">
        <v>0.63213920503865095</v>
      </c>
      <c r="G656" s="2">
        <v>0.48220295486760201</v>
      </c>
      <c r="H656" s="2">
        <v>5.2377847260956498E-2</v>
      </c>
      <c r="I656" s="2">
        <v>6.8116575795822698E-2</v>
      </c>
      <c r="J656" s="2">
        <v>0</v>
      </c>
      <c r="K656" s="2">
        <v>0</v>
      </c>
      <c r="L656" s="2">
        <v>1.8332749197593201E-2</v>
      </c>
      <c r="M656" s="2" t="str">
        <f t="shared" si="280"/>
        <v>LTN</v>
      </c>
      <c r="N656" s="2" t="str">
        <f t="shared" si="289"/>
        <v>PCA</v>
      </c>
      <c r="O656" s="2" t="str">
        <f t="shared" si="290"/>
        <v>V</v>
      </c>
      <c r="P656" t="str">
        <f t="shared" si="281"/>
        <v>0110</v>
      </c>
      <c r="Q656" t="str">
        <f t="shared" si="282"/>
        <v>Y</v>
      </c>
      <c r="R656" t="str">
        <f t="shared" si="283"/>
        <v>0</v>
      </c>
      <c r="S656" t="str">
        <f t="shared" si="284"/>
        <v>1</v>
      </c>
      <c r="T656" t="str">
        <f t="shared" si="285"/>
        <v>1</v>
      </c>
      <c r="U656" t="str">
        <f t="shared" si="286"/>
        <v>0</v>
      </c>
      <c r="V656" s="10" t="str">
        <f t="shared" si="291"/>
        <v/>
      </c>
      <c r="W656" s="10" t="str">
        <f t="shared" si="292"/>
        <v/>
      </c>
      <c r="X656" t="str">
        <f t="shared" si="293"/>
        <v/>
      </c>
      <c r="Y656" t="str">
        <f t="shared" si="294"/>
        <v/>
      </c>
      <c r="Z656" t="str">
        <f t="shared" si="295"/>
        <v/>
      </c>
      <c r="AA656" s="10">
        <f t="shared" si="296"/>
        <v>6.8116575795822698E-2</v>
      </c>
      <c r="AB656" s="10">
        <f t="shared" si="297"/>
        <v>1.57387285348662E-2</v>
      </c>
      <c r="AC656">
        <f t="shared" si="298"/>
        <v>152</v>
      </c>
      <c r="AD656">
        <f t="shared" si="298"/>
        <v>135</v>
      </c>
      <c r="AE656">
        <f t="shared" si="299"/>
        <v>-17</v>
      </c>
      <c r="AF656" s="13" t="str">
        <f t="shared" si="300"/>
        <v/>
      </c>
      <c r="AG656" s="13" t="str">
        <f t="shared" si="301"/>
        <v/>
      </c>
      <c r="AH656" t="str">
        <f t="shared" si="302"/>
        <v/>
      </c>
      <c r="AI656" t="str">
        <f t="shared" si="303"/>
        <v/>
      </c>
      <c r="AJ656" t="str">
        <f t="shared" si="304"/>
        <v/>
      </c>
      <c r="AK656" s="2" t="str">
        <f t="shared" si="305"/>
        <v/>
      </c>
      <c r="AL656" s="2" t="str">
        <f t="shared" si="306"/>
        <v/>
      </c>
      <c r="AM656" t="str">
        <f t="shared" si="287"/>
        <v/>
      </c>
      <c r="AN656" t="str">
        <f t="shared" si="288"/>
        <v/>
      </c>
      <c r="AO656" t="str">
        <f t="shared" si="307"/>
        <v/>
      </c>
    </row>
    <row r="657" spans="1:41" x14ac:dyDescent="0.2">
      <c r="A657" t="s">
        <v>59</v>
      </c>
      <c r="B657" t="s">
        <v>4</v>
      </c>
      <c r="C657" t="s">
        <v>154</v>
      </c>
      <c r="D657" s="1">
        <v>241.24220531700101</v>
      </c>
      <c r="E657" s="1">
        <v>-440.48441063400298</v>
      </c>
      <c r="F657" s="2">
        <v>0.59188605032421804</v>
      </c>
      <c r="G657" s="2">
        <v>0.39564051715624698</v>
      </c>
      <c r="H657" s="2">
        <v>5.5190406239219898E-2</v>
      </c>
      <c r="I657" s="2">
        <v>7.4410831022461099E-2</v>
      </c>
      <c r="J657" s="2">
        <v>0</v>
      </c>
      <c r="K657" s="2">
        <v>0</v>
      </c>
      <c r="L657" s="2">
        <v>8.9954811584243899E-2</v>
      </c>
      <c r="M657" s="2" t="str">
        <f t="shared" si="280"/>
        <v>LTN</v>
      </c>
      <c r="N657" s="2" t="str">
        <f t="shared" si="289"/>
        <v>ACP</v>
      </c>
      <c r="O657" s="2" t="str">
        <f t="shared" si="290"/>
        <v>U</v>
      </c>
      <c r="P657" t="str">
        <f t="shared" si="281"/>
        <v>0110</v>
      </c>
      <c r="Q657" t="str">
        <f t="shared" si="282"/>
        <v>Y</v>
      </c>
      <c r="R657" t="str">
        <f t="shared" si="283"/>
        <v>0</v>
      </c>
      <c r="S657" t="str">
        <f t="shared" si="284"/>
        <v>1</v>
      </c>
      <c r="T657" t="str">
        <f t="shared" si="285"/>
        <v>1</v>
      </c>
      <c r="U657" t="str">
        <f t="shared" si="286"/>
        <v>0</v>
      </c>
      <c r="V657" s="10" t="str">
        <f t="shared" si="291"/>
        <v/>
      </c>
      <c r="W657" s="10" t="str">
        <f t="shared" si="292"/>
        <v/>
      </c>
      <c r="X657" t="str">
        <f t="shared" si="293"/>
        <v/>
      </c>
      <c r="Y657" t="str">
        <f t="shared" si="294"/>
        <v/>
      </c>
      <c r="Z657" t="str">
        <f t="shared" si="295"/>
        <v/>
      </c>
      <c r="AA657" s="10">
        <f t="shared" si="296"/>
        <v>7.4410831022461099E-2</v>
      </c>
      <c r="AB657" s="10">
        <f t="shared" si="297"/>
        <v>1.9220424783241201E-2</v>
      </c>
      <c r="AC657">
        <f t="shared" si="298"/>
        <v>220</v>
      </c>
      <c r="AD657">
        <f t="shared" si="298"/>
        <v>206</v>
      </c>
      <c r="AE657">
        <f t="shared" si="299"/>
        <v>-14</v>
      </c>
      <c r="AF657" s="13" t="str">
        <f t="shared" si="300"/>
        <v/>
      </c>
      <c r="AG657" s="13" t="str">
        <f t="shared" si="301"/>
        <v/>
      </c>
      <c r="AH657" t="str">
        <f t="shared" si="302"/>
        <v/>
      </c>
      <c r="AI657" t="str">
        <f t="shared" si="303"/>
        <v/>
      </c>
      <c r="AJ657" t="str">
        <f t="shared" si="304"/>
        <v/>
      </c>
      <c r="AK657" s="2" t="str">
        <f t="shared" si="305"/>
        <v/>
      </c>
      <c r="AL657" s="2" t="str">
        <f t="shared" si="306"/>
        <v/>
      </c>
      <c r="AM657" t="str">
        <f t="shared" si="287"/>
        <v/>
      </c>
      <c r="AN657" t="str">
        <f t="shared" si="288"/>
        <v/>
      </c>
      <c r="AO657" t="str">
        <f t="shared" si="307"/>
        <v/>
      </c>
    </row>
    <row r="658" spans="1:41" x14ac:dyDescent="0.2">
      <c r="A658" t="s">
        <v>59</v>
      </c>
      <c r="B658" t="s">
        <v>4</v>
      </c>
      <c r="C658" t="s">
        <v>3</v>
      </c>
      <c r="D658" s="1">
        <v>244.36666493588299</v>
      </c>
      <c r="E658" s="1">
        <v>-446.73332987176701</v>
      </c>
      <c r="F658" s="2">
        <v>0.60701618763865495</v>
      </c>
      <c r="G658" s="2">
        <v>0.436500804778092</v>
      </c>
      <c r="H658" s="2">
        <v>5.4145207164706902E-2</v>
      </c>
      <c r="I658" s="2">
        <v>7.0639788981881405E-2</v>
      </c>
      <c r="J658" s="2">
        <v>0</v>
      </c>
      <c r="K658" s="2">
        <v>0</v>
      </c>
      <c r="L658" s="2">
        <v>2.4528354569135501E-2</v>
      </c>
      <c r="M658" s="2" t="str">
        <f t="shared" si="280"/>
        <v>LTN</v>
      </c>
      <c r="N658" s="2" t="str">
        <f t="shared" si="289"/>
        <v>ACP</v>
      </c>
      <c r="O658" s="2" t="str">
        <f t="shared" si="290"/>
        <v>V</v>
      </c>
      <c r="P658" t="str">
        <f t="shared" si="281"/>
        <v>0110</v>
      </c>
      <c r="Q658" t="str">
        <f t="shared" si="282"/>
        <v>Y</v>
      </c>
      <c r="R658" t="str">
        <f t="shared" si="283"/>
        <v>0</v>
      </c>
      <c r="S658" t="str">
        <f t="shared" si="284"/>
        <v>1</v>
      </c>
      <c r="T658" t="str">
        <f t="shared" si="285"/>
        <v>1</v>
      </c>
      <c r="U658" t="str">
        <f t="shared" si="286"/>
        <v>0</v>
      </c>
      <c r="V658" s="10" t="str">
        <f t="shared" si="291"/>
        <v/>
      </c>
      <c r="W658" s="10" t="str">
        <f t="shared" si="292"/>
        <v/>
      </c>
      <c r="X658" t="str">
        <f t="shared" si="293"/>
        <v/>
      </c>
      <c r="Y658" t="str">
        <f t="shared" si="294"/>
        <v/>
      </c>
      <c r="Z658" t="str">
        <f t="shared" si="295"/>
        <v/>
      </c>
      <c r="AA658" s="10">
        <f t="shared" si="296"/>
        <v>7.0639788981881405E-2</v>
      </c>
      <c r="AB658" s="10">
        <f t="shared" si="297"/>
        <v>1.6494581817174503E-2</v>
      </c>
      <c r="AC658">
        <f t="shared" si="298"/>
        <v>186</v>
      </c>
      <c r="AD658">
        <f t="shared" si="298"/>
        <v>159</v>
      </c>
      <c r="AE658">
        <f t="shared" si="299"/>
        <v>-27</v>
      </c>
      <c r="AF658" s="13" t="str">
        <f t="shared" si="300"/>
        <v/>
      </c>
      <c r="AG658" s="13" t="str">
        <f t="shared" si="301"/>
        <v/>
      </c>
      <c r="AH658" t="str">
        <f t="shared" si="302"/>
        <v/>
      </c>
      <c r="AI658" t="str">
        <f t="shared" si="303"/>
        <v/>
      </c>
      <c r="AJ658" t="str">
        <f t="shared" si="304"/>
        <v/>
      </c>
      <c r="AK658" s="2" t="str">
        <f t="shared" si="305"/>
        <v/>
      </c>
      <c r="AL658" s="2" t="str">
        <f t="shared" si="306"/>
        <v/>
      </c>
      <c r="AM658" t="str">
        <f t="shared" si="287"/>
        <v/>
      </c>
      <c r="AN658" t="str">
        <f t="shared" si="288"/>
        <v/>
      </c>
      <c r="AO658" t="str">
        <f t="shared" si="307"/>
        <v/>
      </c>
    </row>
    <row r="659" spans="1:41" x14ac:dyDescent="0.2">
      <c r="A659" t="s">
        <v>59</v>
      </c>
      <c r="B659" t="s">
        <v>5</v>
      </c>
      <c r="C659" t="s">
        <v>2</v>
      </c>
      <c r="D659" s="1">
        <v>-441.38805953337197</v>
      </c>
      <c r="E659" s="1">
        <v>924.77611906674395</v>
      </c>
      <c r="F659" s="2">
        <v>0.75267332187095304</v>
      </c>
      <c r="G659" s="2">
        <v>0.56760766129816798</v>
      </c>
      <c r="H659" s="2">
        <v>3.61823973635643</v>
      </c>
      <c r="I659" s="2">
        <v>5.0696328352301103</v>
      </c>
      <c r="J659" s="2">
        <v>0</v>
      </c>
      <c r="K659" s="2">
        <v>0</v>
      </c>
      <c r="L659" s="2">
        <v>2.7349736531097499E-2</v>
      </c>
      <c r="M659" s="2" t="str">
        <f t="shared" si="280"/>
        <v>LTN</v>
      </c>
      <c r="N659" s="2" t="str">
        <f t="shared" si="289"/>
        <v>PCA</v>
      </c>
      <c r="O659" s="2" t="str">
        <f t="shared" si="290"/>
        <v>U</v>
      </c>
      <c r="P659" t="str">
        <f t="shared" si="281"/>
        <v>0110</v>
      </c>
      <c r="Q659" t="str">
        <f t="shared" si="282"/>
        <v>Y</v>
      </c>
      <c r="R659" t="str">
        <f t="shared" si="283"/>
        <v>0</v>
      </c>
      <c r="S659" t="str">
        <f t="shared" si="284"/>
        <v>1</v>
      </c>
      <c r="T659" t="str">
        <f t="shared" si="285"/>
        <v>1</v>
      </c>
      <c r="U659" t="str">
        <f t="shared" si="286"/>
        <v>0</v>
      </c>
      <c r="V659" s="10" t="str">
        <f t="shared" si="291"/>
        <v/>
      </c>
      <c r="W659" s="10" t="str">
        <f t="shared" si="292"/>
        <v/>
      </c>
      <c r="X659" t="str">
        <f t="shared" si="293"/>
        <v/>
      </c>
      <c r="Y659" t="str">
        <f t="shared" si="294"/>
        <v/>
      </c>
      <c r="Z659" t="str">
        <f t="shared" si="295"/>
        <v/>
      </c>
      <c r="AA659" s="10" t="str">
        <f t="shared" si="296"/>
        <v/>
      </c>
      <c r="AB659" s="10" t="str">
        <f t="shared" si="297"/>
        <v/>
      </c>
      <c r="AC659" t="str">
        <f t="shared" si="298"/>
        <v/>
      </c>
      <c r="AD659" t="str">
        <f t="shared" si="298"/>
        <v/>
      </c>
      <c r="AE659" t="str">
        <f t="shared" si="299"/>
        <v/>
      </c>
      <c r="AF659" s="13">
        <f t="shared" si="300"/>
        <v>5.0696328352301103</v>
      </c>
      <c r="AG659" s="13">
        <f t="shared" si="301"/>
        <v>1.4513930988736803</v>
      </c>
      <c r="AH659">
        <f t="shared" si="302"/>
        <v>203</v>
      </c>
      <c r="AI659">
        <f t="shared" si="303"/>
        <v>219</v>
      </c>
      <c r="AJ659">
        <f t="shared" si="304"/>
        <v>16</v>
      </c>
      <c r="AK659" s="2" t="str">
        <f t="shared" si="305"/>
        <v/>
      </c>
      <c r="AL659" s="2" t="str">
        <f t="shared" si="306"/>
        <v/>
      </c>
      <c r="AM659" t="str">
        <f t="shared" si="287"/>
        <v/>
      </c>
      <c r="AN659" t="str">
        <f t="shared" si="288"/>
        <v/>
      </c>
      <c r="AO659" t="str">
        <f t="shared" si="307"/>
        <v/>
      </c>
    </row>
    <row r="660" spans="1:41" x14ac:dyDescent="0.2">
      <c r="A660" t="s">
        <v>59</v>
      </c>
      <c r="B660" t="s">
        <v>5</v>
      </c>
      <c r="C660" t="s">
        <v>153</v>
      </c>
      <c r="D660" s="1">
        <v>-441.38805953337197</v>
      </c>
      <c r="E660" s="1">
        <v>924.77611906674395</v>
      </c>
      <c r="F660" s="2">
        <v>0.75267332187095304</v>
      </c>
      <c r="G660" s="2">
        <v>0.56760766129816798</v>
      </c>
      <c r="H660" s="2">
        <v>3.61823973635643</v>
      </c>
      <c r="I660" s="2">
        <v>5.0696328352301201</v>
      </c>
      <c r="J660" s="2">
        <v>0</v>
      </c>
      <c r="K660" s="2">
        <v>0</v>
      </c>
      <c r="L660" s="2">
        <v>1.91437357565277E-2</v>
      </c>
      <c r="M660" s="2" t="str">
        <f t="shared" si="280"/>
        <v>LTN</v>
      </c>
      <c r="N660" s="2" t="str">
        <f t="shared" si="289"/>
        <v>PCA</v>
      </c>
      <c r="O660" s="2" t="str">
        <f t="shared" si="290"/>
        <v>V</v>
      </c>
      <c r="P660" t="str">
        <f t="shared" si="281"/>
        <v>0110</v>
      </c>
      <c r="Q660" t="str">
        <f t="shared" si="282"/>
        <v>Y</v>
      </c>
      <c r="R660" t="str">
        <f t="shared" si="283"/>
        <v>0</v>
      </c>
      <c r="S660" t="str">
        <f t="shared" si="284"/>
        <v>1</v>
      </c>
      <c r="T660" t="str">
        <f t="shared" si="285"/>
        <v>1</v>
      </c>
      <c r="U660" t="str">
        <f t="shared" si="286"/>
        <v>0</v>
      </c>
      <c r="V660" s="10" t="str">
        <f t="shared" si="291"/>
        <v/>
      </c>
      <c r="W660" s="10" t="str">
        <f t="shared" si="292"/>
        <v/>
      </c>
      <c r="X660" t="str">
        <f t="shared" si="293"/>
        <v/>
      </c>
      <c r="Y660" t="str">
        <f t="shared" si="294"/>
        <v/>
      </c>
      <c r="Z660" t="str">
        <f t="shared" si="295"/>
        <v/>
      </c>
      <c r="AA660" s="10" t="str">
        <f t="shared" si="296"/>
        <v/>
      </c>
      <c r="AB660" s="10" t="str">
        <f t="shared" si="297"/>
        <v/>
      </c>
      <c r="AC660" t="str">
        <f t="shared" si="298"/>
        <v/>
      </c>
      <c r="AD660" t="str">
        <f t="shared" si="298"/>
        <v/>
      </c>
      <c r="AE660" t="str">
        <f t="shared" si="299"/>
        <v/>
      </c>
      <c r="AF660" s="13">
        <f t="shared" si="300"/>
        <v>5.0696328352301201</v>
      </c>
      <c r="AG660" s="13">
        <f t="shared" si="301"/>
        <v>1.4513930988736901</v>
      </c>
      <c r="AH660">
        <f t="shared" si="302"/>
        <v>204</v>
      </c>
      <c r="AI660">
        <f t="shared" si="303"/>
        <v>220</v>
      </c>
      <c r="AJ660">
        <f t="shared" si="304"/>
        <v>16</v>
      </c>
      <c r="AK660" s="2" t="str">
        <f t="shared" si="305"/>
        <v/>
      </c>
      <c r="AL660" s="2" t="str">
        <f t="shared" si="306"/>
        <v/>
      </c>
      <c r="AM660" t="str">
        <f t="shared" si="287"/>
        <v/>
      </c>
      <c r="AN660" t="str">
        <f t="shared" si="288"/>
        <v/>
      </c>
      <c r="AO660" t="str">
        <f t="shared" si="307"/>
        <v/>
      </c>
    </row>
    <row r="661" spans="1:41" x14ac:dyDescent="0.2">
      <c r="A661" t="s">
        <v>59</v>
      </c>
      <c r="B661" t="s">
        <v>5</v>
      </c>
      <c r="C661" t="s">
        <v>154</v>
      </c>
      <c r="D661" s="1">
        <v>-456.67660220353298</v>
      </c>
      <c r="E661" s="1">
        <v>955.35320440706698</v>
      </c>
      <c r="F661" s="2">
        <v>0.70189791191003603</v>
      </c>
      <c r="G661" s="2">
        <v>0.57046255938517598</v>
      </c>
      <c r="H661" s="2">
        <v>3.97368214062887</v>
      </c>
      <c r="I661" s="2">
        <v>5.0844180937146097</v>
      </c>
      <c r="J661" s="2">
        <v>0</v>
      </c>
      <c r="K661" s="2">
        <v>0</v>
      </c>
      <c r="L661" s="2">
        <v>0.113957464265459</v>
      </c>
      <c r="M661" s="2" t="str">
        <f t="shared" si="280"/>
        <v>LTN</v>
      </c>
      <c r="N661" s="2" t="str">
        <f t="shared" si="289"/>
        <v>ACP</v>
      </c>
      <c r="O661" s="2" t="str">
        <f t="shared" si="290"/>
        <v>U</v>
      </c>
      <c r="P661" t="str">
        <f t="shared" si="281"/>
        <v>0110</v>
      </c>
      <c r="Q661" t="str">
        <f t="shared" si="282"/>
        <v>Y</v>
      </c>
      <c r="R661" t="str">
        <f t="shared" si="283"/>
        <v>0</v>
      </c>
      <c r="S661" t="str">
        <f t="shared" si="284"/>
        <v>1</v>
      </c>
      <c r="T661" t="str">
        <f t="shared" si="285"/>
        <v>1</v>
      </c>
      <c r="U661" t="str">
        <f t="shared" si="286"/>
        <v>0</v>
      </c>
      <c r="V661" s="10" t="str">
        <f t="shared" si="291"/>
        <v/>
      </c>
      <c r="W661" s="10" t="str">
        <f t="shared" si="292"/>
        <v/>
      </c>
      <c r="X661" t="str">
        <f t="shared" si="293"/>
        <v/>
      </c>
      <c r="Y661" t="str">
        <f t="shared" si="294"/>
        <v/>
      </c>
      <c r="Z661" t="str">
        <f t="shared" si="295"/>
        <v/>
      </c>
      <c r="AA661" s="10" t="str">
        <f t="shared" si="296"/>
        <v/>
      </c>
      <c r="AB661" s="10" t="str">
        <f t="shared" si="297"/>
        <v/>
      </c>
      <c r="AC661" t="str">
        <f t="shared" si="298"/>
        <v/>
      </c>
      <c r="AD661" t="str">
        <f t="shared" si="298"/>
        <v/>
      </c>
      <c r="AE661" t="str">
        <f t="shared" si="299"/>
        <v/>
      </c>
      <c r="AF661" s="13">
        <f t="shared" si="300"/>
        <v>5.0844180937146097</v>
      </c>
      <c r="AG661" s="13">
        <f t="shared" si="301"/>
        <v>1.1107359530857397</v>
      </c>
      <c r="AH661">
        <f t="shared" si="302"/>
        <v>206</v>
      </c>
      <c r="AI661">
        <f t="shared" si="303"/>
        <v>161</v>
      </c>
      <c r="AJ661">
        <f t="shared" si="304"/>
        <v>-45</v>
      </c>
      <c r="AK661" s="2" t="str">
        <f t="shared" si="305"/>
        <v/>
      </c>
      <c r="AL661" s="2" t="str">
        <f t="shared" si="306"/>
        <v/>
      </c>
      <c r="AM661" t="str">
        <f t="shared" si="287"/>
        <v/>
      </c>
      <c r="AN661" t="str">
        <f t="shared" si="288"/>
        <v/>
      </c>
      <c r="AO661" t="str">
        <f t="shared" si="307"/>
        <v/>
      </c>
    </row>
    <row r="662" spans="1:41" x14ac:dyDescent="0.2">
      <c r="A662" t="s">
        <v>59</v>
      </c>
      <c r="B662" t="s">
        <v>5</v>
      </c>
      <c r="C662" t="s">
        <v>3</v>
      </c>
      <c r="D662" s="1">
        <v>-461.316346318966</v>
      </c>
      <c r="E662" s="1">
        <v>964.63269263793097</v>
      </c>
      <c r="F662" s="2">
        <v>0.68319682789820402</v>
      </c>
      <c r="G662" s="2">
        <v>0.491336108752506</v>
      </c>
      <c r="H662" s="2">
        <v>4.0906082439071199</v>
      </c>
      <c r="I662" s="2">
        <v>5.6442634146589903</v>
      </c>
      <c r="J662" s="2">
        <v>0</v>
      </c>
      <c r="K662" s="2">
        <v>0</v>
      </c>
      <c r="L662" s="2">
        <v>3.0944019188160001E-2</v>
      </c>
      <c r="M662" s="2" t="str">
        <f t="shared" si="280"/>
        <v>LTN</v>
      </c>
      <c r="N662" s="2" t="str">
        <f t="shared" si="289"/>
        <v>ACP</v>
      </c>
      <c r="O662" s="2" t="str">
        <f t="shared" si="290"/>
        <v>V</v>
      </c>
      <c r="P662" t="str">
        <f t="shared" si="281"/>
        <v>0110</v>
      </c>
      <c r="Q662" t="str">
        <f t="shared" si="282"/>
        <v>Y</v>
      </c>
      <c r="R662" t="str">
        <f t="shared" si="283"/>
        <v>0</v>
      </c>
      <c r="S662" t="str">
        <f t="shared" si="284"/>
        <v>1</v>
      </c>
      <c r="T662" t="str">
        <f t="shared" si="285"/>
        <v>1</v>
      </c>
      <c r="U662" t="str">
        <f t="shared" si="286"/>
        <v>0</v>
      </c>
      <c r="V662" s="10" t="str">
        <f t="shared" si="291"/>
        <v/>
      </c>
      <c r="W662" s="10" t="str">
        <f t="shared" si="292"/>
        <v/>
      </c>
      <c r="X662" t="str">
        <f t="shared" si="293"/>
        <v/>
      </c>
      <c r="Y662" t="str">
        <f t="shared" si="294"/>
        <v/>
      </c>
      <c r="Z662" t="str">
        <f t="shared" si="295"/>
        <v/>
      </c>
      <c r="AA662" s="10" t="str">
        <f t="shared" si="296"/>
        <v/>
      </c>
      <c r="AB662" s="10" t="str">
        <f t="shared" si="297"/>
        <v/>
      </c>
      <c r="AC662" t="str">
        <f t="shared" si="298"/>
        <v/>
      </c>
      <c r="AD662" t="str">
        <f t="shared" si="298"/>
        <v/>
      </c>
      <c r="AE662" t="str">
        <f t="shared" si="299"/>
        <v/>
      </c>
      <c r="AF662" s="13">
        <f t="shared" si="300"/>
        <v>5.6442634146589903</v>
      </c>
      <c r="AG662" s="13">
        <f t="shared" si="301"/>
        <v>1.5536551707518704</v>
      </c>
      <c r="AH662">
        <f t="shared" si="302"/>
        <v>236</v>
      </c>
      <c r="AI662">
        <f t="shared" si="303"/>
        <v>227</v>
      </c>
      <c r="AJ662">
        <f t="shared" si="304"/>
        <v>-9</v>
      </c>
      <c r="AK662" s="2" t="str">
        <f t="shared" si="305"/>
        <v/>
      </c>
      <c r="AL662" s="2" t="str">
        <f t="shared" si="306"/>
        <v/>
      </c>
      <c r="AM662" t="str">
        <f t="shared" si="287"/>
        <v/>
      </c>
      <c r="AN662" t="str">
        <f t="shared" si="288"/>
        <v/>
      </c>
      <c r="AO662" t="str">
        <f t="shared" si="307"/>
        <v/>
      </c>
    </row>
    <row r="663" spans="1:41" x14ac:dyDescent="0.2">
      <c r="A663" t="s">
        <v>60</v>
      </c>
      <c r="B663" t="s">
        <v>1</v>
      </c>
      <c r="C663" t="s">
        <v>2</v>
      </c>
      <c r="D663" s="1">
        <v>274.64157006358198</v>
      </c>
      <c r="E663" s="1">
        <v>-507.28314012716402</v>
      </c>
      <c r="F663" s="2">
        <v>0.64747932078336401</v>
      </c>
      <c r="G663" s="2">
        <v>0.45866202084638202</v>
      </c>
      <c r="H663" s="2">
        <v>4.4974075371755899E-2</v>
      </c>
      <c r="I663" s="2">
        <v>5.9589507966597503E-2</v>
      </c>
      <c r="J663" s="2">
        <v>0</v>
      </c>
      <c r="K663" s="2">
        <v>0</v>
      </c>
      <c r="L663" s="2">
        <v>1.8566023432994599E-2</v>
      </c>
      <c r="M663" s="2" t="str">
        <f t="shared" si="280"/>
        <v>LTN</v>
      </c>
      <c r="N663" s="2" t="str">
        <f t="shared" si="289"/>
        <v>PCA</v>
      </c>
      <c r="O663" s="2" t="str">
        <f t="shared" si="290"/>
        <v>U</v>
      </c>
      <c r="P663" t="str">
        <f t="shared" si="281"/>
        <v>0111</v>
      </c>
      <c r="Q663" t="str">
        <f t="shared" si="282"/>
        <v>Y</v>
      </c>
      <c r="R663" t="str">
        <f t="shared" si="283"/>
        <v>0</v>
      </c>
      <c r="S663" t="str">
        <f t="shared" si="284"/>
        <v>1</v>
      </c>
      <c r="T663" t="str">
        <f t="shared" si="285"/>
        <v>1</v>
      </c>
      <c r="U663" t="str">
        <f t="shared" si="286"/>
        <v>1</v>
      </c>
      <c r="V663" s="10">
        <f t="shared" si="291"/>
        <v>5.9589507966597503E-2</v>
      </c>
      <c r="W663" s="10">
        <f t="shared" si="292"/>
        <v>1.4615432594841604E-2</v>
      </c>
      <c r="X663">
        <f t="shared" si="293"/>
        <v>197</v>
      </c>
      <c r="Y663">
        <f t="shared" si="294"/>
        <v>165</v>
      </c>
      <c r="Z663">
        <f t="shared" si="295"/>
        <v>-32</v>
      </c>
      <c r="AA663" s="10" t="str">
        <f t="shared" si="296"/>
        <v/>
      </c>
      <c r="AB663" s="10" t="str">
        <f t="shared" si="297"/>
        <v/>
      </c>
      <c r="AC663" t="str">
        <f t="shared" si="298"/>
        <v/>
      </c>
      <c r="AD663" t="str">
        <f t="shared" si="298"/>
        <v/>
      </c>
      <c r="AE663" t="str">
        <f t="shared" si="299"/>
        <v/>
      </c>
      <c r="AF663" s="13" t="str">
        <f t="shared" si="300"/>
        <v/>
      </c>
      <c r="AG663" s="13" t="str">
        <f t="shared" si="301"/>
        <v/>
      </c>
      <c r="AH663" t="str">
        <f t="shared" si="302"/>
        <v/>
      </c>
      <c r="AI663" t="str">
        <f t="shared" si="303"/>
        <v/>
      </c>
      <c r="AJ663" t="str">
        <f t="shared" si="304"/>
        <v/>
      </c>
      <c r="AK663" s="2" t="str">
        <f t="shared" si="305"/>
        <v/>
      </c>
      <c r="AL663" s="2" t="str">
        <f t="shared" si="306"/>
        <v/>
      </c>
      <c r="AM663" t="str">
        <f t="shared" si="287"/>
        <v/>
      </c>
      <c r="AN663" t="str">
        <f t="shared" si="288"/>
        <v/>
      </c>
      <c r="AO663" t="str">
        <f t="shared" si="307"/>
        <v/>
      </c>
    </row>
    <row r="664" spans="1:41" x14ac:dyDescent="0.2">
      <c r="A664" t="s">
        <v>60</v>
      </c>
      <c r="B664" t="s">
        <v>1</v>
      </c>
      <c r="C664" t="s">
        <v>153</v>
      </c>
      <c r="D664" s="1">
        <v>274.64157006358198</v>
      </c>
      <c r="E664" s="1">
        <v>-507.28314012716402</v>
      </c>
      <c r="F664" s="2">
        <v>0.64747932078336401</v>
      </c>
      <c r="G664" s="2">
        <v>0.45866202084638302</v>
      </c>
      <c r="H664" s="2">
        <v>4.4974075371755899E-2</v>
      </c>
      <c r="I664" s="2">
        <v>5.9589507966597503E-2</v>
      </c>
      <c r="J664" s="2">
        <v>0</v>
      </c>
      <c r="K664" s="2">
        <v>0</v>
      </c>
      <c r="L664" s="2">
        <v>1.4366841531094099E-2</v>
      </c>
      <c r="M664" s="2" t="str">
        <f t="shared" si="280"/>
        <v>LTN</v>
      </c>
      <c r="N664" s="2" t="str">
        <f t="shared" si="289"/>
        <v>PCA</v>
      </c>
      <c r="O664" s="2" t="str">
        <f t="shared" si="290"/>
        <v>V</v>
      </c>
      <c r="P664" t="str">
        <f t="shared" si="281"/>
        <v>0111</v>
      </c>
      <c r="Q664" t="str">
        <f t="shared" si="282"/>
        <v>Y</v>
      </c>
      <c r="R664" t="str">
        <f t="shared" si="283"/>
        <v>0</v>
      </c>
      <c r="S664" t="str">
        <f t="shared" si="284"/>
        <v>1</v>
      </c>
      <c r="T664" t="str">
        <f t="shared" si="285"/>
        <v>1</v>
      </c>
      <c r="U664" t="str">
        <f t="shared" si="286"/>
        <v>1</v>
      </c>
      <c r="V664" s="10">
        <f t="shared" si="291"/>
        <v>5.9589507966597503E-2</v>
      </c>
      <c r="W664" s="10">
        <f t="shared" si="292"/>
        <v>1.4615432594841604E-2</v>
      </c>
      <c r="X664">
        <f t="shared" si="293"/>
        <v>197</v>
      </c>
      <c r="Y664">
        <f t="shared" si="294"/>
        <v>165</v>
      </c>
      <c r="Z664">
        <f t="shared" si="295"/>
        <v>-32</v>
      </c>
      <c r="AA664" s="10" t="str">
        <f t="shared" si="296"/>
        <v/>
      </c>
      <c r="AB664" s="10" t="str">
        <f t="shared" si="297"/>
        <v/>
      </c>
      <c r="AC664" t="str">
        <f t="shared" si="298"/>
        <v/>
      </c>
      <c r="AD664" t="str">
        <f t="shared" si="298"/>
        <v/>
      </c>
      <c r="AE664" t="str">
        <f t="shared" si="299"/>
        <v/>
      </c>
      <c r="AF664" s="13" t="str">
        <f t="shared" si="300"/>
        <v/>
      </c>
      <c r="AG664" s="13" t="str">
        <f t="shared" si="301"/>
        <v/>
      </c>
      <c r="AH664" t="str">
        <f t="shared" si="302"/>
        <v/>
      </c>
      <c r="AI664" t="str">
        <f t="shared" si="303"/>
        <v/>
      </c>
      <c r="AJ664" t="str">
        <f t="shared" si="304"/>
        <v/>
      </c>
      <c r="AK664" s="2" t="str">
        <f t="shared" si="305"/>
        <v/>
      </c>
      <c r="AL664" s="2" t="str">
        <f t="shared" si="306"/>
        <v/>
      </c>
      <c r="AM664" t="str">
        <f t="shared" si="287"/>
        <v/>
      </c>
      <c r="AN664" t="str">
        <f t="shared" si="288"/>
        <v/>
      </c>
      <c r="AO664" t="str">
        <f t="shared" si="307"/>
        <v/>
      </c>
    </row>
    <row r="665" spans="1:41" x14ac:dyDescent="0.2">
      <c r="A665" t="s">
        <v>60</v>
      </c>
      <c r="B665" t="s">
        <v>1</v>
      </c>
      <c r="C665" t="s">
        <v>154</v>
      </c>
      <c r="D665" s="1">
        <v>261.39384707901598</v>
      </c>
      <c r="E665" s="1">
        <v>-480.787694158031</v>
      </c>
      <c r="F665" s="2">
        <v>0.58432819371815603</v>
      </c>
      <c r="G665" s="2">
        <v>0.36440884376193899</v>
      </c>
      <c r="H665" s="2">
        <v>4.8812712509189199E-2</v>
      </c>
      <c r="I665" s="2">
        <v>6.5637803659641503E-2</v>
      </c>
      <c r="J665" s="2">
        <v>0</v>
      </c>
      <c r="K665" s="2">
        <v>0</v>
      </c>
      <c r="L665" s="2">
        <v>1.0062581618063501E-2</v>
      </c>
      <c r="M665" s="2" t="str">
        <f t="shared" si="280"/>
        <v>LTN</v>
      </c>
      <c r="N665" s="2" t="str">
        <f t="shared" si="289"/>
        <v>ACP</v>
      </c>
      <c r="O665" s="2" t="str">
        <f t="shared" si="290"/>
        <v>U</v>
      </c>
      <c r="P665" t="str">
        <f t="shared" si="281"/>
        <v>0111</v>
      </c>
      <c r="Q665" t="str">
        <f t="shared" si="282"/>
        <v>Y</v>
      </c>
      <c r="R665" t="str">
        <f t="shared" si="283"/>
        <v>0</v>
      </c>
      <c r="S665" t="str">
        <f t="shared" si="284"/>
        <v>1</v>
      </c>
      <c r="T665" t="str">
        <f t="shared" si="285"/>
        <v>1</v>
      </c>
      <c r="U665" t="str">
        <f t="shared" si="286"/>
        <v>1</v>
      </c>
      <c r="V665" s="10">
        <f t="shared" si="291"/>
        <v>6.5637803659641503E-2</v>
      </c>
      <c r="W665" s="10">
        <f t="shared" si="292"/>
        <v>1.6825091150452304E-2</v>
      </c>
      <c r="X665">
        <f t="shared" si="293"/>
        <v>241</v>
      </c>
      <c r="Y665">
        <f t="shared" si="294"/>
        <v>217</v>
      </c>
      <c r="Z665">
        <f t="shared" si="295"/>
        <v>-24</v>
      </c>
      <c r="AA665" s="10" t="str">
        <f t="shared" si="296"/>
        <v/>
      </c>
      <c r="AB665" s="10" t="str">
        <f t="shared" si="297"/>
        <v/>
      </c>
      <c r="AC665" t="str">
        <f t="shared" si="298"/>
        <v/>
      </c>
      <c r="AD665" t="str">
        <f t="shared" si="298"/>
        <v/>
      </c>
      <c r="AE665" t="str">
        <f t="shared" si="299"/>
        <v/>
      </c>
      <c r="AF665" s="13" t="str">
        <f t="shared" si="300"/>
        <v/>
      </c>
      <c r="AG665" s="13" t="str">
        <f t="shared" si="301"/>
        <v/>
      </c>
      <c r="AH665" t="str">
        <f t="shared" si="302"/>
        <v/>
      </c>
      <c r="AI665" t="str">
        <f t="shared" si="303"/>
        <v/>
      </c>
      <c r="AJ665" t="str">
        <f t="shared" si="304"/>
        <v/>
      </c>
      <c r="AK665" s="2" t="str">
        <f t="shared" si="305"/>
        <v/>
      </c>
      <c r="AL665" s="2" t="str">
        <f t="shared" si="306"/>
        <v/>
      </c>
      <c r="AM665" t="str">
        <f t="shared" si="287"/>
        <v/>
      </c>
      <c r="AN665" t="str">
        <f t="shared" si="288"/>
        <v/>
      </c>
      <c r="AO665" t="str">
        <f t="shared" si="307"/>
        <v/>
      </c>
    </row>
    <row r="666" spans="1:41" x14ac:dyDescent="0.2">
      <c r="A666" t="s">
        <v>60</v>
      </c>
      <c r="B666" t="s">
        <v>1</v>
      </c>
      <c r="C666" t="s">
        <v>3</v>
      </c>
      <c r="D666" s="1">
        <v>273.72089026706902</v>
      </c>
      <c r="E666" s="1">
        <v>-505.44178053413799</v>
      </c>
      <c r="F666" s="2">
        <v>0.64399596316550101</v>
      </c>
      <c r="G666" s="2">
        <v>0.49306529841247299</v>
      </c>
      <c r="H666" s="2">
        <v>4.5221626038254602E-2</v>
      </c>
      <c r="I666" s="2">
        <v>5.8936780799939498E-2</v>
      </c>
      <c r="J666" s="2">
        <v>0</v>
      </c>
      <c r="K666" s="2">
        <v>0</v>
      </c>
      <c r="L666" s="2">
        <v>1.0363358514245099E-2</v>
      </c>
      <c r="M666" s="2" t="str">
        <f t="shared" si="280"/>
        <v>LTN</v>
      </c>
      <c r="N666" s="2" t="str">
        <f t="shared" si="289"/>
        <v>ACP</v>
      </c>
      <c r="O666" s="2" t="str">
        <f t="shared" si="290"/>
        <v>V</v>
      </c>
      <c r="P666" t="str">
        <f t="shared" si="281"/>
        <v>0111</v>
      </c>
      <c r="Q666" t="str">
        <f t="shared" si="282"/>
        <v>Y</v>
      </c>
      <c r="R666" t="str">
        <f t="shared" si="283"/>
        <v>0</v>
      </c>
      <c r="S666" t="str">
        <f t="shared" si="284"/>
        <v>1</v>
      </c>
      <c r="T666" t="str">
        <f t="shared" si="285"/>
        <v>1</v>
      </c>
      <c r="U666" t="str">
        <f t="shared" si="286"/>
        <v>1</v>
      </c>
      <c r="V666" s="10">
        <f t="shared" si="291"/>
        <v>5.8936780799939498E-2</v>
      </c>
      <c r="W666" s="10">
        <f t="shared" si="292"/>
        <v>1.3715154761684896E-2</v>
      </c>
      <c r="X666">
        <f t="shared" si="293"/>
        <v>193</v>
      </c>
      <c r="Y666">
        <f t="shared" si="294"/>
        <v>142</v>
      </c>
      <c r="Z666">
        <f t="shared" si="295"/>
        <v>-51</v>
      </c>
      <c r="AA666" s="10" t="str">
        <f t="shared" si="296"/>
        <v/>
      </c>
      <c r="AB666" s="10" t="str">
        <f t="shared" si="297"/>
        <v/>
      </c>
      <c r="AC666" t="str">
        <f t="shared" si="298"/>
        <v/>
      </c>
      <c r="AD666" t="str">
        <f t="shared" si="298"/>
        <v/>
      </c>
      <c r="AE666" t="str">
        <f t="shared" si="299"/>
        <v/>
      </c>
      <c r="AF666" s="13" t="str">
        <f t="shared" si="300"/>
        <v/>
      </c>
      <c r="AG666" s="13" t="str">
        <f t="shared" si="301"/>
        <v/>
      </c>
      <c r="AH666" t="str">
        <f t="shared" si="302"/>
        <v/>
      </c>
      <c r="AI666" t="str">
        <f t="shared" si="303"/>
        <v/>
      </c>
      <c r="AJ666" t="str">
        <f t="shared" si="304"/>
        <v/>
      </c>
      <c r="AK666" s="2" t="str">
        <f t="shared" si="305"/>
        <v/>
      </c>
      <c r="AL666" s="2" t="str">
        <f t="shared" si="306"/>
        <v/>
      </c>
      <c r="AM666" t="str">
        <f t="shared" si="287"/>
        <v/>
      </c>
      <c r="AN666" t="str">
        <f t="shared" si="288"/>
        <v/>
      </c>
      <c r="AO666" t="str">
        <f t="shared" si="307"/>
        <v/>
      </c>
    </row>
    <row r="667" spans="1:41" x14ac:dyDescent="0.2">
      <c r="A667" t="s">
        <v>60</v>
      </c>
      <c r="B667" t="s">
        <v>4</v>
      </c>
      <c r="C667" t="s">
        <v>2</v>
      </c>
      <c r="D667" s="1">
        <v>243.243775496045</v>
      </c>
      <c r="E667" s="1">
        <v>-444.48755099209097</v>
      </c>
      <c r="F667" s="2">
        <v>0.60163886978110503</v>
      </c>
      <c r="G667" s="2">
        <v>0.416765778904295</v>
      </c>
      <c r="H667" s="2">
        <v>5.4519882903491898E-2</v>
      </c>
      <c r="I667" s="2">
        <v>7.0886256560862601E-2</v>
      </c>
      <c r="J667" s="2">
        <v>0</v>
      </c>
      <c r="K667" s="2">
        <v>0</v>
      </c>
      <c r="L667" s="2">
        <v>1.29865993229786E-2</v>
      </c>
      <c r="M667" s="2" t="str">
        <f t="shared" si="280"/>
        <v>LTN</v>
      </c>
      <c r="N667" s="2" t="str">
        <f t="shared" si="289"/>
        <v>PCA</v>
      </c>
      <c r="O667" s="2" t="str">
        <f t="shared" si="290"/>
        <v>U</v>
      </c>
      <c r="P667" t="str">
        <f t="shared" si="281"/>
        <v>0111</v>
      </c>
      <c r="Q667" t="str">
        <f t="shared" si="282"/>
        <v>Y</v>
      </c>
      <c r="R667" t="str">
        <f t="shared" si="283"/>
        <v>0</v>
      </c>
      <c r="S667" t="str">
        <f t="shared" si="284"/>
        <v>1</v>
      </c>
      <c r="T667" t="str">
        <f t="shared" si="285"/>
        <v>1</v>
      </c>
      <c r="U667" t="str">
        <f t="shared" si="286"/>
        <v>1</v>
      </c>
      <c r="V667" s="10" t="str">
        <f t="shared" si="291"/>
        <v/>
      </c>
      <c r="W667" s="10" t="str">
        <f t="shared" si="292"/>
        <v/>
      </c>
      <c r="X667" t="str">
        <f t="shared" si="293"/>
        <v/>
      </c>
      <c r="Y667" t="str">
        <f t="shared" si="294"/>
        <v/>
      </c>
      <c r="Z667" t="str">
        <f t="shared" si="295"/>
        <v/>
      </c>
      <c r="AA667" s="10">
        <f t="shared" si="296"/>
        <v>7.0886256560862601E-2</v>
      </c>
      <c r="AB667" s="10">
        <f t="shared" si="297"/>
        <v>1.6366373657370703E-2</v>
      </c>
      <c r="AC667">
        <f t="shared" si="298"/>
        <v>190</v>
      </c>
      <c r="AD667">
        <f t="shared" si="298"/>
        <v>157</v>
      </c>
      <c r="AE667">
        <f t="shared" si="299"/>
        <v>-33</v>
      </c>
      <c r="AF667" s="13" t="str">
        <f t="shared" si="300"/>
        <v/>
      </c>
      <c r="AG667" s="13" t="str">
        <f t="shared" si="301"/>
        <v/>
      </c>
      <c r="AH667" t="str">
        <f t="shared" si="302"/>
        <v/>
      </c>
      <c r="AI667" t="str">
        <f t="shared" si="303"/>
        <v/>
      </c>
      <c r="AJ667" t="str">
        <f t="shared" si="304"/>
        <v/>
      </c>
      <c r="AK667" s="2" t="str">
        <f t="shared" si="305"/>
        <v/>
      </c>
      <c r="AL667" s="2" t="str">
        <f t="shared" si="306"/>
        <v/>
      </c>
      <c r="AM667" t="str">
        <f t="shared" si="287"/>
        <v/>
      </c>
      <c r="AN667" t="str">
        <f t="shared" si="288"/>
        <v/>
      </c>
      <c r="AO667" t="str">
        <f t="shared" si="307"/>
        <v/>
      </c>
    </row>
    <row r="668" spans="1:41" x14ac:dyDescent="0.2">
      <c r="A668" t="s">
        <v>60</v>
      </c>
      <c r="B668" t="s">
        <v>4</v>
      </c>
      <c r="C668" t="s">
        <v>153</v>
      </c>
      <c r="D668" s="1">
        <v>243.243775496045</v>
      </c>
      <c r="E668" s="1">
        <v>-444.48755099209097</v>
      </c>
      <c r="F668" s="2">
        <v>0.60163886978110503</v>
      </c>
      <c r="G668" s="2">
        <v>0.416765778904295</v>
      </c>
      <c r="H668" s="2">
        <v>5.4519882903491898E-2</v>
      </c>
      <c r="I668" s="2">
        <v>7.0886256560862601E-2</v>
      </c>
      <c r="J668" s="2">
        <v>0</v>
      </c>
      <c r="K668" s="2">
        <v>0</v>
      </c>
      <c r="L668" s="2">
        <v>1.3228790990454001E-2</v>
      </c>
      <c r="M668" s="2" t="str">
        <f t="shared" si="280"/>
        <v>LTN</v>
      </c>
      <c r="N668" s="2" t="str">
        <f t="shared" si="289"/>
        <v>PCA</v>
      </c>
      <c r="O668" s="2" t="str">
        <f t="shared" si="290"/>
        <v>V</v>
      </c>
      <c r="P668" t="str">
        <f t="shared" si="281"/>
        <v>0111</v>
      </c>
      <c r="Q668" t="str">
        <f t="shared" si="282"/>
        <v>Y</v>
      </c>
      <c r="R668" t="str">
        <f t="shared" si="283"/>
        <v>0</v>
      </c>
      <c r="S668" t="str">
        <f t="shared" si="284"/>
        <v>1</v>
      </c>
      <c r="T668" t="str">
        <f t="shared" si="285"/>
        <v>1</v>
      </c>
      <c r="U668" t="str">
        <f t="shared" si="286"/>
        <v>1</v>
      </c>
      <c r="V668" s="10" t="str">
        <f t="shared" si="291"/>
        <v/>
      </c>
      <c r="W668" s="10" t="str">
        <f t="shared" si="292"/>
        <v/>
      </c>
      <c r="X668" t="str">
        <f t="shared" si="293"/>
        <v/>
      </c>
      <c r="Y668" t="str">
        <f t="shared" si="294"/>
        <v/>
      </c>
      <c r="Z668" t="str">
        <f t="shared" si="295"/>
        <v/>
      </c>
      <c r="AA668" s="10">
        <f t="shared" si="296"/>
        <v>7.0886256560862601E-2</v>
      </c>
      <c r="AB668" s="10">
        <f t="shared" si="297"/>
        <v>1.6366373657370703E-2</v>
      </c>
      <c r="AC668">
        <f t="shared" si="298"/>
        <v>190</v>
      </c>
      <c r="AD668">
        <f t="shared" si="298"/>
        <v>157</v>
      </c>
      <c r="AE668">
        <f t="shared" si="299"/>
        <v>-33</v>
      </c>
      <c r="AF668" s="13" t="str">
        <f t="shared" si="300"/>
        <v/>
      </c>
      <c r="AG668" s="13" t="str">
        <f t="shared" si="301"/>
        <v/>
      </c>
      <c r="AH668" t="str">
        <f t="shared" si="302"/>
        <v/>
      </c>
      <c r="AI668" t="str">
        <f t="shared" si="303"/>
        <v/>
      </c>
      <c r="AJ668" t="str">
        <f t="shared" si="304"/>
        <v/>
      </c>
      <c r="AK668" s="2" t="str">
        <f t="shared" si="305"/>
        <v/>
      </c>
      <c r="AL668" s="2" t="str">
        <f t="shared" si="306"/>
        <v/>
      </c>
      <c r="AM668" t="str">
        <f t="shared" si="287"/>
        <v/>
      </c>
      <c r="AN668" t="str">
        <f t="shared" si="288"/>
        <v/>
      </c>
      <c r="AO668" t="str">
        <f t="shared" si="307"/>
        <v/>
      </c>
    </row>
    <row r="669" spans="1:41" x14ac:dyDescent="0.2">
      <c r="A669" t="s">
        <v>60</v>
      </c>
      <c r="B669" t="s">
        <v>4</v>
      </c>
      <c r="C669" t="s">
        <v>154</v>
      </c>
      <c r="D669" s="1">
        <v>233.69342679280101</v>
      </c>
      <c r="E669" s="1">
        <v>-425.38685358560201</v>
      </c>
      <c r="F669" s="2">
        <v>0.55134746873296303</v>
      </c>
      <c r="G669" s="2">
        <v>0.32290688592552202</v>
      </c>
      <c r="H669" s="2">
        <v>5.7841321625344201E-2</v>
      </c>
      <c r="I669" s="2">
        <v>7.7352453271801402E-2</v>
      </c>
      <c r="J669" s="2">
        <v>0</v>
      </c>
      <c r="K669" s="2">
        <v>0</v>
      </c>
      <c r="L669" s="2">
        <v>1.47578909864245E-2</v>
      </c>
      <c r="M669" s="2" t="str">
        <f t="shared" si="280"/>
        <v>LTN</v>
      </c>
      <c r="N669" s="2" t="str">
        <f t="shared" si="289"/>
        <v>ACP</v>
      </c>
      <c r="O669" s="2" t="str">
        <f t="shared" si="290"/>
        <v>U</v>
      </c>
      <c r="P669" t="str">
        <f t="shared" si="281"/>
        <v>0111</v>
      </c>
      <c r="Q669" t="str">
        <f t="shared" si="282"/>
        <v>Y</v>
      </c>
      <c r="R669" t="str">
        <f t="shared" si="283"/>
        <v>0</v>
      </c>
      <c r="S669" t="str">
        <f t="shared" si="284"/>
        <v>1</v>
      </c>
      <c r="T669" t="str">
        <f t="shared" si="285"/>
        <v>1</v>
      </c>
      <c r="U669" t="str">
        <f t="shared" si="286"/>
        <v>1</v>
      </c>
      <c r="V669" s="10" t="str">
        <f t="shared" si="291"/>
        <v/>
      </c>
      <c r="W669" s="10" t="str">
        <f t="shared" si="292"/>
        <v/>
      </c>
      <c r="X669" t="str">
        <f t="shared" si="293"/>
        <v/>
      </c>
      <c r="Y669" t="str">
        <f t="shared" si="294"/>
        <v/>
      </c>
      <c r="Z669" t="str">
        <f t="shared" si="295"/>
        <v/>
      </c>
      <c r="AA669" s="10">
        <f t="shared" si="296"/>
        <v>7.7352453271801402E-2</v>
      </c>
      <c r="AB669" s="10">
        <f t="shared" si="297"/>
        <v>1.9511131646457201E-2</v>
      </c>
      <c r="AC669">
        <f t="shared" si="298"/>
        <v>240</v>
      </c>
      <c r="AD669">
        <f t="shared" si="298"/>
        <v>212</v>
      </c>
      <c r="AE669">
        <f t="shared" si="299"/>
        <v>-28</v>
      </c>
      <c r="AF669" s="13" t="str">
        <f t="shared" si="300"/>
        <v/>
      </c>
      <c r="AG669" s="13" t="str">
        <f t="shared" si="301"/>
        <v/>
      </c>
      <c r="AH669" t="str">
        <f t="shared" si="302"/>
        <v/>
      </c>
      <c r="AI669" t="str">
        <f t="shared" si="303"/>
        <v/>
      </c>
      <c r="AJ669" t="str">
        <f t="shared" si="304"/>
        <v/>
      </c>
      <c r="AK669" s="2" t="str">
        <f t="shared" si="305"/>
        <v/>
      </c>
      <c r="AL669" s="2" t="str">
        <f t="shared" si="306"/>
        <v/>
      </c>
      <c r="AM669" t="str">
        <f t="shared" si="287"/>
        <v/>
      </c>
      <c r="AN669" t="str">
        <f t="shared" si="288"/>
        <v/>
      </c>
      <c r="AO669" t="str">
        <f t="shared" si="307"/>
        <v/>
      </c>
    </row>
    <row r="670" spans="1:41" x14ac:dyDescent="0.2">
      <c r="A670" t="s">
        <v>60</v>
      </c>
      <c r="B670" t="s">
        <v>4</v>
      </c>
      <c r="C670" t="s">
        <v>3</v>
      </c>
      <c r="D670" s="1">
        <v>245.85683501276199</v>
      </c>
      <c r="E670" s="1">
        <v>-449.713670025525</v>
      </c>
      <c r="F670" s="2">
        <v>0.61430760847888599</v>
      </c>
      <c r="G670" s="2">
        <v>0.46549049866252601</v>
      </c>
      <c r="H670" s="2">
        <v>5.3644253702453397E-2</v>
      </c>
      <c r="I670" s="2">
        <v>6.8795172382226696E-2</v>
      </c>
      <c r="J670" s="2">
        <v>0</v>
      </c>
      <c r="K670" s="2">
        <v>0</v>
      </c>
      <c r="L670" s="2">
        <v>1.10257213479448E-2</v>
      </c>
      <c r="M670" s="2" t="str">
        <f t="shared" si="280"/>
        <v>LTN</v>
      </c>
      <c r="N670" s="2" t="str">
        <f t="shared" si="289"/>
        <v>ACP</v>
      </c>
      <c r="O670" s="2" t="str">
        <f t="shared" si="290"/>
        <v>V</v>
      </c>
      <c r="P670" t="str">
        <f t="shared" si="281"/>
        <v>0111</v>
      </c>
      <c r="Q670" t="str">
        <f t="shared" si="282"/>
        <v>Y</v>
      </c>
      <c r="R670" t="str">
        <f t="shared" si="283"/>
        <v>0</v>
      </c>
      <c r="S670" t="str">
        <f t="shared" si="284"/>
        <v>1</v>
      </c>
      <c r="T670" t="str">
        <f t="shared" si="285"/>
        <v>1</v>
      </c>
      <c r="U670" t="str">
        <f t="shared" si="286"/>
        <v>1</v>
      </c>
      <c r="V670" s="10" t="str">
        <f t="shared" si="291"/>
        <v/>
      </c>
      <c r="W670" s="10" t="str">
        <f t="shared" si="292"/>
        <v/>
      </c>
      <c r="X670" t="str">
        <f t="shared" si="293"/>
        <v/>
      </c>
      <c r="Y670" t="str">
        <f t="shared" si="294"/>
        <v/>
      </c>
      <c r="Z670" t="str">
        <f t="shared" si="295"/>
        <v/>
      </c>
      <c r="AA670" s="10">
        <f t="shared" si="296"/>
        <v>6.8795172382226696E-2</v>
      </c>
      <c r="AB670" s="10">
        <f t="shared" si="297"/>
        <v>1.5150918679773299E-2</v>
      </c>
      <c r="AC670">
        <f t="shared" si="298"/>
        <v>161</v>
      </c>
      <c r="AD670">
        <f t="shared" si="298"/>
        <v>121</v>
      </c>
      <c r="AE670">
        <f t="shared" si="299"/>
        <v>-40</v>
      </c>
      <c r="AF670" s="13" t="str">
        <f t="shared" si="300"/>
        <v/>
      </c>
      <c r="AG670" s="13" t="str">
        <f t="shared" si="301"/>
        <v/>
      </c>
      <c r="AH670" t="str">
        <f t="shared" si="302"/>
        <v/>
      </c>
      <c r="AI670" t="str">
        <f t="shared" si="303"/>
        <v/>
      </c>
      <c r="AJ670" t="str">
        <f t="shared" si="304"/>
        <v/>
      </c>
      <c r="AK670" s="2" t="str">
        <f t="shared" si="305"/>
        <v/>
      </c>
      <c r="AL670" s="2" t="str">
        <f t="shared" si="306"/>
        <v/>
      </c>
      <c r="AM670" t="str">
        <f t="shared" si="287"/>
        <v/>
      </c>
      <c r="AN670" t="str">
        <f t="shared" si="288"/>
        <v/>
      </c>
      <c r="AO670" t="str">
        <f t="shared" si="307"/>
        <v/>
      </c>
    </row>
    <row r="671" spans="1:41" x14ac:dyDescent="0.2">
      <c r="A671" t="s">
        <v>60</v>
      </c>
      <c r="B671" t="s">
        <v>5</v>
      </c>
      <c r="C671" t="s">
        <v>2</v>
      </c>
      <c r="D671" s="1">
        <v>-449.04832701438301</v>
      </c>
      <c r="E671" s="1">
        <v>940.09665402876499</v>
      </c>
      <c r="F671" s="2">
        <v>0.72828311968911097</v>
      </c>
      <c r="G671" s="2">
        <v>0.60430083007961799</v>
      </c>
      <c r="H671" s="2">
        <v>3.7922520715727299</v>
      </c>
      <c r="I671" s="2">
        <v>4.79373943122821</v>
      </c>
      <c r="J671" s="2">
        <v>0</v>
      </c>
      <c r="K671" s="2">
        <v>0</v>
      </c>
      <c r="L671" s="2">
        <v>1.38118172398684E-2</v>
      </c>
      <c r="M671" s="2" t="str">
        <f t="shared" si="280"/>
        <v>LTN</v>
      </c>
      <c r="N671" s="2" t="str">
        <f t="shared" si="289"/>
        <v>PCA</v>
      </c>
      <c r="O671" s="2" t="str">
        <f t="shared" si="290"/>
        <v>U</v>
      </c>
      <c r="P671" t="str">
        <f t="shared" si="281"/>
        <v>0111</v>
      </c>
      <c r="Q671" t="str">
        <f t="shared" si="282"/>
        <v>Y</v>
      </c>
      <c r="R671" t="str">
        <f t="shared" si="283"/>
        <v>0</v>
      </c>
      <c r="S671" t="str">
        <f t="shared" si="284"/>
        <v>1</v>
      </c>
      <c r="T671" t="str">
        <f t="shared" si="285"/>
        <v>1</v>
      </c>
      <c r="U671" t="str">
        <f t="shared" si="286"/>
        <v>1</v>
      </c>
      <c r="V671" s="10" t="str">
        <f t="shared" si="291"/>
        <v/>
      </c>
      <c r="W671" s="10" t="str">
        <f t="shared" si="292"/>
        <v/>
      </c>
      <c r="X671" t="str">
        <f t="shared" si="293"/>
        <v/>
      </c>
      <c r="Y671" t="str">
        <f t="shared" si="294"/>
        <v/>
      </c>
      <c r="Z671" t="str">
        <f t="shared" si="295"/>
        <v/>
      </c>
      <c r="AA671" s="10" t="str">
        <f t="shared" si="296"/>
        <v/>
      </c>
      <c r="AB671" s="10" t="str">
        <f t="shared" si="297"/>
        <v/>
      </c>
      <c r="AC671" t="str">
        <f t="shared" si="298"/>
        <v/>
      </c>
      <c r="AD671" t="str">
        <f t="shared" si="298"/>
        <v/>
      </c>
      <c r="AE671" t="str">
        <f t="shared" si="299"/>
        <v/>
      </c>
      <c r="AF671" s="13">
        <f t="shared" si="300"/>
        <v>4.79373943122821</v>
      </c>
      <c r="AG671" s="13">
        <f t="shared" si="301"/>
        <v>1.0014873596554801</v>
      </c>
      <c r="AH671">
        <f t="shared" si="302"/>
        <v>169</v>
      </c>
      <c r="AI671">
        <f t="shared" si="303"/>
        <v>121</v>
      </c>
      <c r="AJ671">
        <f t="shared" si="304"/>
        <v>-48</v>
      </c>
      <c r="AK671" s="2" t="str">
        <f t="shared" si="305"/>
        <v/>
      </c>
      <c r="AL671" s="2" t="str">
        <f t="shared" si="306"/>
        <v/>
      </c>
      <c r="AM671" t="str">
        <f t="shared" si="287"/>
        <v/>
      </c>
      <c r="AN671" t="str">
        <f t="shared" si="288"/>
        <v/>
      </c>
      <c r="AO671" t="str">
        <f t="shared" si="307"/>
        <v/>
      </c>
    </row>
    <row r="672" spans="1:41" x14ac:dyDescent="0.2">
      <c r="A672" t="s">
        <v>60</v>
      </c>
      <c r="B672" t="s">
        <v>5</v>
      </c>
      <c r="C672" t="s">
        <v>153</v>
      </c>
      <c r="D672" s="1">
        <v>-449.04832701438301</v>
      </c>
      <c r="E672" s="1">
        <v>940.09665402876499</v>
      </c>
      <c r="F672" s="2">
        <v>0.72828311968911097</v>
      </c>
      <c r="G672" s="2">
        <v>0.60430083007961799</v>
      </c>
      <c r="H672" s="2">
        <v>3.7922520715727299</v>
      </c>
      <c r="I672" s="2">
        <v>4.79373943122821</v>
      </c>
      <c r="J672" s="2">
        <v>0</v>
      </c>
      <c r="K672" s="2">
        <v>0</v>
      </c>
      <c r="L672" s="2">
        <v>1.11019804718846E-2</v>
      </c>
      <c r="M672" s="2" t="str">
        <f t="shared" si="280"/>
        <v>LTN</v>
      </c>
      <c r="N672" s="2" t="str">
        <f t="shared" si="289"/>
        <v>PCA</v>
      </c>
      <c r="O672" s="2" t="str">
        <f t="shared" si="290"/>
        <v>V</v>
      </c>
      <c r="P672" t="str">
        <f t="shared" si="281"/>
        <v>0111</v>
      </c>
      <c r="Q672" t="str">
        <f t="shared" si="282"/>
        <v>Y</v>
      </c>
      <c r="R672" t="str">
        <f t="shared" si="283"/>
        <v>0</v>
      </c>
      <c r="S672" t="str">
        <f t="shared" si="284"/>
        <v>1</v>
      </c>
      <c r="T672" t="str">
        <f t="shared" si="285"/>
        <v>1</v>
      </c>
      <c r="U672" t="str">
        <f t="shared" si="286"/>
        <v>1</v>
      </c>
      <c r="V672" s="10" t="str">
        <f t="shared" si="291"/>
        <v/>
      </c>
      <c r="W672" s="10" t="str">
        <f t="shared" si="292"/>
        <v/>
      </c>
      <c r="X672" t="str">
        <f t="shared" si="293"/>
        <v/>
      </c>
      <c r="Y672" t="str">
        <f t="shared" si="294"/>
        <v/>
      </c>
      <c r="Z672" t="str">
        <f t="shared" si="295"/>
        <v/>
      </c>
      <c r="AA672" s="10" t="str">
        <f t="shared" si="296"/>
        <v/>
      </c>
      <c r="AB672" s="10" t="str">
        <f t="shared" si="297"/>
        <v/>
      </c>
      <c r="AC672" t="str">
        <f t="shared" si="298"/>
        <v/>
      </c>
      <c r="AD672" t="str">
        <f t="shared" si="298"/>
        <v/>
      </c>
      <c r="AE672" t="str">
        <f t="shared" si="299"/>
        <v/>
      </c>
      <c r="AF672" s="13">
        <f t="shared" si="300"/>
        <v>4.79373943122821</v>
      </c>
      <c r="AG672" s="13">
        <f t="shared" si="301"/>
        <v>1.0014873596554801</v>
      </c>
      <c r="AH672">
        <f t="shared" si="302"/>
        <v>169</v>
      </c>
      <c r="AI672">
        <f t="shared" si="303"/>
        <v>121</v>
      </c>
      <c r="AJ672">
        <f t="shared" si="304"/>
        <v>-48</v>
      </c>
      <c r="AK672" s="2" t="str">
        <f t="shared" si="305"/>
        <v/>
      </c>
      <c r="AL672" s="2" t="str">
        <f t="shared" si="306"/>
        <v/>
      </c>
      <c r="AM672" t="str">
        <f t="shared" si="287"/>
        <v/>
      </c>
      <c r="AN672" t="str">
        <f t="shared" si="288"/>
        <v/>
      </c>
      <c r="AO672" t="str">
        <f t="shared" si="307"/>
        <v/>
      </c>
    </row>
    <row r="673" spans="1:41" x14ac:dyDescent="0.2">
      <c r="A673" t="s">
        <v>60</v>
      </c>
      <c r="B673" t="s">
        <v>5</v>
      </c>
      <c r="C673" t="s">
        <v>154</v>
      </c>
      <c r="D673" s="1">
        <v>-472.034442608718</v>
      </c>
      <c r="E673" s="1">
        <v>986.06888521743701</v>
      </c>
      <c r="F673" s="2">
        <v>0.63946650547242101</v>
      </c>
      <c r="G673" s="2">
        <v>0.46788373736045002</v>
      </c>
      <c r="H673" s="2">
        <v>4.3672336330067401</v>
      </c>
      <c r="I673" s="2">
        <v>5.7284767918425397</v>
      </c>
      <c r="J673" s="2">
        <v>0</v>
      </c>
      <c r="K673" s="2">
        <v>0</v>
      </c>
      <c r="L673" s="2">
        <v>4.8093081628386002E-3</v>
      </c>
      <c r="M673" s="2" t="str">
        <f t="shared" si="280"/>
        <v>LTN</v>
      </c>
      <c r="N673" s="2" t="str">
        <f t="shared" si="289"/>
        <v>ACP</v>
      </c>
      <c r="O673" s="2" t="str">
        <f t="shared" si="290"/>
        <v>U</v>
      </c>
      <c r="P673" t="str">
        <f t="shared" si="281"/>
        <v>0111</v>
      </c>
      <c r="Q673" t="str">
        <f t="shared" si="282"/>
        <v>Y</v>
      </c>
      <c r="R673" t="str">
        <f t="shared" si="283"/>
        <v>0</v>
      </c>
      <c r="S673" t="str">
        <f t="shared" si="284"/>
        <v>1</v>
      </c>
      <c r="T673" t="str">
        <f t="shared" si="285"/>
        <v>1</v>
      </c>
      <c r="U673" t="str">
        <f t="shared" si="286"/>
        <v>1</v>
      </c>
      <c r="V673" s="10" t="str">
        <f t="shared" si="291"/>
        <v/>
      </c>
      <c r="W673" s="10" t="str">
        <f t="shared" si="292"/>
        <v/>
      </c>
      <c r="X673" t="str">
        <f t="shared" si="293"/>
        <v/>
      </c>
      <c r="Y673" t="str">
        <f t="shared" si="294"/>
        <v/>
      </c>
      <c r="Z673" t="str">
        <f t="shared" si="295"/>
        <v/>
      </c>
      <c r="AA673" s="10" t="str">
        <f t="shared" si="296"/>
        <v/>
      </c>
      <c r="AB673" s="10" t="str">
        <f t="shared" si="297"/>
        <v/>
      </c>
      <c r="AC673" t="str">
        <f t="shared" si="298"/>
        <v/>
      </c>
      <c r="AD673" t="str">
        <f t="shared" si="298"/>
        <v/>
      </c>
      <c r="AE673" t="str">
        <f t="shared" si="299"/>
        <v/>
      </c>
      <c r="AF673" s="13">
        <f t="shared" si="300"/>
        <v>5.7284767918425397</v>
      </c>
      <c r="AG673" s="13">
        <f t="shared" si="301"/>
        <v>1.3612431588357996</v>
      </c>
      <c r="AH673">
        <f t="shared" si="302"/>
        <v>239</v>
      </c>
      <c r="AI673">
        <f t="shared" si="303"/>
        <v>209</v>
      </c>
      <c r="AJ673">
        <f t="shared" si="304"/>
        <v>-30</v>
      </c>
      <c r="AK673" s="2" t="str">
        <f t="shared" si="305"/>
        <v/>
      </c>
      <c r="AL673" s="2" t="str">
        <f t="shared" si="306"/>
        <v/>
      </c>
      <c r="AM673" t="str">
        <f t="shared" si="287"/>
        <v/>
      </c>
      <c r="AN673" t="str">
        <f t="shared" si="288"/>
        <v/>
      </c>
      <c r="AO673" t="str">
        <f t="shared" si="307"/>
        <v/>
      </c>
    </row>
    <row r="674" spans="1:41" x14ac:dyDescent="0.2">
      <c r="A674" t="s">
        <v>60</v>
      </c>
      <c r="B674" t="s">
        <v>5</v>
      </c>
      <c r="C674" t="s">
        <v>3</v>
      </c>
      <c r="D674" s="1">
        <v>-451.197947941699</v>
      </c>
      <c r="E674" s="1">
        <v>944.395895883398</v>
      </c>
      <c r="F674" s="2">
        <v>0.72097355351841397</v>
      </c>
      <c r="G674" s="2">
        <v>0.60506161521435897</v>
      </c>
      <c r="H674" s="2">
        <v>3.8420205194443602</v>
      </c>
      <c r="I674" s="2">
        <v>4.8073145927974101</v>
      </c>
      <c r="J674" s="2">
        <v>0</v>
      </c>
      <c r="K674" s="2">
        <v>0</v>
      </c>
      <c r="L674" s="2">
        <v>8.3152797245087604E-3</v>
      </c>
      <c r="M674" s="2" t="str">
        <f t="shared" si="280"/>
        <v>LTN</v>
      </c>
      <c r="N674" s="2" t="str">
        <f t="shared" si="289"/>
        <v>ACP</v>
      </c>
      <c r="O674" s="2" t="str">
        <f t="shared" si="290"/>
        <v>V</v>
      </c>
      <c r="P674" t="str">
        <f t="shared" si="281"/>
        <v>0111</v>
      </c>
      <c r="Q674" t="str">
        <f t="shared" si="282"/>
        <v>Y</v>
      </c>
      <c r="R674" t="str">
        <f t="shared" si="283"/>
        <v>0</v>
      </c>
      <c r="S674" t="str">
        <f t="shared" si="284"/>
        <v>1</v>
      </c>
      <c r="T674" t="str">
        <f t="shared" si="285"/>
        <v>1</v>
      </c>
      <c r="U674" t="str">
        <f t="shared" si="286"/>
        <v>1</v>
      </c>
      <c r="V674" s="10" t="str">
        <f t="shared" si="291"/>
        <v/>
      </c>
      <c r="W674" s="10" t="str">
        <f t="shared" si="292"/>
        <v/>
      </c>
      <c r="X674" t="str">
        <f t="shared" si="293"/>
        <v/>
      </c>
      <c r="Y674" t="str">
        <f t="shared" si="294"/>
        <v/>
      </c>
      <c r="Z674" t="str">
        <f t="shared" si="295"/>
        <v/>
      </c>
      <c r="AA674" s="10" t="str">
        <f t="shared" si="296"/>
        <v/>
      </c>
      <c r="AB674" s="10" t="str">
        <f t="shared" si="297"/>
        <v/>
      </c>
      <c r="AC674" t="str">
        <f t="shared" si="298"/>
        <v/>
      </c>
      <c r="AD674" t="str">
        <f t="shared" si="298"/>
        <v/>
      </c>
      <c r="AE674" t="str">
        <f t="shared" si="299"/>
        <v/>
      </c>
      <c r="AF674" s="13">
        <f t="shared" si="300"/>
        <v>4.8073145927974101</v>
      </c>
      <c r="AG674" s="13">
        <f t="shared" si="301"/>
        <v>0.96529407335304995</v>
      </c>
      <c r="AH674">
        <f t="shared" si="302"/>
        <v>176</v>
      </c>
      <c r="AI674">
        <f t="shared" si="303"/>
        <v>113</v>
      </c>
      <c r="AJ674">
        <f t="shared" si="304"/>
        <v>-63</v>
      </c>
      <c r="AK674" s="2" t="str">
        <f t="shared" si="305"/>
        <v/>
      </c>
      <c r="AL674" s="2" t="str">
        <f t="shared" si="306"/>
        <v/>
      </c>
      <c r="AM674" t="str">
        <f t="shared" si="287"/>
        <v/>
      </c>
      <c r="AN674" t="str">
        <f t="shared" si="288"/>
        <v/>
      </c>
      <c r="AO674" t="str">
        <f t="shared" si="307"/>
        <v/>
      </c>
    </row>
    <row r="675" spans="1:41" x14ac:dyDescent="0.2">
      <c r="A675" t="s">
        <v>61</v>
      </c>
      <c r="B675" t="s">
        <v>1</v>
      </c>
      <c r="C675" t="s">
        <v>2</v>
      </c>
      <c r="D675" s="1">
        <v>286.96231607828003</v>
      </c>
      <c r="E675" s="1">
        <v>-531.92463215656005</v>
      </c>
      <c r="F675" s="2">
        <v>0.69655156178086297</v>
      </c>
      <c r="G675" s="2">
        <v>0.53587550166626297</v>
      </c>
      <c r="H675" s="2">
        <v>4.17078056647191E-2</v>
      </c>
      <c r="I675" s="2">
        <v>5.5041183050356601E-2</v>
      </c>
      <c r="J675" s="2">
        <v>0</v>
      </c>
      <c r="K675" s="2">
        <v>0</v>
      </c>
      <c r="L675" s="2">
        <v>9.87386959532424E-3</v>
      </c>
      <c r="M675" s="2" t="str">
        <f t="shared" si="280"/>
        <v>LTN</v>
      </c>
      <c r="N675" s="2" t="str">
        <f t="shared" si="289"/>
        <v>PCA</v>
      </c>
      <c r="O675" s="2" t="str">
        <f t="shared" si="290"/>
        <v>U</v>
      </c>
      <c r="P675" t="str">
        <f t="shared" si="281"/>
        <v>1000</v>
      </c>
      <c r="Q675" t="str">
        <f t="shared" si="282"/>
        <v>Y</v>
      </c>
      <c r="R675" t="str">
        <f t="shared" si="283"/>
        <v>1</v>
      </c>
      <c r="S675" t="str">
        <f t="shared" si="284"/>
        <v>0</v>
      </c>
      <c r="T675" t="str">
        <f t="shared" si="285"/>
        <v>0</v>
      </c>
      <c r="U675" t="str">
        <f t="shared" si="286"/>
        <v>0</v>
      </c>
      <c r="V675" s="10">
        <f t="shared" si="291"/>
        <v>5.5041183050356601E-2</v>
      </c>
      <c r="W675" s="10">
        <f t="shared" si="292"/>
        <v>1.3333377385637502E-2</v>
      </c>
      <c r="X675">
        <f t="shared" si="293"/>
        <v>139</v>
      </c>
      <c r="Y675">
        <f t="shared" si="294"/>
        <v>134</v>
      </c>
      <c r="Z675">
        <f t="shared" si="295"/>
        <v>-5</v>
      </c>
      <c r="AA675" s="10" t="str">
        <f t="shared" si="296"/>
        <v/>
      </c>
      <c r="AB675" s="10" t="str">
        <f t="shared" si="297"/>
        <v/>
      </c>
      <c r="AC675" t="str">
        <f t="shared" si="298"/>
        <v/>
      </c>
      <c r="AD675" t="str">
        <f t="shared" si="298"/>
        <v/>
      </c>
      <c r="AE675" t="str">
        <f t="shared" si="299"/>
        <v/>
      </c>
      <c r="AF675" s="13" t="str">
        <f t="shared" si="300"/>
        <v/>
      </c>
      <c r="AG675" s="13" t="str">
        <f t="shared" si="301"/>
        <v/>
      </c>
      <c r="AH675" t="str">
        <f t="shared" si="302"/>
        <v/>
      </c>
      <c r="AI675" t="str">
        <f t="shared" si="303"/>
        <v/>
      </c>
      <c r="AJ675" t="str">
        <f t="shared" si="304"/>
        <v/>
      </c>
      <c r="AK675" s="2" t="str">
        <f t="shared" si="305"/>
        <v/>
      </c>
      <c r="AL675" s="2" t="str">
        <f t="shared" si="306"/>
        <v/>
      </c>
      <c r="AM675" t="str">
        <f t="shared" si="287"/>
        <v/>
      </c>
      <c r="AN675" t="str">
        <f t="shared" si="288"/>
        <v/>
      </c>
      <c r="AO675" t="str">
        <f t="shared" si="307"/>
        <v/>
      </c>
    </row>
    <row r="676" spans="1:41" x14ac:dyDescent="0.2">
      <c r="A676" t="s">
        <v>61</v>
      </c>
      <c r="B676" t="s">
        <v>1</v>
      </c>
      <c r="C676" t="s">
        <v>153</v>
      </c>
      <c r="D676" s="1">
        <v>286.96231607828003</v>
      </c>
      <c r="E676" s="1">
        <v>-531.92463215656005</v>
      </c>
      <c r="F676" s="2">
        <v>0.69655156178086197</v>
      </c>
      <c r="G676" s="2">
        <v>0.53587550166626297</v>
      </c>
      <c r="H676" s="2">
        <v>4.17078056647191E-2</v>
      </c>
      <c r="I676" s="2">
        <v>5.5041183050356601E-2</v>
      </c>
      <c r="J676" s="2">
        <v>0</v>
      </c>
      <c r="K676" s="2">
        <v>0</v>
      </c>
      <c r="L676" s="2">
        <v>8.0548210928749406E-3</v>
      </c>
      <c r="M676" s="2" t="str">
        <f t="shared" si="280"/>
        <v>LTN</v>
      </c>
      <c r="N676" s="2" t="str">
        <f t="shared" si="289"/>
        <v>PCA</v>
      </c>
      <c r="O676" s="2" t="str">
        <f t="shared" si="290"/>
        <v>V</v>
      </c>
      <c r="P676" t="str">
        <f t="shared" si="281"/>
        <v>1000</v>
      </c>
      <c r="Q676" t="str">
        <f t="shared" si="282"/>
        <v>Y</v>
      </c>
      <c r="R676" t="str">
        <f t="shared" si="283"/>
        <v>1</v>
      </c>
      <c r="S676" t="str">
        <f t="shared" si="284"/>
        <v>0</v>
      </c>
      <c r="T676" t="str">
        <f t="shared" si="285"/>
        <v>0</v>
      </c>
      <c r="U676" t="str">
        <f t="shared" si="286"/>
        <v>0</v>
      </c>
      <c r="V676" s="10">
        <f t="shared" si="291"/>
        <v>5.5041183050356601E-2</v>
      </c>
      <c r="W676" s="10">
        <f t="shared" si="292"/>
        <v>1.3333377385637502E-2</v>
      </c>
      <c r="X676">
        <f t="shared" si="293"/>
        <v>139</v>
      </c>
      <c r="Y676">
        <f t="shared" si="294"/>
        <v>134</v>
      </c>
      <c r="Z676">
        <f t="shared" si="295"/>
        <v>-5</v>
      </c>
      <c r="AA676" s="10" t="str">
        <f t="shared" si="296"/>
        <v/>
      </c>
      <c r="AB676" s="10" t="str">
        <f t="shared" si="297"/>
        <v/>
      </c>
      <c r="AC676" t="str">
        <f t="shared" si="298"/>
        <v/>
      </c>
      <c r="AD676" t="str">
        <f t="shared" si="298"/>
        <v/>
      </c>
      <c r="AE676" t="str">
        <f t="shared" si="299"/>
        <v/>
      </c>
      <c r="AF676" s="13" t="str">
        <f t="shared" si="300"/>
        <v/>
      </c>
      <c r="AG676" s="13" t="str">
        <f t="shared" si="301"/>
        <v/>
      </c>
      <c r="AH676" t="str">
        <f t="shared" si="302"/>
        <v/>
      </c>
      <c r="AI676" t="str">
        <f t="shared" si="303"/>
        <v/>
      </c>
      <c r="AJ676" t="str">
        <f t="shared" si="304"/>
        <v/>
      </c>
      <c r="AK676" s="2" t="str">
        <f t="shared" si="305"/>
        <v/>
      </c>
      <c r="AL676" s="2" t="str">
        <f t="shared" si="306"/>
        <v/>
      </c>
      <c r="AM676" t="str">
        <f t="shared" si="287"/>
        <v/>
      </c>
      <c r="AN676" t="str">
        <f t="shared" si="288"/>
        <v/>
      </c>
      <c r="AO676" t="str">
        <f t="shared" si="307"/>
        <v/>
      </c>
    </row>
    <row r="677" spans="1:41" x14ac:dyDescent="0.2">
      <c r="A677" t="s">
        <v>61</v>
      </c>
      <c r="B677" t="s">
        <v>1</v>
      </c>
      <c r="C677" t="s">
        <v>154</v>
      </c>
      <c r="D677" s="1">
        <v>254.779806696707</v>
      </c>
      <c r="E677" s="1">
        <v>-467.55961339341502</v>
      </c>
      <c r="F677" s="2">
        <v>0.55074255699162</v>
      </c>
      <c r="G677" s="2">
        <v>0.35840077668848502</v>
      </c>
      <c r="H677" s="2">
        <v>5.0801432503387998E-2</v>
      </c>
      <c r="I677" s="2">
        <v>7.5085843060399601E-2</v>
      </c>
      <c r="J677" s="2">
        <v>0</v>
      </c>
      <c r="K677" s="2">
        <v>0</v>
      </c>
      <c r="L677" s="2">
        <v>8.0998742486441899E-2</v>
      </c>
      <c r="M677" s="2" t="str">
        <f t="shared" si="280"/>
        <v>LTN</v>
      </c>
      <c r="N677" s="2" t="str">
        <f t="shared" si="289"/>
        <v>ACP</v>
      </c>
      <c r="O677" s="2" t="str">
        <f t="shared" si="290"/>
        <v>U</v>
      </c>
      <c r="P677" t="str">
        <f t="shared" si="281"/>
        <v>1000</v>
      </c>
      <c r="Q677" t="str">
        <f t="shared" si="282"/>
        <v>Y</v>
      </c>
      <c r="R677" t="str">
        <f t="shared" si="283"/>
        <v>1</v>
      </c>
      <c r="S677" t="str">
        <f t="shared" si="284"/>
        <v>0</v>
      </c>
      <c r="T677" t="str">
        <f t="shared" si="285"/>
        <v>0</v>
      </c>
      <c r="U677" t="str">
        <f t="shared" si="286"/>
        <v>0</v>
      </c>
      <c r="V677" s="10">
        <f t="shared" si="291"/>
        <v>7.5085843060399601E-2</v>
      </c>
      <c r="W677" s="10">
        <f t="shared" si="292"/>
        <v>2.4284410557011603E-2</v>
      </c>
      <c r="X677">
        <f t="shared" si="293"/>
        <v>253</v>
      </c>
      <c r="Y677">
        <f t="shared" si="294"/>
        <v>248</v>
      </c>
      <c r="Z677">
        <f t="shared" si="295"/>
        <v>-5</v>
      </c>
      <c r="AA677" s="10" t="str">
        <f t="shared" si="296"/>
        <v/>
      </c>
      <c r="AB677" s="10" t="str">
        <f t="shared" si="297"/>
        <v/>
      </c>
      <c r="AC677" t="str">
        <f t="shared" si="298"/>
        <v/>
      </c>
      <c r="AD677" t="str">
        <f t="shared" si="298"/>
        <v/>
      </c>
      <c r="AE677" t="str">
        <f t="shared" si="299"/>
        <v/>
      </c>
      <c r="AF677" s="13" t="str">
        <f t="shared" si="300"/>
        <v/>
      </c>
      <c r="AG677" s="13" t="str">
        <f t="shared" si="301"/>
        <v/>
      </c>
      <c r="AH677" t="str">
        <f t="shared" si="302"/>
        <v/>
      </c>
      <c r="AI677" t="str">
        <f t="shared" si="303"/>
        <v/>
      </c>
      <c r="AJ677" t="str">
        <f t="shared" si="304"/>
        <v/>
      </c>
      <c r="AK677" s="2" t="str">
        <f t="shared" si="305"/>
        <v/>
      </c>
      <c r="AL677" s="2" t="str">
        <f t="shared" si="306"/>
        <v/>
      </c>
      <c r="AM677" t="str">
        <f t="shared" si="287"/>
        <v/>
      </c>
      <c r="AN677" t="str">
        <f t="shared" si="288"/>
        <v/>
      </c>
      <c r="AO677" t="str">
        <f t="shared" si="307"/>
        <v/>
      </c>
    </row>
    <row r="678" spans="1:41" x14ac:dyDescent="0.2">
      <c r="A678" t="s">
        <v>61</v>
      </c>
      <c r="B678" t="s">
        <v>1</v>
      </c>
      <c r="C678" t="s">
        <v>3</v>
      </c>
      <c r="D678" s="1">
        <v>276.72002404498699</v>
      </c>
      <c r="E678" s="1">
        <v>-511.44004808997499</v>
      </c>
      <c r="F678" s="2">
        <v>0.65672003947563495</v>
      </c>
      <c r="G678" s="2">
        <v>0.52249809156592897</v>
      </c>
      <c r="H678" s="2">
        <v>4.4402993065437699E-2</v>
      </c>
      <c r="I678" s="2">
        <v>5.7667448192906402E-2</v>
      </c>
      <c r="J678" s="2">
        <v>0</v>
      </c>
      <c r="K678" s="2">
        <v>0</v>
      </c>
      <c r="L678" s="2">
        <v>1.4227646102570501E-2</v>
      </c>
      <c r="M678" s="2" t="str">
        <f t="shared" si="280"/>
        <v>LTN</v>
      </c>
      <c r="N678" s="2" t="str">
        <f t="shared" si="289"/>
        <v>ACP</v>
      </c>
      <c r="O678" s="2" t="str">
        <f t="shared" si="290"/>
        <v>V</v>
      </c>
      <c r="P678" t="str">
        <f t="shared" si="281"/>
        <v>1000</v>
      </c>
      <c r="Q678" t="str">
        <f t="shared" si="282"/>
        <v>Y</v>
      </c>
      <c r="R678" t="str">
        <f t="shared" si="283"/>
        <v>1</v>
      </c>
      <c r="S678" t="str">
        <f t="shared" si="284"/>
        <v>0</v>
      </c>
      <c r="T678" t="str">
        <f t="shared" si="285"/>
        <v>0</v>
      </c>
      <c r="U678" t="str">
        <f t="shared" si="286"/>
        <v>0</v>
      </c>
      <c r="V678" s="10">
        <f t="shared" si="291"/>
        <v>5.7667448192906402E-2</v>
      </c>
      <c r="W678" s="10">
        <f t="shared" si="292"/>
        <v>1.3264455127468704E-2</v>
      </c>
      <c r="X678">
        <f t="shared" si="293"/>
        <v>175</v>
      </c>
      <c r="Y678">
        <f t="shared" si="294"/>
        <v>130</v>
      </c>
      <c r="Z678">
        <f t="shared" si="295"/>
        <v>-45</v>
      </c>
      <c r="AA678" s="10" t="str">
        <f t="shared" si="296"/>
        <v/>
      </c>
      <c r="AB678" s="10" t="str">
        <f t="shared" si="297"/>
        <v/>
      </c>
      <c r="AC678" t="str">
        <f t="shared" si="298"/>
        <v/>
      </c>
      <c r="AD678" t="str">
        <f t="shared" si="298"/>
        <v/>
      </c>
      <c r="AE678" t="str">
        <f t="shared" si="299"/>
        <v/>
      </c>
      <c r="AF678" s="13" t="str">
        <f t="shared" si="300"/>
        <v/>
      </c>
      <c r="AG678" s="13" t="str">
        <f t="shared" si="301"/>
        <v/>
      </c>
      <c r="AH678" t="str">
        <f t="shared" si="302"/>
        <v/>
      </c>
      <c r="AI678" t="str">
        <f t="shared" si="303"/>
        <v/>
      </c>
      <c r="AJ678" t="str">
        <f t="shared" si="304"/>
        <v/>
      </c>
      <c r="AK678" s="2" t="str">
        <f t="shared" si="305"/>
        <v/>
      </c>
      <c r="AL678" s="2" t="str">
        <f t="shared" si="306"/>
        <v/>
      </c>
      <c r="AM678" t="str">
        <f t="shared" si="287"/>
        <v/>
      </c>
      <c r="AN678" t="str">
        <f t="shared" si="288"/>
        <v/>
      </c>
      <c r="AO678" t="str">
        <f t="shared" si="307"/>
        <v/>
      </c>
    </row>
    <row r="679" spans="1:41" x14ac:dyDescent="0.2">
      <c r="A679" t="s">
        <v>61</v>
      </c>
      <c r="B679" t="s">
        <v>4</v>
      </c>
      <c r="C679" t="s">
        <v>2</v>
      </c>
      <c r="D679" s="1">
        <v>251.898977271212</v>
      </c>
      <c r="E679" s="1">
        <v>-461.79795454242401</v>
      </c>
      <c r="F679" s="2">
        <v>0.64134054539476204</v>
      </c>
      <c r="G679" s="2">
        <v>0.48174248954834098</v>
      </c>
      <c r="H679" s="2">
        <v>5.1713485761340203E-2</v>
      </c>
      <c r="I679" s="2">
        <v>6.7127552488946293E-2</v>
      </c>
      <c r="J679" s="2">
        <v>0</v>
      </c>
      <c r="K679" s="2">
        <v>0</v>
      </c>
      <c r="L679" s="2">
        <v>1.26915818325583E-2</v>
      </c>
      <c r="M679" s="2" t="str">
        <f t="shared" si="280"/>
        <v>LTN</v>
      </c>
      <c r="N679" s="2" t="str">
        <f t="shared" si="289"/>
        <v>PCA</v>
      </c>
      <c r="O679" s="2" t="str">
        <f t="shared" si="290"/>
        <v>U</v>
      </c>
      <c r="P679" t="str">
        <f t="shared" si="281"/>
        <v>1000</v>
      </c>
      <c r="Q679" t="str">
        <f t="shared" si="282"/>
        <v>Y</v>
      </c>
      <c r="R679" t="str">
        <f t="shared" si="283"/>
        <v>1</v>
      </c>
      <c r="S679" t="str">
        <f t="shared" si="284"/>
        <v>0</v>
      </c>
      <c r="T679" t="str">
        <f t="shared" si="285"/>
        <v>0</v>
      </c>
      <c r="U679" t="str">
        <f t="shared" si="286"/>
        <v>0</v>
      </c>
      <c r="V679" s="10" t="str">
        <f t="shared" si="291"/>
        <v/>
      </c>
      <c r="W679" s="10" t="str">
        <f t="shared" si="292"/>
        <v/>
      </c>
      <c r="X679" t="str">
        <f t="shared" si="293"/>
        <v/>
      </c>
      <c r="Y679" t="str">
        <f t="shared" si="294"/>
        <v/>
      </c>
      <c r="Z679" t="str">
        <f t="shared" si="295"/>
        <v/>
      </c>
      <c r="AA679" s="10">
        <f t="shared" si="296"/>
        <v>6.7127552488946293E-2</v>
      </c>
      <c r="AB679" s="10">
        <f t="shared" si="297"/>
        <v>1.5414066727606091E-2</v>
      </c>
      <c r="AC679">
        <f t="shared" si="298"/>
        <v>145</v>
      </c>
      <c r="AD679">
        <f t="shared" si="298"/>
        <v>129</v>
      </c>
      <c r="AE679">
        <f t="shared" si="299"/>
        <v>-16</v>
      </c>
      <c r="AF679" s="13" t="str">
        <f t="shared" si="300"/>
        <v/>
      </c>
      <c r="AG679" s="13" t="str">
        <f t="shared" si="301"/>
        <v/>
      </c>
      <c r="AH679" t="str">
        <f t="shared" si="302"/>
        <v/>
      </c>
      <c r="AI679" t="str">
        <f t="shared" si="303"/>
        <v/>
      </c>
      <c r="AJ679" t="str">
        <f t="shared" si="304"/>
        <v/>
      </c>
      <c r="AK679" s="2" t="str">
        <f t="shared" si="305"/>
        <v/>
      </c>
      <c r="AL679" s="2" t="str">
        <f t="shared" si="306"/>
        <v/>
      </c>
      <c r="AM679" t="str">
        <f t="shared" si="287"/>
        <v/>
      </c>
      <c r="AN679" t="str">
        <f t="shared" si="288"/>
        <v/>
      </c>
      <c r="AO679" t="str">
        <f t="shared" si="307"/>
        <v/>
      </c>
    </row>
    <row r="680" spans="1:41" x14ac:dyDescent="0.2">
      <c r="A680" t="s">
        <v>61</v>
      </c>
      <c r="B680" t="s">
        <v>4</v>
      </c>
      <c r="C680" t="s">
        <v>153</v>
      </c>
      <c r="D680" s="1">
        <v>251.898977271212</v>
      </c>
      <c r="E680" s="1">
        <v>-461.79795454242401</v>
      </c>
      <c r="F680" s="2">
        <v>0.64134054539476204</v>
      </c>
      <c r="G680" s="2">
        <v>0.48174248954834098</v>
      </c>
      <c r="H680" s="2">
        <v>5.1713485761340203E-2</v>
      </c>
      <c r="I680" s="2">
        <v>6.7127552488946293E-2</v>
      </c>
      <c r="J680" s="2">
        <v>0</v>
      </c>
      <c r="K680" s="2">
        <v>0</v>
      </c>
      <c r="L680" s="2">
        <v>1.00924998927859E-2</v>
      </c>
      <c r="M680" s="2" t="str">
        <f t="shared" si="280"/>
        <v>LTN</v>
      </c>
      <c r="N680" s="2" t="str">
        <f t="shared" si="289"/>
        <v>PCA</v>
      </c>
      <c r="O680" s="2" t="str">
        <f t="shared" si="290"/>
        <v>V</v>
      </c>
      <c r="P680" t="str">
        <f t="shared" si="281"/>
        <v>1000</v>
      </c>
      <c r="Q680" t="str">
        <f t="shared" si="282"/>
        <v>Y</v>
      </c>
      <c r="R680" t="str">
        <f t="shared" si="283"/>
        <v>1</v>
      </c>
      <c r="S680" t="str">
        <f t="shared" si="284"/>
        <v>0</v>
      </c>
      <c r="T680" t="str">
        <f t="shared" si="285"/>
        <v>0</v>
      </c>
      <c r="U680" t="str">
        <f t="shared" si="286"/>
        <v>0</v>
      </c>
      <c r="V680" s="10" t="str">
        <f t="shared" si="291"/>
        <v/>
      </c>
      <c r="W680" s="10" t="str">
        <f t="shared" si="292"/>
        <v/>
      </c>
      <c r="X680" t="str">
        <f t="shared" si="293"/>
        <v/>
      </c>
      <c r="Y680" t="str">
        <f t="shared" si="294"/>
        <v/>
      </c>
      <c r="Z680" t="str">
        <f t="shared" si="295"/>
        <v/>
      </c>
      <c r="AA680" s="10">
        <f t="shared" si="296"/>
        <v>6.7127552488946293E-2</v>
      </c>
      <c r="AB680" s="10">
        <f t="shared" si="297"/>
        <v>1.5414066727606091E-2</v>
      </c>
      <c r="AC680">
        <f t="shared" si="298"/>
        <v>145</v>
      </c>
      <c r="AD680">
        <f t="shared" si="298"/>
        <v>129</v>
      </c>
      <c r="AE680">
        <f t="shared" si="299"/>
        <v>-16</v>
      </c>
      <c r="AF680" s="13" t="str">
        <f t="shared" si="300"/>
        <v/>
      </c>
      <c r="AG680" s="13" t="str">
        <f t="shared" si="301"/>
        <v/>
      </c>
      <c r="AH680" t="str">
        <f t="shared" si="302"/>
        <v/>
      </c>
      <c r="AI680" t="str">
        <f t="shared" si="303"/>
        <v/>
      </c>
      <c r="AJ680" t="str">
        <f t="shared" si="304"/>
        <v/>
      </c>
      <c r="AK680" s="2" t="str">
        <f t="shared" si="305"/>
        <v/>
      </c>
      <c r="AL680" s="2" t="str">
        <f t="shared" si="306"/>
        <v/>
      </c>
      <c r="AM680" t="str">
        <f t="shared" si="287"/>
        <v/>
      </c>
      <c r="AN680" t="str">
        <f t="shared" si="288"/>
        <v/>
      </c>
      <c r="AO680" t="str">
        <f t="shared" si="307"/>
        <v/>
      </c>
    </row>
    <row r="681" spans="1:41" x14ac:dyDescent="0.2">
      <c r="A681" t="s">
        <v>61</v>
      </c>
      <c r="B681" t="s">
        <v>4</v>
      </c>
      <c r="C681" t="s">
        <v>154</v>
      </c>
      <c r="D681" s="1">
        <v>226.47361927750401</v>
      </c>
      <c r="E681" s="1">
        <v>-410.94723855500803</v>
      </c>
      <c r="F681" s="2">
        <v>0.51069676368240302</v>
      </c>
      <c r="G681" s="2">
        <v>0.31653068006132801</v>
      </c>
      <c r="H681" s="2">
        <v>6.04416087857041E-2</v>
      </c>
      <c r="I681" s="2">
        <v>8.8990120523443905E-2</v>
      </c>
      <c r="J681" s="2">
        <v>0</v>
      </c>
      <c r="K681" s="2">
        <v>0</v>
      </c>
      <c r="L681" s="2">
        <v>8.1015086755076904E-2</v>
      </c>
      <c r="M681" s="2" t="str">
        <f t="shared" si="280"/>
        <v>LTN</v>
      </c>
      <c r="N681" s="2" t="str">
        <f t="shared" si="289"/>
        <v>ACP</v>
      </c>
      <c r="O681" s="2" t="str">
        <f t="shared" si="290"/>
        <v>U</v>
      </c>
      <c r="P681" t="str">
        <f t="shared" si="281"/>
        <v>1000</v>
      </c>
      <c r="Q681" t="str">
        <f t="shared" si="282"/>
        <v>Y</v>
      </c>
      <c r="R681" t="str">
        <f t="shared" si="283"/>
        <v>1</v>
      </c>
      <c r="S681" t="str">
        <f t="shared" si="284"/>
        <v>0</v>
      </c>
      <c r="T681" t="str">
        <f t="shared" si="285"/>
        <v>0</v>
      </c>
      <c r="U681" t="str">
        <f t="shared" si="286"/>
        <v>0</v>
      </c>
      <c r="V681" s="10" t="str">
        <f t="shared" si="291"/>
        <v/>
      </c>
      <c r="W681" s="10" t="str">
        <f t="shared" si="292"/>
        <v/>
      </c>
      <c r="X681" t="str">
        <f t="shared" si="293"/>
        <v/>
      </c>
      <c r="Y681" t="str">
        <f t="shared" si="294"/>
        <v/>
      </c>
      <c r="Z681" t="str">
        <f t="shared" si="295"/>
        <v/>
      </c>
      <c r="AA681" s="10">
        <f t="shared" si="296"/>
        <v>8.8990120523443905E-2</v>
      </c>
      <c r="AB681" s="10">
        <f t="shared" si="297"/>
        <v>2.8548511737739805E-2</v>
      </c>
      <c r="AC681">
        <f t="shared" si="298"/>
        <v>252</v>
      </c>
      <c r="AD681">
        <f t="shared" si="298"/>
        <v>249</v>
      </c>
      <c r="AE681">
        <f t="shared" si="299"/>
        <v>-3</v>
      </c>
      <c r="AF681" s="13" t="str">
        <f t="shared" si="300"/>
        <v/>
      </c>
      <c r="AG681" s="13" t="str">
        <f t="shared" si="301"/>
        <v/>
      </c>
      <c r="AH681" t="str">
        <f t="shared" si="302"/>
        <v/>
      </c>
      <c r="AI681" t="str">
        <f t="shared" si="303"/>
        <v/>
      </c>
      <c r="AJ681" t="str">
        <f t="shared" si="304"/>
        <v/>
      </c>
      <c r="AK681" s="2" t="str">
        <f t="shared" si="305"/>
        <v/>
      </c>
      <c r="AL681" s="2" t="str">
        <f t="shared" si="306"/>
        <v/>
      </c>
      <c r="AM681" t="str">
        <f t="shared" si="287"/>
        <v/>
      </c>
      <c r="AN681" t="str">
        <f t="shared" si="288"/>
        <v/>
      </c>
      <c r="AO681" t="str">
        <f t="shared" si="307"/>
        <v/>
      </c>
    </row>
    <row r="682" spans="1:41" x14ac:dyDescent="0.2">
      <c r="A682" t="s">
        <v>61</v>
      </c>
      <c r="B682" t="s">
        <v>4</v>
      </c>
      <c r="C682" t="s">
        <v>3</v>
      </c>
      <c r="D682" s="1">
        <v>245.65058470103801</v>
      </c>
      <c r="E682" s="1">
        <v>-449.30116940207603</v>
      </c>
      <c r="F682" s="2">
        <v>0.61314718733481399</v>
      </c>
      <c r="G682" s="2">
        <v>0.46431959692122499</v>
      </c>
      <c r="H682" s="2">
        <v>5.3724747628179498E-2</v>
      </c>
      <c r="I682" s="2">
        <v>6.9921856492370704E-2</v>
      </c>
      <c r="J682" s="2">
        <v>0</v>
      </c>
      <c r="K682" s="2">
        <v>0</v>
      </c>
      <c r="L682" s="2">
        <v>1.42377976821995E-2</v>
      </c>
      <c r="M682" s="2" t="str">
        <f t="shared" si="280"/>
        <v>LTN</v>
      </c>
      <c r="N682" s="2" t="str">
        <f t="shared" si="289"/>
        <v>ACP</v>
      </c>
      <c r="O682" s="2" t="str">
        <f t="shared" si="290"/>
        <v>V</v>
      </c>
      <c r="P682" t="str">
        <f t="shared" si="281"/>
        <v>1000</v>
      </c>
      <c r="Q682" t="str">
        <f t="shared" si="282"/>
        <v>Y</v>
      </c>
      <c r="R682" t="str">
        <f t="shared" si="283"/>
        <v>1</v>
      </c>
      <c r="S682" t="str">
        <f t="shared" si="284"/>
        <v>0</v>
      </c>
      <c r="T682" t="str">
        <f t="shared" si="285"/>
        <v>0</v>
      </c>
      <c r="U682" t="str">
        <f t="shared" si="286"/>
        <v>0</v>
      </c>
      <c r="V682" s="10" t="str">
        <f t="shared" si="291"/>
        <v/>
      </c>
      <c r="W682" s="10" t="str">
        <f t="shared" si="292"/>
        <v/>
      </c>
      <c r="X682" t="str">
        <f t="shared" si="293"/>
        <v/>
      </c>
      <c r="Y682" t="str">
        <f t="shared" si="294"/>
        <v/>
      </c>
      <c r="Z682" t="str">
        <f t="shared" si="295"/>
        <v/>
      </c>
      <c r="AA682" s="10">
        <f t="shared" si="296"/>
        <v>6.9921856492370704E-2</v>
      </c>
      <c r="AB682" s="10">
        <f t="shared" si="297"/>
        <v>1.6197108864191206E-2</v>
      </c>
      <c r="AC682">
        <f t="shared" si="298"/>
        <v>177</v>
      </c>
      <c r="AD682">
        <f t="shared" si="298"/>
        <v>152</v>
      </c>
      <c r="AE682">
        <f t="shared" si="299"/>
        <v>-25</v>
      </c>
      <c r="AF682" s="13" t="str">
        <f t="shared" si="300"/>
        <v/>
      </c>
      <c r="AG682" s="13" t="str">
        <f t="shared" si="301"/>
        <v/>
      </c>
      <c r="AH682" t="str">
        <f t="shared" si="302"/>
        <v/>
      </c>
      <c r="AI682" t="str">
        <f t="shared" si="303"/>
        <v/>
      </c>
      <c r="AJ682" t="str">
        <f t="shared" si="304"/>
        <v/>
      </c>
      <c r="AK682" s="2" t="str">
        <f t="shared" si="305"/>
        <v/>
      </c>
      <c r="AL682" s="2" t="str">
        <f t="shared" si="306"/>
        <v/>
      </c>
      <c r="AM682" t="str">
        <f t="shared" si="287"/>
        <v/>
      </c>
      <c r="AN682" t="str">
        <f t="shared" si="288"/>
        <v/>
      </c>
      <c r="AO682" t="str">
        <f t="shared" si="307"/>
        <v/>
      </c>
    </row>
    <row r="683" spans="1:41" x14ac:dyDescent="0.2">
      <c r="A683" t="s">
        <v>61</v>
      </c>
      <c r="B683" t="s">
        <v>5</v>
      </c>
      <c r="C683" t="s">
        <v>2</v>
      </c>
      <c r="D683" s="1">
        <v>-439.07621703962701</v>
      </c>
      <c r="E683" s="1">
        <v>920.15243407925504</v>
      </c>
      <c r="F683" s="2">
        <v>0.75958713315170501</v>
      </c>
      <c r="G683" s="2">
        <v>0.65581117496871999</v>
      </c>
      <c r="H683" s="2">
        <v>3.5683694712751</v>
      </c>
      <c r="I683" s="2">
        <v>4.4850996642638501</v>
      </c>
      <c r="J683" s="2">
        <v>0</v>
      </c>
      <c r="K683" s="2">
        <v>0</v>
      </c>
      <c r="L683" s="2">
        <v>1.0715566231410499E-2</v>
      </c>
      <c r="M683" s="2" t="str">
        <f t="shared" si="280"/>
        <v>LTN</v>
      </c>
      <c r="N683" s="2" t="str">
        <f t="shared" si="289"/>
        <v>PCA</v>
      </c>
      <c r="O683" s="2" t="str">
        <f t="shared" si="290"/>
        <v>U</v>
      </c>
      <c r="P683" t="str">
        <f t="shared" si="281"/>
        <v>1000</v>
      </c>
      <c r="Q683" t="str">
        <f t="shared" si="282"/>
        <v>Y</v>
      </c>
      <c r="R683" t="str">
        <f t="shared" si="283"/>
        <v>1</v>
      </c>
      <c r="S683" t="str">
        <f t="shared" si="284"/>
        <v>0</v>
      </c>
      <c r="T683" t="str">
        <f t="shared" si="285"/>
        <v>0</v>
      </c>
      <c r="U683" t="str">
        <f t="shared" si="286"/>
        <v>0</v>
      </c>
      <c r="V683" s="10" t="str">
        <f t="shared" si="291"/>
        <v/>
      </c>
      <c r="W683" s="10" t="str">
        <f t="shared" si="292"/>
        <v/>
      </c>
      <c r="X683" t="str">
        <f t="shared" si="293"/>
        <v/>
      </c>
      <c r="Y683" t="str">
        <f t="shared" si="294"/>
        <v/>
      </c>
      <c r="Z683" t="str">
        <f t="shared" si="295"/>
        <v/>
      </c>
      <c r="AA683" s="10" t="str">
        <f t="shared" si="296"/>
        <v/>
      </c>
      <c r="AB683" s="10" t="str">
        <f t="shared" si="297"/>
        <v/>
      </c>
      <c r="AC683" t="str">
        <f t="shared" si="298"/>
        <v/>
      </c>
      <c r="AD683" t="str">
        <f t="shared" si="298"/>
        <v/>
      </c>
      <c r="AE683" t="str">
        <f t="shared" si="299"/>
        <v/>
      </c>
      <c r="AF683" s="13">
        <f t="shared" si="300"/>
        <v>4.4850996642638501</v>
      </c>
      <c r="AG683" s="13">
        <f t="shared" si="301"/>
        <v>0.91673019298875014</v>
      </c>
      <c r="AH683">
        <f t="shared" si="302"/>
        <v>123</v>
      </c>
      <c r="AI683">
        <f t="shared" si="303"/>
        <v>90</v>
      </c>
      <c r="AJ683">
        <f t="shared" si="304"/>
        <v>-33</v>
      </c>
      <c r="AK683" s="2" t="str">
        <f t="shared" si="305"/>
        <v/>
      </c>
      <c r="AL683" s="2" t="str">
        <f t="shared" si="306"/>
        <v/>
      </c>
      <c r="AM683" t="str">
        <f t="shared" si="287"/>
        <v/>
      </c>
      <c r="AN683" t="str">
        <f t="shared" si="288"/>
        <v/>
      </c>
      <c r="AO683" t="str">
        <f t="shared" si="307"/>
        <v/>
      </c>
    </row>
    <row r="684" spans="1:41" x14ac:dyDescent="0.2">
      <c r="A684" t="s">
        <v>61</v>
      </c>
      <c r="B684" t="s">
        <v>5</v>
      </c>
      <c r="C684" t="s">
        <v>153</v>
      </c>
      <c r="D684" s="1">
        <v>-439.07621703962701</v>
      </c>
      <c r="E684" s="1">
        <v>920.15243407925504</v>
      </c>
      <c r="F684" s="2">
        <v>0.75958713315170501</v>
      </c>
      <c r="G684" s="2">
        <v>0.65581117496871999</v>
      </c>
      <c r="H684" s="2">
        <v>3.5683694712751</v>
      </c>
      <c r="I684" s="2">
        <v>4.4850996642638501</v>
      </c>
      <c r="J684" s="2">
        <v>0</v>
      </c>
      <c r="K684" s="2">
        <v>0</v>
      </c>
      <c r="L684" s="2">
        <v>8.9729591864025106E-3</v>
      </c>
      <c r="M684" s="2" t="str">
        <f t="shared" si="280"/>
        <v>LTN</v>
      </c>
      <c r="N684" s="2" t="str">
        <f t="shared" si="289"/>
        <v>PCA</v>
      </c>
      <c r="O684" s="2" t="str">
        <f t="shared" si="290"/>
        <v>V</v>
      </c>
      <c r="P684" t="str">
        <f t="shared" si="281"/>
        <v>1000</v>
      </c>
      <c r="Q684" t="str">
        <f t="shared" si="282"/>
        <v>Y</v>
      </c>
      <c r="R684" t="str">
        <f t="shared" si="283"/>
        <v>1</v>
      </c>
      <c r="S684" t="str">
        <f t="shared" si="284"/>
        <v>0</v>
      </c>
      <c r="T684" t="str">
        <f t="shared" si="285"/>
        <v>0</v>
      </c>
      <c r="U684" t="str">
        <f t="shared" si="286"/>
        <v>0</v>
      </c>
      <c r="V684" s="10" t="str">
        <f t="shared" si="291"/>
        <v/>
      </c>
      <c r="W684" s="10" t="str">
        <f t="shared" si="292"/>
        <v/>
      </c>
      <c r="X684" t="str">
        <f t="shared" si="293"/>
        <v/>
      </c>
      <c r="Y684" t="str">
        <f t="shared" si="294"/>
        <v/>
      </c>
      <c r="Z684" t="str">
        <f t="shared" si="295"/>
        <v/>
      </c>
      <c r="AA684" s="10" t="str">
        <f t="shared" si="296"/>
        <v/>
      </c>
      <c r="AB684" s="10" t="str">
        <f t="shared" si="297"/>
        <v/>
      </c>
      <c r="AC684" t="str">
        <f t="shared" si="298"/>
        <v/>
      </c>
      <c r="AD684" t="str">
        <f t="shared" si="298"/>
        <v/>
      </c>
      <c r="AE684" t="str">
        <f t="shared" si="299"/>
        <v/>
      </c>
      <c r="AF684" s="13">
        <f t="shared" si="300"/>
        <v>4.4850996642638501</v>
      </c>
      <c r="AG684" s="13">
        <f t="shared" si="301"/>
        <v>0.91673019298875014</v>
      </c>
      <c r="AH684">
        <f t="shared" si="302"/>
        <v>123</v>
      </c>
      <c r="AI684">
        <f t="shared" si="303"/>
        <v>90</v>
      </c>
      <c r="AJ684">
        <f t="shared" si="304"/>
        <v>-33</v>
      </c>
      <c r="AK684" s="2" t="str">
        <f t="shared" si="305"/>
        <v/>
      </c>
      <c r="AL684" s="2" t="str">
        <f t="shared" si="306"/>
        <v/>
      </c>
      <c r="AM684" t="str">
        <f t="shared" si="287"/>
        <v/>
      </c>
      <c r="AN684" t="str">
        <f t="shared" si="288"/>
        <v/>
      </c>
      <c r="AO684" t="str">
        <f t="shared" si="307"/>
        <v/>
      </c>
    </row>
    <row r="685" spans="1:41" x14ac:dyDescent="0.2">
      <c r="A685" t="s">
        <v>61</v>
      </c>
      <c r="B685" t="s">
        <v>5</v>
      </c>
      <c r="C685" t="s">
        <v>154</v>
      </c>
      <c r="D685" s="1">
        <v>-483.63436534577897</v>
      </c>
      <c r="E685" s="1">
        <v>1009.26873069156</v>
      </c>
      <c r="F685" s="2">
        <v>0.584801797343661</v>
      </c>
      <c r="G685" s="2">
        <v>0.43324338874113599</v>
      </c>
      <c r="H685" s="2">
        <v>4.6890130818321696</v>
      </c>
      <c r="I685" s="2">
        <v>6.8020566240534102</v>
      </c>
      <c r="J685" s="2">
        <v>0</v>
      </c>
      <c r="K685" s="2">
        <v>0</v>
      </c>
      <c r="L685" s="2">
        <v>6.5200258649793494E-2</v>
      </c>
      <c r="M685" s="2" t="str">
        <f t="shared" si="280"/>
        <v>LTN</v>
      </c>
      <c r="N685" s="2" t="str">
        <f t="shared" si="289"/>
        <v>ACP</v>
      </c>
      <c r="O685" s="2" t="str">
        <f t="shared" si="290"/>
        <v>U</v>
      </c>
      <c r="P685" t="str">
        <f t="shared" si="281"/>
        <v>1000</v>
      </c>
      <c r="Q685" t="str">
        <f t="shared" si="282"/>
        <v>Y</v>
      </c>
      <c r="R685" t="str">
        <f t="shared" si="283"/>
        <v>1</v>
      </c>
      <c r="S685" t="str">
        <f t="shared" si="284"/>
        <v>0</v>
      </c>
      <c r="T685" t="str">
        <f t="shared" si="285"/>
        <v>0</v>
      </c>
      <c r="U685" t="str">
        <f t="shared" si="286"/>
        <v>0</v>
      </c>
      <c r="V685" s="10" t="str">
        <f t="shared" si="291"/>
        <v/>
      </c>
      <c r="W685" s="10" t="str">
        <f t="shared" si="292"/>
        <v/>
      </c>
      <c r="X685" t="str">
        <f t="shared" si="293"/>
        <v/>
      </c>
      <c r="Y685" t="str">
        <f t="shared" si="294"/>
        <v/>
      </c>
      <c r="Z685" t="str">
        <f t="shared" si="295"/>
        <v/>
      </c>
      <c r="AA685" s="10" t="str">
        <f t="shared" si="296"/>
        <v/>
      </c>
      <c r="AB685" s="10" t="str">
        <f t="shared" si="297"/>
        <v/>
      </c>
      <c r="AC685" t="str">
        <f t="shared" si="298"/>
        <v/>
      </c>
      <c r="AD685" t="str">
        <f t="shared" si="298"/>
        <v/>
      </c>
      <c r="AE685" t="str">
        <f t="shared" si="299"/>
        <v/>
      </c>
      <c r="AF685" s="13">
        <f t="shared" si="300"/>
        <v>6.8020566240534102</v>
      </c>
      <c r="AG685" s="13">
        <f t="shared" si="301"/>
        <v>2.1130435422212406</v>
      </c>
      <c r="AH685">
        <f t="shared" si="302"/>
        <v>252</v>
      </c>
      <c r="AI685">
        <f t="shared" si="303"/>
        <v>249</v>
      </c>
      <c r="AJ685">
        <f t="shared" si="304"/>
        <v>-3</v>
      </c>
      <c r="AK685" s="2" t="str">
        <f t="shared" si="305"/>
        <v/>
      </c>
      <c r="AL685" s="2" t="str">
        <f t="shared" si="306"/>
        <v/>
      </c>
      <c r="AM685" t="str">
        <f t="shared" si="287"/>
        <v/>
      </c>
      <c r="AN685" t="str">
        <f t="shared" si="288"/>
        <v/>
      </c>
      <c r="AO685" t="str">
        <f t="shared" si="307"/>
        <v/>
      </c>
    </row>
    <row r="686" spans="1:41" x14ac:dyDescent="0.2">
      <c r="A686" t="s">
        <v>61</v>
      </c>
      <c r="B686" t="s">
        <v>5</v>
      </c>
      <c r="C686" t="s">
        <v>3</v>
      </c>
      <c r="D686" s="1">
        <v>-450.01410751706999</v>
      </c>
      <c r="E686" s="1">
        <v>942.02821503413895</v>
      </c>
      <c r="F686" s="2">
        <v>0.72541484586991301</v>
      </c>
      <c r="G686" s="2">
        <v>0.62076189899434597</v>
      </c>
      <c r="H686" s="2">
        <v>3.8151836642471402</v>
      </c>
      <c r="I686" s="2">
        <v>4.79568599311727</v>
      </c>
      <c r="J686" s="2">
        <v>0</v>
      </c>
      <c r="K686" s="2">
        <v>0</v>
      </c>
      <c r="L686" s="2">
        <v>1.49108074624509E-2</v>
      </c>
      <c r="M686" s="2" t="str">
        <f t="shared" si="280"/>
        <v>LTN</v>
      </c>
      <c r="N686" s="2" t="str">
        <f t="shared" si="289"/>
        <v>ACP</v>
      </c>
      <c r="O686" s="2" t="str">
        <f t="shared" si="290"/>
        <v>V</v>
      </c>
      <c r="P686" t="str">
        <f t="shared" si="281"/>
        <v>1000</v>
      </c>
      <c r="Q686" t="str">
        <f t="shared" si="282"/>
        <v>Y</v>
      </c>
      <c r="R686" t="str">
        <f t="shared" si="283"/>
        <v>1</v>
      </c>
      <c r="S686" t="str">
        <f t="shared" si="284"/>
        <v>0</v>
      </c>
      <c r="T686" t="str">
        <f t="shared" si="285"/>
        <v>0</v>
      </c>
      <c r="U686" t="str">
        <f t="shared" si="286"/>
        <v>0</v>
      </c>
      <c r="V686" s="10" t="str">
        <f t="shared" si="291"/>
        <v/>
      </c>
      <c r="W686" s="10" t="str">
        <f t="shared" si="292"/>
        <v/>
      </c>
      <c r="X686" t="str">
        <f t="shared" si="293"/>
        <v/>
      </c>
      <c r="Y686" t="str">
        <f t="shared" si="294"/>
        <v/>
      </c>
      <c r="Z686" t="str">
        <f t="shared" si="295"/>
        <v/>
      </c>
      <c r="AA686" s="10" t="str">
        <f t="shared" si="296"/>
        <v/>
      </c>
      <c r="AB686" s="10" t="str">
        <f t="shared" si="297"/>
        <v/>
      </c>
      <c r="AC686" t="str">
        <f t="shared" si="298"/>
        <v/>
      </c>
      <c r="AD686" t="str">
        <f t="shared" si="298"/>
        <v/>
      </c>
      <c r="AE686" t="str">
        <f t="shared" si="299"/>
        <v/>
      </c>
      <c r="AF686" s="13">
        <f t="shared" si="300"/>
        <v>4.79568599311727</v>
      </c>
      <c r="AG686" s="13">
        <f t="shared" si="301"/>
        <v>0.98050232887012978</v>
      </c>
      <c r="AH686">
        <f t="shared" si="302"/>
        <v>171</v>
      </c>
      <c r="AI686">
        <f t="shared" si="303"/>
        <v>119</v>
      </c>
      <c r="AJ686">
        <f t="shared" si="304"/>
        <v>-52</v>
      </c>
      <c r="AK686" s="2" t="str">
        <f t="shared" si="305"/>
        <v/>
      </c>
      <c r="AL686" s="2" t="str">
        <f t="shared" si="306"/>
        <v/>
      </c>
      <c r="AM686" t="str">
        <f t="shared" si="287"/>
        <v/>
      </c>
      <c r="AN686" t="str">
        <f t="shared" si="288"/>
        <v/>
      </c>
      <c r="AO686" t="str">
        <f t="shared" si="307"/>
        <v/>
      </c>
    </row>
    <row r="687" spans="1:41" x14ac:dyDescent="0.2">
      <c r="A687" t="s">
        <v>62</v>
      </c>
      <c r="B687" t="s">
        <v>1</v>
      </c>
      <c r="C687" t="s">
        <v>2</v>
      </c>
      <c r="D687" s="1">
        <v>278.76231708634401</v>
      </c>
      <c r="E687" s="1">
        <v>-515.524634172687</v>
      </c>
      <c r="F687" s="2">
        <v>0.66455235801365098</v>
      </c>
      <c r="G687" s="2">
        <v>0.47963023175432301</v>
      </c>
      <c r="H687" s="2">
        <v>4.3859414849695799E-2</v>
      </c>
      <c r="I687" s="2">
        <v>5.8748175520136697E-2</v>
      </c>
      <c r="J687" s="2">
        <v>0</v>
      </c>
      <c r="K687" s="2">
        <v>0</v>
      </c>
      <c r="L687" s="2">
        <v>1.8334259018636698E-2</v>
      </c>
      <c r="M687" s="2" t="str">
        <f t="shared" si="280"/>
        <v>LTN</v>
      </c>
      <c r="N687" s="2" t="str">
        <f t="shared" si="289"/>
        <v>PCA</v>
      </c>
      <c r="O687" s="2" t="str">
        <f t="shared" si="290"/>
        <v>U</v>
      </c>
      <c r="P687" t="str">
        <f t="shared" si="281"/>
        <v>1001</v>
      </c>
      <c r="Q687" t="str">
        <f t="shared" si="282"/>
        <v>Y</v>
      </c>
      <c r="R687" t="str">
        <f t="shared" si="283"/>
        <v>1</v>
      </c>
      <c r="S687" t="str">
        <f t="shared" si="284"/>
        <v>0</v>
      </c>
      <c r="T687" t="str">
        <f t="shared" si="285"/>
        <v>0</v>
      </c>
      <c r="U687" t="str">
        <f t="shared" si="286"/>
        <v>1</v>
      </c>
      <c r="V687" s="10">
        <f t="shared" si="291"/>
        <v>5.8748175520136697E-2</v>
      </c>
      <c r="W687" s="10">
        <f t="shared" si="292"/>
        <v>1.4888760670440898E-2</v>
      </c>
      <c r="X687">
        <f t="shared" si="293"/>
        <v>188</v>
      </c>
      <c r="Y687">
        <f t="shared" si="294"/>
        <v>173</v>
      </c>
      <c r="Z687">
        <f t="shared" si="295"/>
        <v>-15</v>
      </c>
      <c r="AA687" s="10" t="str">
        <f t="shared" si="296"/>
        <v/>
      </c>
      <c r="AB687" s="10" t="str">
        <f t="shared" si="297"/>
        <v/>
      </c>
      <c r="AC687" t="str">
        <f t="shared" si="298"/>
        <v/>
      </c>
      <c r="AD687" t="str">
        <f t="shared" si="298"/>
        <v/>
      </c>
      <c r="AE687" t="str">
        <f t="shared" si="299"/>
        <v/>
      </c>
      <c r="AF687" s="13" t="str">
        <f t="shared" si="300"/>
        <v/>
      </c>
      <c r="AG687" s="13" t="str">
        <f t="shared" si="301"/>
        <v/>
      </c>
      <c r="AH687" t="str">
        <f t="shared" si="302"/>
        <v/>
      </c>
      <c r="AI687" t="str">
        <f t="shared" si="303"/>
        <v/>
      </c>
      <c r="AJ687" t="str">
        <f t="shared" si="304"/>
        <v/>
      </c>
      <c r="AK687" s="2" t="str">
        <f t="shared" si="305"/>
        <v/>
      </c>
      <c r="AL687" s="2" t="str">
        <f t="shared" si="306"/>
        <v/>
      </c>
      <c r="AM687" t="str">
        <f t="shared" si="287"/>
        <v/>
      </c>
      <c r="AN687" t="str">
        <f t="shared" si="288"/>
        <v/>
      </c>
      <c r="AO687" t="str">
        <f t="shared" si="307"/>
        <v/>
      </c>
    </row>
    <row r="688" spans="1:41" x14ac:dyDescent="0.2">
      <c r="A688" t="s">
        <v>62</v>
      </c>
      <c r="B688" t="s">
        <v>1</v>
      </c>
      <c r="C688" t="s">
        <v>153</v>
      </c>
      <c r="D688" s="1">
        <v>278.76231708634401</v>
      </c>
      <c r="E688" s="1">
        <v>-515.524634172687</v>
      </c>
      <c r="F688" s="2">
        <v>0.66455235801365098</v>
      </c>
      <c r="G688" s="2">
        <v>0.47963023175432301</v>
      </c>
      <c r="H688" s="2">
        <v>4.3859414849695799E-2</v>
      </c>
      <c r="I688" s="2">
        <v>5.8748175520136697E-2</v>
      </c>
      <c r="J688" s="2">
        <v>0</v>
      </c>
      <c r="K688" s="2">
        <v>0</v>
      </c>
      <c r="L688" s="2">
        <v>1.7625622477334402E-2</v>
      </c>
      <c r="M688" s="2" t="str">
        <f t="shared" si="280"/>
        <v>LTN</v>
      </c>
      <c r="N688" s="2" t="str">
        <f t="shared" si="289"/>
        <v>PCA</v>
      </c>
      <c r="O688" s="2" t="str">
        <f t="shared" si="290"/>
        <v>V</v>
      </c>
      <c r="P688" t="str">
        <f t="shared" si="281"/>
        <v>1001</v>
      </c>
      <c r="Q688" t="str">
        <f t="shared" si="282"/>
        <v>Y</v>
      </c>
      <c r="R688" t="str">
        <f t="shared" si="283"/>
        <v>1</v>
      </c>
      <c r="S688" t="str">
        <f t="shared" si="284"/>
        <v>0</v>
      </c>
      <c r="T688" t="str">
        <f t="shared" si="285"/>
        <v>0</v>
      </c>
      <c r="U688" t="str">
        <f t="shared" si="286"/>
        <v>1</v>
      </c>
      <c r="V688" s="10">
        <f t="shared" si="291"/>
        <v>5.8748175520136697E-2</v>
      </c>
      <c r="W688" s="10">
        <f t="shared" si="292"/>
        <v>1.4888760670440898E-2</v>
      </c>
      <c r="X688">
        <f t="shared" si="293"/>
        <v>188</v>
      </c>
      <c r="Y688">
        <f t="shared" si="294"/>
        <v>173</v>
      </c>
      <c r="Z688">
        <f t="shared" si="295"/>
        <v>-15</v>
      </c>
      <c r="AA688" s="10" t="str">
        <f t="shared" si="296"/>
        <v/>
      </c>
      <c r="AB688" s="10" t="str">
        <f t="shared" si="297"/>
        <v/>
      </c>
      <c r="AC688" t="str">
        <f t="shared" si="298"/>
        <v/>
      </c>
      <c r="AD688" t="str">
        <f t="shared" si="298"/>
        <v/>
      </c>
      <c r="AE688" t="str">
        <f t="shared" si="299"/>
        <v/>
      </c>
      <c r="AF688" s="13" t="str">
        <f t="shared" si="300"/>
        <v/>
      </c>
      <c r="AG688" s="13" t="str">
        <f t="shared" si="301"/>
        <v/>
      </c>
      <c r="AH688" t="str">
        <f t="shared" si="302"/>
        <v/>
      </c>
      <c r="AI688" t="str">
        <f t="shared" si="303"/>
        <v/>
      </c>
      <c r="AJ688" t="str">
        <f t="shared" si="304"/>
        <v/>
      </c>
      <c r="AK688" s="2" t="str">
        <f t="shared" si="305"/>
        <v/>
      </c>
      <c r="AL688" s="2" t="str">
        <f t="shared" si="306"/>
        <v/>
      </c>
      <c r="AM688" t="str">
        <f t="shared" si="287"/>
        <v/>
      </c>
      <c r="AN688" t="str">
        <f t="shared" si="288"/>
        <v/>
      </c>
      <c r="AO688" t="str">
        <f t="shared" si="307"/>
        <v/>
      </c>
    </row>
    <row r="689" spans="1:41" x14ac:dyDescent="0.2">
      <c r="A689" t="s">
        <v>62</v>
      </c>
      <c r="B689" t="s">
        <v>1</v>
      </c>
      <c r="C689" t="s">
        <v>154</v>
      </c>
      <c r="D689" s="1">
        <v>272.41933198571297</v>
      </c>
      <c r="E689" s="1">
        <v>-502.83866397142498</v>
      </c>
      <c r="F689" s="2">
        <v>0.63771948173066895</v>
      </c>
      <c r="G689" s="2">
        <v>0.36820485881157</v>
      </c>
      <c r="H689" s="2">
        <v>4.5613300572114497E-2</v>
      </c>
      <c r="I689" s="2">
        <v>7.4761850206691599E-2</v>
      </c>
      <c r="J689" s="2">
        <v>0</v>
      </c>
      <c r="K689" s="2">
        <v>0</v>
      </c>
      <c r="L689" s="2">
        <v>7.9083393682532199E-2</v>
      </c>
      <c r="M689" s="2" t="str">
        <f t="shared" si="280"/>
        <v>LTN</v>
      </c>
      <c r="N689" s="2" t="str">
        <f t="shared" si="289"/>
        <v>ACP</v>
      </c>
      <c r="O689" s="2" t="str">
        <f t="shared" si="290"/>
        <v>U</v>
      </c>
      <c r="P689" t="str">
        <f t="shared" si="281"/>
        <v>1001</v>
      </c>
      <c r="Q689" t="str">
        <f t="shared" si="282"/>
        <v>Y</v>
      </c>
      <c r="R689" t="str">
        <f t="shared" si="283"/>
        <v>1</v>
      </c>
      <c r="S689" t="str">
        <f t="shared" si="284"/>
        <v>0</v>
      </c>
      <c r="T689" t="str">
        <f t="shared" si="285"/>
        <v>0</v>
      </c>
      <c r="U689" t="str">
        <f t="shared" si="286"/>
        <v>1</v>
      </c>
      <c r="V689" s="10">
        <f t="shared" si="291"/>
        <v>7.4761850206691599E-2</v>
      </c>
      <c r="W689" s="10">
        <f t="shared" si="292"/>
        <v>2.9148549634577102E-2</v>
      </c>
      <c r="X689">
        <f t="shared" si="293"/>
        <v>252</v>
      </c>
      <c r="Y689">
        <f t="shared" si="294"/>
        <v>252</v>
      </c>
      <c r="Z689">
        <f t="shared" si="295"/>
        <v>0</v>
      </c>
      <c r="AA689" s="10" t="str">
        <f t="shared" si="296"/>
        <v/>
      </c>
      <c r="AB689" s="10" t="str">
        <f t="shared" si="297"/>
        <v/>
      </c>
      <c r="AC689" t="str">
        <f t="shared" si="298"/>
        <v/>
      </c>
      <c r="AD689" t="str">
        <f t="shared" si="298"/>
        <v/>
      </c>
      <c r="AE689" t="str">
        <f t="shared" si="299"/>
        <v/>
      </c>
      <c r="AF689" s="13" t="str">
        <f t="shared" si="300"/>
        <v/>
      </c>
      <c r="AG689" s="13" t="str">
        <f t="shared" si="301"/>
        <v/>
      </c>
      <c r="AH689" t="str">
        <f t="shared" si="302"/>
        <v/>
      </c>
      <c r="AI689" t="str">
        <f t="shared" si="303"/>
        <v/>
      </c>
      <c r="AJ689" t="str">
        <f t="shared" si="304"/>
        <v/>
      </c>
      <c r="AK689" s="2" t="str">
        <f t="shared" si="305"/>
        <v/>
      </c>
      <c r="AL689" s="2" t="str">
        <f t="shared" si="306"/>
        <v/>
      </c>
      <c r="AM689" t="str">
        <f t="shared" si="287"/>
        <v/>
      </c>
      <c r="AN689" t="str">
        <f t="shared" si="288"/>
        <v/>
      </c>
      <c r="AO689" t="str">
        <f t="shared" si="307"/>
        <v/>
      </c>
    </row>
    <row r="690" spans="1:41" x14ac:dyDescent="0.2">
      <c r="A690" t="s">
        <v>62</v>
      </c>
      <c r="B690" t="s">
        <v>1</v>
      </c>
      <c r="C690" t="s">
        <v>3</v>
      </c>
      <c r="D690" s="1">
        <v>275.12459421501097</v>
      </c>
      <c r="E690" s="1">
        <v>-508.249188430022</v>
      </c>
      <c r="F690" s="2">
        <v>0.64931650428652599</v>
      </c>
      <c r="G690" s="2">
        <v>0.42984781126291299</v>
      </c>
      <c r="H690" s="2">
        <v>4.4862406824653402E-2</v>
      </c>
      <c r="I690" s="2">
        <v>7.0666295973508195E-2</v>
      </c>
      <c r="J690" s="2">
        <v>0</v>
      </c>
      <c r="K690" s="2">
        <v>0</v>
      </c>
      <c r="L690" s="2">
        <v>3.8467814873209799E-2</v>
      </c>
      <c r="M690" s="2" t="str">
        <f t="shared" si="280"/>
        <v>LTN</v>
      </c>
      <c r="N690" s="2" t="str">
        <f t="shared" si="289"/>
        <v>ACP</v>
      </c>
      <c r="O690" s="2" t="str">
        <f t="shared" si="290"/>
        <v>V</v>
      </c>
      <c r="P690" t="str">
        <f t="shared" si="281"/>
        <v>1001</v>
      </c>
      <c r="Q690" t="str">
        <f t="shared" si="282"/>
        <v>Y</v>
      </c>
      <c r="R690" t="str">
        <f t="shared" si="283"/>
        <v>1</v>
      </c>
      <c r="S690" t="str">
        <f t="shared" si="284"/>
        <v>0</v>
      </c>
      <c r="T690" t="str">
        <f t="shared" si="285"/>
        <v>0</v>
      </c>
      <c r="U690" t="str">
        <f t="shared" si="286"/>
        <v>1</v>
      </c>
      <c r="V690" s="10">
        <f t="shared" si="291"/>
        <v>7.0666295973508195E-2</v>
      </c>
      <c r="W690" s="10">
        <f t="shared" si="292"/>
        <v>2.5803889148854793E-2</v>
      </c>
      <c r="X690">
        <f t="shared" si="293"/>
        <v>250</v>
      </c>
      <c r="Y690">
        <f t="shared" si="294"/>
        <v>249</v>
      </c>
      <c r="Z690">
        <f t="shared" si="295"/>
        <v>-1</v>
      </c>
      <c r="AA690" s="10" t="str">
        <f t="shared" si="296"/>
        <v/>
      </c>
      <c r="AB690" s="10" t="str">
        <f t="shared" si="297"/>
        <v/>
      </c>
      <c r="AC690" t="str">
        <f t="shared" si="298"/>
        <v/>
      </c>
      <c r="AD690" t="str">
        <f t="shared" si="298"/>
        <v/>
      </c>
      <c r="AE690" t="str">
        <f t="shared" si="299"/>
        <v/>
      </c>
      <c r="AF690" s="13" t="str">
        <f t="shared" si="300"/>
        <v/>
      </c>
      <c r="AG690" s="13" t="str">
        <f t="shared" si="301"/>
        <v/>
      </c>
      <c r="AH690" t="str">
        <f t="shared" si="302"/>
        <v/>
      </c>
      <c r="AI690" t="str">
        <f t="shared" si="303"/>
        <v/>
      </c>
      <c r="AJ690" t="str">
        <f t="shared" si="304"/>
        <v/>
      </c>
      <c r="AK690" s="2" t="str">
        <f t="shared" si="305"/>
        <v/>
      </c>
      <c r="AL690" s="2" t="str">
        <f t="shared" si="306"/>
        <v/>
      </c>
      <c r="AM690" t="str">
        <f t="shared" si="287"/>
        <v/>
      </c>
      <c r="AN690" t="str">
        <f t="shared" si="288"/>
        <v/>
      </c>
      <c r="AO690" t="str">
        <f t="shared" si="307"/>
        <v/>
      </c>
    </row>
    <row r="691" spans="1:41" x14ac:dyDescent="0.2">
      <c r="A691" t="s">
        <v>62</v>
      </c>
      <c r="B691" t="s">
        <v>4</v>
      </c>
      <c r="C691" t="s">
        <v>2</v>
      </c>
      <c r="D691" s="1">
        <v>246.10209884954401</v>
      </c>
      <c r="E691" s="1">
        <v>-450.20419769908801</v>
      </c>
      <c r="F691" s="2">
        <v>0.61484613103570895</v>
      </c>
      <c r="G691" s="2">
        <v>0.44302222217749099</v>
      </c>
      <c r="H691" s="2">
        <v>5.3586651103756898E-2</v>
      </c>
      <c r="I691" s="2">
        <v>7.0485546803684906E-2</v>
      </c>
      <c r="J691" s="2">
        <v>0</v>
      </c>
      <c r="K691" s="2">
        <v>0</v>
      </c>
      <c r="L691" s="2">
        <v>1.47531351412678E-2</v>
      </c>
      <c r="M691" s="2" t="str">
        <f t="shared" si="280"/>
        <v>LTN</v>
      </c>
      <c r="N691" s="2" t="str">
        <f t="shared" si="289"/>
        <v>PCA</v>
      </c>
      <c r="O691" s="2" t="str">
        <f t="shared" si="290"/>
        <v>U</v>
      </c>
      <c r="P691" t="str">
        <f t="shared" si="281"/>
        <v>1001</v>
      </c>
      <c r="Q691" t="str">
        <f t="shared" si="282"/>
        <v>Y</v>
      </c>
      <c r="R691" t="str">
        <f t="shared" si="283"/>
        <v>1</v>
      </c>
      <c r="S691" t="str">
        <f t="shared" si="284"/>
        <v>0</v>
      </c>
      <c r="T691" t="str">
        <f t="shared" si="285"/>
        <v>0</v>
      </c>
      <c r="U691" t="str">
        <f t="shared" si="286"/>
        <v>1</v>
      </c>
      <c r="V691" s="10" t="str">
        <f t="shared" si="291"/>
        <v/>
      </c>
      <c r="W691" s="10" t="str">
        <f t="shared" si="292"/>
        <v/>
      </c>
      <c r="X691" t="str">
        <f t="shared" si="293"/>
        <v/>
      </c>
      <c r="Y691" t="str">
        <f t="shared" si="294"/>
        <v/>
      </c>
      <c r="Z691" t="str">
        <f t="shared" si="295"/>
        <v/>
      </c>
      <c r="AA691" s="10">
        <f t="shared" si="296"/>
        <v>7.0485546803684906E-2</v>
      </c>
      <c r="AB691" s="10">
        <f t="shared" si="297"/>
        <v>1.6898895699928008E-2</v>
      </c>
      <c r="AC691">
        <f t="shared" si="298"/>
        <v>183</v>
      </c>
      <c r="AD691">
        <f t="shared" si="298"/>
        <v>168</v>
      </c>
      <c r="AE691">
        <f t="shared" si="299"/>
        <v>-15</v>
      </c>
      <c r="AF691" s="13" t="str">
        <f t="shared" si="300"/>
        <v/>
      </c>
      <c r="AG691" s="13" t="str">
        <f t="shared" si="301"/>
        <v/>
      </c>
      <c r="AH691" t="str">
        <f t="shared" si="302"/>
        <v/>
      </c>
      <c r="AI691" t="str">
        <f t="shared" si="303"/>
        <v/>
      </c>
      <c r="AJ691" t="str">
        <f t="shared" si="304"/>
        <v/>
      </c>
      <c r="AK691" s="2" t="str">
        <f t="shared" si="305"/>
        <v/>
      </c>
      <c r="AL691" s="2" t="str">
        <f t="shared" si="306"/>
        <v/>
      </c>
      <c r="AM691" t="str">
        <f t="shared" si="287"/>
        <v/>
      </c>
      <c r="AN691" t="str">
        <f t="shared" si="288"/>
        <v/>
      </c>
      <c r="AO691" t="str">
        <f t="shared" si="307"/>
        <v/>
      </c>
    </row>
    <row r="692" spans="1:41" x14ac:dyDescent="0.2">
      <c r="A692" t="s">
        <v>62</v>
      </c>
      <c r="B692" t="s">
        <v>4</v>
      </c>
      <c r="C692" t="s">
        <v>153</v>
      </c>
      <c r="D692" s="1">
        <v>246.10209884954401</v>
      </c>
      <c r="E692" s="1">
        <v>-450.20419769908801</v>
      </c>
      <c r="F692" s="2">
        <v>0.61484613103570895</v>
      </c>
      <c r="G692" s="2">
        <v>0.44302222217749099</v>
      </c>
      <c r="H692" s="2">
        <v>5.3586651103756898E-2</v>
      </c>
      <c r="I692" s="2">
        <v>7.0485546803684795E-2</v>
      </c>
      <c r="J692" s="2">
        <v>0</v>
      </c>
      <c r="K692" s="2">
        <v>0</v>
      </c>
      <c r="L692" s="2">
        <v>1.4648711862919699E-2</v>
      </c>
      <c r="M692" s="2" t="str">
        <f t="shared" si="280"/>
        <v>LTN</v>
      </c>
      <c r="N692" s="2" t="str">
        <f t="shared" si="289"/>
        <v>PCA</v>
      </c>
      <c r="O692" s="2" t="str">
        <f t="shared" si="290"/>
        <v>V</v>
      </c>
      <c r="P692" t="str">
        <f t="shared" si="281"/>
        <v>1001</v>
      </c>
      <c r="Q692" t="str">
        <f t="shared" si="282"/>
        <v>Y</v>
      </c>
      <c r="R692" t="str">
        <f t="shared" si="283"/>
        <v>1</v>
      </c>
      <c r="S692" t="str">
        <f t="shared" si="284"/>
        <v>0</v>
      </c>
      <c r="T692" t="str">
        <f t="shared" si="285"/>
        <v>0</v>
      </c>
      <c r="U692" t="str">
        <f t="shared" si="286"/>
        <v>1</v>
      </c>
      <c r="V692" s="10" t="str">
        <f t="shared" si="291"/>
        <v/>
      </c>
      <c r="W692" s="10" t="str">
        <f t="shared" si="292"/>
        <v/>
      </c>
      <c r="X692" t="str">
        <f t="shared" si="293"/>
        <v/>
      </c>
      <c r="Y692" t="str">
        <f t="shared" si="294"/>
        <v/>
      </c>
      <c r="Z692" t="str">
        <f t="shared" si="295"/>
        <v/>
      </c>
      <c r="AA692" s="10">
        <f t="shared" si="296"/>
        <v>7.0485546803684795E-2</v>
      </c>
      <c r="AB692" s="10">
        <f t="shared" si="297"/>
        <v>1.6898895699927897E-2</v>
      </c>
      <c r="AC692">
        <f t="shared" si="298"/>
        <v>182</v>
      </c>
      <c r="AD692">
        <f t="shared" si="298"/>
        <v>167</v>
      </c>
      <c r="AE692">
        <f t="shared" si="299"/>
        <v>-15</v>
      </c>
      <c r="AF692" s="13" t="str">
        <f t="shared" si="300"/>
        <v/>
      </c>
      <c r="AG692" s="13" t="str">
        <f t="shared" si="301"/>
        <v/>
      </c>
      <c r="AH692" t="str">
        <f t="shared" si="302"/>
        <v/>
      </c>
      <c r="AI692" t="str">
        <f t="shared" si="303"/>
        <v/>
      </c>
      <c r="AJ692" t="str">
        <f t="shared" si="304"/>
        <v/>
      </c>
      <c r="AK692" s="2" t="str">
        <f t="shared" si="305"/>
        <v/>
      </c>
      <c r="AL692" s="2" t="str">
        <f t="shared" si="306"/>
        <v/>
      </c>
      <c r="AM692" t="str">
        <f t="shared" si="287"/>
        <v/>
      </c>
      <c r="AN692" t="str">
        <f t="shared" si="288"/>
        <v/>
      </c>
      <c r="AO692" t="str">
        <f t="shared" si="307"/>
        <v/>
      </c>
    </row>
    <row r="693" spans="1:41" x14ac:dyDescent="0.2">
      <c r="A693" t="s">
        <v>62</v>
      </c>
      <c r="B693" t="s">
        <v>4</v>
      </c>
      <c r="C693" t="s">
        <v>154</v>
      </c>
      <c r="D693" s="1">
        <v>244.371096252163</v>
      </c>
      <c r="E693" s="1">
        <v>-446.742192504326</v>
      </c>
      <c r="F693" s="2">
        <v>0.60638668322901401</v>
      </c>
      <c r="G693" s="2">
        <v>0.34327333432985602</v>
      </c>
      <c r="H693" s="2">
        <v>5.41704014224502E-2</v>
      </c>
      <c r="I693" s="2">
        <v>8.7111399559381394E-2</v>
      </c>
      <c r="J693" s="2">
        <v>0</v>
      </c>
      <c r="K693" s="2">
        <v>0</v>
      </c>
      <c r="L693" s="2">
        <v>7.4196342466312307E-2</v>
      </c>
      <c r="M693" s="2" t="str">
        <f t="shared" si="280"/>
        <v>LTN</v>
      </c>
      <c r="N693" s="2" t="str">
        <f t="shared" si="289"/>
        <v>ACP</v>
      </c>
      <c r="O693" s="2" t="str">
        <f t="shared" si="290"/>
        <v>U</v>
      </c>
      <c r="P693" t="str">
        <f t="shared" si="281"/>
        <v>1001</v>
      </c>
      <c r="Q693" t="str">
        <f t="shared" si="282"/>
        <v>Y</v>
      </c>
      <c r="R693" t="str">
        <f t="shared" si="283"/>
        <v>1</v>
      </c>
      <c r="S693" t="str">
        <f t="shared" si="284"/>
        <v>0</v>
      </c>
      <c r="T693" t="str">
        <f t="shared" si="285"/>
        <v>0</v>
      </c>
      <c r="U693" t="str">
        <f t="shared" si="286"/>
        <v>1</v>
      </c>
      <c r="V693" s="10" t="str">
        <f t="shared" si="291"/>
        <v/>
      </c>
      <c r="W693" s="10" t="str">
        <f t="shared" si="292"/>
        <v/>
      </c>
      <c r="X693" t="str">
        <f t="shared" si="293"/>
        <v/>
      </c>
      <c r="Y693" t="str">
        <f t="shared" si="294"/>
        <v/>
      </c>
      <c r="Z693" t="str">
        <f t="shared" si="295"/>
        <v/>
      </c>
      <c r="AA693" s="10">
        <f t="shared" si="296"/>
        <v>8.7111399559381394E-2</v>
      </c>
      <c r="AB693" s="10">
        <f t="shared" si="297"/>
        <v>3.2940998136931195E-2</v>
      </c>
      <c r="AC693">
        <f t="shared" si="298"/>
        <v>251</v>
      </c>
      <c r="AD693">
        <f t="shared" si="298"/>
        <v>250</v>
      </c>
      <c r="AE693">
        <f t="shared" si="299"/>
        <v>-1</v>
      </c>
      <c r="AF693" s="13" t="str">
        <f t="shared" si="300"/>
        <v/>
      </c>
      <c r="AG693" s="13" t="str">
        <f t="shared" si="301"/>
        <v/>
      </c>
      <c r="AH693" t="str">
        <f t="shared" si="302"/>
        <v/>
      </c>
      <c r="AI693" t="str">
        <f t="shared" si="303"/>
        <v/>
      </c>
      <c r="AJ693" t="str">
        <f t="shared" si="304"/>
        <v/>
      </c>
      <c r="AK693" s="2" t="str">
        <f t="shared" si="305"/>
        <v/>
      </c>
      <c r="AL693" s="2" t="str">
        <f t="shared" si="306"/>
        <v/>
      </c>
      <c r="AM693" t="str">
        <f t="shared" si="287"/>
        <v/>
      </c>
      <c r="AN693" t="str">
        <f t="shared" si="288"/>
        <v/>
      </c>
      <c r="AO693" t="str">
        <f t="shared" si="307"/>
        <v/>
      </c>
    </row>
    <row r="694" spans="1:41" x14ac:dyDescent="0.2">
      <c r="A694" t="s">
        <v>62</v>
      </c>
      <c r="B694" t="s">
        <v>4</v>
      </c>
      <c r="C694" t="s">
        <v>3</v>
      </c>
      <c r="D694" s="1">
        <v>247.26791699564501</v>
      </c>
      <c r="E694" s="1">
        <v>-452.53583399129002</v>
      </c>
      <c r="F694" s="2">
        <v>0.62006578278438595</v>
      </c>
      <c r="G694" s="2">
        <v>0.394732245193194</v>
      </c>
      <c r="H694" s="2">
        <v>5.3212825720884302E-2</v>
      </c>
      <c r="I694" s="2">
        <v>8.1080548500296903E-2</v>
      </c>
      <c r="J694" s="2">
        <v>0</v>
      </c>
      <c r="K694" s="2">
        <v>0</v>
      </c>
      <c r="L694" s="2">
        <v>4.3297517651320103E-2</v>
      </c>
      <c r="M694" s="2" t="str">
        <f t="shared" si="280"/>
        <v>LTN</v>
      </c>
      <c r="N694" s="2" t="str">
        <f t="shared" si="289"/>
        <v>ACP</v>
      </c>
      <c r="O694" s="2" t="str">
        <f t="shared" si="290"/>
        <v>V</v>
      </c>
      <c r="P694" t="str">
        <f t="shared" si="281"/>
        <v>1001</v>
      </c>
      <c r="Q694" t="str">
        <f t="shared" si="282"/>
        <v>Y</v>
      </c>
      <c r="R694" t="str">
        <f t="shared" si="283"/>
        <v>1</v>
      </c>
      <c r="S694" t="str">
        <f t="shared" si="284"/>
        <v>0</v>
      </c>
      <c r="T694" t="str">
        <f t="shared" si="285"/>
        <v>0</v>
      </c>
      <c r="U694" t="str">
        <f t="shared" si="286"/>
        <v>1</v>
      </c>
      <c r="V694" s="10" t="str">
        <f t="shared" si="291"/>
        <v/>
      </c>
      <c r="W694" s="10" t="str">
        <f t="shared" si="292"/>
        <v/>
      </c>
      <c r="X694" t="str">
        <f t="shared" si="293"/>
        <v/>
      </c>
      <c r="Y694" t="str">
        <f t="shared" si="294"/>
        <v/>
      </c>
      <c r="Z694" t="str">
        <f t="shared" si="295"/>
        <v/>
      </c>
      <c r="AA694" s="10">
        <f t="shared" si="296"/>
        <v>8.1080548500296903E-2</v>
      </c>
      <c r="AB694" s="10">
        <f t="shared" si="297"/>
        <v>2.7867722779412601E-2</v>
      </c>
      <c r="AC694">
        <f t="shared" si="298"/>
        <v>247</v>
      </c>
      <c r="AD694">
        <f t="shared" si="298"/>
        <v>248</v>
      </c>
      <c r="AE694">
        <f t="shared" si="299"/>
        <v>1</v>
      </c>
      <c r="AF694" s="13" t="str">
        <f t="shared" si="300"/>
        <v/>
      </c>
      <c r="AG694" s="13" t="str">
        <f t="shared" si="301"/>
        <v/>
      </c>
      <c r="AH694" t="str">
        <f t="shared" si="302"/>
        <v/>
      </c>
      <c r="AI694" t="str">
        <f t="shared" si="303"/>
        <v/>
      </c>
      <c r="AJ694" t="str">
        <f t="shared" si="304"/>
        <v/>
      </c>
      <c r="AK694" s="2" t="str">
        <f t="shared" si="305"/>
        <v/>
      </c>
      <c r="AL694" s="2" t="str">
        <f t="shared" si="306"/>
        <v/>
      </c>
      <c r="AM694" t="str">
        <f t="shared" si="287"/>
        <v/>
      </c>
      <c r="AN694" t="str">
        <f t="shared" si="288"/>
        <v/>
      </c>
      <c r="AO694" t="str">
        <f t="shared" si="307"/>
        <v/>
      </c>
    </row>
    <row r="695" spans="1:41" x14ac:dyDescent="0.2">
      <c r="A695" t="s">
        <v>62</v>
      </c>
      <c r="B695" t="s">
        <v>5</v>
      </c>
      <c r="C695" t="s">
        <v>2</v>
      </c>
      <c r="D695" s="1">
        <v>-445.40333362375401</v>
      </c>
      <c r="E695" s="1">
        <v>932.80666724750802</v>
      </c>
      <c r="F695" s="2">
        <v>0.73944579204314598</v>
      </c>
      <c r="G695" s="2">
        <v>0.60729816384840396</v>
      </c>
      <c r="H695" s="2">
        <v>3.7108081572554399</v>
      </c>
      <c r="I695" s="2">
        <v>4.7746926191802999</v>
      </c>
      <c r="J695" s="2">
        <v>0</v>
      </c>
      <c r="K695" s="2">
        <v>0</v>
      </c>
      <c r="L695" s="2">
        <v>2.2642285561378699E-2</v>
      </c>
      <c r="M695" s="2" t="str">
        <f t="shared" si="280"/>
        <v>LTN</v>
      </c>
      <c r="N695" s="2" t="str">
        <f t="shared" si="289"/>
        <v>PCA</v>
      </c>
      <c r="O695" s="2" t="str">
        <f t="shared" si="290"/>
        <v>U</v>
      </c>
      <c r="P695" t="str">
        <f t="shared" si="281"/>
        <v>1001</v>
      </c>
      <c r="Q695" t="str">
        <f t="shared" si="282"/>
        <v>Y</v>
      </c>
      <c r="R695" t="str">
        <f t="shared" si="283"/>
        <v>1</v>
      </c>
      <c r="S695" t="str">
        <f t="shared" si="284"/>
        <v>0</v>
      </c>
      <c r="T695" t="str">
        <f t="shared" si="285"/>
        <v>0</v>
      </c>
      <c r="U695" t="str">
        <f t="shared" si="286"/>
        <v>1</v>
      </c>
      <c r="V695" s="10" t="str">
        <f t="shared" si="291"/>
        <v/>
      </c>
      <c r="W695" s="10" t="str">
        <f t="shared" si="292"/>
        <v/>
      </c>
      <c r="X695" t="str">
        <f t="shared" si="293"/>
        <v/>
      </c>
      <c r="Y695" t="str">
        <f t="shared" si="294"/>
        <v/>
      </c>
      <c r="Z695" t="str">
        <f t="shared" si="295"/>
        <v/>
      </c>
      <c r="AA695" s="10" t="str">
        <f t="shared" si="296"/>
        <v/>
      </c>
      <c r="AB695" s="10" t="str">
        <f t="shared" si="297"/>
        <v/>
      </c>
      <c r="AC695" t="str">
        <f t="shared" si="298"/>
        <v/>
      </c>
      <c r="AD695" t="str">
        <f t="shared" si="298"/>
        <v/>
      </c>
      <c r="AE695" t="str">
        <f t="shared" si="299"/>
        <v/>
      </c>
      <c r="AF695" s="13">
        <f t="shared" si="300"/>
        <v>4.7746926191802999</v>
      </c>
      <c r="AG695" s="13">
        <f t="shared" si="301"/>
        <v>1.06388446192486</v>
      </c>
      <c r="AH695">
        <f t="shared" si="302"/>
        <v>164</v>
      </c>
      <c r="AI695">
        <f t="shared" si="303"/>
        <v>147</v>
      </c>
      <c r="AJ695">
        <f t="shared" si="304"/>
        <v>-17</v>
      </c>
      <c r="AK695" s="2" t="str">
        <f t="shared" si="305"/>
        <v/>
      </c>
      <c r="AL695" s="2" t="str">
        <f t="shared" si="306"/>
        <v/>
      </c>
      <c r="AM695" t="str">
        <f t="shared" si="287"/>
        <v/>
      </c>
      <c r="AN695" t="str">
        <f t="shared" si="288"/>
        <v/>
      </c>
      <c r="AO695" t="str">
        <f t="shared" si="307"/>
        <v/>
      </c>
    </row>
    <row r="696" spans="1:41" x14ac:dyDescent="0.2">
      <c r="A696" t="s">
        <v>62</v>
      </c>
      <c r="B696" t="s">
        <v>5</v>
      </c>
      <c r="C696" t="s">
        <v>153</v>
      </c>
      <c r="D696" s="1">
        <v>-445.40333362375401</v>
      </c>
      <c r="E696" s="1">
        <v>932.80666724750802</v>
      </c>
      <c r="F696" s="2">
        <v>0.73944579204314598</v>
      </c>
      <c r="G696" s="2">
        <v>0.60729816384840396</v>
      </c>
      <c r="H696" s="2">
        <v>3.7108081572554399</v>
      </c>
      <c r="I696" s="2">
        <v>4.7746926191802999</v>
      </c>
      <c r="J696" s="2">
        <v>0</v>
      </c>
      <c r="K696" s="2">
        <v>0</v>
      </c>
      <c r="L696" s="2">
        <v>1.9807718727969499E-2</v>
      </c>
      <c r="M696" s="2" t="str">
        <f t="shared" si="280"/>
        <v>LTN</v>
      </c>
      <c r="N696" s="2" t="str">
        <f t="shared" si="289"/>
        <v>PCA</v>
      </c>
      <c r="O696" s="2" t="str">
        <f t="shared" si="290"/>
        <v>V</v>
      </c>
      <c r="P696" t="str">
        <f t="shared" si="281"/>
        <v>1001</v>
      </c>
      <c r="Q696" t="str">
        <f t="shared" si="282"/>
        <v>Y</v>
      </c>
      <c r="R696" t="str">
        <f t="shared" si="283"/>
        <v>1</v>
      </c>
      <c r="S696" t="str">
        <f t="shared" si="284"/>
        <v>0</v>
      </c>
      <c r="T696" t="str">
        <f t="shared" si="285"/>
        <v>0</v>
      </c>
      <c r="U696" t="str">
        <f t="shared" si="286"/>
        <v>1</v>
      </c>
      <c r="V696" s="10" t="str">
        <f t="shared" si="291"/>
        <v/>
      </c>
      <c r="W696" s="10" t="str">
        <f t="shared" si="292"/>
        <v/>
      </c>
      <c r="X696" t="str">
        <f t="shared" si="293"/>
        <v/>
      </c>
      <c r="Y696" t="str">
        <f t="shared" si="294"/>
        <v/>
      </c>
      <c r="Z696" t="str">
        <f t="shared" si="295"/>
        <v/>
      </c>
      <c r="AA696" s="10" t="str">
        <f t="shared" si="296"/>
        <v/>
      </c>
      <c r="AB696" s="10" t="str">
        <f t="shared" si="297"/>
        <v/>
      </c>
      <c r="AC696" t="str">
        <f t="shared" si="298"/>
        <v/>
      </c>
      <c r="AD696" t="str">
        <f t="shared" si="298"/>
        <v/>
      </c>
      <c r="AE696" t="str">
        <f t="shared" si="299"/>
        <v/>
      </c>
      <c r="AF696" s="13">
        <f t="shared" si="300"/>
        <v>4.7746926191802999</v>
      </c>
      <c r="AG696" s="13">
        <f t="shared" si="301"/>
        <v>1.06388446192486</v>
      </c>
      <c r="AH696">
        <f t="shared" si="302"/>
        <v>164</v>
      </c>
      <c r="AI696">
        <f t="shared" si="303"/>
        <v>147</v>
      </c>
      <c r="AJ696">
        <f t="shared" si="304"/>
        <v>-17</v>
      </c>
      <c r="AK696" s="2" t="str">
        <f t="shared" si="305"/>
        <v/>
      </c>
      <c r="AL696" s="2" t="str">
        <f t="shared" si="306"/>
        <v/>
      </c>
      <c r="AM696" t="str">
        <f t="shared" si="287"/>
        <v/>
      </c>
      <c r="AN696" t="str">
        <f t="shared" si="288"/>
        <v/>
      </c>
      <c r="AO696" t="str">
        <f t="shared" si="307"/>
        <v/>
      </c>
    </row>
    <row r="697" spans="1:41" x14ac:dyDescent="0.2">
      <c r="A697" t="s">
        <v>62</v>
      </c>
      <c r="B697" t="s">
        <v>5</v>
      </c>
      <c r="C697" t="s">
        <v>154</v>
      </c>
      <c r="D697" s="1">
        <v>-455.689766831084</v>
      </c>
      <c r="E697" s="1">
        <v>953.37953366216698</v>
      </c>
      <c r="F697" s="2">
        <v>0.70372120018715301</v>
      </c>
      <c r="G697" s="2">
        <v>0.48341207113833301</v>
      </c>
      <c r="H697" s="2">
        <v>3.9541586059930798</v>
      </c>
      <c r="I697" s="2">
        <v>6.3350915053258801</v>
      </c>
      <c r="J697" s="2">
        <v>0</v>
      </c>
      <c r="K697" s="2">
        <v>0</v>
      </c>
      <c r="L697" s="2">
        <v>5.9208905073502897E-2</v>
      </c>
      <c r="M697" s="2" t="str">
        <f t="shared" si="280"/>
        <v>LTN</v>
      </c>
      <c r="N697" s="2" t="str">
        <f t="shared" si="289"/>
        <v>ACP</v>
      </c>
      <c r="O697" s="2" t="str">
        <f t="shared" si="290"/>
        <v>U</v>
      </c>
      <c r="P697" t="str">
        <f t="shared" si="281"/>
        <v>1001</v>
      </c>
      <c r="Q697" t="str">
        <f t="shared" si="282"/>
        <v>Y</v>
      </c>
      <c r="R697" t="str">
        <f t="shared" si="283"/>
        <v>1</v>
      </c>
      <c r="S697" t="str">
        <f t="shared" si="284"/>
        <v>0</v>
      </c>
      <c r="T697" t="str">
        <f t="shared" si="285"/>
        <v>0</v>
      </c>
      <c r="U697" t="str">
        <f t="shared" si="286"/>
        <v>1</v>
      </c>
      <c r="V697" s="10" t="str">
        <f t="shared" si="291"/>
        <v/>
      </c>
      <c r="W697" s="10" t="str">
        <f t="shared" si="292"/>
        <v/>
      </c>
      <c r="X697" t="str">
        <f t="shared" si="293"/>
        <v/>
      </c>
      <c r="Y697" t="str">
        <f t="shared" si="294"/>
        <v/>
      </c>
      <c r="Z697" t="str">
        <f t="shared" si="295"/>
        <v/>
      </c>
      <c r="AA697" s="10" t="str">
        <f t="shared" si="296"/>
        <v/>
      </c>
      <c r="AB697" s="10" t="str">
        <f t="shared" si="297"/>
        <v/>
      </c>
      <c r="AC697" t="str">
        <f t="shared" si="298"/>
        <v/>
      </c>
      <c r="AD697" t="str">
        <f t="shared" si="298"/>
        <v/>
      </c>
      <c r="AE697" t="str">
        <f t="shared" si="299"/>
        <v/>
      </c>
      <c r="AF697" s="13">
        <f t="shared" si="300"/>
        <v>6.3350915053258801</v>
      </c>
      <c r="AG697" s="13">
        <f t="shared" si="301"/>
        <v>2.3809328993328003</v>
      </c>
      <c r="AH697">
        <f t="shared" si="302"/>
        <v>251</v>
      </c>
      <c r="AI697">
        <f t="shared" si="303"/>
        <v>252</v>
      </c>
      <c r="AJ697">
        <f t="shared" si="304"/>
        <v>1</v>
      </c>
      <c r="AK697" s="2" t="str">
        <f t="shared" si="305"/>
        <v/>
      </c>
      <c r="AL697" s="2" t="str">
        <f t="shared" si="306"/>
        <v/>
      </c>
      <c r="AM697" t="str">
        <f t="shared" si="287"/>
        <v/>
      </c>
      <c r="AN697" t="str">
        <f t="shared" si="288"/>
        <v/>
      </c>
      <c r="AO697" t="str">
        <f t="shared" si="307"/>
        <v/>
      </c>
    </row>
    <row r="698" spans="1:41" x14ac:dyDescent="0.2">
      <c r="A698" t="s">
        <v>62</v>
      </c>
      <c r="B698" t="s">
        <v>5</v>
      </c>
      <c r="C698" t="s">
        <v>3</v>
      </c>
      <c r="D698" s="1">
        <v>-454.44918747789001</v>
      </c>
      <c r="E698" s="1">
        <v>950.89837495578104</v>
      </c>
      <c r="F698" s="2">
        <v>0.70758603319640401</v>
      </c>
      <c r="G698" s="2">
        <v>0.487550335167029</v>
      </c>
      <c r="H698" s="2">
        <v>3.92645975510227</v>
      </c>
      <c r="I698" s="2">
        <v>6.9995861765608298</v>
      </c>
      <c r="J698" s="2">
        <v>0</v>
      </c>
      <c r="K698" s="2">
        <v>0</v>
      </c>
      <c r="L698" s="2">
        <v>2.31227906725378E-2</v>
      </c>
      <c r="M698" s="2" t="str">
        <f t="shared" si="280"/>
        <v>LTN</v>
      </c>
      <c r="N698" s="2" t="str">
        <f t="shared" si="289"/>
        <v>ACP</v>
      </c>
      <c r="O698" s="2" t="str">
        <f t="shared" si="290"/>
        <v>V</v>
      </c>
      <c r="P698" t="str">
        <f t="shared" si="281"/>
        <v>1001</v>
      </c>
      <c r="Q698" t="str">
        <f t="shared" si="282"/>
        <v>Y</v>
      </c>
      <c r="R698" t="str">
        <f t="shared" si="283"/>
        <v>1</v>
      </c>
      <c r="S698" t="str">
        <f t="shared" si="284"/>
        <v>0</v>
      </c>
      <c r="T698" t="str">
        <f t="shared" si="285"/>
        <v>0</v>
      </c>
      <c r="U698" t="str">
        <f t="shared" si="286"/>
        <v>1</v>
      </c>
      <c r="V698" s="10" t="str">
        <f t="shared" si="291"/>
        <v/>
      </c>
      <c r="W698" s="10" t="str">
        <f t="shared" si="292"/>
        <v/>
      </c>
      <c r="X698" t="str">
        <f t="shared" si="293"/>
        <v/>
      </c>
      <c r="Y698" t="str">
        <f t="shared" si="294"/>
        <v/>
      </c>
      <c r="Z698" t="str">
        <f t="shared" si="295"/>
        <v/>
      </c>
      <c r="AA698" s="10" t="str">
        <f t="shared" si="296"/>
        <v/>
      </c>
      <c r="AB698" s="10" t="str">
        <f t="shared" si="297"/>
        <v/>
      </c>
      <c r="AC698" t="str">
        <f t="shared" si="298"/>
        <v/>
      </c>
      <c r="AD698" t="str">
        <f t="shared" si="298"/>
        <v/>
      </c>
      <c r="AE698" t="str">
        <f t="shared" si="299"/>
        <v/>
      </c>
      <c r="AF698" s="13">
        <f t="shared" si="300"/>
        <v>6.9995861765608298</v>
      </c>
      <c r="AG698" s="13">
        <f t="shared" si="301"/>
        <v>3.0731264214585599</v>
      </c>
      <c r="AH698">
        <f t="shared" si="302"/>
        <v>253</v>
      </c>
      <c r="AI698">
        <f t="shared" si="303"/>
        <v>253</v>
      </c>
      <c r="AJ698">
        <f t="shared" si="304"/>
        <v>0</v>
      </c>
      <c r="AK698" s="2" t="str">
        <f t="shared" si="305"/>
        <v/>
      </c>
      <c r="AL698" s="2" t="str">
        <f t="shared" si="306"/>
        <v/>
      </c>
      <c r="AM698" t="str">
        <f t="shared" si="287"/>
        <v/>
      </c>
      <c r="AN698" t="str">
        <f t="shared" si="288"/>
        <v/>
      </c>
      <c r="AO698" t="str">
        <f t="shared" si="307"/>
        <v/>
      </c>
    </row>
    <row r="699" spans="1:41" x14ac:dyDescent="0.2">
      <c r="A699" t="s">
        <v>63</v>
      </c>
      <c r="B699" t="s">
        <v>1</v>
      </c>
      <c r="C699" t="s">
        <v>2</v>
      </c>
      <c r="D699" s="1">
        <v>282.25048513626899</v>
      </c>
      <c r="E699" s="1">
        <v>-522.50097027253901</v>
      </c>
      <c r="F699" s="2">
        <v>0.67876918254371399</v>
      </c>
      <c r="G699" s="2">
        <v>0.50684579953390596</v>
      </c>
      <c r="H699" s="2">
        <v>4.2929034214125403E-2</v>
      </c>
      <c r="I699" s="2">
        <v>5.72990199174883E-2</v>
      </c>
      <c r="J699" s="2">
        <v>0</v>
      </c>
      <c r="K699" s="2">
        <v>0</v>
      </c>
      <c r="L699" s="2">
        <v>2.73822924987644E-2</v>
      </c>
      <c r="M699" s="2" t="str">
        <f t="shared" si="280"/>
        <v>LTN</v>
      </c>
      <c r="N699" s="2" t="str">
        <f t="shared" si="289"/>
        <v>PCA</v>
      </c>
      <c r="O699" s="2" t="str">
        <f t="shared" si="290"/>
        <v>U</v>
      </c>
      <c r="P699" t="str">
        <f t="shared" si="281"/>
        <v>1010</v>
      </c>
      <c r="Q699" t="str">
        <f t="shared" si="282"/>
        <v>Y</v>
      </c>
      <c r="R699" t="str">
        <f t="shared" si="283"/>
        <v>1</v>
      </c>
      <c r="S699" t="str">
        <f t="shared" si="284"/>
        <v>0</v>
      </c>
      <c r="T699" t="str">
        <f t="shared" si="285"/>
        <v>1</v>
      </c>
      <c r="U699" t="str">
        <f t="shared" si="286"/>
        <v>0</v>
      </c>
      <c r="V699" s="10">
        <f t="shared" si="291"/>
        <v>5.72990199174883E-2</v>
      </c>
      <c r="W699" s="10">
        <f t="shared" si="292"/>
        <v>1.4369985703362897E-2</v>
      </c>
      <c r="X699">
        <f t="shared" si="293"/>
        <v>170</v>
      </c>
      <c r="Y699">
        <f t="shared" si="294"/>
        <v>159</v>
      </c>
      <c r="Z699">
        <f t="shared" si="295"/>
        <v>-11</v>
      </c>
      <c r="AA699" s="10" t="str">
        <f t="shared" si="296"/>
        <v/>
      </c>
      <c r="AB699" s="10" t="str">
        <f t="shared" si="297"/>
        <v/>
      </c>
      <c r="AC699" t="str">
        <f t="shared" si="298"/>
        <v/>
      </c>
      <c r="AD699" t="str">
        <f t="shared" si="298"/>
        <v/>
      </c>
      <c r="AE699" t="str">
        <f t="shared" si="299"/>
        <v/>
      </c>
      <c r="AF699" s="13" t="str">
        <f t="shared" si="300"/>
        <v/>
      </c>
      <c r="AG699" s="13" t="str">
        <f t="shared" si="301"/>
        <v/>
      </c>
      <c r="AH699" t="str">
        <f t="shared" si="302"/>
        <v/>
      </c>
      <c r="AI699" t="str">
        <f t="shared" si="303"/>
        <v/>
      </c>
      <c r="AJ699" t="str">
        <f t="shared" si="304"/>
        <v/>
      </c>
      <c r="AK699" s="2" t="str">
        <f t="shared" si="305"/>
        <v/>
      </c>
      <c r="AL699" s="2" t="str">
        <f t="shared" si="306"/>
        <v/>
      </c>
      <c r="AM699" t="str">
        <f t="shared" si="287"/>
        <v/>
      </c>
      <c r="AN699" t="str">
        <f t="shared" si="288"/>
        <v/>
      </c>
      <c r="AO699" t="str">
        <f t="shared" si="307"/>
        <v/>
      </c>
    </row>
    <row r="700" spans="1:41" x14ac:dyDescent="0.2">
      <c r="A700" t="s">
        <v>63</v>
      </c>
      <c r="B700" t="s">
        <v>1</v>
      </c>
      <c r="C700" t="s">
        <v>153</v>
      </c>
      <c r="D700" s="1">
        <v>282.25048513626899</v>
      </c>
      <c r="E700" s="1">
        <v>-522.50097027253901</v>
      </c>
      <c r="F700" s="2">
        <v>0.67876918254371299</v>
      </c>
      <c r="G700" s="2">
        <v>0.50684579953390596</v>
      </c>
      <c r="H700" s="2">
        <v>4.2929034214125403E-2</v>
      </c>
      <c r="I700" s="2">
        <v>5.7299019917488203E-2</v>
      </c>
      <c r="J700" s="2">
        <v>0</v>
      </c>
      <c r="K700" s="2">
        <v>0</v>
      </c>
      <c r="L700" s="2">
        <v>2.7154502990925301E-2</v>
      </c>
      <c r="M700" s="2" t="str">
        <f t="shared" si="280"/>
        <v>LTN</v>
      </c>
      <c r="N700" s="2" t="str">
        <f t="shared" si="289"/>
        <v>PCA</v>
      </c>
      <c r="O700" s="2" t="str">
        <f t="shared" si="290"/>
        <v>V</v>
      </c>
      <c r="P700" t="str">
        <f t="shared" si="281"/>
        <v>1010</v>
      </c>
      <c r="Q700" t="str">
        <f t="shared" si="282"/>
        <v>Y</v>
      </c>
      <c r="R700" t="str">
        <f t="shared" si="283"/>
        <v>1</v>
      </c>
      <c r="S700" t="str">
        <f t="shared" si="284"/>
        <v>0</v>
      </c>
      <c r="T700" t="str">
        <f t="shared" si="285"/>
        <v>1</v>
      </c>
      <c r="U700" t="str">
        <f t="shared" si="286"/>
        <v>0</v>
      </c>
      <c r="V700" s="10">
        <f t="shared" si="291"/>
        <v>5.7299019917488203E-2</v>
      </c>
      <c r="W700" s="10">
        <f t="shared" si="292"/>
        <v>1.43699857033628E-2</v>
      </c>
      <c r="X700">
        <f t="shared" si="293"/>
        <v>169</v>
      </c>
      <c r="Y700">
        <f t="shared" si="294"/>
        <v>158</v>
      </c>
      <c r="Z700">
        <f t="shared" si="295"/>
        <v>-11</v>
      </c>
      <c r="AA700" s="10" t="str">
        <f t="shared" si="296"/>
        <v/>
      </c>
      <c r="AB700" s="10" t="str">
        <f t="shared" si="297"/>
        <v/>
      </c>
      <c r="AC700" t="str">
        <f t="shared" si="298"/>
        <v/>
      </c>
      <c r="AD700" t="str">
        <f t="shared" si="298"/>
        <v/>
      </c>
      <c r="AE700" t="str">
        <f t="shared" si="299"/>
        <v/>
      </c>
      <c r="AF700" s="13" t="str">
        <f t="shared" si="300"/>
        <v/>
      </c>
      <c r="AG700" s="13" t="str">
        <f t="shared" si="301"/>
        <v/>
      </c>
      <c r="AH700" t="str">
        <f t="shared" si="302"/>
        <v/>
      </c>
      <c r="AI700" t="str">
        <f t="shared" si="303"/>
        <v/>
      </c>
      <c r="AJ700" t="str">
        <f t="shared" si="304"/>
        <v/>
      </c>
      <c r="AK700" s="2" t="str">
        <f t="shared" si="305"/>
        <v/>
      </c>
      <c r="AL700" s="2" t="str">
        <f t="shared" si="306"/>
        <v/>
      </c>
      <c r="AM700" t="str">
        <f t="shared" si="287"/>
        <v/>
      </c>
      <c r="AN700" t="str">
        <f t="shared" si="288"/>
        <v/>
      </c>
      <c r="AO700" t="str">
        <f t="shared" si="307"/>
        <v/>
      </c>
    </row>
    <row r="701" spans="1:41" x14ac:dyDescent="0.2">
      <c r="A701" t="s">
        <v>63</v>
      </c>
      <c r="B701" t="s">
        <v>1</v>
      </c>
      <c r="C701" t="s">
        <v>154</v>
      </c>
      <c r="D701" s="1">
        <v>283.95668798098097</v>
      </c>
      <c r="E701" s="1">
        <v>-525.91337596196104</v>
      </c>
      <c r="F701" s="2">
        <v>0.68503332439386699</v>
      </c>
      <c r="G701" s="2">
        <v>0.57013062621162802</v>
      </c>
      <c r="H701" s="2">
        <v>4.2496719133027397E-2</v>
      </c>
      <c r="I701" s="2">
        <v>5.5860060600590997E-2</v>
      </c>
      <c r="J701" s="2">
        <v>0</v>
      </c>
      <c r="K701" s="2">
        <v>0</v>
      </c>
      <c r="L701" s="2">
        <v>3.6626532672014198E-2</v>
      </c>
      <c r="M701" s="2" t="str">
        <f t="shared" si="280"/>
        <v>LTN</v>
      </c>
      <c r="N701" s="2" t="str">
        <f t="shared" si="289"/>
        <v>ACP</v>
      </c>
      <c r="O701" s="2" t="str">
        <f t="shared" si="290"/>
        <v>U</v>
      </c>
      <c r="P701" t="str">
        <f t="shared" si="281"/>
        <v>1010</v>
      </c>
      <c r="Q701" t="str">
        <f t="shared" si="282"/>
        <v>Y</v>
      </c>
      <c r="R701" t="str">
        <f t="shared" si="283"/>
        <v>1</v>
      </c>
      <c r="S701" t="str">
        <f t="shared" si="284"/>
        <v>0</v>
      </c>
      <c r="T701" t="str">
        <f t="shared" si="285"/>
        <v>1</v>
      </c>
      <c r="U701" t="str">
        <f t="shared" si="286"/>
        <v>0</v>
      </c>
      <c r="V701" s="10">
        <f t="shared" si="291"/>
        <v>5.5860060600590997E-2</v>
      </c>
      <c r="W701" s="10">
        <f t="shared" si="292"/>
        <v>1.33633414675636E-2</v>
      </c>
      <c r="X701">
        <f t="shared" si="293"/>
        <v>149</v>
      </c>
      <c r="Y701">
        <f t="shared" si="294"/>
        <v>138</v>
      </c>
      <c r="Z701">
        <f t="shared" si="295"/>
        <v>-11</v>
      </c>
      <c r="AA701" s="10" t="str">
        <f t="shared" si="296"/>
        <v/>
      </c>
      <c r="AB701" s="10" t="str">
        <f t="shared" si="297"/>
        <v/>
      </c>
      <c r="AC701" t="str">
        <f t="shared" si="298"/>
        <v/>
      </c>
      <c r="AD701" t="str">
        <f t="shared" si="298"/>
        <v/>
      </c>
      <c r="AE701" t="str">
        <f t="shared" si="299"/>
        <v/>
      </c>
      <c r="AF701" s="13" t="str">
        <f t="shared" si="300"/>
        <v/>
      </c>
      <c r="AG701" s="13" t="str">
        <f t="shared" si="301"/>
        <v/>
      </c>
      <c r="AH701" t="str">
        <f t="shared" si="302"/>
        <v/>
      </c>
      <c r="AI701" t="str">
        <f t="shared" si="303"/>
        <v/>
      </c>
      <c r="AJ701" t="str">
        <f t="shared" si="304"/>
        <v/>
      </c>
      <c r="AK701" s="2" t="str">
        <f t="shared" si="305"/>
        <v/>
      </c>
      <c r="AL701" s="2" t="str">
        <f t="shared" si="306"/>
        <v/>
      </c>
      <c r="AM701" t="str">
        <f t="shared" si="287"/>
        <v/>
      </c>
      <c r="AN701" t="str">
        <f t="shared" si="288"/>
        <v/>
      </c>
      <c r="AO701" t="str">
        <f t="shared" si="307"/>
        <v/>
      </c>
    </row>
    <row r="702" spans="1:41" x14ac:dyDescent="0.2">
      <c r="A702" t="s">
        <v>63</v>
      </c>
      <c r="B702" t="s">
        <v>1</v>
      </c>
      <c r="C702" t="s">
        <v>3</v>
      </c>
      <c r="D702" s="1">
        <v>274.634796318962</v>
      </c>
      <c r="E702" s="1">
        <v>-507.26959263792497</v>
      </c>
      <c r="F702" s="2">
        <v>0.64736700724987395</v>
      </c>
      <c r="G702" s="2">
        <v>0.49825671097269397</v>
      </c>
      <c r="H702" s="2">
        <v>4.4984917399735903E-2</v>
      </c>
      <c r="I702" s="2">
        <v>6.0049282477871897E-2</v>
      </c>
      <c r="J702" s="2">
        <v>0</v>
      </c>
      <c r="K702" s="2">
        <v>0</v>
      </c>
      <c r="L702" s="2">
        <v>1.1905989720875001E-2</v>
      </c>
      <c r="M702" s="2" t="str">
        <f t="shared" si="280"/>
        <v>LTN</v>
      </c>
      <c r="N702" s="2" t="str">
        <f t="shared" si="289"/>
        <v>ACP</v>
      </c>
      <c r="O702" s="2" t="str">
        <f t="shared" si="290"/>
        <v>V</v>
      </c>
      <c r="P702" t="str">
        <f t="shared" si="281"/>
        <v>1010</v>
      </c>
      <c r="Q702" t="str">
        <f t="shared" si="282"/>
        <v>Y</v>
      </c>
      <c r="R702" t="str">
        <f t="shared" si="283"/>
        <v>1</v>
      </c>
      <c r="S702" t="str">
        <f t="shared" si="284"/>
        <v>0</v>
      </c>
      <c r="T702" t="str">
        <f t="shared" si="285"/>
        <v>1</v>
      </c>
      <c r="U702" t="str">
        <f t="shared" si="286"/>
        <v>0</v>
      </c>
      <c r="V702" s="10">
        <f t="shared" si="291"/>
        <v>6.0049282477871897E-2</v>
      </c>
      <c r="W702" s="10">
        <f t="shared" si="292"/>
        <v>1.5064365078135994E-2</v>
      </c>
      <c r="X702">
        <f t="shared" si="293"/>
        <v>205</v>
      </c>
      <c r="Y702">
        <f t="shared" si="294"/>
        <v>180</v>
      </c>
      <c r="Z702">
        <f t="shared" si="295"/>
        <v>-25</v>
      </c>
      <c r="AA702" s="10" t="str">
        <f t="shared" si="296"/>
        <v/>
      </c>
      <c r="AB702" s="10" t="str">
        <f t="shared" si="297"/>
        <v/>
      </c>
      <c r="AC702" t="str">
        <f t="shared" si="298"/>
        <v/>
      </c>
      <c r="AD702" t="str">
        <f t="shared" si="298"/>
        <v/>
      </c>
      <c r="AE702" t="str">
        <f t="shared" si="299"/>
        <v/>
      </c>
      <c r="AF702" s="13" t="str">
        <f t="shared" si="300"/>
        <v/>
      </c>
      <c r="AG702" s="13" t="str">
        <f t="shared" si="301"/>
        <v/>
      </c>
      <c r="AH702" t="str">
        <f t="shared" si="302"/>
        <v/>
      </c>
      <c r="AI702" t="str">
        <f t="shared" si="303"/>
        <v/>
      </c>
      <c r="AJ702" t="str">
        <f t="shared" si="304"/>
        <v/>
      </c>
      <c r="AK702" s="2" t="str">
        <f t="shared" si="305"/>
        <v/>
      </c>
      <c r="AL702" s="2" t="str">
        <f t="shared" si="306"/>
        <v/>
      </c>
      <c r="AM702" t="str">
        <f t="shared" si="287"/>
        <v/>
      </c>
      <c r="AN702" t="str">
        <f t="shared" si="288"/>
        <v/>
      </c>
      <c r="AO702" t="str">
        <f t="shared" si="307"/>
        <v/>
      </c>
    </row>
    <row r="703" spans="1:41" x14ac:dyDescent="0.2">
      <c r="A703" t="s">
        <v>63</v>
      </c>
      <c r="B703" t="s">
        <v>4</v>
      </c>
      <c r="C703" t="s">
        <v>2</v>
      </c>
      <c r="D703" s="1">
        <v>247.11986758736501</v>
      </c>
      <c r="E703" s="1">
        <v>-452.23973517472899</v>
      </c>
      <c r="F703" s="2">
        <v>0.61998242229913902</v>
      </c>
      <c r="G703" s="2">
        <v>0.42998821180242602</v>
      </c>
      <c r="H703" s="2">
        <v>5.32503667271855E-2</v>
      </c>
      <c r="I703" s="2">
        <v>7.1434514485577902E-2</v>
      </c>
      <c r="J703" s="2">
        <v>0</v>
      </c>
      <c r="K703" s="2">
        <v>0</v>
      </c>
      <c r="L703" s="2">
        <v>2.42530604862886E-2</v>
      </c>
      <c r="M703" s="2" t="str">
        <f t="shared" si="280"/>
        <v>LTN</v>
      </c>
      <c r="N703" s="2" t="str">
        <f t="shared" si="289"/>
        <v>PCA</v>
      </c>
      <c r="O703" s="2" t="str">
        <f t="shared" si="290"/>
        <v>U</v>
      </c>
      <c r="P703" t="str">
        <f t="shared" si="281"/>
        <v>1010</v>
      </c>
      <c r="Q703" t="str">
        <f t="shared" si="282"/>
        <v>Y</v>
      </c>
      <c r="R703" t="str">
        <f t="shared" si="283"/>
        <v>1</v>
      </c>
      <c r="S703" t="str">
        <f t="shared" si="284"/>
        <v>0</v>
      </c>
      <c r="T703" t="str">
        <f t="shared" si="285"/>
        <v>1</v>
      </c>
      <c r="U703" t="str">
        <f t="shared" si="286"/>
        <v>0</v>
      </c>
      <c r="V703" s="10" t="str">
        <f t="shared" si="291"/>
        <v/>
      </c>
      <c r="W703" s="10" t="str">
        <f t="shared" si="292"/>
        <v/>
      </c>
      <c r="X703" t="str">
        <f t="shared" si="293"/>
        <v/>
      </c>
      <c r="Y703" t="str">
        <f t="shared" si="294"/>
        <v/>
      </c>
      <c r="Z703" t="str">
        <f t="shared" si="295"/>
        <v/>
      </c>
      <c r="AA703" s="10">
        <f t="shared" si="296"/>
        <v>7.1434514485577902E-2</v>
      </c>
      <c r="AB703" s="10">
        <f t="shared" si="297"/>
        <v>1.8184147758392402E-2</v>
      </c>
      <c r="AC703">
        <f t="shared" si="298"/>
        <v>197</v>
      </c>
      <c r="AD703">
        <f t="shared" si="298"/>
        <v>189</v>
      </c>
      <c r="AE703">
        <f t="shared" si="299"/>
        <v>-8</v>
      </c>
      <c r="AF703" s="13" t="str">
        <f t="shared" si="300"/>
        <v/>
      </c>
      <c r="AG703" s="13" t="str">
        <f t="shared" si="301"/>
        <v/>
      </c>
      <c r="AH703" t="str">
        <f t="shared" si="302"/>
        <v/>
      </c>
      <c r="AI703" t="str">
        <f t="shared" si="303"/>
        <v/>
      </c>
      <c r="AJ703" t="str">
        <f t="shared" si="304"/>
        <v/>
      </c>
      <c r="AK703" s="2" t="str">
        <f t="shared" si="305"/>
        <v/>
      </c>
      <c r="AL703" s="2" t="str">
        <f t="shared" si="306"/>
        <v/>
      </c>
      <c r="AM703" t="str">
        <f t="shared" si="287"/>
        <v/>
      </c>
      <c r="AN703" t="str">
        <f t="shared" si="288"/>
        <v/>
      </c>
      <c r="AO703" t="str">
        <f t="shared" si="307"/>
        <v/>
      </c>
    </row>
    <row r="704" spans="1:41" x14ac:dyDescent="0.2">
      <c r="A704" t="s">
        <v>63</v>
      </c>
      <c r="B704" t="s">
        <v>4</v>
      </c>
      <c r="C704" t="s">
        <v>153</v>
      </c>
      <c r="D704" s="1">
        <v>247.11986758736501</v>
      </c>
      <c r="E704" s="1">
        <v>-452.23973517472899</v>
      </c>
      <c r="F704" s="2">
        <v>0.61998242229913902</v>
      </c>
      <c r="G704" s="2">
        <v>0.42998821180242602</v>
      </c>
      <c r="H704" s="2">
        <v>5.32503667271855E-2</v>
      </c>
      <c r="I704" s="2">
        <v>7.1434514485577902E-2</v>
      </c>
      <c r="J704" s="2">
        <v>0</v>
      </c>
      <c r="K704" s="2">
        <v>0</v>
      </c>
      <c r="L704" s="2">
        <v>2.7146087709995301E-2</v>
      </c>
      <c r="M704" s="2" t="str">
        <f t="shared" si="280"/>
        <v>LTN</v>
      </c>
      <c r="N704" s="2" t="str">
        <f t="shared" si="289"/>
        <v>PCA</v>
      </c>
      <c r="O704" s="2" t="str">
        <f t="shared" si="290"/>
        <v>V</v>
      </c>
      <c r="P704" t="str">
        <f t="shared" si="281"/>
        <v>1010</v>
      </c>
      <c r="Q704" t="str">
        <f t="shared" si="282"/>
        <v>Y</v>
      </c>
      <c r="R704" t="str">
        <f t="shared" si="283"/>
        <v>1</v>
      </c>
      <c r="S704" t="str">
        <f t="shared" si="284"/>
        <v>0</v>
      </c>
      <c r="T704" t="str">
        <f t="shared" si="285"/>
        <v>1</v>
      </c>
      <c r="U704" t="str">
        <f t="shared" si="286"/>
        <v>0</v>
      </c>
      <c r="V704" s="10" t="str">
        <f t="shared" si="291"/>
        <v/>
      </c>
      <c r="W704" s="10" t="str">
        <f t="shared" si="292"/>
        <v/>
      </c>
      <c r="X704" t="str">
        <f t="shared" si="293"/>
        <v/>
      </c>
      <c r="Y704" t="str">
        <f t="shared" si="294"/>
        <v/>
      </c>
      <c r="Z704" t="str">
        <f t="shared" si="295"/>
        <v/>
      </c>
      <c r="AA704" s="10">
        <f t="shared" si="296"/>
        <v>7.1434514485577902E-2</v>
      </c>
      <c r="AB704" s="10">
        <f t="shared" si="297"/>
        <v>1.8184147758392402E-2</v>
      </c>
      <c r="AC704">
        <f t="shared" si="298"/>
        <v>197</v>
      </c>
      <c r="AD704">
        <f t="shared" si="298"/>
        <v>189</v>
      </c>
      <c r="AE704">
        <f t="shared" si="299"/>
        <v>-8</v>
      </c>
      <c r="AF704" s="13" t="str">
        <f t="shared" si="300"/>
        <v/>
      </c>
      <c r="AG704" s="13" t="str">
        <f t="shared" si="301"/>
        <v/>
      </c>
      <c r="AH704" t="str">
        <f t="shared" si="302"/>
        <v/>
      </c>
      <c r="AI704" t="str">
        <f t="shared" si="303"/>
        <v/>
      </c>
      <c r="AJ704" t="str">
        <f t="shared" si="304"/>
        <v/>
      </c>
      <c r="AK704" s="2" t="str">
        <f t="shared" si="305"/>
        <v/>
      </c>
      <c r="AL704" s="2" t="str">
        <f t="shared" si="306"/>
        <v/>
      </c>
      <c r="AM704" t="str">
        <f t="shared" si="287"/>
        <v/>
      </c>
      <c r="AN704" t="str">
        <f t="shared" si="288"/>
        <v/>
      </c>
      <c r="AO704" t="str">
        <f t="shared" si="307"/>
        <v/>
      </c>
    </row>
    <row r="705" spans="1:41" x14ac:dyDescent="0.2">
      <c r="A705" t="s">
        <v>63</v>
      </c>
      <c r="B705" t="s">
        <v>4</v>
      </c>
      <c r="C705" t="s">
        <v>154</v>
      </c>
      <c r="D705" s="1">
        <v>250.02629075294101</v>
      </c>
      <c r="E705" s="1">
        <v>-458.05258150588099</v>
      </c>
      <c r="F705" s="2">
        <v>0.63268359244251104</v>
      </c>
      <c r="G705" s="2">
        <v>0.48879623380068898</v>
      </c>
      <c r="H705" s="2">
        <v>5.2323627957218302E-2</v>
      </c>
      <c r="I705" s="2">
        <v>7.0466932460401893E-2</v>
      </c>
      <c r="J705" s="2">
        <v>0</v>
      </c>
      <c r="K705" s="2">
        <v>0</v>
      </c>
      <c r="L705" s="2">
        <v>3.85690627380939E-2</v>
      </c>
      <c r="M705" s="2" t="str">
        <f t="shared" si="280"/>
        <v>LTN</v>
      </c>
      <c r="N705" s="2" t="str">
        <f t="shared" si="289"/>
        <v>ACP</v>
      </c>
      <c r="O705" s="2" t="str">
        <f t="shared" si="290"/>
        <v>U</v>
      </c>
      <c r="P705" t="str">
        <f t="shared" si="281"/>
        <v>1010</v>
      </c>
      <c r="Q705" t="str">
        <f t="shared" si="282"/>
        <v>Y</v>
      </c>
      <c r="R705" t="str">
        <f t="shared" si="283"/>
        <v>1</v>
      </c>
      <c r="S705" t="str">
        <f t="shared" si="284"/>
        <v>0</v>
      </c>
      <c r="T705" t="str">
        <f t="shared" si="285"/>
        <v>1</v>
      </c>
      <c r="U705" t="str">
        <f t="shared" si="286"/>
        <v>0</v>
      </c>
      <c r="V705" s="10" t="str">
        <f t="shared" si="291"/>
        <v/>
      </c>
      <c r="W705" s="10" t="str">
        <f t="shared" si="292"/>
        <v/>
      </c>
      <c r="X705" t="str">
        <f t="shared" si="293"/>
        <v/>
      </c>
      <c r="Y705" t="str">
        <f t="shared" si="294"/>
        <v/>
      </c>
      <c r="Z705" t="str">
        <f t="shared" si="295"/>
        <v/>
      </c>
      <c r="AA705" s="10">
        <f t="shared" si="296"/>
        <v>7.0466932460401893E-2</v>
      </c>
      <c r="AB705" s="10">
        <f t="shared" si="297"/>
        <v>1.8143304503183591E-2</v>
      </c>
      <c r="AC705">
        <f t="shared" si="298"/>
        <v>181</v>
      </c>
      <c r="AD705">
        <f t="shared" si="298"/>
        <v>188</v>
      </c>
      <c r="AE705">
        <f t="shared" si="299"/>
        <v>7</v>
      </c>
      <c r="AF705" s="13" t="str">
        <f t="shared" si="300"/>
        <v/>
      </c>
      <c r="AG705" s="13" t="str">
        <f t="shared" si="301"/>
        <v/>
      </c>
      <c r="AH705" t="str">
        <f t="shared" si="302"/>
        <v/>
      </c>
      <c r="AI705" t="str">
        <f t="shared" si="303"/>
        <v/>
      </c>
      <c r="AJ705" t="str">
        <f t="shared" si="304"/>
        <v/>
      </c>
      <c r="AK705" s="2" t="str">
        <f t="shared" si="305"/>
        <v/>
      </c>
      <c r="AL705" s="2" t="str">
        <f t="shared" si="306"/>
        <v/>
      </c>
      <c r="AM705" t="str">
        <f t="shared" si="287"/>
        <v/>
      </c>
      <c r="AN705" t="str">
        <f t="shared" si="288"/>
        <v/>
      </c>
      <c r="AO705" t="str">
        <f t="shared" si="307"/>
        <v/>
      </c>
    </row>
    <row r="706" spans="1:41" x14ac:dyDescent="0.2">
      <c r="A706" t="s">
        <v>63</v>
      </c>
      <c r="B706" t="s">
        <v>4</v>
      </c>
      <c r="C706" t="s">
        <v>3</v>
      </c>
      <c r="D706" s="1">
        <v>244.19084033722899</v>
      </c>
      <c r="E706" s="1">
        <v>-446.38168067445901</v>
      </c>
      <c r="F706" s="2">
        <v>0.60566483834871898</v>
      </c>
      <c r="G706" s="2">
        <v>0.43426351614715802</v>
      </c>
      <c r="H706" s="2">
        <v>5.4223409689120303E-2</v>
      </c>
      <c r="I706" s="2">
        <v>7.3384045233511594E-2</v>
      </c>
      <c r="J706" s="2">
        <v>0</v>
      </c>
      <c r="K706" s="2">
        <v>0</v>
      </c>
      <c r="L706" s="2">
        <v>1.31857244829652E-2</v>
      </c>
      <c r="M706" s="2" t="str">
        <f t="shared" si="280"/>
        <v>LTN</v>
      </c>
      <c r="N706" s="2" t="str">
        <f t="shared" si="289"/>
        <v>ACP</v>
      </c>
      <c r="O706" s="2" t="str">
        <f t="shared" si="290"/>
        <v>V</v>
      </c>
      <c r="P706" t="str">
        <f t="shared" si="281"/>
        <v>1010</v>
      </c>
      <c r="Q706" t="str">
        <f t="shared" si="282"/>
        <v>Y</v>
      </c>
      <c r="R706" t="str">
        <f t="shared" si="283"/>
        <v>1</v>
      </c>
      <c r="S706" t="str">
        <f t="shared" si="284"/>
        <v>0</v>
      </c>
      <c r="T706" t="str">
        <f t="shared" si="285"/>
        <v>1</v>
      </c>
      <c r="U706" t="str">
        <f t="shared" si="286"/>
        <v>0</v>
      </c>
      <c r="V706" s="10" t="str">
        <f t="shared" si="291"/>
        <v/>
      </c>
      <c r="W706" s="10" t="str">
        <f t="shared" si="292"/>
        <v/>
      </c>
      <c r="X706" t="str">
        <f t="shared" si="293"/>
        <v/>
      </c>
      <c r="Y706" t="str">
        <f t="shared" si="294"/>
        <v/>
      </c>
      <c r="Z706" t="str">
        <f t="shared" si="295"/>
        <v/>
      </c>
      <c r="AA706" s="10">
        <f t="shared" si="296"/>
        <v>7.3384045233511594E-2</v>
      </c>
      <c r="AB706" s="10">
        <f t="shared" si="297"/>
        <v>1.9160635544391291E-2</v>
      </c>
      <c r="AC706">
        <f t="shared" si="298"/>
        <v>214</v>
      </c>
      <c r="AD706">
        <f t="shared" si="298"/>
        <v>205</v>
      </c>
      <c r="AE706">
        <f t="shared" si="299"/>
        <v>-9</v>
      </c>
      <c r="AF706" s="13" t="str">
        <f t="shared" si="300"/>
        <v/>
      </c>
      <c r="AG706" s="13" t="str">
        <f t="shared" si="301"/>
        <v/>
      </c>
      <c r="AH706" t="str">
        <f t="shared" si="302"/>
        <v/>
      </c>
      <c r="AI706" t="str">
        <f t="shared" si="303"/>
        <v/>
      </c>
      <c r="AJ706" t="str">
        <f t="shared" si="304"/>
        <v/>
      </c>
      <c r="AK706" s="2" t="str">
        <f t="shared" si="305"/>
        <v/>
      </c>
      <c r="AL706" s="2" t="str">
        <f t="shared" si="306"/>
        <v/>
      </c>
      <c r="AM706" t="str">
        <f t="shared" si="287"/>
        <v/>
      </c>
      <c r="AN706" t="str">
        <f t="shared" si="288"/>
        <v/>
      </c>
      <c r="AO706" t="str">
        <f t="shared" si="307"/>
        <v/>
      </c>
    </row>
    <row r="707" spans="1:41" x14ac:dyDescent="0.2">
      <c r="A707" t="s">
        <v>63</v>
      </c>
      <c r="B707" t="s">
        <v>5</v>
      </c>
      <c r="C707" t="s">
        <v>2</v>
      </c>
      <c r="D707" s="1">
        <v>-440.16695084251899</v>
      </c>
      <c r="E707" s="1">
        <v>922.33390168503797</v>
      </c>
      <c r="F707" s="2">
        <v>0.75611121777202706</v>
      </c>
      <c r="G707" s="2">
        <v>0.62879715371230804</v>
      </c>
      <c r="H707" s="2">
        <v>3.5923312880412599</v>
      </c>
      <c r="I707" s="2">
        <v>4.7139771975920803</v>
      </c>
      <c r="J707" s="2">
        <v>0</v>
      </c>
      <c r="K707" s="2">
        <v>0</v>
      </c>
      <c r="L707" s="2">
        <v>2.5310332289170501E-2</v>
      </c>
      <c r="M707" s="2" t="str">
        <f t="shared" ref="M707:M770" si="308">IF(MID(A707,3,1)="1","PAD","LTN")</f>
        <v>LTN</v>
      </c>
      <c r="N707" s="2" t="str">
        <f t="shared" si="289"/>
        <v>PCA</v>
      </c>
      <c r="O707" s="2" t="str">
        <f t="shared" si="290"/>
        <v>U</v>
      </c>
      <c r="P707" t="str">
        <f t="shared" ref="P707:P770" si="309">MID(A707,8,4)</f>
        <v>1010</v>
      </c>
      <c r="Q707" t="str">
        <f t="shared" ref="Q707:Q770" si="310">IF(RIGHT(A707,1)="C","Y","N")</f>
        <v>Y</v>
      </c>
      <c r="R707" t="str">
        <f t="shared" ref="R707:R770" si="311">MID(P707,1,1)</f>
        <v>1</v>
      </c>
      <c r="S707" t="str">
        <f t="shared" ref="S707:S770" si="312">MID(P707,2,1)</f>
        <v>0</v>
      </c>
      <c r="T707" t="str">
        <f t="shared" ref="T707:T770" si="313">MID(P707,3,1)</f>
        <v>1</v>
      </c>
      <c r="U707" t="str">
        <f t="shared" ref="U707:U770" si="314">MID(P707,4,1)</f>
        <v>0</v>
      </c>
      <c r="V707" s="10" t="str">
        <f t="shared" si="291"/>
        <v/>
      </c>
      <c r="W707" s="10" t="str">
        <f t="shared" si="292"/>
        <v/>
      </c>
      <c r="X707" t="str">
        <f t="shared" si="293"/>
        <v/>
      </c>
      <c r="Y707" t="str">
        <f t="shared" si="294"/>
        <v/>
      </c>
      <c r="Z707" t="str">
        <f t="shared" si="295"/>
        <v/>
      </c>
      <c r="AA707" s="10" t="str">
        <f t="shared" si="296"/>
        <v/>
      </c>
      <c r="AB707" s="10" t="str">
        <f t="shared" si="297"/>
        <v/>
      </c>
      <c r="AC707" t="str">
        <f t="shared" si="298"/>
        <v/>
      </c>
      <c r="AD707" t="str">
        <f t="shared" si="298"/>
        <v/>
      </c>
      <c r="AE707" t="str">
        <f t="shared" si="299"/>
        <v/>
      </c>
      <c r="AF707" s="13">
        <f t="shared" si="300"/>
        <v>4.7139771975920803</v>
      </c>
      <c r="AG707" s="13">
        <f t="shared" si="301"/>
        <v>1.1216459095508204</v>
      </c>
      <c r="AH707">
        <f t="shared" si="302"/>
        <v>154</v>
      </c>
      <c r="AI707">
        <f t="shared" si="303"/>
        <v>167</v>
      </c>
      <c r="AJ707">
        <f t="shared" si="304"/>
        <v>13</v>
      </c>
      <c r="AK707" s="2" t="str">
        <f t="shared" si="305"/>
        <v/>
      </c>
      <c r="AL707" s="2" t="str">
        <f t="shared" si="306"/>
        <v/>
      </c>
      <c r="AM707" t="str">
        <f t="shared" ref="AM707:AM770" si="315">IF(AK707&lt;&gt;"",RANK(AK707,AK$3:AK$1026,FALSE),"")</f>
        <v/>
      </c>
      <c r="AN707" t="str">
        <f t="shared" ref="AN707:AN770" si="316">IF(AL707&lt;&gt;"",RANK(AL707,AL$3:AL$1026,TRUE),"")</f>
        <v/>
      </c>
      <c r="AO707" t="str">
        <f t="shared" si="307"/>
        <v/>
      </c>
    </row>
    <row r="708" spans="1:41" x14ac:dyDescent="0.2">
      <c r="A708" t="s">
        <v>63</v>
      </c>
      <c r="B708" t="s">
        <v>5</v>
      </c>
      <c r="C708" t="s">
        <v>153</v>
      </c>
      <c r="D708" s="1">
        <v>-440.16695084251899</v>
      </c>
      <c r="E708" s="1">
        <v>922.33390168503797</v>
      </c>
      <c r="F708" s="2">
        <v>0.75611121777202805</v>
      </c>
      <c r="G708" s="2">
        <v>0.62879715371230804</v>
      </c>
      <c r="H708" s="2">
        <v>3.5923312880412599</v>
      </c>
      <c r="I708" s="2">
        <v>4.7139771975920803</v>
      </c>
      <c r="J708" s="2">
        <v>0</v>
      </c>
      <c r="K708" s="2">
        <v>0</v>
      </c>
      <c r="L708" s="2">
        <v>2.8335006868892398E-2</v>
      </c>
      <c r="M708" s="2" t="str">
        <f t="shared" si="308"/>
        <v>LTN</v>
      </c>
      <c r="N708" s="2" t="str">
        <f t="shared" ref="N708:N771" si="317">MID(C708,1,3)</f>
        <v>PCA</v>
      </c>
      <c r="O708" s="2" t="str">
        <f t="shared" ref="O708:O771" si="318">RIGHT(C708,1)</f>
        <v>V</v>
      </c>
      <c r="P708" t="str">
        <f t="shared" si="309"/>
        <v>1010</v>
      </c>
      <c r="Q708" t="str">
        <f t="shared" si="310"/>
        <v>Y</v>
      </c>
      <c r="R708" t="str">
        <f t="shared" si="311"/>
        <v>1</v>
      </c>
      <c r="S708" t="str">
        <f t="shared" si="312"/>
        <v>0</v>
      </c>
      <c r="T708" t="str">
        <f t="shared" si="313"/>
        <v>1</v>
      </c>
      <c r="U708" t="str">
        <f t="shared" si="314"/>
        <v>0</v>
      </c>
      <c r="V708" s="10" t="str">
        <f t="shared" ref="V708:V771" si="319">IF($B708="JHtov",$I708,"")</f>
        <v/>
      </c>
      <c r="W708" s="10" t="str">
        <f t="shared" ref="W708:W770" si="320">IF($B708="JHtov",$I708-$H708,"")</f>
        <v/>
      </c>
      <c r="X708" t="str">
        <f t="shared" ref="X708:X771" si="321">IF(V708&lt;&gt;"",RANK(V708,V$3:V$770,TRUE),"")</f>
        <v/>
      </c>
      <c r="Y708" t="str">
        <f t="shared" ref="Y708:Y770" si="322">IF(W708&lt;&gt;"",RANK(W708,W$3:W$770,TRUE),"")</f>
        <v/>
      </c>
      <c r="Z708" t="str">
        <f t="shared" ref="Z708:Z771" si="323">IF(AND(Y708&lt;&gt;"",X708&lt;&gt;""),Y708-X708,"")</f>
        <v/>
      </c>
      <c r="AA708" s="10" t="str">
        <f t="shared" ref="AA708:AA771" si="324">IF($B708="JHwd",$I708,"")</f>
        <v/>
      </c>
      <c r="AB708" s="10" t="str">
        <f t="shared" ref="AB708:AB770" si="325">IF($B708="JHwd",$I708-$H708,"")</f>
        <v/>
      </c>
      <c r="AC708" t="str">
        <f t="shared" ref="AC708:AD771" si="326">IF(AA708&lt;&gt;"",RANK(AA708,AA$3:AA$770,TRUE),"")</f>
        <v/>
      </c>
      <c r="AD708" t="str">
        <f t="shared" si="326"/>
        <v/>
      </c>
      <c r="AE708" t="str">
        <f t="shared" ref="AE708:AE771" si="327">IF(AND(AD708&lt;&gt;"",AC708&lt;&gt;""),AD708-AC708,"")</f>
        <v/>
      </c>
      <c r="AF708" s="13">
        <f t="shared" ref="AF708:AF771" si="328">IF($B708="PP",$I708,"")</f>
        <v>4.7139771975920803</v>
      </c>
      <c r="AG708" s="13">
        <f t="shared" ref="AG708:AG770" si="329">IF($B708="PP",$I708-$H708,"")</f>
        <v>1.1216459095508204</v>
      </c>
      <c r="AH708">
        <f t="shared" ref="AH708:AH771" si="330">IF(AF708&lt;&gt;"",RANK(AF708,AF$3:AF$770,TRUE),"")</f>
        <v>154</v>
      </c>
      <c r="AI708">
        <f t="shared" ref="AI708:AI771" si="331">IF(AG708&lt;&gt;"",RANK(AG708,AG$3:AG$770,TRUE),"")</f>
        <v>167</v>
      </c>
      <c r="AJ708">
        <f t="shared" ref="AJ708:AJ771" si="332">IF(AND(AI708&lt;&gt;"",AH708&lt;&gt;""),AI708-AH708,"")</f>
        <v>13</v>
      </c>
      <c r="AK708" s="2" t="str">
        <f t="shared" ref="AK708:AK771" si="333">IF($B708="jumpType",$K708,"")</f>
        <v/>
      </c>
      <c r="AL708" s="2" t="str">
        <f t="shared" ref="AL708:AL771" si="334">IF($B708="jumpType",$J708-$K708,"")</f>
        <v/>
      </c>
      <c r="AM708" t="str">
        <f t="shared" si="315"/>
        <v/>
      </c>
      <c r="AN708" t="str">
        <f t="shared" si="316"/>
        <v/>
      </c>
      <c r="AO708" t="str">
        <f t="shared" ref="AO708:AO771" si="335">IF(AND(AM708&lt;&gt;"",AN708&lt;&gt;""),AN708-AM708,"")</f>
        <v/>
      </c>
    </row>
    <row r="709" spans="1:41" x14ac:dyDescent="0.2">
      <c r="A709" t="s">
        <v>63</v>
      </c>
      <c r="B709" t="s">
        <v>5</v>
      </c>
      <c r="C709" t="s">
        <v>154</v>
      </c>
      <c r="D709" s="1">
        <v>-444.64464181623498</v>
      </c>
      <c r="E709" s="1">
        <v>931.28928363246996</v>
      </c>
      <c r="F709" s="2">
        <v>0.74185380214894103</v>
      </c>
      <c r="G709" s="2">
        <v>0.65725240138892105</v>
      </c>
      <c r="H709" s="2">
        <v>3.6932968328900899</v>
      </c>
      <c r="I709" s="2">
        <v>4.6945166870547297</v>
      </c>
      <c r="J709" s="2">
        <v>0</v>
      </c>
      <c r="K709" s="2">
        <v>0</v>
      </c>
      <c r="L709" s="2">
        <v>2.96388307100191E-2</v>
      </c>
      <c r="M709" s="2" t="str">
        <f t="shared" si="308"/>
        <v>LTN</v>
      </c>
      <c r="N709" s="2" t="str">
        <f t="shared" si="317"/>
        <v>ACP</v>
      </c>
      <c r="O709" s="2" t="str">
        <f t="shared" si="318"/>
        <v>U</v>
      </c>
      <c r="P709" t="str">
        <f t="shared" si="309"/>
        <v>1010</v>
      </c>
      <c r="Q709" t="str">
        <f t="shared" si="310"/>
        <v>Y</v>
      </c>
      <c r="R709" t="str">
        <f t="shared" si="311"/>
        <v>1</v>
      </c>
      <c r="S709" t="str">
        <f t="shared" si="312"/>
        <v>0</v>
      </c>
      <c r="T709" t="str">
        <f t="shared" si="313"/>
        <v>1</v>
      </c>
      <c r="U709" t="str">
        <f t="shared" si="314"/>
        <v>0</v>
      </c>
      <c r="V709" s="10" t="str">
        <f t="shared" si="319"/>
        <v/>
      </c>
      <c r="W709" s="10" t="str">
        <f t="shared" si="320"/>
        <v/>
      </c>
      <c r="X709" t="str">
        <f t="shared" si="321"/>
        <v/>
      </c>
      <c r="Y709" t="str">
        <f t="shared" si="322"/>
        <v/>
      </c>
      <c r="Z709" t="str">
        <f t="shared" si="323"/>
        <v/>
      </c>
      <c r="AA709" s="10" t="str">
        <f t="shared" si="324"/>
        <v/>
      </c>
      <c r="AB709" s="10" t="str">
        <f t="shared" si="325"/>
        <v/>
      </c>
      <c r="AC709" t="str">
        <f t="shared" si="326"/>
        <v/>
      </c>
      <c r="AD709" t="str">
        <f t="shared" si="326"/>
        <v/>
      </c>
      <c r="AE709" t="str">
        <f t="shared" si="327"/>
        <v/>
      </c>
      <c r="AF709" s="13">
        <f t="shared" si="328"/>
        <v>4.6945166870547297</v>
      </c>
      <c r="AG709" s="13">
        <f t="shared" si="329"/>
        <v>1.0012198541646398</v>
      </c>
      <c r="AH709">
        <f t="shared" si="330"/>
        <v>152</v>
      </c>
      <c r="AI709">
        <f t="shared" si="331"/>
        <v>120</v>
      </c>
      <c r="AJ709">
        <f t="shared" si="332"/>
        <v>-32</v>
      </c>
      <c r="AK709" s="2" t="str">
        <f t="shared" si="333"/>
        <v/>
      </c>
      <c r="AL709" s="2" t="str">
        <f t="shared" si="334"/>
        <v/>
      </c>
      <c r="AM709" t="str">
        <f t="shared" si="315"/>
        <v/>
      </c>
      <c r="AN709" t="str">
        <f t="shared" si="316"/>
        <v/>
      </c>
      <c r="AO709" t="str">
        <f t="shared" si="335"/>
        <v/>
      </c>
    </row>
    <row r="710" spans="1:41" x14ac:dyDescent="0.2">
      <c r="A710" t="s">
        <v>63</v>
      </c>
      <c r="B710" t="s">
        <v>5</v>
      </c>
      <c r="C710" t="s">
        <v>3</v>
      </c>
      <c r="D710" s="1">
        <v>-451.000114245818</v>
      </c>
      <c r="E710" s="1">
        <v>944.00022849163497</v>
      </c>
      <c r="F710" s="2">
        <v>0.720552693878728</v>
      </c>
      <c r="G710" s="2">
        <v>0.60342889472900696</v>
      </c>
      <c r="H710" s="2">
        <v>3.84191204313198</v>
      </c>
      <c r="I710" s="2">
        <v>4.9365990480151902</v>
      </c>
      <c r="J710" s="2">
        <v>0</v>
      </c>
      <c r="K710" s="2">
        <v>0</v>
      </c>
      <c r="L710" s="2">
        <v>8.6710772045753403E-3</v>
      </c>
      <c r="M710" s="2" t="str">
        <f t="shared" si="308"/>
        <v>LTN</v>
      </c>
      <c r="N710" s="2" t="str">
        <f t="shared" si="317"/>
        <v>ACP</v>
      </c>
      <c r="O710" s="2" t="str">
        <f t="shared" si="318"/>
        <v>V</v>
      </c>
      <c r="P710" t="str">
        <f t="shared" si="309"/>
        <v>1010</v>
      </c>
      <c r="Q710" t="str">
        <f t="shared" si="310"/>
        <v>Y</v>
      </c>
      <c r="R710" t="str">
        <f t="shared" si="311"/>
        <v>1</v>
      </c>
      <c r="S710" t="str">
        <f t="shared" si="312"/>
        <v>0</v>
      </c>
      <c r="T710" t="str">
        <f t="shared" si="313"/>
        <v>1</v>
      </c>
      <c r="U710" t="str">
        <f t="shared" si="314"/>
        <v>0</v>
      </c>
      <c r="V710" s="10" t="str">
        <f t="shared" si="319"/>
        <v/>
      </c>
      <c r="W710" s="10" t="str">
        <f t="shared" si="320"/>
        <v/>
      </c>
      <c r="X710" t="str">
        <f t="shared" si="321"/>
        <v/>
      </c>
      <c r="Y710" t="str">
        <f t="shared" si="322"/>
        <v/>
      </c>
      <c r="Z710" t="str">
        <f t="shared" si="323"/>
        <v/>
      </c>
      <c r="AA710" s="10" t="str">
        <f t="shared" si="324"/>
        <v/>
      </c>
      <c r="AB710" s="10" t="str">
        <f t="shared" si="325"/>
        <v/>
      </c>
      <c r="AC710" t="str">
        <f t="shared" si="326"/>
        <v/>
      </c>
      <c r="AD710" t="str">
        <f t="shared" si="326"/>
        <v/>
      </c>
      <c r="AE710" t="str">
        <f t="shared" si="327"/>
        <v/>
      </c>
      <c r="AF710" s="13">
        <f t="shared" si="328"/>
        <v>4.9365990480151902</v>
      </c>
      <c r="AG710" s="13">
        <f t="shared" si="329"/>
        <v>1.0946870048832102</v>
      </c>
      <c r="AH710">
        <f t="shared" si="330"/>
        <v>190</v>
      </c>
      <c r="AI710">
        <f t="shared" si="331"/>
        <v>155</v>
      </c>
      <c r="AJ710">
        <f t="shared" si="332"/>
        <v>-35</v>
      </c>
      <c r="AK710" s="2" t="str">
        <f t="shared" si="333"/>
        <v/>
      </c>
      <c r="AL710" s="2" t="str">
        <f t="shared" si="334"/>
        <v/>
      </c>
      <c r="AM710" t="str">
        <f t="shared" si="315"/>
        <v/>
      </c>
      <c r="AN710" t="str">
        <f t="shared" si="316"/>
        <v/>
      </c>
      <c r="AO710" t="str">
        <f t="shared" si="335"/>
        <v/>
      </c>
    </row>
    <row r="711" spans="1:41" x14ac:dyDescent="0.2">
      <c r="A711" t="s">
        <v>64</v>
      </c>
      <c r="B711" t="s">
        <v>1</v>
      </c>
      <c r="C711" t="s">
        <v>2</v>
      </c>
      <c r="D711" s="1">
        <v>279.11107410344999</v>
      </c>
      <c r="E711" s="1">
        <v>-516.22214820689999</v>
      </c>
      <c r="F711" s="2">
        <v>0.66651339072272997</v>
      </c>
      <c r="G711" s="2">
        <v>0.49398010131356002</v>
      </c>
      <c r="H711" s="2">
        <v>4.3752374928713797E-2</v>
      </c>
      <c r="I711" s="2">
        <v>5.6640426786440101E-2</v>
      </c>
      <c r="J711" s="2">
        <v>0</v>
      </c>
      <c r="K711" s="2">
        <v>0</v>
      </c>
      <c r="L711" s="2">
        <v>1.5794672269893499E-2</v>
      </c>
      <c r="M711" s="2" t="str">
        <f t="shared" si="308"/>
        <v>LTN</v>
      </c>
      <c r="N711" s="2" t="str">
        <f t="shared" si="317"/>
        <v>PCA</v>
      </c>
      <c r="O711" s="2" t="str">
        <f t="shared" si="318"/>
        <v>U</v>
      </c>
      <c r="P711" t="str">
        <f t="shared" si="309"/>
        <v>1011</v>
      </c>
      <c r="Q711" t="str">
        <f t="shared" si="310"/>
        <v>Y</v>
      </c>
      <c r="R711" t="str">
        <f t="shared" si="311"/>
        <v>1</v>
      </c>
      <c r="S711" t="str">
        <f t="shared" si="312"/>
        <v>0</v>
      </c>
      <c r="T711" t="str">
        <f t="shared" si="313"/>
        <v>1</v>
      </c>
      <c r="U711" t="str">
        <f t="shared" si="314"/>
        <v>1</v>
      </c>
      <c r="V711" s="10">
        <f t="shared" si="319"/>
        <v>5.6640426786440101E-2</v>
      </c>
      <c r="W711" s="10">
        <f t="shared" si="320"/>
        <v>1.2888051857726304E-2</v>
      </c>
      <c r="X711">
        <f t="shared" si="321"/>
        <v>160</v>
      </c>
      <c r="Y711">
        <f t="shared" si="322"/>
        <v>119</v>
      </c>
      <c r="Z711">
        <f t="shared" si="323"/>
        <v>-41</v>
      </c>
      <c r="AA711" s="10" t="str">
        <f t="shared" si="324"/>
        <v/>
      </c>
      <c r="AB711" s="10" t="str">
        <f t="shared" si="325"/>
        <v/>
      </c>
      <c r="AC711" t="str">
        <f t="shared" si="326"/>
        <v/>
      </c>
      <c r="AD711" t="str">
        <f t="shared" si="326"/>
        <v/>
      </c>
      <c r="AE711" t="str">
        <f t="shared" si="327"/>
        <v/>
      </c>
      <c r="AF711" s="13" t="str">
        <f t="shared" si="328"/>
        <v/>
      </c>
      <c r="AG711" s="13" t="str">
        <f t="shared" si="329"/>
        <v/>
      </c>
      <c r="AH711" t="str">
        <f t="shared" si="330"/>
        <v/>
      </c>
      <c r="AI711" t="str">
        <f t="shared" si="331"/>
        <v/>
      </c>
      <c r="AJ711" t="str">
        <f t="shared" si="332"/>
        <v/>
      </c>
      <c r="AK711" s="2" t="str">
        <f t="shared" si="333"/>
        <v/>
      </c>
      <c r="AL711" s="2" t="str">
        <f t="shared" si="334"/>
        <v/>
      </c>
      <c r="AM711" t="str">
        <f t="shared" si="315"/>
        <v/>
      </c>
      <c r="AN711" t="str">
        <f t="shared" si="316"/>
        <v/>
      </c>
      <c r="AO711" t="str">
        <f t="shared" si="335"/>
        <v/>
      </c>
    </row>
    <row r="712" spans="1:41" x14ac:dyDescent="0.2">
      <c r="A712" t="s">
        <v>64</v>
      </c>
      <c r="B712" t="s">
        <v>1</v>
      </c>
      <c r="C712" t="s">
        <v>153</v>
      </c>
      <c r="D712" s="1">
        <v>279.11107410344999</v>
      </c>
      <c r="E712" s="1">
        <v>-516.22214820689999</v>
      </c>
      <c r="F712" s="2">
        <v>0.66651339072273097</v>
      </c>
      <c r="G712" s="2">
        <v>0.49398010131356002</v>
      </c>
      <c r="H712" s="2">
        <v>4.3752374928713797E-2</v>
      </c>
      <c r="I712" s="2">
        <v>5.6640426786440101E-2</v>
      </c>
      <c r="J712" s="2">
        <v>0</v>
      </c>
      <c r="K712" s="2">
        <v>0</v>
      </c>
      <c r="L712" s="2">
        <v>1.7115217234483001E-2</v>
      </c>
      <c r="M712" s="2" t="str">
        <f t="shared" si="308"/>
        <v>LTN</v>
      </c>
      <c r="N712" s="2" t="str">
        <f t="shared" si="317"/>
        <v>PCA</v>
      </c>
      <c r="O712" s="2" t="str">
        <f t="shared" si="318"/>
        <v>V</v>
      </c>
      <c r="P712" t="str">
        <f t="shared" si="309"/>
        <v>1011</v>
      </c>
      <c r="Q712" t="str">
        <f t="shared" si="310"/>
        <v>Y</v>
      </c>
      <c r="R712" t="str">
        <f t="shared" si="311"/>
        <v>1</v>
      </c>
      <c r="S712" t="str">
        <f t="shared" si="312"/>
        <v>0</v>
      </c>
      <c r="T712" t="str">
        <f t="shared" si="313"/>
        <v>1</v>
      </c>
      <c r="U712" t="str">
        <f t="shared" si="314"/>
        <v>1</v>
      </c>
      <c r="V712" s="10">
        <f t="shared" si="319"/>
        <v>5.6640426786440101E-2</v>
      </c>
      <c r="W712" s="10">
        <f t="shared" si="320"/>
        <v>1.2888051857726304E-2</v>
      </c>
      <c r="X712">
        <f t="shared" si="321"/>
        <v>160</v>
      </c>
      <c r="Y712">
        <f t="shared" si="322"/>
        <v>119</v>
      </c>
      <c r="Z712">
        <f t="shared" si="323"/>
        <v>-41</v>
      </c>
      <c r="AA712" s="10" t="str">
        <f t="shared" si="324"/>
        <v/>
      </c>
      <c r="AB712" s="10" t="str">
        <f t="shared" si="325"/>
        <v/>
      </c>
      <c r="AC712" t="str">
        <f t="shared" si="326"/>
        <v/>
      </c>
      <c r="AD712" t="str">
        <f t="shared" si="326"/>
        <v/>
      </c>
      <c r="AE712" t="str">
        <f t="shared" si="327"/>
        <v/>
      </c>
      <c r="AF712" s="13" t="str">
        <f t="shared" si="328"/>
        <v/>
      </c>
      <c r="AG712" s="13" t="str">
        <f t="shared" si="329"/>
        <v/>
      </c>
      <c r="AH712" t="str">
        <f t="shared" si="330"/>
        <v/>
      </c>
      <c r="AI712" t="str">
        <f t="shared" si="331"/>
        <v/>
      </c>
      <c r="AJ712" t="str">
        <f t="shared" si="332"/>
        <v/>
      </c>
      <c r="AK712" s="2" t="str">
        <f t="shared" si="333"/>
        <v/>
      </c>
      <c r="AL712" s="2" t="str">
        <f t="shared" si="334"/>
        <v/>
      </c>
      <c r="AM712" t="str">
        <f t="shared" si="315"/>
        <v/>
      </c>
      <c r="AN712" t="str">
        <f t="shared" si="316"/>
        <v/>
      </c>
      <c r="AO712" t="str">
        <f t="shared" si="335"/>
        <v/>
      </c>
    </row>
    <row r="713" spans="1:41" x14ac:dyDescent="0.2">
      <c r="A713" t="s">
        <v>64</v>
      </c>
      <c r="B713" t="s">
        <v>1</v>
      </c>
      <c r="C713" t="s">
        <v>154</v>
      </c>
      <c r="D713" s="1">
        <v>267.53062740375498</v>
      </c>
      <c r="E713" s="1">
        <v>-493.06125480751001</v>
      </c>
      <c r="F713" s="2">
        <v>0.61643148521125901</v>
      </c>
      <c r="G713" s="2">
        <v>0.42786903592228998</v>
      </c>
      <c r="H713" s="2">
        <v>4.6973800020021099E-2</v>
      </c>
      <c r="I713" s="2">
        <v>6.4130320409011704E-2</v>
      </c>
      <c r="J713" s="2">
        <v>0</v>
      </c>
      <c r="K713" s="2">
        <v>0</v>
      </c>
      <c r="L713" s="2">
        <v>3.1985893386413E-2</v>
      </c>
      <c r="M713" s="2" t="str">
        <f t="shared" si="308"/>
        <v>LTN</v>
      </c>
      <c r="N713" s="2" t="str">
        <f t="shared" si="317"/>
        <v>ACP</v>
      </c>
      <c r="O713" s="2" t="str">
        <f t="shared" si="318"/>
        <v>U</v>
      </c>
      <c r="P713" t="str">
        <f t="shared" si="309"/>
        <v>1011</v>
      </c>
      <c r="Q713" t="str">
        <f t="shared" si="310"/>
        <v>Y</v>
      </c>
      <c r="R713" t="str">
        <f t="shared" si="311"/>
        <v>1</v>
      </c>
      <c r="S713" t="str">
        <f t="shared" si="312"/>
        <v>0</v>
      </c>
      <c r="T713" t="str">
        <f t="shared" si="313"/>
        <v>1</v>
      </c>
      <c r="U713" t="str">
        <f t="shared" si="314"/>
        <v>1</v>
      </c>
      <c r="V713" s="10">
        <f t="shared" si="319"/>
        <v>6.4130320409011704E-2</v>
      </c>
      <c r="W713" s="10">
        <f t="shared" si="320"/>
        <v>1.7156520388990605E-2</v>
      </c>
      <c r="X713">
        <f t="shared" si="321"/>
        <v>235</v>
      </c>
      <c r="Y713">
        <f t="shared" si="322"/>
        <v>226</v>
      </c>
      <c r="Z713">
        <f t="shared" si="323"/>
        <v>-9</v>
      </c>
      <c r="AA713" s="10" t="str">
        <f t="shared" si="324"/>
        <v/>
      </c>
      <c r="AB713" s="10" t="str">
        <f t="shared" si="325"/>
        <v/>
      </c>
      <c r="AC713" t="str">
        <f t="shared" si="326"/>
        <v/>
      </c>
      <c r="AD713" t="str">
        <f t="shared" si="326"/>
        <v/>
      </c>
      <c r="AE713" t="str">
        <f t="shared" si="327"/>
        <v/>
      </c>
      <c r="AF713" s="13" t="str">
        <f t="shared" si="328"/>
        <v/>
      </c>
      <c r="AG713" s="13" t="str">
        <f t="shared" si="329"/>
        <v/>
      </c>
      <c r="AH713" t="str">
        <f t="shared" si="330"/>
        <v/>
      </c>
      <c r="AI713" t="str">
        <f t="shared" si="331"/>
        <v/>
      </c>
      <c r="AJ713" t="str">
        <f t="shared" si="332"/>
        <v/>
      </c>
      <c r="AK713" s="2" t="str">
        <f t="shared" si="333"/>
        <v/>
      </c>
      <c r="AL713" s="2" t="str">
        <f t="shared" si="334"/>
        <v/>
      </c>
      <c r="AM713" t="str">
        <f t="shared" si="315"/>
        <v/>
      </c>
      <c r="AN713" t="str">
        <f t="shared" si="316"/>
        <v/>
      </c>
      <c r="AO713" t="str">
        <f t="shared" si="335"/>
        <v/>
      </c>
    </row>
    <row r="714" spans="1:41" x14ac:dyDescent="0.2">
      <c r="A714" t="s">
        <v>64</v>
      </c>
      <c r="B714" t="s">
        <v>1</v>
      </c>
      <c r="C714" t="s">
        <v>3</v>
      </c>
      <c r="D714" s="1">
        <v>278.53872354038498</v>
      </c>
      <c r="E714" s="1">
        <v>-515.07744708076996</v>
      </c>
      <c r="F714" s="2">
        <v>0.66452764787237395</v>
      </c>
      <c r="G714" s="2">
        <v>0.54365994257526096</v>
      </c>
      <c r="H714" s="2">
        <v>4.3905495170091201E-2</v>
      </c>
      <c r="I714" s="2">
        <v>5.4781443231097599E-2</v>
      </c>
      <c r="J714" s="2">
        <v>0</v>
      </c>
      <c r="K714" s="2">
        <v>0</v>
      </c>
      <c r="L714" s="2">
        <v>2.2544988516222698E-2</v>
      </c>
      <c r="M714" s="2" t="str">
        <f t="shared" si="308"/>
        <v>LTN</v>
      </c>
      <c r="N714" s="2" t="str">
        <f t="shared" si="317"/>
        <v>ACP</v>
      </c>
      <c r="O714" s="2" t="str">
        <f t="shared" si="318"/>
        <v>V</v>
      </c>
      <c r="P714" t="str">
        <f t="shared" si="309"/>
        <v>1011</v>
      </c>
      <c r="Q714" t="str">
        <f t="shared" si="310"/>
        <v>Y</v>
      </c>
      <c r="R714" t="str">
        <f t="shared" si="311"/>
        <v>1</v>
      </c>
      <c r="S714" t="str">
        <f t="shared" si="312"/>
        <v>0</v>
      </c>
      <c r="T714" t="str">
        <f t="shared" si="313"/>
        <v>1</v>
      </c>
      <c r="U714" t="str">
        <f t="shared" si="314"/>
        <v>1</v>
      </c>
      <c r="V714" s="10">
        <f t="shared" si="319"/>
        <v>5.4781443231097599E-2</v>
      </c>
      <c r="W714" s="10">
        <f t="shared" si="320"/>
        <v>1.0875948061006398E-2</v>
      </c>
      <c r="X714">
        <f t="shared" si="321"/>
        <v>137</v>
      </c>
      <c r="Y714">
        <f t="shared" si="322"/>
        <v>69</v>
      </c>
      <c r="Z714">
        <f t="shared" si="323"/>
        <v>-68</v>
      </c>
      <c r="AA714" s="10" t="str">
        <f t="shared" si="324"/>
        <v/>
      </c>
      <c r="AB714" s="10" t="str">
        <f t="shared" si="325"/>
        <v/>
      </c>
      <c r="AC714" t="str">
        <f t="shared" si="326"/>
        <v/>
      </c>
      <c r="AD714" t="str">
        <f t="shared" si="326"/>
        <v/>
      </c>
      <c r="AE714" t="str">
        <f t="shared" si="327"/>
        <v/>
      </c>
      <c r="AF714" s="13" t="str">
        <f t="shared" si="328"/>
        <v/>
      </c>
      <c r="AG714" s="13" t="str">
        <f t="shared" si="329"/>
        <v/>
      </c>
      <c r="AH714" t="str">
        <f t="shared" si="330"/>
        <v/>
      </c>
      <c r="AI714" t="str">
        <f t="shared" si="331"/>
        <v/>
      </c>
      <c r="AJ714" t="str">
        <f t="shared" si="332"/>
        <v/>
      </c>
      <c r="AK714" s="2" t="str">
        <f t="shared" si="333"/>
        <v/>
      </c>
      <c r="AL714" s="2" t="str">
        <f t="shared" si="334"/>
        <v/>
      </c>
      <c r="AM714" t="str">
        <f t="shared" si="315"/>
        <v/>
      </c>
      <c r="AN714" t="str">
        <f t="shared" si="316"/>
        <v/>
      </c>
      <c r="AO714" t="str">
        <f t="shared" si="335"/>
        <v/>
      </c>
    </row>
    <row r="715" spans="1:41" x14ac:dyDescent="0.2">
      <c r="A715" t="s">
        <v>64</v>
      </c>
      <c r="B715" t="s">
        <v>4</v>
      </c>
      <c r="C715" t="s">
        <v>2</v>
      </c>
      <c r="D715" s="1">
        <v>245.820847472102</v>
      </c>
      <c r="E715" s="1">
        <v>-449.64169494420503</v>
      </c>
      <c r="F715" s="2">
        <v>0.61418499214167799</v>
      </c>
      <c r="G715" s="2">
        <v>0.43525437189891603</v>
      </c>
      <c r="H715" s="2">
        <v>5.3656505022898697E-2</v>
      </c>
      <c r="I715" s="2">
        <v>6.9596433385939502E-2</v>
      </c>
      <c r="J715" s="2">
        <v>0</v>
      </c>
      <c r="K715" s="2">
        <v>0</v>
      </c>
      <c r="L715" s="2">
        <v>1.4049068271526501E-2</v>
      </c>
      <c r="M715" s="2" t="str">
        <f t="shared" si="308"/>
        <v>LTN</v>
      </c>
      <c r="N715" s="2" t="str">
        <f t="shared" si="317"/>
        <v>PCA</v>
      </c>
      <c r="O715" s="2" t="str">
        <f t="shared" si="318"/>
        <v>U</v>
      </c>
      <c r="P715" t="str">
        <f t="shared" si="309"/>
        <v>1011</v>
      </c>
      <c r="Q715" t="str">
        <f t="shared" si="310"/>
        <v>Y</v>
      </c>
      <c r="R715" t="str">
        <f t="shared" si="311"/>
        <v>1</v>
      </c>
      <c r="S715" t="str">
        <f t="shared" si="312"/>
        <v>0</v>
      </c>
      <c r="T715" t="str">
        <f t="shared" si="313"/>
        <v>1</v>
      </c>
      <c r="U715" t="str">
        <f t="shared" si="314"/>
        <v>1</v>
      </c>
      <c r="V715" s="10" t="str">
        <f t="shared" si="319"/>
        <v/>
      </c>
      <c r="W715" s="10" t="str">
        <f t="shared" si="320"/>
        <v/>
      </c>
      <c r="X715" t="str">
        <f t="shared" si="321"/>
        <v/>
      </c>
      <c r="Y715" t="str">
        <f t="shared" si="322"/>
        <v/>
      </c>
      <c r="Z715" t="str">
        <f t="shared" si="323"/>
        <v/>
      </c>
      <c r="AA715" s="10">
        <f t="shared" si="324"/>
        <v>6.9596433385939502E-2</v>
      </c>
      <c r="AB715" s="10">
        <f t="shared" si="325"/>
        <v>1.5939928363040805E-2</v>
      </c>
      <c r="AC715">
        <f t="shared" si="326"/>
        <v>167</v>
      </c>
      <c r="AD715">
        <f t="shared" si="326"/>
        <v>144</v>
      </c>
      <c r="AE715">
        <f t="shared" si="327"/>
        <v>-23</v>
      </c>
      <c r="AF715" s="13" t="str">
        <f t="shared" si="328"/>
        <v/>
      </c>
      <c r="AG715" s="13" t="str">
        <f t="shared" si="329"/>
        <v/>
      </c>
      <c r="AH715" t="str">
        <f t="shared" si="330"/>
        <v/>
      </c>
      <c r="AI715" t="str">
        <f t="shared" si="331"/>
        <v/>
      </c>
      <c r="AJ715" t="str">
        <f t="shared" si="332"/>
        <v/>
      </c>
      <c r="AK715" s="2" t="str">
        <f t="shared" si="333"/>
        <v/>
      </c>
      <c r="AL715" s="2" t="str">
        <f t="shared" si="334"/>
        <v/>
      </c>
      <c r="AM715" t="str">
        <f t="shared" si="315"/>
        <v/>
      </c>
      <c r="AN715" t="str">
        <f t="shared" si="316"/>
        <v/>
      </c>
      <c r="AO715" t="str">
        <f t="shared" si="335"/>
        <v/>
      </c>
    </row>
    <row r="716" spans="1:41" x14ac:dyDescent="0.2">
      <c r="A716" t="s">
        <v>64</v>
      </c>
      <c r="B716" t="s">
        <v>4</v>
      </c>
      <c r="C716" t="s">
        <v>153</v>
      </c>
      <c r="D716" s="1">
        <v>245.820847472102</v>
      </c>
      <c r="E716" s="1">
        <v>-449.64169494420503</v>
      </c>
      <c r="F716" s="2">
        <v>0.61418499214167799</v>
      </c>
      <c r="G716" s="2">
        <v>0.43525437189891603</v>
      </c>
      <c r="H716" s="2">
        <v>5.3656505022898697E-2</v>
      </c>
      <c r="I716" s="2">
        <v>6.9596433385939502E-2</v>
      </c>
      <c r="J716" s="2">
        <v>0</v>
      </c>
      <c r="K716" s="2">
        <v>0</v>
      </c>
      <c r="L716" s="2">
        <v>1.80556873860413E-2</v>
      </c>
      <c r="M716" s="2" t="str">
        <f t="shared" si="308"/>
        <v>LTN</v>
      </c>
      <c r="N716" s="2" t="str">
        <f t="shared" si="317"/>
        <v>PCA</v>
      </c>
      <c r="O716" s="2" t="str">
        <f t="shared" si="318"/>
        <v>V</v>
      </c>
      <c r="P716" t="str">
        <f t="shared" si="309"/>
        <v>1011</v>
      </c>
      <c r="Q716" t="str">
        <f t="shared" si="310"/>
        <v>Y</v>
      </c>
      <c r="R716" t="str">
        <f t="shared" si="311"/>
        <v>1</v>
      </c>
      <c r="S716" t="str">
        <f t="shared" si="312"/>
        <v>0</v>
      </c>
      <c r="T716" t="str">
        <f t="shared" si="313"/>
        <v>1</v>
      </c>
      <c r="U716" t="str">
        <f t="shared" si="314"/>
        <v>1</v>
      </c>
      <c r="V716" s="10" t="str">
        <f t="shared" si="319"/>
        <v/>
      </c>
      <c r="W716" s="10" t="str">
        <f t="shared" si="320"/>
        <v/>
      </c>
      <c r="X716" t="str">
        <f t="shared" si="321"/>
        <v/>
      </c>
      <c r="Y716" t="str">
        <f t="shared" si="322"/>
        <v/>
      </c>
      <c r="Z716" t="str">
        <f t="shared" si="323"/>
        <v/>
      </c>
      <c r="AA716" s="10">
        <f t="shared" si="324"/>
        <v>6.9596433385939502E-2</v>
      </c>
      <c r="AB716" s="10">
        <f t="shared" si="325"/>
        <v>1.5939928363040805E-2</v>
      </c>
      <c r="AC716">
        <f t="shared" si="326"/>
        <v>167</v>
      </c>
      <c r="AD716">
        <f t="shared" si="326"/>
        <v>144</v>
      </c>
      <c r="AE716">
        <f t="shared" si="327"/>
        <v>-23</v>
      </c>
      <c r="AF716" s="13" t="str">
        <f t="shared" si="328"/>
        <v/>
      </c>
      <c r="AG716" s="13" t="str">
        <f t="shared" si="329"/>
        <v/>
      </c>
      <c r="AH716" t="str">
        <f t="shared" si="330"/>
        <v/>
      </c>
      <c r="AI716" t="str">
        <f t="shared" si="331"/>
        <v/>
      </c>
      <c r="AJ716" t="str">
        <f t="shared" si="332"/>
        <v/>
      </c>
      <c r="AK716" s="2" t="str">
        <f t="shared" si="333"/>
        <v/>
      </c>
      <c r="AL716" s="2" t="str">
        <f t="shared" si="334"/>
        <v/>
      </c>
      <c r="AM716" t="str">
        <f t="shared" si="315"/>
        <v/>
      </c>
      <c r="AN716" t="str">
        <f t="shared" si="316"/>
        <v/>
      </c>
      <c r="AO716" t="str">
        <f t="shared" si="335"/>
        <v/>
      </c>
    </row>
    <row r="717" spans="1:41" x14ac:dyDescent="0.2">
      <c r="A717" t="s">
        <v>64</v>
      </c>
      <c r="B717" t="s">
        <v>4</v>
      </c>
      <c r="C717" t="s">
        <v>154</v>
      </c>
      <c r="D717" s="1">
        <v>238.25961930314699</v>
      </c>
      <c r="E717" s="1">
        <v>-434.51923860629398</v>
      </c>
      <c r="F717" s="2">
        <v>0.57712565401048399</v>
      </c>
      <c r="G717" s="2">
        <v>0.36200505810641997</v>
      </c>
      <c r="H717" s="2">
        <v>5.6205389848511103E-2</v>
      </c>
      <c r="I717" s="2">
        <v>8.1788744497473795E-2</v>
      </c>
      <c r="J717" s="2">
        <v>0</v>
      </c>
      <c r="K717" s="2">
        <v>0</v>
      </c>
      <c r="L717" s="2">
        <v>4.1639421786862398E-2</v>
      </c>
      <c r="M717" s="2" t="str">
        <f t="shared" si="308"/>
        <v>LTN</v>
      </c>
      <c r="N717" s="2" t="str">
        <f t="shared" si="317"/>
        <v>ACP</v>
      </c>
      <c r="O717" s="2" t="str">
        <f t="shared" si="318"/>
        <v>U</v>
      </c>
      <c r="P717" t="str">
        <f t="shared" si="309"/>
        <v>1011</v>
      </c>
      <c r="Q717" t="str">
        <f t="shared" si="310"/>
        <v>Y</v>
      </c>
      <c r="R717" t="str">
        <f t="shared" si="311"/>
        <v>1</v>
      </c>
      <c r="S717" t="str">
        <f t="shared" si="312"/>
        <v>0</v>
      </c>
      <c r="T717" t="str">
        <f t="shared" si="313"/>
        <v>1</v>
      </c>
      <c r="U717" t="str">
        <f t="shared" si="314"/>
        <v>1</v>
      </c>
      <c r="V717" s="10" t="str">
        <f t="shared" si="319"/>
        <v/>
      </c>
      <c r="W717" s="10" t="str">
        <f t="shared" si="320"/>
        <v/>
      </c>
      <c r="X717" t="str">
        <f t="shared" si="321"/>
        <v/>
      </c>
      <c r="Y717" t="str">
        <f t="shared" si="322"/>
        <v/>
      </c>
      <c r="Z717" t="str">
        <f t="shared" si="323"/>
        <v/>
      </c>
      <c r="AA717" s="10">
        <f t="shared" si="324"/>
        <v>8.1788744497473795E-2</v>
      </c>
      <c r="AB717" s="10">
        <f t="shared" si="325"/>
        <v>2.5583354648962692E-2</v>
      </c>
      <c r="AC717">
        <f t="shared" si="326"/>
        <v>248</v>
      </c>
      <c r="AD717">
        <f t="shared" si="326"/>
        <v>244</v>
      </c>
      <c r="AE717">
        <f t="shared" si="327"/>
        <v>-4</v>
      </c>
      <c r="AF717" s="13" t="str">
        <f t="shared" si="328"/>
        <v/>
      </c>
      <c r="AG717" s="13" t="str">
        <f t="shared" si="329"/>
        <v/>
      </c>
      <c r="AH717" t="str">
        <f t="shared" si="330"/>
        <v/>
      </c>
      <c r="AI717" t="str">
        <f t="shared" si="331"/>
        <v/>
      </c>
      <c r="AJ717" t="str">
        <f t="shared" si="332"/>
        <v/>
      </c>
      <c r="AK717" s="2" t="str">
        <f t="shared" si="333"/>
        <v/>
      </c>
      <c r="AL717" s="2" t="str">
        <f t="shared" si="334"/>
        <v/>
      </c>
      <c r="AM717" t="str">
        <f t="shared" si="315"/>
        <v/>
      </c>
      <c r="AN717" t="str">
        <f t="shared" si="316"/>
        <v/>
      </c>
      <c r="AO717" t="str">
        <f t="shared" si="335"/>
        <v/>
      </c>
    </row>
    <row r="718" spans="1:41" x14ac:dyDescent="0.2">
      <c r="A718" t="s">
        <v>64</v>
      </c>
      <c r="B718" t="s">
        <v>4</v>
      </c>
      <c r="C718" t="s">
        <v>3</v>
      </c>
      <c r="D718" s="1">
        <v>249.015359163656</v>
      </c>
      <c r="E718" s="1">
        <v>-456.030718327312</v>
      </c>
      <c r="F718" s="2">
        <v>0.62873549303191001</v>
      </c>
      <c r="G718" s="2">
        <v>0.49725781845070499</v>
      </c>
      <c r="H718" s="2">
        <v>5.2618148375848099E-2</v>
      </c>
      <c r="I718" s="2">
        <v>6.6245479467737595E-2</v>
      </c>
      <c r="J718" s="2">
        <v>0</v>
      </c>
      <c r="K718" s="2">
        <v>0</v>
      </c>
      <c r="L718" s="2">
        <v>2.7818442899124201E-2</v>
      </c>
      <c r="M718" s="2" t="str">
        <f t="shared" si="308"/>
        <v>LTN</v>
      </c>
      <c r="N718" s="2" t="str">
        <f t="shared" si="317"/>
        <v>ACP</v>
      </c>
      <c r="O718" s="2" t="str">
        <f t="shared" si="318"/>
        <v>V</v>
      </c>
      <c r="P718" t="str">
        <f t="shared" si="309"/>
        <v>1011</v>
      </c>
      <c r="Q718" t="str">
        <f t="shared" si="310"/>
        <v>Y</v>
      </c>
      <c r="R718" t="str">
        <f t="shared" si="311"/>
        <v>1</v>
      </c>
      <c r="S718" t="str">
        <f t="shared" si="312"/>
        <v>0</v>
      </c>
      <c r="T718" t="str">
        <f t="shared" si="313"/>
        <v>1</v>
      </c>
      <c r="U718" t="str">
        <f t="shared" si="314"/>
        <v>1</v>
      </c>
      <c r="V718" s="10" t="str">
        <f t="shared" si="319"/>
        <v/>
      </c>
      <c r="W718" s="10" t="str">
        <f t="shared" si="320"/>
        <v/>
      </c>
      <c r="X718" t="str">
        <f t="shared" si="321"/>
        <v/>
      </c>
      <c r="Y718" t="str">
        <f t="shared" si="322"/>
        <v/>
      </c>
      <c r="Z718" t="str">
        <f t="shared" si="323"/>
        <v/>
      </c>
      <c r="AA718" s="10">
        <f t="shared" si="324"/>
        <v>6.6245479467737595E-2</v>
      </c>
      <c r="AB718" s="10">
        <f t="shared" si="325"/>
        <v>1.3627331091889495E-2</v>
      </c>
      <c r="AC718">
        <f t="shared" si="326"/>
        <v>136</v>
      </c>
      <c r="AD718">
        <f t="shared" si="326"/>
        <v>87</v>
      </c>
      <c r="AE718">
        <f t="shared" si="327"/>
        <v>-49</v>
      </c>
      <c r="AF718" s="13" t="str">
        <f t="shared" si="328"/>
        <v/>
      </c>
      <c r="AG718" s="13" t="str">
        <f t="shared" si="329"/>
        <v/>
      </c>
      <c r="AH718" t="str">
        <f t="shared" si="330"/>
        <v/>
      </c>
      <c r="AI718" t="str">
        <f t="shared" si="331"/>
        <v/>
      </c>
      <c r="AJ718" t="str">
        <f t="shared" si="332"/>
        <v/>
      </c>
      <c r="AK718" s="2" t="str">
        <f t="shared" si="333"/>
        <v/>
      </c>
      <c r="AL718" s="2" t="str">
        <f t="shared" si="334"/>
        <v/>
      </c>
      <c r="AM718" t="str">
        <f t="shared" si="315"/>
        <v/>
      </c>
      <c r="AN718" t="str">
        <f t="shared" si="316"/>
        <v/>
      </c>
      <c r="AO718" t="str">
        <f t="shared" si="335"/>
        <v/>
      </c>
    </row>
    <row r="719" spans="1:41" x14ac:dyDescent="0.2">
      <c r="A719" t="s">
        <v>64</v>
      </c>
      <c r="B719" t="s">
        <v>5</v>
      </c>
      <c r="C719" t="s">
        <v>2</v>
      </c>
      <c r="D719" s="1">
        <v>-443.61001195975001</v>
      </c>
      <c r="E719" s="1">
        <v>929.22002391950105</v>
      </c>
      <c r="F719" s="2">
        <v>0.74595879150609701</v>
      </c>
      <c r="G719" s="2">
        <v>0.61047005372421803</v>
      </c>
      <c r="H719" s="2">
        <v>3.6678615545411701</v>
      </c>
      <c r="I719" s="2">
        <v>4.7592102919156902</v>
      </c>
      <c r="J719" s="2">
        <v>0</v>
      </c>
      <c r="K719" s="2">
        <v>0</v>
      </c>
      <c r="L719" s="2">
        <v>1.26108738121107E-2</v>
      </c>
      <c r="M719" s="2" t="str">
        <f t="shared" si="308"/>
        <v>LTN</v>
      </c>
      <c r="N719" s="2" t="str">
        <f t="shared" si="317"/>
        <v>PCA</v>
      </c>
      <c r="O719" s="2" t="str">
        <f t="shared" si="318"/>
        <v>U</v>
      </c>
      <c r="P719" t="str">
        <f t="shared" si="309"/>
        <v>1011</v>
      </c>
      <c r="Q719" t="str">
        <f t="shared" si="310"/>
        <v>Y</v>
      </c>
      <c r="R719" t="str">
        <f t="shared" si="311"/>
        <v>1</v>
      </c>
      <c r="S719" t="str">
        <f t="shared" si="312"/>
        <v>0</v>
      </c>
      <c r="T719" t="str">
        <f t="shared" si="313"/>
        <v>1</v>
      </c>
      <c r="U719" t="str">
        <f t="shared" si="314"/>
        <v>1</v>
      </c>
      <c r="V719" s="10" t="str">
        <f t="shared" si="319"/>
        <v/>
      </c>
      <c r="W719" s="10" t="str">
        <f t="shared" si="320"/>
        <v/>
      </c>
      <c r="X719" t="str">
        <f t="shared" si="321"/>
        <v/>
      </c>
      <c r="Y719" t="str">
        <f t="shared" si="322"/>
        <v/>
      </c>
      <c r="Z719" t="str">
        <f t="shared" si="323"/>
        <v/>
      </c>
      <c r="AA719" s="10" t="str">
        <f t="shared" si="324"/>
        <v/>
      </c>
      <c r="AB719" s="10" t="str">
        <f t="shared" si="325"/>
        <v/>
      </c>
      <c r="AC719" t="str">
        <f t="shared" si="326"/>
        <v/>
      </c>
      <c r="AD719" t="str">
        <f t="shared" si="326"/>
        <v/>
      </c>
      <c r="AE719" t="str">
        <f t="shared" si="327"/>
        <v/>
      </c>
      <c r="AF719" s="13">
        <f t="shared" si="328"/>
        <v>4.7592102919156902</v>
      </c>
      <c r="AG719" s="13">
        <f t="shared" si="329"/>
        <v>1.0913487373745201</v>
      </c>
      <c r="AH719">
        <f t="shared" si="330"/>
        <v>159</v>
      </c>
      <c r="AI719">
        <f t="shared" si="331"/>
        <v>153</v>
      </c>
      <c r="AJ719">
        <f t="shared" si="332"/>
        <v>-6</v>
      </c>
      <c r="AK719" s="2" t="str">
        <f t="shared" si="333"/>
        <v/>
      </c>
      <c r="AL719" s="2" t="str">
        <f t="shared" si="334"/>
        <v/>
      </c>
      <c r="AM719" t="str">
        <f t="shared" si="315"/>
        <v/>
      </c>
      <c r="AN719" t="str">
        <f t="shared" si="316"/>
        <v/>
      </c>
      <c r="AO719" t="str">
        <f t="shared" si="335"/>
        <v/>
      </c>
    </row>
    <row r="720" spans="1:41" x14ac:dyDescent="0.2">
      <c r="A720" t="s">
        <v>64</v>
      </c>
      <c r="B720" t="s">
        <v>5</v>
      </c>
      <c r="C720" t="s">
        <v>153</v>
      </c>
      <c r="D720" s="1">
        <v>-443.61001195975001</v>
      </c>
      <c r="E720" s="1">
        <v>929.22002391950105</v>
      </c>
      <c r="F720" s="2">
        <v>0.74595879150609701</v>
      </c>
      <c r="G720" s="2">
        <v>0.61047005372421803</v>
      </c>
      <c r="H720" s="2">
        <v>3.6678615545411701</v>
      </c>
      <c r="I720" s="2">
        <v>4.7592102919156902</v>
      </c>
      <c r="J720" s="2">
        <v>0</v>
      </c>
      <c r="K720" s="2">
        <v>0</v>
      </c>
      <c r="L720" s="2">
        <v>1.5767344206382299E-2</v>
      </c>
      <c r="M720" s="2" t="str">
        <f t="shared" si="308"/>
        <v>LTN</v>
      </c>
      <c r="N720" s="2" t="str">
        <f t="shared" si="317"/>
        <v>PCA</v>
      </c>
      <c r="O720" s="2" t="str">
        <f t="shared" si="318"/>
        <v>V</v>
      </c>
      <c r="P720" t="str">
        <f t="shared" si="309"/>
        <v>1011</v>
      </c>
      <c r="Q720" t="str">
        <f t="shared" si="310"/>
        <v>Y</v>
      </c>
      <c r="R720" t="str">
        <f t="shared" si="311"/>
        <v>1</v>
      </c>
      <c r="S720" t="str">
        <f t="shared" si="312"/>
        <v>0</v>
      </c>
      <c r="T720" t="str">
        <f t="shared" si="313"/>
        <v>1</v>
      </c>
      <c r="U720" t="str">
        <f t="shared" si="314"/>
        <v>1</v>
      </c>
      <c r="V720" s="10" t="str">
        <f t="shared" si="319"/>
        <v/>
      </c>
      <c r="W720" s="10" t="str">
        <f t="shared" si="320"/>
        <v/>
      </c>
      <c r="X720" t="str">
        <f t="shared" si="321"/>
        <v/>
      </c>
      <c r="Y720" t="str">
        <f t="shared" si="322"/>
        <v/>
      </c>
      <c r="Z720" t="str">
        <f t="shared" si="323"/>
        <v/>
      </c>
      <c r="AA720" s="10" t="str">
        <f t="shared" si="324"/>
        <v/>
      </c>
      <c r="AB720" s="10" t="str">
        <f t="shared" si="325"/>
        <v/>
      </c>
      <c r="AC720" t="str">
        <f t="shared" si="326"/>
        <v/>
      </c>
      <c r="AD720" t="str">
        <f t="shared" si="326"/>
        <v/>
      </c>
      <c r="AE720" t="str">
        <f t="shared" si="327"/>
        <v/>
      </c>
      <c r="AF720" s="13">
        <f t="shared" si="328"/>
        <v>4.7592102919156902</v>
      </c>
      <c r="AG720" s="13">
        <f t="shared" si="329"/>
        <v>1.0913487373745201</v>
      </c>
      <c r="AH720">
        <f t="shared" si="330"/>
        <v>159</v>
      </c>
      <c r="AI720">
        <f t="shared" si="331"/>
        <v>153</v>
      </c>
      <c r="AJ720">
        <f t="shared" si="332"/>
        <v>-6</v>
      </c>
      <c r="AK720" s="2" t="str">
        <f t="shared" si="333"/>
        <v/>
      </c>
      <c r="AL720" s="2" t="str">
        <f t="shared" si="334"/>
        <v/>
      </c>
      <c r="AM720" t="str">
        <f t="shared" si="315"/>
        <v/>
      </c>
      <c r="AN720" t="str">
        <f t="shared" si="316"/>
        <v/>
      </c>
      <c r="AO720" t="str">
        <f t="shared" si="335"/>
        <v/>
      </c>
    </row>
    <row r="721" spans="1:41" x14ac:dyDescent="0.2">
      <c r="A721" t="s">
        <v>64</v>
      </c>
      <c r="B721" t="s">
        <v>5</v>
      </c>
      <c r="C721" t="s">
        <v>154</v>
      </c>
      <c r="D721" s="1">
        <v>-461.68953086067501</v>
      </c>
      <c r="E721" s="1">
        <v>965.37906172134899</v>
      </c>
      <c r="F721" s="2">
        <v>0.68339667068547605</v>
      </c>
      <c r="G721" s="2">
        <v>0.57248964802336499</v>
      </c>
      <c r="H721" s="2">
        <v>4.0980001635189103</v>
      </c>
      <c r="I721" s="2">
        <v>5.0061480130842497</v>
      </c>
      <c r="J721" s="2">
        <v>0</v>
      </c>
      <c r="K721" s="2">
        <v>0</v>
      </c>
      <c r="L721" s="2">
        <v>2.4039371546646499E-2</v>
      </c>
      <c r="M721" s="2" t="str">
        <f t="shared" si="308"/>
        <v>LTN</v>
      </c>
      <c r="N721" s="2" t="str">
        <f t="shared" si="317"/>
        <v>ACP</v>
      </c>
      <c r="O721" s="2" t="str">
        <f t="shared" si="318"/>
        <v>U</v>
      </c>
      <c r="P721" t="str">
        <f t="shared" si="309"/>
        <v>1011</v>
      </c>
      <c r="Q721" t="str">
        <f t="shared" si="310"/>
        <v>Y</v>
      </c>
      <c r="R721" t="str">
        <f t="shared" si="311"/>
        <v>1</v>
      </c>
      <c r="S721" t="str">
        <f t="shared" si="312"/>
        <v>0</v>
      </c>
      <c r="T721" t="str">
        <f t="shared" si="313"/>
        <v>1</v>
      </c>
      <c r="U721" t="str">
        <f t="shared" si="314"/>
        <v>1</v>
      </c>
      <c r="V721" s="10" t="str">
        <f t="shared" si="319"/>
        <v/>
      </c>
      <c r="W721" s="10" t="str">
        <f t="shared" si="320"/>
        <v/>
      </c>
      <c r="X721" t="str">
        <f t="shared" si="321"/>
        <v/>
      </c>
      <c r="Y721" t="str">
        <f t="shared" si="322"/>
        <v/>
      </c>
      <c r="Z721" t="str">
        <f t="shared" si="323"/>
        <v/>
      </c>
      <c r="AA721" s="10" t="str">
        <f t="shared" si="324"/>
        <v/>
      </c>
      <c r="AB721" s="10" t="str">
        <f t="shared" si="325"/>
        <v/>
      </c>
      <c r="AC721" t="str">
        <f t="shared" si="326"/>
        <v/>
      </c>
      <c r="AD721" t="str">
        <f t="shared" si="326"/>
        <v/>
      </c>
      <c r="AE721" t="str">
        <f t="shared" si="327"/>
        <v/>
      </c>
      <c r="AF721" s="13">
        <f t="shared" si="328"/>
        <v>5.0061480130842497</v>
      </c>
      <c r="AG721" s="13">
        <f t="shared" si="329"/>
        <v>0.90814784956533945</v>
      </c>
      <c r="AH721">
        <f t="shared" si="330"/>
        <v>202</v>
      </c>
      <c r="AI721">
        <f t="shared" si="331"/>
        <v>88</v>
      </c>
      <c r="AJ721">
        <f t="shared" si="332"/>
        <v>-114</v>
      </c>
      <c r="AK721" s="2" t="str">
        <f t="shared" si="333"/>
        <v/>
      </c>
      <c r="AL721" s="2" t="str">
        <f t="shared" si="334"/>
        <v/>
      </c>
      <c r="AM721" t="str">
        <f t="shared" si="315"/>
        <v/>
      </c>
      <c r="AN721" t="str">
        <f t="shared" si="316"/>
        <v/>
      </c>
      <c r="AO721" t="str">
        <f t="shared" si="335"/>
        <v/>
      </c>
    </row>
    <row r="722" spans="1:41" x14ac:dyDescent="0.2">
      <c r="A722" t="s">
        <v>64</v>
      </c>
      <c r="B722" t="s">
        <v>5</v>
      </c>
      <c r="C722" t="s">
        <v>3</v>
      </c>
      <c r="D722" s="1">
        <v>-445.90659526280302</v>
      </c>
      <c r="E722" s="1">
        <v>933.81319052560605</v>
      </c>
      <c r="F722" s="2">
        <v>0.73892540468385703</v>
      </c>
      <c r="G722" s="2">
        <v>0.64990379365822004</v>
      </c>
      <c r="H722" s="2">
        <v>3.71911225095565</v>
      </c>
      <c r="I722" s="2">
        <v>4.5573514631271497</v>
      </c>
      <c r="J722" s="2">
        <v>0</v>
      </c>
      <c r="K722" s="2">
        <v>0</v>
      </c>
      <c r="L722" s="2">
        <v>1.43118975717748E-2</v>
      </c>
      <c r="M722" s="2" t="str">
        <f t="shared" si="308"/>
        <v>LTN</v>
      </c>
      <c r="N722" s="2" t="str">
        <f t="shared" si="317"/>
        <v>ACP</v>
      </c>
      <c r="O722" s="2" t="str">
        <f t="shared" si="318"/>
        <v>V</v>
      </c>
      <c r="P722" t="str">
        <f t="shared" si="309"/>
        <v>1011</v>
      </c>
      <c r="Q722" t="str">
        <f t="shared" si="310"/>
        <v>Y</v>
      </c>
      <c r="R722" t="str">
        <f t="shared" si="311"/>
        <v>1</v>
      </c>
      <c r="S722" t="str">
        <f t="shared" si="312"/>
        <v>0</v>
      </c>
      <c r="T722" t="str">
        <f t="shared" si="313"/>
        <v>1</v>
      </c>
      <c r="U722" t="str">
        <f t="shared" si="314"/>
        <v>1</v>
      </c>
      <c r="V722" s="10" t="str">
        <f t="shared" si="319"/>
        <v/>
      </c>
      <c r="W722" s="10" t="str">
        <f t="shared" si="320"/>
        <v/>
      </c>
      <c r="X722" t="str">
        <f t="shared" si="321"/>
        <v/>
      </c>
      <c r="Y722" t="str">
        <f t="shared" si="322"/>
        <v/>
      </c>
      <c r="Z722" t="str">
        <f t="shared" si="323"/>
        <v/>
      </c>
      <c r="AA722" s="10" t="str">
        <f t="shared" si="324"/>
        <v/>
      </c>
      <c r="AB722" s="10" t="str">
        <f t="shared" si="325"/>
        <v/>
      </c>
      <c r="AC722" t="str">
        <f t="shared" si="326"/>
        <v/>
      </c>
      <c r="AD722" t="str">
        <f t="shared" si="326"/>
        <v/>
      </c>
      <c r="AE722" t="str">
        <f t="shared" si="327"/>
        <v/>
      </c>
      <c r="AF722" s="13">
        <f t="shared" si="328"/>
        <v>4.5573514631271497</v>
      </c>
      <c r="AG722" s="13">
        <f t="shared" si="329"/>
        <v>0.83823921217149966</v>
      </c>
      <c r="AH722">
        <f t="shared" si="330"/>
        <v>138</v>
      </c>
      <c r="AI722">
        <f t="shared" si="331"/>
        <v>68</v>
      </c>
      <c r="AJ722">
        <f t="shared" si="332"/>
        <v>-70</v>
      </c>
      <c r="AK722" s="2" t="str">
        <f t="shared" si="333"/>
        <v/>
      </c>
      <c r="AL722" s="2" t="str">
        <f t="shared" si="334"/>
        <v/>
      </c>
      <c r="AM722" t="str">
        <f t="shared" si="315"/>
        <v/>
      </c>
      <c r="AN722" t="str">
        <f t="shared" si="316"/>
        <v/>
      </c>
      <c r="AO722" t="str">
        <f t="shared" si="335"/>
        <v/>
      </c>
    </row>
    <row r="723" spans="1:41" x14ac:dyDescent="0.2">
      <c r="A723" t="s">
        <v>65</v>
      </c>
      <c r="B723" t="s">
        <v>1</v>
      </c>
      <c r="C723" t="s">
        <v>2</v>
      </c>
      <c r="D723" s="1">
        <v>279.818213576235</v>
      </c>
      <c r="E723" s="1">
        <v>-517.63642715246999</v>
      </c>
      <c r="F723" s="2">
        <v>0.66880316874545598</v>
      </c>
      <c r="G723" s="2">
        <v>0.52184499249040595</v>
      </c>
      <c r="H723" s="2">
        <v>4.3574963897923702E-2</v>
      </c>
      <c r="I723" s="2">
        <v>5.86548388994131E-2</v>
      </c>
      <c r="J723" s="2">
        <v>0</v>
      </c>
      <c r="K723" s="2">
        <v>0</v>
      </c>
      <c r="L723" s="2">
        <v>1.5287805896031501E-2</v>
      </c>
      <c r="M723" s="2" t="str">
        <f t="shared" si="308"/>
        <v>LTN</v>
      </c>
      <c r="N723" s="2" t="str">
        <f t="shared" si="317"/>
        <v>PCA</v>
      </c>
      <c r="O723" s="2" t="str">
        <f t="shared" si="318"/>
        <v>U</v>
      </c>
      <c r="P723" t="str">
        <f t="shared" si="309"/>
        <v>1100</v>
      </c>
      <c r="Q723" t="str">
        <f t="shared" si="310"/>
        <v>Y</v>
      </c>
      <c r="R723" t="str">
        <f t="shared" si="311"/>
        <v>1</v>
      </c>
      <c r="S723" t="str">
        <f t="shared" si="312"/>
        <v>1</v>
      </c>
      <c r="T723" t="str">
        <f t="shared" si="313"/>
        <v>0</v>
      </c>
      <c r="U723" t="str">
        <f t="shared" si="314"/>
        <v>0</v>
      </c>
      <c r="V723" s="10">
        <f t="shared" si="319"/>
        <v>5.86548388994131E-2</v>
      </c>
      <c r="W723" s="10">
        <f t="shared" si="320"/>
        <v>1.5079875001489398E-2</v>
      </c>
      <c r="X723">
        <f t="shared" si="321"/>
        <v>185</v>
      </c>
      <c r="Y723">
        <f t="shared" si="322"/>
        <v>181</v>
      </c>
      <c r="Z723">
        <f t="shared" si="323"/>
        <v>-4</v>
      </c>
      <c r="AA723" s="10" t="str">
        <f t="shared" si="324"/>
        <v/>
      </c>
      <c r="AB723" s="10" t="str">
        <f t="shared" si="325"/>
        <v/>
      </c>
      <c r="AC723" t="str">
        <f t="shared" si="326"/>
        <v/>
      </c>
      <c r="AD723" t="str">
        <f t="shared" si="326"/>
        <v/>
      </c>
      <c r="AE723" t="str">
        <f t="shared" si="327"/>
        <v/>
      </c>
      <c r="AF723" s="13" t="str">
        <f t="shared" si="328"/>
        <v/>
      </c>
      <c r="AG723" s="13" t="str">
        <f t="shared" si="329"/>
        <v/>
      </c>
      <c r="AH723" t="str">
        <f t="shared" si="330"/>
        <v/>
      </c>
      <c r="AI723" t="str">
        <f t="shared" si="331"/>
        <v/>
      </c>
      <c r="AJ723" t="str">
        <f t="shared" si="332"/>
        <v/>
      </c>
      <c r="AK723" s="2" t="str">
        <f t="shared" si="333"/>
        <v/>
      </c>
      <c r="AL723" s="2" t="str">
        <f t="shared" si="334"/>
        <v/>
      </c>
      <c r="AM723" t="str">
        <f t="shared" si="315"/>
        <v/>
      </c>
      <c r="AN723" t="str">
        <f t="shared" si="316"/>
        <v/>
      </c>
      <c r="AO723" t="str">
        <f t="shared" si="335"/>
        <v/>
      </c>
    </row>
    <row r="724" spans="1:41" x14ac:dyDescent="0.2">
      <c r="A724" t="s">
        <v>65</v>
      </c>
      <c r="B724" t="s">
        <v>1</v>
      </c>
      <c r="C724" t="s">
        <v>153</v>
      </c>
      <c r="D724" s="1">
        <v>279.818213576235</v>
      </c>
      <c r="E724" s="1">
        <v>-517.63642715246999</v>
      </c>
      <c r="F724" s="2">
        <v>0.66880316874545598</v>
      </c>
      <c r="G724" s="2">
        <v>0.52184499249040595</v>
      </c>
      <c r="H724" s="2">
        <v>4.3574963897923702E-2</v>
      </c>
      <c r="I724" s="2">
        <v>5.86548388994131E-2</v>
      </c>
      <c r="J724" s="2">
        <v>0</v>
      </c>
      <c r="K724" s="2">
        <v>0</v>
      </c>
      <c r="L724" s="2">
        <v>1.21568456477005E-2</v>
      </c>
      <c r="M724" s="2" t="str">
        <f t="shared" si="308"/>
        <v>LTN</v>
      </c>
      <c r="N724" s="2" t="str">
        <f t="shared" si="317"/>
        <v>PCA</v>
      </c>
      <c r="O724" s="2" t="str">
        <f t="shared" si="318"/>
        <v>V</v>
      </c>
      <c r="P724" t="str">
        <f t="shared" si="309"/>
        <v>1100</v>
      </c>
      <c r="Q724" t="str">
        <f t="shared" si="310"/>
        <v>Y</v>
      </c>
      <c r="R724" t="str">
        <f t="shared" si="311"/>
        <v>1</v>
      </c>
      <c r="S724" t="str">
        <f t="shared" si="312"/>
        <v>1</v>
      </c>
      <c r="T724" t="str">
        <f t="shared" si="313"/>
        <v>0</v>
      </c>
      <c r="U724" t="str">
        <f t="shared" si="314"/>
        <v>0</v>
      </c>
      <c r="V724" s="10">
        <f t="shared" si="319"/>
        <v>5.86548388994131E-2</v>
      </c>
      <c r="W724" s="10">
        <f t="shared" si="320"/>
        <v>1.5079875001489398E-2</v>
      </c>
      <c r="X724">
        <f t="shared" si="321"/>
        <v>185</v>
      </c>
      <c r="Y724">
        <f t="shared" si="322"/>
        <v>181</v>
      </c>
      <c r="Z724">
        <f t="shared" si="323"/>
        <v>-4</v>
      </c>
      <c r="AA724" s="10" t="str">
        <f t="shared" si="324"/>
        <v/>
      </c>
      <c r="AB724" s="10" t="str">
        <f t="shared" si="325"/>
        <v/>
      </c>
      <c r="AC724" t="str">
        <f t="shared" si="326"/>
        <v/>
      </c>
      <c r="AD724" t="str">
        <f t="shared" si="326"/>
        <v/>
      </c>
      <c r="AE724" t="str">
        <f t="shared" si="327"/>
        <v/>
      </c>
      <c r="AF724" s="13" t="str">
        <f t="shared" si="328"/>
        <v/>
      </c>
      <c r="AG724" s="13" t="str">
        <f t="shared" si="329"/>
        <v/>
      </c>
      <c r="AH724" t="str">
        <f t="shared" si="330"/>
        <v/>
      </c>
      <c r="AI724" t="str">
        <f t="shared" si="331"/>
        <v/>
      </c>
      <c r="AJ724" t="str">
        <f t="shared" si="332"/>
        <v/>
      </c>
      <c r="AK724" s="2" t="str">
        <f t="shared" si="333"/>
        <v/>
      </c>
      <c r="AL724" s="2" t="str">
        <f t="shared" si="334"/>
        <v/>
      </c>
      <c r="AM724" t="str">
        <f t="shared" si="315"/>
        <v/>
      </c>
      <c r="AN724" t="str">
        <f t="shared" si="316"/>
        <v/>
      </c>
      <c r="AO724" t="str">
        <f t="shared" si="335"/>
        <v/>
      </c>
    </row>
    <row r="725" spans="1:41" x14ac:dyDescent="0.2">
      <c r="A725" t="s">
        <v>65</v>
      </c>
      <c r="B725" t="s">
        <v>1</v>
      </c>
      <c r="C725" t="s">
        <v>154</v>
      </c>
      <c r="D725" s="1">
        <v>275.36088635740703</v>
      </c>
      <c r="E725" s="1">
        <v>-508.72177271481303</v>
      </c>
      <c r="F725" s="2">
        <v>0.65102152490794796</v>
      </c>
      <c r="G725" s="2">
        <v>0.55997498799640499</v>
      </c>
      <c r="H725" s="2">
        <v>4.4773258725421997E-2</v>
      </c>
      <c r="I725" s="2">
        <v>5.5303843029049997E-2</v>
      </c>
      <c r="J725" s="2">
        <v>0</v>
      </c>
      <c r="K725" s="2">
        <v>0</v>
      </c>
      <c r="L725" s="2">
        <v>3.67371180722144E-2</v>
      </c>
      <c r="M725" s="2" t="str">
        <f t="shared" si="308"/>
        <v>LTN</v>
      </c>
      <c r="N725" s="2" t="str">
        <f t="shared" si="317"/>
        <v>ACP</v>
      </c>
      <c r="O725" s="2" t="str">
        <f t="shared" si="318"/>
        <v>U</v>
      </c>
      <c r="P725" t="str">
        <f t="shared" si="309"/>
        <v>1100</v>
      </c>
      <c r="Q725" t="str">
        <f t="shared" si="310"/>
        <v>Y</v>
      </c>
      <c r="R725" t="str">
        <f t="shared" si="311"/>
        <v>1</v>
      </c>
      <c r="S725" t="str">
        <f t="shared" si="312"/>
        <v>1</v>
      </c>
      <c r="T725" t="str">
        <f t="shared" si="313"/>
        <v>0</v>
      </c>
      <c r="U725" t="str">
        <f t="shared" si="314"/>
        <v>0</v>
      </c>
      <c r="V725" s="10">
        <f t="shared" si="319"/>
        <v>5.5303843029049997E-2</v>
      </c>
      <c r="W725" s="10">
        <f t="shared" si="320"/>
        <v>1.0530584303628E-2</v>
      </c>
      <c r="X725">
        <f t="shared" si="321"/>
        <v>142</v>
      </c>
      <c r="Y725">
        <f t="shared" si="322"/>
        <v>56</v>
      </c>
      <c r="Z725">
        <f t="shared" si="323"/>
        <v>-86</v>
      </c>
      <c r="AA725" s="10" t="str">
        <f t="shared" si="324"/>
        <v/>
      </c>
      <c r="AB725" s="10" t="str">
        <f t="shared" si="325"/>
        <v/>
      </c>
      <c r="AC725" t="str">
        <f t="shared" si="326"/>
        <v/>
      </c>
      <c r="AD725" t="str">
        <f t="shared" si="326"/>
        <v/>
      </c>
      <c r="AE725" t="str">
        <f t="shared" si="327"/>
        <v/>
      </c>
      <c r="AF725" s="13" t="str">
        <f t="shared" si="328"/>
        <v/>
      </c>
      <c r="AG725" s="13" t="str">
        <f t="shared" si="329"/>
        <v/>
      </c>
      <c r="AH725" t="str">
        <f t="shared" si="330"/>
        <v/>
      </c>
      <c r="AI725" t="str">
        <f t="shared" si="331"/>
        <v/>
      </c>
      <c r="AJ725" t="str">
        <f t="shared" si="332"/>
        <v/>
      </c>
      <c r="AK725" s="2" t="str">
        <f t="shared" si="333"/>
        <v/>
      </c>
      <c r="AL725" s="2" t="str">
        <f t="shared" si="334"/>
        <v/>
      </c>
      <c r="AM725" t="str">
        <f t="shared" si="315"/>
        <v/>
      </c>
      <c r="AN725" t="str">
        <f t="shared" si="316"/>
        <v/>
      </c>
      <c r="AO725" t="str">
        <f t="shared" si="335"/>
        <v/>
      </c>
    </row>
    <row r="726" spans="1:41" x14ac:dyDescent="0.2">
      <c r="A726" t="s">
        <v>65</v>
      </c>
      <c r="B726" t="s">
        <v>1</v>
      </c>
      <c r="C726" t="s">
        <v>3</v>
      </c>
      <c r="D726" s="1">
        <v>274.10050929018001</v>
      </c>
      <c r="E726" s="1">
        <v>-506.20101858036003</v>
      </c>
      <c r="F726" s="2">
        <v>0.64550072822917504</v>
      </c>
      <c r="G726" s="2">
        <v>0.46097685325881199</v>
      </c>
      <c r="H726" s="2">
        <v>4.5119696607508697E-2</v>
      </c>
      <c r="I726" s="2">
        <v>6.1229471576778202E-2</v>
      </c>
      <c r="J726" s="2">
        <v>0</v>
      </c>
      <c r="K726" s="2">
        <v>0</v>
      </c>
      <c r="L726" s="2">
        <v>9.1109412851597509E-3</v>
      </c>
      <c r="M726" s="2" t="str">
        <f t="shared" si="308"/>
        <v>LTN</v>
      </c>
      <c r="N726" s="2" t="str">
        <f t="shared" si="317"/>
        <v>ACP</v>
      </c>
      <c r="O726" s="2" t="str">
        <f t="shared" si="318"/>
        <v>V</v>
      </c>
      <c r="P726" t="str">
        <f t="shared" si="309"/>
        <v>1100</v>
      </c>
      <c r="Q726" t="str">
        <f t="shared" si="310"/>
        <v>Y</v>
      </c>
      <c r="R726" t="str">
        <f t="shared" si="311"/>
        <v>1</v>
      </c>
      <c r="S726" t="str">
        <f t="shared" si="312"/>
        <v>1</v>
      </c>
      <c r="T726" t="str">
        <f t="shared" si="313"/>
        <v>0</v>
      </c>
      <c r="U726" t="str">
        <f t="shared" si="314"/>
        <v>0</v>
      </c>
      <c r="V726" s="10">
        <f t="shared" si="319"/>
        <v>6.1229471576778202E-2</v>
      </c>
      <c r="W726" s="10">
        <f t="shared" si="320"/>
        <v>1.6109774969269505E-2</v>
      </c>
      <c r="X726">
        <f t="shared" si="321"/>
        <v>215</v>
      </c>
      <c r="Y726">
        <f t="shared" si="322"/>
        <v>206</v>
      </c>
      <c r="Z726">
        <f t="shared" si="323"/>
        <v>-9</v>
      </c>
      <c r="AA726" s="10" t="str">
        <f t="shared" si="324"/>
        <v/>
      </c>
      <c r="AB726" s="10" t="str">
        <f t="shared" si="325"/>
        <v/>
      </c>
      <c r="AC726" t="str">
        <f t="shared" si="326"/>
        <v/>
      </c>
      <c r="AD726" t="str">
        <f t="shared" si="326"/>
        <v/>
      </c>
      <c r="AE726" t="str">
        <f t="shared" si="327"/>
        <v/>
      </c>
      <c r="AF726" s="13" t="str">
        <f t="shared" si="328"/>
        <v/>
      </c>
      <c r="AG726" s="13" t="str">
        <f t="shared" si="329"/>
        <v/>
      </c>
      <c r="AH726" t="str">
        <f t="shared" si="330"/>
        <v/>
      </c>
      <c r="AI726" t="str">
        <f t="shared" si="331"/>
        <v/>
      </c>
      <c r="AJ726" t="str">
        <f t="shared" si="332"/>
        <v/>
      </c>
      <c r="AK726" s="2" t="str">
        <f t="shared" si="333"/>
        <v/>
      </c>
      <c r="AL726" s="2" t="str">
        <f t="shared" si="334"/>
        <v/>
      </c>
      <c r="AM726" t="str">
        <f t="shared" si="315"/>
        <v/>
      </c>
      <c r="AN726" t="str">
        <f t="shared" si="316"/>
        <v/>
      </c>
      <c r="AO726" t="str">
        <f t="shared" si="335"/>
        <v/>
      </c>
    </row>
    <row r="727" spans="1:41" x14ac:dyDescent="0.2">
      <c r="A727" t="s">
        <v>65</v>
      </c>
      <c r="B727" t="s">
        <v>4</v>
      </c>
      <c r="C727" t="s">
        <v>2</v>
      </c>
      <c r="D727" s="1">
        <v>246.503155050971</v>
      </c>
      <c r="E727" s="1">
        <v>-451.00631010194098</v>
      </c>
      <c r="F727" s="2">
        <v>0.61703946946792998</v>
      </c>
      <c r="G727" s="2">
        <v>0.467035139331967</v>
      </c>
      <c r="H727" s="2">
        <v>5.3441375775373501E-2</v>
      </c>
      <c r="I727" s="2">
        <v>7.0662996347701901E-2</v>
      </c>
      <c r="J727" s="2">
        <v>0</v>
      </c>
      <c r="K727" s="2">
        <v>0</v>
      </c>
      <c r="L727" s="2">
        <v>1.5026017016163899E-2</v>
      </c>
      <c r="M727" s="2" t="str">
        <f t="shared" si="308"/>
        <v>LTN</v>
      </c>
      <c r="N727" s="2" t="str">
        <f t="shared" si="317"/>
        <v>PCA</v>
      </c>
      <c r="O727" s="2" t="str">
        <f t="shared" si="318"/>
        <v>U</v>
      </c>
      <c r="P727" t="str">
        <f t="shared" si="309"/>
        <v>1100</v>
      </c>
      <c r="Q727" t="str">
        <f t="shared" si="310"/>
        <v>Y</v>
      </c>
      <c r="R727" t="str">
        <f t="shared" si="311"/>
        <v>1</v>
      </c>
      <c r="S727" t="str">
        <f t="shared" si="312"/>
        <v>1</v>
      </c>
      <c r="T727" t="str">
        <f t="shared" si="313"/>
        <v>0</v>
      </c>
      <c r="U727" t="str">
        <f t="shared" si="314"/>
        <v>0</v>
      </c>
      <c r="V727" s="10" t="str">
        <f t="shared" si="319"/>
        <v/>
      </c>
      <c r="W727" s="10" t="str">
        <f t="shared" si="320"/>
        <v/>
      </c>
      <c r="X727" t="str">
        <f t="shared" si="321"/>
        <v/>
      </c>
      <c r="Y727" t="str">
        <f t="shared" si="322"/>
        <v/>
      </c>
      <c r="Z727" t="str">
        <f t="shared" si="323"/>
        <v/>
      </c>
      <c r="AA727" s="10">
        <f t="shared" si="324"/>
        <v>7.0662996347701901E-2</v>
      </c>
      <c r="AB727" s="10">
        <f t="shared" si="325"/>
        <v>1.72216205723284E-2</v>
      </c>
      <c r="AC727">
        <f t="shared" si="326"/>
        <v>187</v>
      </c>
      <c r="AD727">
        <f t="shared" si="326"/>
        <v>175</v>
      </c>
      <c r="AE727">
        <f t="shared" si="327"/>
        <v>-12</v>
      </c>
      <c r="AF727" s="13" t="str">
        <f t="shared" si="328"/>
        <v/>
      </c>
      <c r="AG727" s="13" t="str">
        <f t="shared" si="329"/>
        <v/>
      </c>
      <c r="AH727" t="str">
        <f t="shared" si="330"/>
        <v/>
      </c>
      <c r="AI727" t="str">
        <f t="shared" si="331"/>
        <v/>
      </c>
      <c r="AJ727" t="str">
        <f t="shared" si="332"/>
        <v/>
      </c>
      <c r="AK727" s="2" t="str">
        <f t="shared" si="333"/>
        <v/>
      </c>
      <c r="AL727" s="2" t="str">
        <f t="shared" si="334"/>
        <v/>
      </c>
      <c r="AM727" t="str">
        <f t="shared" si="315"/>
        <v/>
      </c>
      <c r="AN727" t="str">
        <f t="shared" si="316"/>
        <v/>
      </c>
      <c r="AO727" t="str">
        <f t="shared" si="335"/>
        <v/>
      </c>
    </row>
    <row r="728" spans="1:41" x14ac:dyDescent="0.2">
      <c r="A728" t="s">
        <v>65</v>
      </c>
      <c r="B728" t="s">
        <v>4</v>
      </c>
      <c r="C728" t="s">
        <v>153</v>
      </c>
      <c r="D728" s="1">
        <v>246.503155050971</v>
      </c>
      <c r="E728" s="1">
        <v>-451.00631010194098</v>
      </c>
      <c r="F728" s="2">
        <v>0.61703946946792998</v>
      </c>
      <c r="G728" s="2">
        <v>0.467035139331967</v>
      </c>
      <c r="H728" s="2">
        <v>5.3441375775373501E-2</v>
      </c>
      <c r="I728" s="2">
        <v>7.0662996347701901E-2</v>
      </c>
      <c r="J728" s="2">
        <v>0</v>
      </c>
      <c r="K728" s="2">
        <v>0</v>
      </c>
      <c r="L728" s="2">
        <v>1.6239400055529599E-2</v>
      </c>
      <c r="M728" s="2" t="str">
        <f t="shared" si="308"/>
        <v>LTN</v>
      </c>
      <c r="N728" s="2" t="str">
        <f t="shared" si="317"/>
        <v>PCA</v>
      </c>
      <c r="O728" s="2" t="str">
        <f t="shared" si="318"/>
        <v>V</v>
      </c>
      <c r="P728" t="str">
        <f t="shared" si="309"/>
        <v>1100</v>
      </c>
      <c r="Q728" t="str">
        <f t="shared" si="310"/>
        <v>Y</v>
      </c>
      <c r="R728" t="str">
        <f t="shared" si="311"/>
        <v>1</v>
      </c>
      <c r="S728" t="str">
        <f t="shared" si="312"/>
        <v>1</v>
      </c>
      <c r="T728" t="str">
        <f t="shared" si="313"/>
        <v>0</v>
      </c>
      <c r="U728" t="str">
        <f t="shared" si="314"/>
        <v>0</v>
      </c>
      <c r="V728" s="10" t="str">
        <f t="shared" si="319"/>
        <v/>
      </c>
      <c r="W728" s="10" t="str">
        <f t="shared" si="320"/>
        <v/>
      </c>
      <c r="X728" t="str">
        <f t="shared" si="321"/>
        <v/>
      </c>
      <c r="Y728" t="str">
        <f t="shared" si="322"/>
        <v/>
      </c>
      <c r="Z728" t="str">
        <f t="shared" si="323"/>
        <v/>
      </c>
      <c r="AA728" s="10">
        <f t="shared" si="324"/>
        <v>7.0662996347701901E-2</v>
      </c>
      <c r="AB728" s="10">
        <f t="shared" si="325"/>
        <v>1.72216205723284E-2</v>
      </c>
      <c r="AC728">
        <f t="shared" si="326"/>
        <v>187</v>
      </c>
      <c r="AD728">
        <f t="shared" si="326"/>
        <v>175</v>
      </c>
      <c r="AE728">
        <f t="shared" si="327"/>
        <v>-12</v>
      </c>
      <c r="AF728" s="13" t="str">
        <f t="shared" si="328"/>
        <v/>
      </c>
      <c r="AG728" s="13" t="str">
        <f t="shared" si="329"/>
        <v/>
      </c>
      <c r="AH728" t="str">
        <f t="shared" si="330"/>
        <v/>
      </c>
      <c r="AI728" t="str">
        <f t="shared" si="331"/>
        <v/>
      </c>
      <c r="AJ728" t="str">
        <f t="shared" si="332"/>
        <v/>
      </c>
      <c r="AK728" s="2" t="str">
        <f t="shared" si="333"/>
        <v/>
      </c>
      <c r="AL728" s="2" t="str">
        <f t="shared" si="334"/>
        <v/>
      </c>
      <c r="AM728" t="str">
        <f t="shared" si="315"/>
        <v/>
      </c>
      <c r="AN728" t="str">
        <f t="shared" si="316"/>
        <v/>
      </c>
      <c r="AO728" t="str">
        <f t="shared" si="335"/>
        <v/>
      </c>
    </row>
    <row r="729" spans="1:41" x14ac:dyDescent="0.2">
      <c r="A729" t="s">
        <v>65</v>
      </c>
      <c r="B729" t="s">
        <v>4</v>
      </c>
      <c r="C729" t="s">
        <v>154</v>
      </c>
      <c r="D729" s="1">
        <v>246.51968805634999</v>
      </c>
      <c r="E729" s="1">
        <v>-451.03937611269998</v>
      </c>
      <c r="F729" s="2">
        <v>0.61759622539953896</v>
      </c>
      <c r="G729" s="2">
        <v>0.535450377927841</v>
      </c>
      <c r="H729" s="2">
        <v>5.3433534163848197E-2</v>
      </c>
      <c r="I729" s="2">
        <v>6.4406084718454507E-2</v>
      </c>
      <c r="J729" s="2">
        <v>0</v>
      </c>
      <c r="K729" s="2">
        <v>0</v>
      </c>
      <c r="L729" s="2">
        <v>4.8357651374215702E-2</v>
      </c>
      <c r="M729" s="2" t="str">
        <f t="shared" si="308"/>
        <v>LTN</v>
      </c>
      <c r="N729" s="2" t="str">
        <f t="shared" si="317"/>
        <v>ACP</v>
      </c>
      <c r="O729" s="2" t="str">
        <f t="shared" si="318"/>
        <v>U</v>
      </c>
      <c r="P729" t="str">
        <f t="shared" si="309"/>
        <v>1100</v>
      </c>
      <c r="Q729" t="str">
        <f t="shared" si="310"/>
        <v>Y</v>
      </c>
      <c r="R729" t="str">
        <f t="shared" si="311"/>
        <v>1</v>
      </c>
      <c r="S729" t="str">
        <f t="shared" si="312"/>
        <v>1</v>
      </c>
      <c r="T729" t="str">
        <f t="shared" si="313"/>
        <v>0</v>
      </c>
      <c r="U729" t="str">
        <f t="shared" si="314"/>
        <v>0</v>
      </c>
      <c r="V729" s="10" t="str">
        <f t="shared" si="319"/>
        <v/>
      </c>
      <c r="W729" s="10" t="str">
        <f t="shared" si="320"/>
        <v/>
      </c>
      <c r="X729" t="str">
        <f t="shared" si="321"/>
        <v/>
      </c>
      <c r="Y729" t="str">
        <f t="shared" si="322"/>
        <v/>
      </c>
      <c r="Z729" t="str">
        <f t="shared" si="323"/>
        <v/>
      </c>
      <c r="AA729" s="10">
        <f t="shared" si="324"/>
        <v>6.4406084718454507E-2</v>
      </c>
      <c r="AB729" s="10">
        <f t="shared" si="325"/>
        <v>1.097255055460631E-2</v>
      </c>
      <c r="AC729">
        <f t="shared" si="326"/>
        <v>124</v>
      </c>
      <c r="AD729">
        <f t="shared" si="326"/>
        <v>31</v>
      </c>
      <c r="AE729">
        <f t="shared" si="327"/>
        <v>-93</v>
      </c>
      <c r="AF729" s="13" t="str">
        <f t="shared" si="328"/>
        <v/>
      </c>
      <c r="AG729" s="13" t="str">
        <f t="shared" si="329"/>
        <v/>
      </c>
      <c r="AH729" t="str">
        <f t="shared" si="330"/>
        <v/>
      </c>
      <c r="AI729" t="str">
        <f t="shared" si="331"/>
        <v/>
      </c>
      <c r="AJ729" t="str">
        <f t="shared" si="332"/>
        <v/>
      </c>
      <c r="AK729" s="2" t="str">
        <f t="shared" si="333"/>
        <v/>
      </c>
      <c r="AL729" s="2" t="str">
        <f t="shared" si="334"/>
        <v/>
      </c>
      <c r="AM729" t="str">
        <f t="shared" si="315"/>
        <v/>
      </c>
      <c r="AN729" t="str">
        <f t="shared" si="316"/>
        <v/>
      </c>
      <c r="AO729" t="str">
        <f t="shared" si="335"/>
        <v/>
      </c>
    </row>
    <row r="730" spans="1:41" x14ac:dyDescent="0.2">
      <c r="A730" t="s">
        <v>65</v>
      </c>
      <c r="B730" t="s">
        <v>4</v>
      </c>
      <c r="C730" t="s">
        <v>3</v>
      </c>
      <c r="D730" s="1">
        <v>244.72755549717601</v>
      </c>
      <c r="E730" s="1">
        <v>-447.45511099435203</v>
      </c>
      <c r="F730" s="2">
        <v>0.60881092375005996</v>
      </c>
      <c r="G730" s="2">
        <v>0.43225860775486902</v>
      </c>
      <c r="H730" s="2">
        <v>5.4021922813475801E-2</v>
      </c>
      <c r="I730" s="2">
        <v>7.1291977846020899E-2</v>
      </c>
      <c r="J730" s="2">
        <v>0</v>
      </c>
      <c r="K730" s="2">
        <v>0</v>
      </c>
      <c r="L730" s="2">
        <v>1.0244598719363099E-2</v>
      </c>
      <c r="M730" s="2" t="str">
        <f t="shared" si="308"/>
        <v>LTN</v>
      </c>
      <c r="N730" s="2" t="str">
        <f t="shared" si="317"/>
        <v>ACP</v>
      </c>
      <c r="O730" s="2" t="str">
        <f t="shared" si="318"/>
        <v>V</v>
      </c>
      <c r="P730" t="str">
        <f t="shared" si="309"/>
        <v>1100</v>
      </c>
      <c r="Q730" t="str">
        <f t="shared" si="310"/>
        <v>Y</v>
      </c>
      <c r="R730" t="str">
        <f t="shared" si="311"/>
        <v>1</v>
      </c>
      <c r="S730" t="str">
        <f t="shared" si="312"/>
        <v>1</v>
      </c>
      <c r="T730" t="str">
        <f t="shared" si="313"/>
        <v>0</v>
      </c>
      <c r="U730" t="str">
        <f t="shared" si="314"/>
        <v>0</v>
      </c>
      <c r="V730" s="10" t="str">
        <f t="shared" si="319"/>
        <v/>
      </c>
      <c r="W730" s="10" t="str">
        <f t="shared" si="320"/>
        <v/>
      </c>
      <c r="X730" t="str">
        <f t="shared" si="321"/>
        <v/>
      </c>
      <c r="Y730" t="str">
        <f t="shared" si="322"/>
        <v/>
      </c>
      <c r="Z730" t="str">
        <f t="shared" si="323"/>
        <v/>
      </c>
      <c r="AA730" s="10">
        <f t="shared" si="324"/>
        <v>7.1291977846020899E-2</v>
      </c>
      <c r="AB730" s="10">
        <f t="shared" si="325"/>
        <v>1.7270055032545098E-2</v>
      </c>
      <c r="AC730">
        <f t="shared" si="326"/>
        <v>196</v>
      </c>
      <c r="AD730">
        <f t="shared" si="326"/>
        <v>177</v>
      </c>
      <c r="AE730">
        <f t="shared" si="327"/>
        <v>-19</v>
      </c>
      <c r="AF730" s="13" t="str">
        <f t="shared" si="328"/>
        <v/>
      </c>
      <c r="AG730" s="13" t="str">
        <f t="shared" si="329"/>
        <v/>
      </c>
      <c r="AH730" t="str">
        <f t="shared" si="330"/>
        <v/>
      </c>
      <c r="AI730" t="str">
        <f t="shared" si="331"/>
        <v/>
      </c>
      <c r="AJ730" t="str">
        <f t="shared" si="332"/>
        <v/>
      </c>
      <c r="AK730" s="2" t="str">
        <f t="shared" si="333"/>
        <v/>
      </c>
      <c r="AL730" s="2" t="str">
        <f t="shared" si="334"/>
        <v/>
      </c>
      <c r="AM730" t="str">
        <f t="shared" si="315"/>
        <v/>
      </c>
      <c r="AN730" t="str">
        <f t="shared" si="316"/>
        <v/>
      </c>
      <c r="AO730" t="str">
        <f t="shared" si="335"/>
        <v/>
      </c>
    </row>
    <row r="731" spans="1:41" x14ac:dyDescent="0.2">
      <c r="A731" t="s">
        <v>65</v>
      </c>
      <c r="B731" t="s">
        <v>5</v>
      </c>
      <c r="C731" t="s">
        <v>2</v>
      </c>
      <c r="D731" s="1">
        <v>-444.19018401184502</v>
      </c>
      <c r="E731" s="1">
        <v>930.38036802369095</v>
      </c>
      <c r="F731" s="2">
        <v>0.74363393252184196</v>
      </c>
      <c r="G731" s="2">
        <v>0.62867325518265804</v>
      </c>
      <c r="H731" s="2">
        <v>3.6816642028467599</v>
      </c>
      <c r="I731" s="2">
        <v>4.7998153633018497</v>
      </c>
      <c r="J731" s="2">
        <v>0</v>
      </c>
      <c r="K731" s="2">
        <v>0</v>
      </c>
      <c r="L731" s="2">
        <v>1.4945074919237E-2</v>
      </c>
      <c r="M731" s="2" t="str">
        <f t="shared" si="308"/>
        <v>LTN</v>
      </c>
      <c r="N731" s="2" t="str">
        <f t="shared" si="317"/>
        <v>PCA</v>
      </c>
      <c r="O731" s="2" t="str">
        <f t="shared" si="318"/>
        <v>U</v>
      </c>
      <c r="P731" t="str">
        <f t="shared" si="309"/>
        <v>1100</v>
      </c>
      <c r="Q731" t="str">
        <f t="shared" si="310"/>
        <v>Y</v>
      </c>
      <c r="R731" t="str">
        <f t="shared" si="311"/>
        <v>1</v>
      </c>
      <c r="S731" t="str">
        <f t="shared" si="312"/>
        <v>1</v>
      </c>
      <c r="T731" t="str">
        <f t="shared" si="313"/>
        <v>0</v>
      </c>
      <c r="U731" t="str">
        <f t="shared" si="314"/>
        <v>0</v>
      </c>
      <c r="V731" s="10" t="str">
        <f t="shared" si="319"/>
        <v/>
      </c>
      <c r="W731" s="10" t="str">
        <f t="shared" si="320"/>
        <v/>
      </c>
      <c r="X731" t="str">
        <f t="shared" si="321"/>
        <v/>
      </c>
      <c r="Y731" t="str">
        <f t="shared" si="322"/>
        <v/>
      </c>
      <c r="Z731" t="str">
        <f t="shared" si="323"/>
        <v/>
      </c>
      <c r="AA731" s="10" t="str">
        <f t="shared" si="324"/>
        <v/>
      </c>
      <c r="AB731" s="10" t="str">
        <f t="shared" si="325"/>
        <v/>
      </c>
      <c r="AC731" t="str">
        <f t="shared" si="326"/>
        <v/>
      </c>
      <c r="AD731" t="str">
        <f t="shared" si="326"/>
        <v/>
      </c>
      <c r="AE731" t="str">
        <f t="shared" si="327"/>
        <v/>
      </c>
      <c r="AF731" s="13">
        <f t="shared" si="328"/>
        <v>4.7998153633018497</v>
      </c>
      <c r="AG731" s="13">
        <f t="shared" si="329"/>
        <v>1.1181511604550898</v>
      </c>
      <c r="AH731">
        <f t="shared" si="330"/>
        <v>173</v>
      </c>
      <c r="AI731">
        <f t="shared" si="331"/>
        <v>165</v>
      </c>
      <c r="AJ731">
        <f t="shared" si="332"/>
        <v>-8</v>
      </c>
      <c r="AK731" s="2" t="str">
        <f t="shared" si="333"/>
        <v/>
      </c>
      <c r="AL731" s="2" t="str">
        <f t="shared" si="334"/>
        <v/>
      </c>
      <c r="AM731" t="str">
        <f t="shared" si="315"/>
        <v/>
      </c>
      <c r="AN731" t="str">
        <f t="shared" si="316"/>
        <v/>
      </c>
      <c r="AO731" t="str">
        <f t="shared" si="335"/>
        <v/>
      </c>
    </row>
    <row r="732" spans="1:41" x14ac:dyDescent="0.2">
      <c r="A732" t="s">
        <v>65</v>
      </c>
      <c r="B732" t="s">
        <v>5</v>
      </c>
      <c r="C732" t="s">
        <v>153</v>
      </c>
      <c r="D732" s="1">
        <v>-444.19018401184502</v>
      </c>
      <c r="E732" s="1">
        <v>930.38036802369004</v>
      </c>
      <c r="F732" s="2">
        <v>0.74363393252184096</v>
      </c>
      <c r="G732" s="2">
        <v>0.62867325518265804</v>
      </c>
      <c r="H732" s="2">
        <v>3.6816642028467599</v>
      </c>
      <c r="I732" s="2">
        <v>4.7998153633018497</v>
      </c>
      <c r="J732" s="2">
        <v>0</v>
      </c>
      <c r="K732" s="2">
        <v>0</v>
      </c>
      <c r="L732" s="2">
        <v>1.7030898223577701E-2</v>
      </c>
      <c r="M732" s="2" t="str">
        <f t="shared" si="308"/>
        <v>LTN</v>
      </c>
      <c r="N732" s="2" t="str">
        <f t="shared" si="317"/>
        <v>PCA</v>
      </c>
      <c r="O732" s="2" t="str">
        <f t="shared" si="318"/>
        <v>V</v>
      </c>
      <c r="P732" t="str">
        <f t="shared" si="309"/>
        <v>1100</v>
      </c>
      <c r="Q732" t="str">
        <f t="shared" si="310"/>
        <v>Y</v>
      </c>
      <c r="R732" t="str">
        <f t="shared" si="311"/>
        <v>1</v>
      </c>
      <c r="S732" t="str">
        <f t="shared" si="312"/>
        <v>1</v>
      </c>
      <c r="T732" t="str">
        <f t="shared" si="313"/>
        <v>0</v>
      </c>
      <c r="U732" t="str">
        <f t="shared" si="314"/>
        <v>0</v>
      </c>
      <c r="V732" s="10" t="str">
        <f t="shared" si="319"/>
        <v/>
      </c>
      <c r="W732" s="10" t="str">
        <f t="shared" si="320"/>
        <v/>
      </c>
      <c r="X732" t="str">
        <f t="shared" si="321"/>
        <v/>
      </c>
      <c r="Y732" t="str">
        <f t="shared" si="322"/>
        <v/>
      </c>
      <c r="Z732" t="str">
        <f t="shared" si="323"/>
        <v/>
      </c>
      <c r="AA732" s="10" t="str">
        <f t="shared" si="324"/>
        <v/>
      </c>
      <c r="AB732" s="10" t="str">
        <f t="shared" si="325"/>
        <v/>
      </c>
      <c r="AC732" t="str">
        <f t="shared" si="326"/>
        <v/>
      </c>
      <c r="AD732" t="str">
        <f t="shared" si="326"/>
        <v/>
      </c>
      <c r="AE732" t="str">
        <f t="shared" si="327"/>
        <v/>
      </c>
      <c r="AF732" s="13">
        <f t="shared" si="328"/>
        <v>4.7998153633018497</v>
      </c>
      <c r="AG732" s="13">
        <f t="shared" si="329"/>
        <v>1.1181511604550898</v>
      </c>
      <c r="AH732">
        <f t="shared" si="330"/>
        <v>173</v>
      </c>
      <c r="AI732">
        <f t="shared" si="331"/>
        <v>165</v>
      </c>
      <c r="AJ732">
        <f t="shared" si="332"/>
        <v>-8</v>
      </c>
      <c r="AK732" s="2" t="str">
        <f t="shared" si="333"/>
        <v/>
      </c>
      <c r="AL732" s="2" t="str">
        <f t="shared" si="334"/>
        <v/>
      </c>
      <c r="AM732" t="str">
        <f t="shared" si="315"/>
        <v/>
      </c>
      <c r="AN732" t="str">
        <f t="shared" si="316"/>
        <v/>
      </c>
      <c r="AO732" t="str">
        <f t="shared" si="335"/>
        <v/>
      </c>
    </row>
    <row r="733" spans="1:41" x14ac:dyDescent="0.2">
      <c r="A733" t="s">
        <v>65</v>
      </c>
      <c r="B733" t="s">
        <v>5</v>
      </c>
      <c r="C733" t="s">
        <v>154</v>
      </c>
      <c r="D733" s="1">
        <v>-449.68049247454502</v>
      </c>
      <c r="E733" s="1">
        <v>941.36098494909004</v>
      </c>
      <c r="F733" s="2">
        <v>0.72617626679831204</v>
      </c>
      <c r="G733" s="2">
        <v>0.647465236640001</v>
      </c>
      <c r="H733" s="2">
        <v>3.80734619327577</v>
      </c>
      <c r="I733" s="2">
        <v>4.6097852689274399</v>
      </c>
      <c r="J733" s="2">
        <v>0</v>
      </c>
      <c r="K733" s="2">
        <v>0</v>
      </c>
      <c r="L733" s="2">
        <v>2.2844735541414699E-2</v>
      </c>
      <c r="M733" s="2" t="str">
        <f t="shared" si="308"/>
        <v>LTN</v>
      </c>
      <c r="N733" s="2" t="str">
        <f t="shared" si="317"/>
        <v>ACP</v>
      </c>
      <c r="O733" s="2" t="str">
        <f t="shared" si="318"/>
        <v>U</v>
      </c>
      <c r="P733" t="str">
        <f t="shared" si="309"/>
        <v>1100</v>
      </c>
      <c r="Q733" t="str">
        <f t="shared" si="310"/>
        <v>Y</v>
      </c>
      <c r="R733" t="str">
        <f t="shared" si="311"/>
        <v>1</v>
      </c>
      <c r="S733" t="str">
        <f t="shared" si="312"/>
        <v>1</v>
      </c>
      <c r="T733" t="str">
        <f t="shared" si="313"/>
        <v>0</v>
      </c>
      <c r="U733" t="str">
        <f t="shared" si="314"/>
        <v>0</v>
      </c>
      <c r="V733" s="10" t="str">
        <f t="shared" si="319"/>
        <v/>
      </c>
      <c r="W733" s="10" t="str">
        <f t="shared" si="320"/>
        <v/>
      </c>
      <c r="X733" t="str">
        <f t="shared" si="321"/>
        <v/>
      </c>
      <c r="Y733" t="str">
        <f t="shared" si="322"/>
        <v/>
      </c>
      <c r="Z733" t="str">
        <f t="shared" si="323"/>
        <v/>
      </c>
      <c r="AA733" s="10" t="str">
        <f t="shared" si="324"/>
        <v/>
      </c>
      <c r="AB733" s="10" t="str">
        <f t="shared" si="325"/>
        <v/>
      </c>
      <c r="AC733" t="str">
        <f t="shared" si="326"/>
        <v/>
      </c>
      <c r="AD733" t="str">
        <f t="shared" si="326"/>
        <v/>
      </c>
      <c r="AE733" t="str">
        <f t="shared" si="327"/>
        <v/>
      </c>
      <c r="AF733" s="13">
        <f t="shared" si="328"/>
        <v>4.6097852689274399</v>
      </c>
      <c r="AG733" s="13">
        <f t="shared" si="329"/>
        <v>0.80243907565166994</v>
      </c>
      <c r="AH733">
        <f t="shared" si="330"/>
        <v>141</v>
      </c>
      <c r="AI733">
        <f t="shared" si="331"/>
        <v>60</v>
      </c>
      <c r="AJ733">
        <f t="shared" si="332"/>
        <v>-81</v>
      </c>
      <c r="AK733" s="2" t="str">
        <f t="shared" si="333"/>
        <v/>
      </c>
      <c r="AL733" s="2" t="str">
        <f t="shared" si="334"/>
        <v/>
      </c>
      <c r="AM733" t="str">
        <f t="shared" si="315"/>
        <v/>
      </c>
      <c r="AN733" t="str">
        <f t="shared" si="316"/>
        <v/>
      </c>
      <c r="AO733" t="str">
        <f t="shared" si="335"/>
        <v/>
      </c>
    </row>
    <row r="734" spans="1:41" x14ac:dyDescent="0.2">
      <c r="A734" t="s">
        <v>65</v>
      </c>
      <c r="B734" t="s">
        <v>5</v>
      </c>
      <c r="C734" t="s">
        <v>3</v>
      </c>
      <c r="D734" s="1">
        <v>-453.04886014586202</v>
      </c>
      <c r="E734" s="1">
        <v>948.09772029172495</v>
      </c>
      <c r="F734" s="2">
        <v>0.714629217866526</v>
      </c>
      <c r="G734" s="2">
        <v>0.55737730787958195</v>
      </c>
      <c r="H734" s="2">
        <v>3.88603756580746</v>
      </c>
      <c r="I734" s="2">
        <v>5.3092908478164702</v>
      </c>
      <c r="J734" s="2">
        <v>0</v>
      </c>
      <c r="K734" s="2">
        <v>0</v>
      </c>
      <c r="L734" s="2">
        <v>5.7480106110939797E-3</v>
      </c>
      <c r="M734" s="2" t="str">
        <f t="shared" si="308"/>
        <v>LTN</v>
      </c>
      <c r="N734" s="2" t="str">
        <f t="shared" si="317"/>
        <v>ACP</v>
      </c>
      <c r="O734" s="2" t="str">
        <f t="shared" si="318"/>
        <v>V</v>
      </c>
      <c r="P734" t="str">
        <f t="shared" si="309"/>
        <v>1100</v>
      </c>
      <c r="Q734" t="str">
        <f t="shared" si="310"/>
        <v>Y</v>
      </c>
      <c r="R734" t="str">
        <f t="shared" si="311"/>
        <v>1</v>
      </c>
      <c r="S734" t="str">
        <f t="shared" si="312"/>
        <v>1</v>
      </c>
      <c r="T734" t="str">
        <f t="shared" si="313"/>
        <v>0</v>
      </c>
      <c r="U734" t="str">
        <f t="shared" si="314"/>
        <v>0</v>
      </c>
      <c r="V734" s="10" t="str">
        <f t="shared" si="319"/>
        <v/>
      </c>
      <c r="W734" s="10" t="str">
        <f t="shared" si="320"/>
        <v/>
      </c>
      <c r="X734" t="str">
        <f t="shared" si="321"/>
        <v/>
      </c>
      <c r="Y734" t="str">
        <f t="shared" si="322"/>
        <v/>
      </c>
      <c r="Z734" t="str">
        <f t="shared" si="323"/>
        <v/>
      </c>
      <c r="AA734" s="10" t="str">
        <f t="shared" si="324"/>
        <v/>
      </c>
      <c r="AB734" s="10" t="str">
        <f t="shared" si="325"/>
        <v/>
      </c>
      <c r="AC734" t="str">
        <f t="shared" si="326"/>
        <v/>
      </c>
      <c r="AD734" t="str">
        <f t="shared" si="326"/>
        <v/>
      </c>
      <c r="AE734" t="str">
        <f t="shared" si="327"/>
        <v/>
      </c>
      <c r="AF734" s="13">
        <f t="shared" si="328"/>
        <v>5.3092908478164702</v>
      </c>
      <c r="AG734" s="13">
        <f t="shared" si="329"/>
        <v>1.4232532820090102</v>
      </c>
      <c r="AH734">
        <f t="shared" si="330"/>
        <v>222</v>
      </c>
      <c r="AI734">
        <f t="shared" si="331"/>
        <v>215</v>
      </c>
      <c r="AJ734">
        <f t="shared" si="332"/>
        <v>-7</v>
      </c>
      <c r="AK734" s="2" t="str">
        <f t="shared" si="333"/>
        <v/>
      </c>
      <c r="AL734" s="2" t="str">
        <f t="shared" si="334"/>
        <v/>
      </c>
      <c r="AM734" t="str">
        <f t="shared" si="315"/>
        <v/>
      </c>
      <c r="AN734" t="str">
        <f t="shared" si="316"/>
        <v/>
      </c>
      <c r="AO734" t="str">
        <f t="shared" si="335"/>
        <v/>
      </c>
    </row>
    <row r="735" spans="1:41" x14ac:dyDescent="0.2">
      <c r="A735" t="s">
        <v>66</v>
      </c>
      <c r="B735" t="s">
        <v>1</v>
      </c>
      <c r="C735" t="s">
        <v>2</v>
      </c>
      <c r="D735" s="1">
        <v>284.78445007482901</v>
      </c>
      <c r="E735" s="1">
        <v>-527.56890014965802</v>
      </c>
      <c r="F735" s="2">
        <v>0.68830445044319</v>
      </c>
      <c r="G735" s="2">
        <v>0.52812712462039502</v>
      </c>
      <c r="H735" s="2">
        <v>4.2268666553214297E-2</v>
      </c>
      <c r="I735" s="2">
        <v>5.3500729559220098E-2</v>
      </c>
      <c r="J735" s="2">
        <v>0</v>
      </c>
      <c r="K735" s="2">
        <v>0</v>
      </c>
      <c r="L735" s="2">
        <v>2.0092962068284901E-2</v>
      </c>
      <c r="M735" s="2" t="str">
        <f t="shared" si="308"/>
        <v>LTN</v>
      </c>
      <c r="N735" s="2" t="str">
        <f t="shared" si="317"/>
        <v>PCA</v>
      </c>
      <c r="O735" s="2" t="str">
        <f t="shared" si="318"/>
        <v>U</v>
      </c>
      <c r="P735" t="str">
        <f t="shared" si="309"/>
        <v>1101</v>
      </c>
      <c r="Q735" t="str">
        <f t="shared" si="310"/>
        <v>Y</v>
      </c>
      <c r="R735" t="str">
        <f t="shared" si="311"/>
        <v>1</v>
      </c>
      <c r="S735" t="str">
        <f t="shared" si="312"/>
        <v>1</v>
      </c>
      <c r="T735" t="str">
        <f t="shared" si="313"/>
        <v>0</v>
      </c>
      <c r="U735" t="str">
        <f t="shared" si="314"/>
        <v>1</v>
      </c>
      <c r="V735" s="10">
        <f t="shared" si="319"/>
        <v>5.3500729559220098E-2</v>
      </c>
      <c r="W735" s="10">
        <f t="shared" si="320"/>
        <v>1.12320630060058E-2</v>
      </c>
      <c r="X735">
        <f t="shared" si="321"/>
        <v>129</v>
      </c>
      <c r="Y735">
        <f t="shared" si="322"/>
        <v>82</v>
      </c>
      <c r="Z735">
        <f t="shared" si="323"/>
        <v>-47</v>
      </c>
      <c r="AA735" s="10" t="str">
        <f t="shared" si="324"/>
        <v/>
      </c>
      <c r="AB735" s="10" t="str">
        <f t="shared" si="325"/>
        <v/>
      </c>
      <c r="AC735" t="str">
        <f t="shared" si="326"/>
        <v/>
      </c>
      <c r="AD735" t="str">
        <f t="shared" si="326"/>
        <v/>
      </c>
      <c r="AE735" t="str">
        <f t="shared" si="327"/>
        <v/>
      </c>
      <c r="AF735" s="13" t="str">
        <f t="shared" si="328"/>
        <v/>
      </c>
      <c r="AG735" s="13" t="str">
        <f t="shared" si="329"/>
        <v/>
      </c>
      <c r="AH735" t="str">
        <f t="shared" si="330"/>
        <v/>
      </c>
      <c r="AI735" t="str">
        <f t="shared" si="331"/>
        <v/>
      </c>
      <c r="AJ735" t="str">
        <f t="shared" si="332"/>
        <v/>
      </c>
      <c r="AK735" s="2" t="str">
        <f t="shared" si="333"/>
        <v/>
      </c>
      <c r="AL735" s="2" t="str">
        <f t="shared" si="334"/>
        <v/>
      </c>
      <c r="AM735" t="str">
        <f t="shared" si="315"/>
        <v/>
      </c>
      <c r="AN735" t="str">
        <f t="shared" si="316"/>
        <v/>
      </c>
      <c r="AO735" t="str">
        <f t="shared" si="335"/>
        <v/>
      </c>
    </row>
    <row r="736" spans="1:41" x14ac:dyDescent="0.2">
      <c r="A736" t="s">
        <v>66</v>
      </c>
      <c r="B736" t="s">
        <v>1</v>
      </c>
      <c r="C736" t="s">
        <v>153</v>
      </c>
      <c r="D736" s="1">
        <v>284.78445007482901</v>
      </c>
      <c r="E736" s="1">
        <v>-527.56890014965802</v>
      </c>
      <c r="F736" s="2">
        <v>0.68830445044319</v>
      </c>
      <c r="G736" s="2">
        <v>0.52812712462039502</v>
      </c>
      <c r="H736" s="2">
        <v>4.2268666553214297E-2</v>
      </c>
      <c r="I736" s="2">
        <v>5.3500729559220098E-2</v>
      </c>
      <c r="J736" s="2">
        <v>0</v>
      </c>
      <c r="K736" s="2">
        <v>0</v>
      </c>
      <c r="L736" s="2">
        <v>1.5973909963565899E-2</v>
      </c>
      <c r="M736" s="2" t="str">
        <f t="shared" si="308"/>
        <v>LTN</v>
      </c>
      <c r="N736" s="2" t="str">
        <f t="shared" si="317"/>
        <v>PCA</v>
      </c>
      <c r="O736" s="2" t="str">
        <f t="shared" si="318"/>
        <v>V</v>
      </c>
      <c r="P736" t="str">
        <f t="shared" si="309"/>
        <v>1101</v>
      </c>
      <c r="Q736" t="str">
        <f t="shared" si="310"/>
        <v>Y</v>
      </c>
      <c r="R736" t="str">
        <f t="shared" si="311"/>
        <v>1</v>
      </c>
      <c r="S736" t="str">
        <f t="shared" si="312"/>
        <v>1</v>
      </c>
      <c r="T736" t="str">
        <f t="shared" si="313"/>
        <v>0</v>
      </c>
      <c r="U736" t="str">
        <f t="shared" si="314"/>
        <v>1</v>
      </c>
      <c r="V736" s="10">
        <f t="shared" si="319"/>
        <v>5.3500729559220098E-2</v>
      </c>
      <c r="W736" s="10">
        <f t="shared" si="320"/>
        <v>1.12320630060058E-2</v>
      </c>
      <c r="X736">
        <f t="shared" si="321"/>
        <v>129</v>
      </c>
      <c r="Y736">
        <f t="shared" si="322"/>
        <v>82</v>
      </c>
      <c r="Z736">
        <f t="shared" si="323"/>
        <v>-47</v>
      </c>
      <c r="AA736" s="10" t="str">
        <f t="shared" si="324"/>
        <v/>
      </c>
      <c r="AB736" s="10" t="str">
        <f t="shared" si="325"/>
        <v/>
      </c>
      <c r="AC736" t="str">
        <f t="shared" si="326"/>
        <v/>
      </c>
      <c r="AD736" t="str">
        <f t="shared" si="326"/>
        <v/>
      </c>
      <c r="AE736" t="str">
        <f t="shared" si="327"/>
        <v/>
      </c>
      <c r="AF736" s="13" t="str">
        <f t="shared" si="328"/>
        <v/>
      </c>
      <c r="AG736" s="13" t="str">
        <f t="shared" si="329"/>
        <v/>
      </c>
      <c r="AH736" t="str">
        <f t="shared" si="330"/>
        <v/>
      </c>
      <c r="AI736" t="str">
        <f t="shared" si="331"/>
        <v/>
      </c>
      <c r="AJ736" t="str">
        <f t="shared" si="332"/>
        <v/>
      </c>
      <c r="AK736" s="2" t="str">
        <f t="shared" si="333"/>
        <v/>
      </c>
      <c r="AL736" s="2" t="str">
        <f t="shared" si="334"/>
        <v/>
      </c>
      <c r="AM736" t="str">
        <f t="shared" si="315"/>
        <v/>
      </c>
      <c r="AN736" t="str">
        <f t="shared" si="316"/>
        <v/>
      </c>
      <c r="AO736" t="str">
        <f t="shared" si="335"/>
        <v/>
      </c>
    </row>
    <row r="737" spans="1:41" x14ac:dyDescent="0.2">
      <c r="A737" t="s">
        <v>66</v>
      </c>
      <c r="B737" t="s">
        <v>1</v>
      </c>
      <c r="C737" t="s">
        <v>154</v>
      </c>
      <c r="D737" s="1">
        <v>280.21822784258597</v>
      </c>
      <c r="E737" s="1">
        <v>-518.43645568517297</v>
      </c>
      <c r="F737" s="2">
        <v>0.67100087700817401</v>
      </c>
      <c r="G737" s="2">
        <v>0.38190655664580497</v>
      </c>
      <c r="H737" s="2">
        <v>4.3470359797574597E-2</v>
      </c>
      <c r="I737" s="2">
        <v>7.3724039698259095E-2</v>
      </c>
      <c r="J737" s="2">
        <v>0</v>
      </c>
      <c r="K737" s="2">
        <v>0</v>
      </c>
      <c r="L737" s="2">
        <v>2.4626566431863599E-2</v>
      </c>
      <c r="M737" s="2" t="str">
        <f t="shared" si="308"/>
        <v>LTN</v>
      </c>
      <c r="N737" s="2" t="str">
        <f t="shared" si="317"/>
        <v>ACP</v>
      </c>
      <c r="O737" s="2" t="str">
        <f t="shared" si="318"/>
        <v>U</v>
      </c>
      <c r="P737" t="str">
        <f t="shared" si="309"/>
        <v>1101</v>
      </c>
      <c r="Q737" t="str">
        <f t="shared" si="310"/>
        <v>Y</v>
      </c>
      <c r="R737" t="str">
        <f t="shared" si="311"/>
        <v>1</v>
      </c>
      <c r="S737" t="str">
        <f t="shared" si="312"/>
        <v>1</v>
      </c>
      <c r="T737" t="str">
        <f t="shared" si="313"/>
        <v>0</v>
      </c>
      <c r="U737" t="str">
        <f t="shared" si="314"/>
        <v>1</v>
      </c>
      <c r="V737" s="10">
        <f t="shared" si="319"/>
        <v>7.3724039698259095E-2</v>
      </c>
      <c r="W737" s="10">
        <f t="shared" si="320"/>
        <v>3.0253679900684498E-2</v>
      </c>
      <c r="X737">
        <f t="shared" si="321"/>
        <v>251</v>
      </c>
      <c r="Y737">
        <f t="shared" si="322"/>
        <v>253</v>
      </c>
      <c r="Z737">
        <f t="shared" si="323"/>
        <v>2</v>
      </c>
      <c r="AA737" s="10" t="str">
        <f t="shared" si="324"/>
        <v/>
      </c>
      <c r="AB737" s="10" t="str">
        <f t="shared" si="325"/>
        <v/>
      </c>
      <c r="AC737" t="str">
        <f t="shared" si="326"/>
        <v/>
      </c>
      <c r="AD737" t="str">
        <f t="shared" si="326"/>
        <v/>
      </c>
      <c r="AE737" t="str">
        <f t="shared" si="327"/>
        <v/>
      </c>
      <c r="AF737" s="13" t="str">
        <f t="shared" si="328"/>
        <v/>
      </c>
      <c r="AG737" s="13" t="str">
        <f t="shared" si="329"/>
        <v/>
      </c>
      <c r="AH737" t="str">
        <f t="shared" si="330"/>
        <v/>
      </c>
      <c r="AI737" t="str">
        <f t="shared" si="331"/>
        <v/>
      </c>
      <c r="AJ737" t="str">
        <f t="shared" si="332"/>
        <v/>
      </c>
      <c r="AK737" s="2" t="str">
        <f t="shared" si="333"/>
        <v/>
      </c>
      <c r="AL737" s="2" t="str">
        <f t="shared" si="334"/>
        <v/>
      </c>
      <c r="AM737" t="str">
        <f t="shared" si="315"/>
        <v/>
      </c>
      <c r="AN737" t="str">
        <f t="shared" si="316"/>
        <v/>
      </c>
      <c r="AO737" t="str">
        <f t="shared" si="335"/>
        <v/>
      </c>
    </row>
    <row r="738" spans="1:41" x14ac:dyDescent="0.2">
      <c r="A738" t="s">
        <v>66</v>
      </c>
      <c r="B738" t="s">
        <v>1</v>
      </c>
      <c r="C738" t="s">
        <v>3</v>
      </c>
      <c r="D738" s="1">
        <v>280.73317685031498</v>
      </c>
      <c r="E738" s="1">
        <v>-519.46635370062904</v>
      </c>
      <c r="F738" s="2">
        <v>0.67303837144412404</v>
      </c>
      <c r="G738" s="2">
        <v>0.39524807766882403</v>
      </c>
      <c r="H738" s="2">
        <v>4.3327717832875298E-2</v>
      </c>
      <c r="I738" s="2">
        <v>6.07237941608854E-2</v>
      </c>
      <c r="J738" s="2">
        <v>0</v>
      </c>
      <c r="K738" s="2">
        <v>0</v>
      </c>
      <c r="L738" s="2">
        <v>1.13781104377535E-2</v>
      </c>
      <c r="M738" s="2" t="str">
        <f t="shared" si="308"/>
        <v>LTN</v>
      </c>
      <c r="N738" s="2" t="str">
        <f t="shared" si="317"/>
        <v>ACP</v>
      </c>
      <c r="O738" s="2" t="str">
        <f t="shared" si="318"/>
        <v>V</v>
      </c>
      <c r="P738" t="str">
        <f t="shared" si="309"/>
        <v>1101</v>
      </c>
      <c r="Q738" t="str">
        <f t="shared" si="310"/>
        <v>Y</v>
      </c>
      <c r="R738" t="str">
        <f t="shared" si="311"/>
        <v>1</v>
      </c>
      <c r="S738" t="str">
        <f t="shared" si="312"/>
        <v>1</v>
      </c>
      <c r="T738" t="str">
        <f t="shared" si="313"/>
        <v>0</v>
      </c>
      <c r="U738" t="str">
        <f t="shared" si="314"/>
        <v>1</v>
      </c>
      <c r="V738" s="10">
        <f t="shared" si="319"/>
        <v>6.07237941608854E-2</v>
      </c>
      <c r="W738" s="10">
        <f t="shared" si="320"/>
        <v>1.7396076328010102E-2</v>
      </c>
      <c r="X738">
        <f t="shared" si="321"/>
        <v>210</v>
      </c>
      <c r="Y738">
        <f t="shared" si="322"/>
        <v>228</v>
      </c>
      <c r="Z738">
        <f t="shared" si="323"/>
        <v>18</v>
      </c>
      <c r="AA738" s="10" t="str">
        <f t="shared" si="324"/>
        <v/>
      </c>
      <c r="AB738" s="10" t="str">
        <f t="shared" si="325"/>
        <v/>
      </c>
      <c r="AC738" t="str">
        <f t="shared" si="326"/>
        <v/>
      </c>
      <c r="AD738" t="str">
        <f t="shared" si="326"/>
        <v/>
      </c>
      <c r="AE738" t="str">
        <f t="shared" si="327"/>
        <v/>
      </c>
      <c r="AF738" s="13" t="str">
        <f t="shared" si="328"/>
        <v/>
      </c>
      <c r="AG738" s="13" t="str">
        <f t="shared" si="329"/>
        <v/>
      </c>
      <c r="AH738" t="str">
        <f t="shared" si="330"/>
        <v/>
      </c>
      <c r="AI738" t="str">
        <f t="shared" si="331"/>
        <v/>
      </c>
      <c r="AJ738" t="str">
        <f t="shared" si="332"/>
        <v/>
      </c>
      <c r="AK738" s="2" t="str">
        <f t="shared" si="333"/>
        <v/>
      </c>
      <c r="AL738" s="2" t="str">
        <f t="shared" si="334"/>
        <v/>
      </c>
      <c r="AM738" t="str">
        <f t="shared" si="315"/>
        <v/>
      </c>
      <c r="AN738" t="str">
        <f t="shared" si="316"/>
        <v/>
      </c>
      <c r="AO738" t="str">
        <f t="shared" si="335"/>
        <v/>
      </c>
    </row>
    <row r="739" spans="1:41" x14ac:dyDescent="0.2">
      <c r="A739" t="s">
        <v>66</v>
      </c>
      <c r="B739" t="s">
        <v>4</v>
      </c>
      <c r="C739" t="s">
        <v>2</v>
      </c>
      <c r="D739" s="1">
        <v>253.56614667180301</v>
      </c>
      <c r="E739" s="1">
        <v>-465.13229334360602</v>
      </c>
      <c r="F739" s="2">
        <v>0.64862266187180695</v>
      </c>
      <c r="G739" s="2">
        <v>0.49248808479865003</v>
      </c>
      <c r="H739" s="2">
        <v>5.1184051292893197E-2</v>
      </c>
      <c r="I739" s="2">
        <v>6.4241567719467402E-2</v>
      </c>
      <c r="J739" s="2">
        <v>0</v>
      </c>
      <c r="K739" s="2">
        <v>0</v>
      </c>
      <c r="L739" s="2">
        <v>1.7113286761274299E-2</v>
      </c>
      <c r="M739" s="2" t="str">
        <f t="shared" si="308"/>
        <v>LTN</v>
      </c>
      <c r="N739" s="2" t="str">
        <f t="shared" si="317"/>
        <v>PCA</v>
      </c>
      <c r="O739" s="2" t="str">
        <f t="shared" si="318"/>
        <v>U</v>
      </c>
      <c r="P739" t="str">
        <f t="shared" si="309"/>
        <v>1101</v>
      </c>
      <c r="Q739" t="str">
        <f t="shared" si="310"/>
        <v>Y</v>
      </c>
      <c r="R739" t="str">
        <f t="shared" si="311"/>
        <v>1</v>
      </c>
      <c r="S739" t="str">
        <f t="shared" si="312"/>
        <v>1</v>
      </c>
      <c r="T739" t="str">
        <f t="shared" si="313"/>
        <v>0</v>
      </c>
      <c r="U739" t="str">
        <f t="shared" si="314"/>
        <v>1</v>
      </c>
      <c r="V739" s="10" t="str">
        <f t="shared" si="319"/>
        <v/>
      </c>
      <c r="W739" s="10" t="str">
        <f t="shared" si="320"/>
        <v/>
      </c>
      <c r="X739" t="str">
        <f t="shared" si="321"/>
        <v/>
      </c>
      <c r="Y739" t="str">
        <f t="shared" si="322"/>
        <v/>
      </c>
      <c r="Z739" t="str">
        <f t="shared" si="323"/>
        <v/>
      </c>
      <c r="AA739" s="10">
        <f t="shared" si="324"/>
        <v>6.4241567719467402E-2</v>
      </c>
      <c r="AB739" s="10">
        <f t="shared" si="325"/>
        <v>1.3057516426574205E-2</v>
      </c>
      <c r="AC739">
        <f t="shared" si="326"/>
        <v>122</v>
      </c>
      <c r="AD739">
        <f t="shared" si="326"/>
        <v>64</v>
      </c>
      <c r="AE739">
        <f t="shared" si="327"/>
        <v>-58</v>
      </c>
      <c r="AF739" s="13" t="str">
        <f t="shared" si="328"/>
        <v/>
      </c>
      <c r="AG739" s="13" t="str">
        <f t="shared" si="329"/>
        <v/>
      </c>
      <c r="AH739" t="str">
        <f t="shared" si="330"/>
        <v/>
      </c>
      <c r="AI739" t="str">
        <f t="shared" si="331"/>
        <v/>
      </c>
      <c r="AJ739" t="str">
        <f t="shared" si="332"/>
        <v/>
      </c>
      <c r="AK739" s="2" t="str">
        <f t="shared" si="333"/>
        <v/>
      </c>
      <c r="AL739" s="2" t="str">
        <f t="shared" si="334"/>
        <v/>
      </c>
      <c r="AM739" t="str">
        <f t="shared" si="315"/>
        <v/>
      </c>
      <c r="AN739" t="str">
        <f t="shared" si="316"/>
        <v/>
      </c>
      <c r="AO739" t="str">
        <f t="shared" si="335"/>
        <v/>
      </c>
    </row>
    <row r="740" spans="1:41" x14ac:dyDescent="0.2">
      <c r="A740" t="s">
        <v>66</v>
      </c>
      <c r="B740" t="s">
        <v>4</v>
      </c>
      <c r="C740" t="s">
        <v>153</v>
      </c>
      <c r="D740" s="1">
        <v>253.56614667180301</v>
      </c>
      <c r="E740" s="1">
        <v>-465.13229334360602</v>
      </c>
      <c r="F740" s="2">
        <v>0.64862266187180695</v>
      </c>
      <c r="G740" s="2">
        <v>0.49248808479865003</v>
      </c>
      <c r="H740" s="2">
        <v>5.1184051292893197E-2</v>
      </c>
      <c r="I740" s="2">
        <v>6.4241567719467402E-2</v>
      </c>
      <c r="J740" s="2">
        <v>0</v>
      </c>
      <c r="K740" s="2">
        <v>0</v>
      </c>
      <c r="L740" s="2">
        <v>1.6838788352465099E-2</v>
      </c>
      <c r="M740" s="2" t="str">
        <f t="shared" si="308"/>
        <v>LTN</v>
      </c>
      <c r="N740" s="2" t="str">
        <f t="shared" si="317"/>
        <v>PCA</v>
      </c>
      <c r="O740" s="2" t="str">
        <f t="shared" si="318"/>
        <v>V</v>
      </c>
      <c r="P740" t="str">
        <f t="shared" si="309"/>
        <v>1101</v>
      </c>
      <c r="Q740" t="str">
        <f t="shared" si="310"/>
        <v>Y</v>
      </c>
      <c r="R740" t="str">
        <f t="shared" si="311"/>
        <v>1</v>
      </c>
      <c r="S740" t="str">
        <f t="shared" si="312"/>
        <v>1</v>
      </c>
      <c r="T740" t="str">
        <f t="shared" si="313"/>
        <v>0</v>
      </c>
      <c r="U740" t="str">
        <f t="shared" si="314"/>
        <v>1</v>
      </c>
      <c r="V740" s="10" t="str">
        <f t="shared" si="319"/>
        <v/>
      </c>
      <c r="W740" s="10" t="str">
        <f t="shared" si="320"/>
        <v/>
      </c>
      <c r="X740" t="str">
        <f t="shared" si="321"/>
        <v/>
      </c>
      <c r="Y740" t="str">
        <f t="shared" si="322"/>
        <v/>
      </c>
      <c r="Z740" t="str">
        <f t="shared" si="323"/>
        <v/>
      </c>
      <c r="AA740" s="10">
        <f t="shared" si="324"/>
        <v>6.4241567719467402E-2</v>
      </c>
      <c r="AB740" s="10">
        <f t="shared" si="325"/>
        <v>1.3057516426574205E-2</v>
      </c>
      <c r="AC740">
        <f t="shared" si="326"/>
        <v>122</v>
      </c>
      <c r="AD740">
        <f t="shared" si="326"/>
        <v>64</v>
      </c>
      <c r="AE740">
        <f t="shared" si="327"/>
        <v>-58</v>
      </c>
      <c r="AF740" s="13" t="str">
        <f t="shared" si="328"/>
        <v/>
      </c>
      <c r="AG740" s="13" t="str">
        <f t="shared" si="329"/>
        <v/>
      </c>
      <c r="AH740" t="str">
        <f t="shared" si="330"/>
        <v/>
      </c>
      <c r="AI740" t="str">
        <f t="shared" si="331"/>
        <v/>
      </c>
      <c r="AJ740" t="str">
        <f t="shared" si="332"/>
        <v/>
      </c>
      <c r="AK740" s="2" t="str">
        <f t="shared" si="333"/>
        <v/>
      </c>
      <c r="AL740" s="2" t="str">
        <f t="shared" si="334"/>
        <v/>
      </c>
      <c r="AM740" t="str">
        <f t="shared" si="315"/>
        <v/>
      </c>
      <c r="AN740" t="str">
        <f t="shared" si="316"/>
        <v/>
      </c>
      <c r="AO740" t="str">
        <f t="shared" si="335"/>
        <v/>
      </c>
    </row>
    <row r="741" spans="1:41" x14ac:dyDescent="0.2">
      <c r="A741" t="s">
        <v>66</v>
      </c>
      <c r="B741" t="s">
        <v>4</v>
      </c>
      <c r="C741" t="s">
        <v>154</v>
      </c>
      <c r="D741" s="1">
        <v>250.74746071579901</v>
      </c>
      <c r="E741" s="1">
        <v>-459.49492143159699</v>
      </c>
      <c r="F741" s="2">
        <v>0.63638556384331602</v>
      </c>
      <c r="G741" s="2">
        <v>0.35080408520610201</v>
      </c>
      <c r="H741" s="2">
        <v>5.2090249825397998E-2</v>
      </c>
      <c r="I741" s="2">
        <v>9.9791190174801495E-2</v>
      </c>
      <c r="J741" s="2">
        <v>0</v>
      </c>
      <c r="K741" s="2">
        <v>0</v>
      </c>
      <c r="L741" s="2">
        <v>2.67002866450935E-2</v>
      </c>
      <c r="M741" s="2" t="str">
        <f t="shared" si="308"/>
        <v>LTN</v>
      </c>
      <c r="N741" s="2" t="str">
        <f t="shared" si="317"/>
        <v>ACP</v>
      </c>
      <c r="O741" s="2" t="str">
        <f t="shared" si="318"/>
        <v>U</v>
      </c>
      <c r="P741" t="str">
        <f t="shared" si="309"/>
        <v>1101</v>
      </c>
      <c r="Q741" t="str">
        <f t="shared" si="310"/>
        <v>Y</v>
      </c>
      <c r="R741" t="str">
        <f t="shared" si="311"/>
        <v>1</v>
      </c>
      <c r="S741" t="str">
        <f t="shared" si="312"/>
        <v>1</v>
      </c>
      <c r="T741" t="str">
        <f t="shared" si="313"/>
        <v>0</v>
      </c>
      <c r="U741" t="str">
        <f t="shared" si="314"/>
        <v>1</v>
      </c>
      <c r="V741" s="10" t="str">
        <f t="shared" si="319"/>
        <v/>
      </c>
      <c r="W741" s="10" t="str">
        <f t="shared" si="320"/>
        <v/>
      </c>
      <c r="X741" t="str">
        <f t="shared" si="321"/>
        <v/>
      </c>
      <c r="Y741" t="str">
        <f t="shared" si="322"/>
        <v/>
      </c>
      <c r="Z741" t="str">
        <f t="shared" si="323"/>
        <v/>
      </c>
      <c r="AA741" s="10">
        <f t="shared" si="324"/>
        <v>9.9791190174801495E-2</v>
      </c>
      <c r="AB741" s="10">
        <f t="shared" si="325"/>
        <v>4.7700940349403496E-2</v>
      </c>
      <c r="AC741">
        <f t="shared" si="326"/>
        <v>253</v>
      </c>
      <c r="AD741">
        <f t="shared" si="326"/>
        <v>253</v>
      </c>
      <c r="AE741">
        <f t="shared" si="327"/>
        <v>0</v>
      </c>
      <c r="AF741" s="13" t="str">
        <f t="shared" si="328"/>
        <v/>
      </c>
      <c r="AG741" s="13" t="str">
        <f t="shared" si="329"/>
        <v/>
      </c>
      <c r="AH741" t="str">
        <f t="shared" si="330"/>
        <v/>
      </c>
      <c r="AI741" t="str">
        <f t="shared" si="331"/>
        <v/>
      </c>
      <c r="AJ741" t="str">
        <f t="shared" si="332"/>
        <v/>
      </c>
      <c r="AK741" s="2" t="str">
        <f t="shared" si="333"/>
        <v/>
      </c>
      <c r="AL741" s="2" t="str">
        <f t="shared" si="334"/>
        <v/>
      </c>
      <c r="AM741" t="str">
        <f t="shared" si="315"/>
        <v/>
      </c>
      <c r="AN741" t="str">
        <f t="shared" si="316"/>
        <v/>
      </c>
      <c r="AO741" t="str">
        <f t="shared" si="335"/>
        <v/>
      </c>
    </row>
    <row r="742" spans="1:41" x14ac:dyDescent="0.2">
      <c r="A742" t="s">
        <v>66</v>
      </c>
      <c r="B742" t="s">
        <v>4</v>
      </c>
      <c r="C742" t="s">
        <v>3</v>
      </c>
      <c r="D742" s="1">
        <v>252.93871290656301</v>
      </c>
      <c r="E742" s="1">
        <v>-463.87742581312602</v>
      </c>
      <c r="F742" s="2">
        <v>0.64583678319252402</v>
      </c>
      <c r="G742" s="2">
        <v>0.36605247797811602</v>
      </c>
      <c r="H742" s="2">
        <v>5.1385553013804E-2</v>
      </c>
      <c r="I742" s="2">
        <v>7.2201255366181105E-2</v>
      </c>
      <c r="J742" s="2">
        <v>0</v>
      </c>
      <c r="K742" s="2">
        <v>0</v>
      </c>
      <c r="L742" s="2">
        <v>1.1545800159937201E-2</v>
      </c>
      <c r="M742" s="2" t="str">
        <f t="shared" si="308"/>
        <v>LTN</v>
      </c>
      <c r="N742" s="2" t="str">
        <f t="shared" si="317"/>
        <v>ACP</v>
      </c>
      <c r="O742" s="2" t="str">
        <f t="shared" si="318"/>
        <v>V</v>
      </c>
      <c r="P742" t="str">
        <f t="shared" si="309"/>
        <v>1101</v>
      </c>
      <c r="Q742" t="str">
        <f t="shared" si="310"/>
        <v>Y</v>
      </c>
      <c r="R742" t="str">
        <f t="shared" si="311"/>
        <v>1</v>
      </c>
      <c r="S742" t="str">
        <f t="shared" si="312"/>
        <v>1</v>
      </c>
      <c r="T742" t="str">
        <f t="shared" si="313"/>
        <v>0</v>
      </c>
      <c r="U742" t="str">
        <f t="shared" si="314"/>
        <v>1</v>
      </c>
      <c r="V742" s="10" t="str">
        <f t="shared" si="319"/>
        <v/>
      </c>
      <c r="W742" s="10" t="str">
        <f t="shared" si="320"/>
        <v/>
      </c>
      <c r="X742" t="str">
        <f t="shared" si="321"/>
        <v/>
      </c>
      <c r="Y742" t="str">
        <f t="shared" si="322"/>
        <v/>
      </c>
      <c r="Z742" t="str">
        <f t="shared" si="323"/>
        <v/>
      </c>
      <c r="AA742" s="10">
        <f t="shared" si="324"/>
        <v>7.2201255366181105E-2</v>
      </c>
      <c r="AB742" s="10">
        <f t="shared" si="325"/>
        <v>2.0815702352377105E-2</v>
      </c>
      <c r="AC742">
        <f t="shared" si="326"/>
        <v>206</v>
      </c>
      <c r="AD742">
        <f t="shared" si="326"/>
        <v>224</v>
      </c>
      <c r="AE742">
        <f t="shared" si="327"/>
        <v>18</v>
      </c>
      <c r="AF742" s="13" t="str">
        <f t="shared" si="328"/>
        <v/>
      </c>
      <c r="AG742" s="13" t="str">
        <f t="shared" si="329"/>
        <v/>
      </c>
      <c r="AH742" t="str">
        <f t="shared" si="330"/>
        <v/>
      </c>
      <c r="AI742" t="str">
        <f t="shared" si="331"/>
        <v/>
      </c>
      <c r="AJ742" t="str">
        <f t="shared" si="332"/>
        <v/>
      </c>
      <c r="AK742" s="2" t="str">
        <f t="shared" si="333"/>
        <v/>
      </c>
      <c r="AL742" s="2" t="str">
        <f t="shared" si="334"/>
        <v/>
      </c>
      <c r="AM742" t="str">
        <f t="shared" si="315"/>
        <v/>
      </c>
      <c r="AN742" t="str">
        <f t="shared" si="316"/>
        <v/>
      </c>
      <c r="AO742" t="str">
        <f t="shared" si="335"/>
        <v/>
      </c>
    </row>
    <row r="743" spans="1:41" x14ac:dyDescent="0.2">
      <c r="A743" t="s">
        <v>66</v>
      </c>
      <c r="B743" t="s">
        <v>5</v>
      </c>
      <c r="C743" t="s">
        <v>2</v>
      </c>
      <c r="D743" s="1">
        <v>-439.27194483692</v>
      </c>
      <c r="E743" s="1">
        <v>920.54388967383898</v>
      </c>
      <c r="F743" s="2">
        <v>0.75898900674895997</v>
      </c>
      <c r="G743" s="2">
        <v>0.66345222659476699</v>
      </c>
      <c r="H743" s="2">
        <v>3.5719822803449399</v>
      </c>
      <c r="I743" s="2">
        <v>4.4371898505395002</v>
      </c>
      <c r="J743" s="2">
        <v>0</v>
      </c>
      <c r="K743" s="2">
        <v>0</v>
      </c>
      <c r="L743" s="2">
        <v>2.9913562136700801E-2</v>
      </c>
      <c r="M743" s="2" t="str">
        <f t="shared" si="308"/>
        <v>LTN</v>
      </c>
      <c r="N743" s="2" t="str">
        <f t="shared" si="317"/>
        <v>PCA</v>
      </c>
      <c r="O743" s="2" t="str">
        <f t="shared" si="318"/>
        <v>U</v>
      </c>
      <c r="P743" t="str">
        <f t="shared" si="309"/>
        <v>1101</v>
      </c>
      <c r="Q743" t="str">
        <f t="shared" si="310"/>
        <v>Y</v>
      </c>
      <c r="R743" t="str">
        <f t="shared" si="311"/>
        <v>1</v>
      </c>
      <c r="S743" t="str">
        <f t="shared" si="312"/>
        <v>1</v>
      </c>
      <c r="T743" t="str">
        <f t="shared" si="313"/>
        <v>0</v>
      </c>
      <c r="U743" t="str">
        <f t="shared" si="314"/>
        <v>1</v>
      </c>
      <c r="V743" s="10" t="str">
        <f t="shared" si="319"/>
        <v/>
      </c>
      <c r="W743" s="10" t="str">
        <f t="shared" si="320"/>
        <v/>
      </c>
      <c r="X743" t="str">
        <f t="shared" si="321"/>
        <v/>
      </c>
      <c r="Y743" t="str">
        <f t="shared" si="322"/>
        <v/>
      </c>
      <c r="Z743" t="str">
        <f t="shared" si="323"/>
        <v/>
      </c>
      <c r="AA743" s="10" t="str">
        <f t="shared" si="324"/>
        <v/>
      </c>
      <c r="AB743" s="10" t="str">
        <f t="shared" si="325"/>
        <v/>
      </c>
      <c r="AC743" t="str">
        <f t="shared" si="326"/>
        <v/>
      </c>
      <c r="AD743" t="str">
        <f t="shared" si="326"/>
        <v/>
      </c>
      <c r="AE743" t="str">
        <f t="shared" si="327"/>
        <v/>
      </c>
      <c r="AF743" s="13">
        <f t="shared" si="328"/>
        <v>4.4371898505395002</v>
      </c>
      <c r="AG743" s="13">
        <f t="shared" si="329"/>
        <v>0.86520757019456029</v>
      </c>
      <c r="AH743">
        <f t="shared" si="330"/>
        <v>121</v>
      </c>
      <c r="AI743">
        <f t="shared" si="331"/>
        <v>76</v>
      </c>
      <c r="AJ743">
        <f t="shared" si="332"/>
        <v>-45</v>
      </c>
      <c r="AK743" s="2" t="str">
        <f t="shared" si="333"/>
        <v/>
      </c>
      <c r="AL743" s="2" t="str">
        <f t="shared" si="334"/>
        <v/>
      </c>
      <c r="AM743" t="str">
        <f t="shared" si="315"/>
        <v/>
      </c>
      <c r="AN743" t="str">
        <f t="shared" si="316"/>
        <v/>
      </c>
      <c r="AO743" t="str">
        <f t="shared" si="335"/>
        <v/>
      </c>
    </row>
    <row r="744" spans="1:41" x14ac:dyDescent="0.2">
      <c r="A744" t="s">
        <v>66</v>
      </c>
      <c r="B744" t="s">
        <v>5</v>
      </c>
      <c r="C744" t="s">
        <v>153</v>
      </c>
      <c r="D744" s="1">
        <v>-439.27194483692</v>
      </c>
      <c r="E744" s="1">
        <v>920.54388967383898</v>
      </c>
      <c r="F744" s="2">
        <v>0.75898900674895997</v>
      </c>
      <c r="G744" s="2">
        <v>0.66345222659476699</v>
      </c>
      <c r="H744" s="2">
        <v>3.5719822803449399</v>
      </c>
      <c r="I744" s="2">
        <v>4.4371898505395002</v>
      </c>
      <c r="J744" s="2">
        <v>0</v>
      </c>
      <c r="K744" s="2">
        <v>0</v>
      </c>
      <c r="L744" s="2">
        <v>2.6289150274186799E-2</v>
      </c>
      <c r="M744" s="2" t="str">
        <f t="shared" si="308"/>
        <v>LTN</v>
      </c>
      <c r="N744" s="2" t="str">
        <f t="shared" si="317"/>
        <v>PCA</v>
      </c>
      <c r="O744" s="2" t="str">
        <f t="shared" si="318"/>
        <v>V</v>
      </c>
      <c r="P744" t="str">
        <f t="shared" si="309"/>
        <v>1101</v>
      </c>
      <c r="Q744" t="str">
        <f t="shared" si="310"/>
        <v>Y</v>
      </c>
      <c r="R744" t="str">
        <f t="shared" si="311"/>
        <v>1</v>
      </c>
      <c r="S744" t="str">
        <f t="shared" si="312"/>
        <v>1</v>
      </c>
      <c r="T744" t="str">
        <f t="shared" si="313"/>
        <v>0</v>
      </c>
      <c r="U744" t="str">
        <f t="shared" si="314"/>
        <v>1</v>
      </c>
      <c r="V744" s="10" t="str">
        <f t="shared" si="319"/>
        <v/>
      </c>
      <c r="W744" s="10" t="str">
        <f t="shared" si="320"/>
        <v/>
      </c>
      <c r="X744" t="str">
        <f t="shared" si="321"/>
        <v/>
      </c>
      <c r="Y744" t="str">
        <f t="shared" si="322"/>
        <v/>
      </c>
      <c r="Z744" t="str">
        <f t="shared" si="323"/>
        <v/>
      </c>
      <c r="AA744" s="10" t="str">
        <f t="shared" si="324"/>
        <v/>
      </c>
      <c r="AB744" s="10" t="str">
        <f t="shared" si="325"/>
        <v/>
      </c>
      <c r="AC744" t="str">
        <f t="shared" si="326"/>
        <v/>
      </c>
      <c r="AD744" t="str">
        <f t="shared" si="326"/>
        <v/>
      </c>
      <c r="AE744" t="str">
        <f t="shared" si="327"/>
        <v/>
      </c>
      <c r="AF744" s="13">
        <f t="shared" si="328"/>
        <v>4.4371898505395002</v>
      </c>
      <c r="AG744" s="13">
        <f t="shared" si="329"/>
        <v>0.86520757019456029</v>
      </c>
      <c r="AH744">
        <f t="shared" si="330"/>
        <v>121</v>
      </c>
      <c r="AI744">
        <f t="shared" si="331"/>
        <v>76</v>
      </c>
      <c r="AJ744">
        <f t="shared" si="332"/>
        <v>-45</v>
      </c>
      <c r="AK744" s="2" t="str">
        <f t="shared" si="333"/>
        <v/>
      </c>
      <c r="AL744" s="2" t="str">
        <f t="shared" si="334"/>
        <v/>
      </c>
      <c r="AM744" t="str">
        <f t="shared" si="315"/>
        <v/>
      </c>
      <c r="AN744" t="str">
        <f t="shared" si="316"/>
        <v/>
      </c>
      <c r="AO744" t="str">
        <f t="shared" si="335"/>
        <v/>
      </c>
    </row>
    <row r="745" spans="1:41" x14ac:dyDescent="0.2">
      <c r="A745" t="s">
        <v>66</v>
      </c>
      <c r="B745" t="s">
        <v>5</v>
      </c>
      <c r="C745" t="s">
        <v>154</v>
      </c>
      <c r="D745" s="1">
        <v>-451.310427016853</v>
      </c>
      <c r="E745" s="1">
        <v>944.620854033706</v>
      </c>
      <c r="F745" s="2">
        <v>0.720830610741239</v>
      </c>
      <c r="G745" s="2">
        <v>0.50821384543774595</v>
      </c>
      <c r="H745" s="2">
        <v>3.8467914538078198</v>
      </c>
      <c r="I745" s="2">
        <v>5.7629106442947702</v>
      </c>
      <c r="J745" s="2">
        <v>0</v>
      </c>
      <c r="K745" s="2">
        <v>0</v>
      </c>
      <c r="L745" s="2">
        <v>1.8543362020962201E-2</v>
      </c>
      <c r="M745" s="2" t="str">
        <f t="shared" si="308"/>
        <v>LTN</v>
      </c>
      <c r="N745" s="2" t="str">
        <f t="shared" si="317"/>
        <v>ACP</v>
      </c>
      <c r="O745" s="2" t="str">
        <f t="shared" si="318"/>
        <v>U</v>
      </c>
      <c r="P745" t="str">
        <f t="shared" si="309"/>
        <v>1101</v>
      </c>
      <c r="Q745" t="str">
        <f t="shared" si="310"/>
        <v>Y</v>
      </c>
      <c r="R745" t="str">
        <f t="shared" si="311"/>
        <v>1</v>
      </c>
      <c r="S745" t="str">
        <f t="shared" si="312"/>
        <v>1</v>
      </c>
      <c r="T745" t="str">
        <f t="shared" si="313"/>
        <v>0</v>
      </c>
      <c r="U745" t="str">
        <f t="shared" si="314"/>
        <v>1</v>
      </c>
      <c r="V745" s="10" t="str">
        <f t="shared" si="319"/>
        <v/>
      </c>
      <c r="W745" s="10" t="str">
        <f t="shared" si="320"/>
        <v/>
      </c>
      <c r="X745" t="str">
        <f t="shared" si="321"/>
        <v/>
      </c>
      <c r="Y745" t="str">
        <f t="shared" si="322"/>
        <v/>
      </c>
      <c r="Z745" t="str">
        <f t="shared" si="323"/>
        <v/>
      </c>
      <c r="AA745" s="10" t="str">
        <f t="shared" si="324"/>
        <v/>
      </c>
      <c r="AB745" s="10" t="str">
        <f t="shared" si="325"/>
        <v/>
      </c>
      <c r="AC745" t="str">
        <f t="shared" si="326"/>
        <v/>
      </c>
      <c r="AD745" t="str">
        <f t="shared" si="326"/>
        <v/>
      </c>
      <c r="AE745" t="str">
        <f t="shared" si="327"/>
        <v/>
      </c>
      <c r="AF745" s="13">
        <f t="shared" si="328"/>
        <v>5.7629106442947702</v>
      </c>
      <c r="AG745" s="13">
        <f t="shared" si="329"/>
        <v>1.9161191904869503</v>
      </c>
      <c r="AH745">
        <f t="shared" si="330"/>
        <v>241</v>
      </c>
      <c r="AI745">
        <f t="shared" si="331"/>
        <v>248</v>
      </c>
      <c r="AJ745">
        <f t="shared" si="332"/>
        <v>7</v>
      </c>
      <c r="AK745" s="2" t="str">
        <f t="shared" si="333"/>
        <v/>
      </c>
      <c r="AL745" s="2" t="str">
        <f t="shared" si="334"/>
        <v/>
      </c>
      <c r="AM745" t="str">
        <f t="shared" si="315"/>
        <v/>
      </c>
      <c r="AN745" t="str">
        <f t="shared" si="316"/>
        <v/>
      </c>
      <c r="AO745" t="str">
        <f t="shared" si="335"/>
        <v/>
      </c>
    </row>
    <row r="746" spans="1:41" x14ac:dyDescent="0.2">
      <c r="A746" t="s">
        <v>66</v>
      </c>
      <c r="B746" t="s">
        <v>5</v>
      </c>
      <c r="C746" t="s">
        <v>3</v>
      </c>
      <c r="D746" s="1">
        <v>-449.88496951161102</v>
      </c>
      <c r="E746" s="1">
        <v>941.76993902322101</v>
      </c>
      <c r="F746" s="2">
        <v>0.72556555575607196</v>
      </c>
      <c r="G746" s="2">
        <v>0.52121802255522498</v>
      </c>
      <c r="H746" s="2">
        <v>3.8132648346340599</v>
      </c>
      <c r="I746" s="2">
        <v>5.2454113001956602</v>
      </c>
      <c r="J746" s="2">
        <v>0</v>
      </c>
      <c r="K746" s="2">
        <v>0</v>
      </c>
      <c r="L746" s="2">
        <v>6.7038995000757301E-3</v>
      </c>
      <c r="M746" s="2" t="str">
        <f t="shared" si="308"/>
        <v>LTN</v>
      </c>
      <c r="N746" s="2" t="str">
        <f t="shared" si="317"/>
        <v>ACP</v>
      </c>
      <c r="O746" s="2" t="str">
        <f t="shared" si="318"/>
        <v>V</v>
      </c>
      <c r="P746" t="str">
        <f t="shared" si="309"/>
        <v>1101</v>
      </c>
      <c r="Q746" t="str">
        <f t="shared" si="310"/>
        <v>Y</v>
      </c>
      <c r="R746" t="str">
        <f t="shared" si="311"/>
        <v>1</v>
      </c>
      <c r="S746" t="str">
        <f t="shared" si="312"/>
        <v>1</v>
      </c>
      <c r="T746" t="str">
        <f t="shared" si="313"/>
        <v>0</v>
      </c>
      <c r="U746" t="str">
        <f t="shared" si="314"/>
        <v>1</v>
      </c>
      <c r="V746" s="10" t="str">
        <f t="shared" si="319"/>
        <v/>
      </c>
      <c r="W746" s="10" t="str">
        <f t="shared" si="320"/>
        <v/>
      </c>
      <c r="X746" t="str">
        <f t="shared" si="321"/>
        <v/>
      </c>
      <c r="Y746" t="str">
        <f t="shared" si="322"/>
        <v/>
      </c>
      <c r="Z746" t="str">
        <f t="shared" si="323"/>
        <v/>
      </c>
      <c r="AA746" s="10" t="str">
        <f t="shared" si="324"/>
        <v/>
      </c>
      <c r="AB746" s="10" t="str">
        <f t="shared" si="325"/>
        <v/>
      </c>
      <c r="AC746" t="str">
        <f t="shared" si="326"/>
        <v/>
      </c>
      <c r="AD746" t="str">
        <f t="shared" si="326"/>
        <v/>
      </c>
      <c r="AE746" t="str">
        <f t="shared" si="327"/>
        <v/>
      </c>
      <c r="AF746" s="13">
        <f t="shared" si="328"/>
        <v>5.2454113001956602</v>
      </c>
      <c r="AG746" s="13">
        <f t="shared" si="329"/>
        <v>1.4321464655616003</v>
      </c>
      <c r="AH746">
        <f t="shared" si="330"/>
        <v>218</v>
      </c>
      <c r="AI746">
        <f t="shared" si="331"/>
        <v>216</v>
      </c>
      <c r="AJ746">
        <f t="shared" si="332"/>
        <v>-2</v>
      </c>
      <c r="AK746" s="2" t="str">
        <f t="shared" si="333"/>
        <v/>
      </c>
      <c r="AL746" s="2" t="str">
        <f t="shared" si="334"/>
        <v/>
      </c>
      <c r="AM746" t="str">
        <f t="shared" si="315"/>
        <v/>
      </c>
      <c r="AN746" t="str">
        <f t="shared" si="316"/>
        <v/>
      </c>
      <c r="AO746" t="str">
        <f t="shared" si="335"/>
        <v/>
      </c>
    </row>
    <row r="747" spans="1:41" x14ac:dyDescent="0.2">
      <c r="A747" t="s">
        <v>67</v>
      </c>
      <c r="B747" t="s">
        <v>1</v>
      </c>
      <c r="C747" t="s">
        <v>2</v>
      </c>
      <c r="D747" s="1">
        <v>277.09679919355602</v>
      </c>
      <c r="E747" s="1">
        <v>-512.19359838711102</v>
      </c>
      <c r="F747" s="2">
        <v>0.66231956977496398</v>
      </c>
      <c r="G747" s="2">
        <v>0.53970204228783702</v>
      </c>
      <c r="H747" s="2">
        <v>4.3962459041812202E-2</v>
      </c>
      <c r="I747" s="2">
        <v>5.6906634171584702E-2</v>
      </c>
      <c r="J747" s="2">
        <v>0</v>
      </c>
      <c r="K747" s="2">
        <v>0</v>
      </c>
      <c r="L747" s="2">
        <v>3.0700140499418101E-2</v>
      </c>
      <c r="M747" s="2" t="str">
        <f t="shared" si="308"/>
        <v>LTN</v>
      </c>
      <c r="N747" s="2" t="str">
        <f t="shared" si="317"/>
        <v>PCA</v>
      </c>
      <c r="O747" s="2" t="str">
        <f t="shared" si="318"/>
        <v>U</v>
      </c>
      <c r="P747" t="str">
        <f t="shared" si="309"/>
        <v>1110</v>
      </c>
      <c r="Q747" t="str">
        <f t="shared" si="310"/>
        <v>Y</v>
      </c>
      <c r="R747" t="str">
        <f t="shared" si="311"/>
        <v>1</v>
      </c>
      <c r="S747" t="str">
        <f t="shared" si="312"/>
        <v>1</v>
      </c>
      <c r="T747" t="str">
        <f t="shared" si="313"/>
        <v>1</v>
      </c>
      <c r="U747" t="str">
        <f t="shared" si="314"/>
        <v>0</v>
      </c>
      <c r="V747" s="10">
        <f t="shared" si="319"/>
        <v>5.6906634171584702E-2</v>
      </c>
      <c r="W747" s="10">
        <f t="shared" si="320"/>
        <v>1.2944175129772501E-2</v>
      </c>
      <c r="X747">
        <f t="shared" si="321"/>
        <v>163</v>
      </c>
      <c r="Y747">
        <f t="shared" si="322"/>
        <v>121</v>
      </c>
      <c r="Z747">
        <f t="shared" si="323"/>
        <v>-42</v>
      </c>
      <c r="AA747" s="10" t="str">
        <f t="shared" si="324"/>
        <v/>
      </c>
      <c r="AB747" s="10" t="str">
        <f t="shared" si="325"/>
        <v/>
      </c>
      <c r="AC747" t="str">
        <f t="shared" si="326"/>
        <v/>
      </c>
      <c r="AD747" t="str">
        <f t="shared" si="326"/>
        <v/>
      </c>
      <c r="AE747" t="str">
        <f t="shared" si="327"/>
        <v/>
      </c>
      <c r="AF747" s="13" t="str">
        <f t="shared" si="328"/>
        <v/>
      </c>
      <c r="AG747" s="13" t="str">
        <f t="shared" si="329"/>
        <v/>
      </c>
      <c r="AH747" t="str">
        <f t="shared" si="330"/>
        <v/>
      </c>
      <c r="AI747" t="str">
        <f t="shared" si="331"/>
        <v/>
      </c>
      <c r="AJ747" t="str">
        <f t="shared" si="332"/>
        <v/>
      </c>
      <c r="AK747" s="2" t="str">
        <f t="shared" si="333"/>
        <v/>
      </c>
      <c r="AL747" s="2" t="str">
        <f t="shared" si="334"/>
        <v/>
      </c>
      <c r="AM747" t="str">
        <f t="shared" si="315"/>
        <v/>
      </c>
      <c r="AN747" t="str">
        <f t="shared" si="316"/>
        <v/>
      </c>
      <c r="AO747" t="str">
        <f t="shared" si="335"/>
        <v/>
      </c>
    </row>
    <row r="748" spans="1:41" x14ac:dyDescent="0.2">
      <c r="A748" t="s">
        <v>67</v>
      </c>
      <c r="B748" t="s">
        <v>1</v>
      </c>
      <c r="C748" t="s">
        <v>153</v>
      </c>
      <c r="D748" s="1">
        <v>277.09679919355602</v>
      </c>
      <c r="E748" s="1">
        <v>-512.19359838711102</v>
      </c>
      <c r="F748" s="2">
        <v>0.66231956977496398</v>
      </c>
      <c r="G748" s="2">
        <v>0.53970204228783702</v>
      </c>
      <c r="H748" s="2">
        <v>4.3962459041812202E-2</v>
      </c>
      <c r="I748" s="2">
        <v>5.6906634171584702E-2</v>
      </c>
      <c r="J748" s="2">
        <v>0</v>
      </c>
      <c r="K748" s="2">
        <v>0</v>
      </c>
      <c r="L748" s="2">
        <v>2.1921409476872201E-2</v>
      </c>
      <c r="M748" s="2" t="str">
        <f t="shared" si="308"/>
        <v>LTN</v>
      </c>
      <c r="N748" s="2" t="str">
        <f t="shared" si="317"/>
        <v>PCA</v>
      </c>
      <c r="O748" s="2" t="str">
        <f t="shared" si="318"/>
        <v>V</v>
      </c>
      <c r="P748" t="str">
        <f t="shared" si="309"/>
        <v>1110</v>
      </c>
      <c r="Q748" t="str">
        <f t="shared" si="310"/>
        <v>Y</v>
      </c>
      <c r="R748" t="str">
        <f t="shared" si="311"/>
        <v>1</v>
      </c>
      <c r="S748" t="str">
        <f t="shared" si="312"/>
        <v>1</v>
      </c>
      <c r="T748" t="str">
        <f t="shared" si="313"/>
        <v>1</v>
      </c>
      <c r="U748" t="str">
        <f t="shared" si="314"/>
        <v>0</v>
      </c>
      <c r="V748" s="10">
        <f t="shared" si="319"/>
        <v>5.6906634171584702E-2</v>
      </c>
      <c r="W748" s="10">
        <f t="shared" si="320"/>
        <v>1.2944175129772501E-2</v>
      </c>
      <c r="X748">
        <f t="shared" si="321"/>
        <v>163</v>
      </c>
      <c r="Y748">
        <f t="shared" si="322"/>
        <v>121</v>
      </c>
      <c r="Z748">
        <f t="shared" si="323"/>
        <v>-42</v>
      </c>
      <c r="AA748" s="10" t="str">
        <f t="shared" si="324"/>
        <v/>
      </c>
      <c r="AB748" s="10" t="str">
        <f t="shared" si="325"/>
        <v/>
      </c>
      <c r="AC748" t="str">
        <f t="shared" si="326"/>
        <v/>
      </c>
      <c r="AD748" t="str">
        <f t="shared" si="326"/>
        <v/>
      </c>
      <c r="AE748" t="str">
        <f t="shared" si="327"/>
        <v/>
      </c>
      <c r="AF748" s="13" t="str">
        <f t="shared" si="328"/>
        <v/>
      </c>
      <c r="AG748" s="13" t="str">
        <f t="shared" si="329"/>
        <v/>
      </c>
      <c r="AH748" t="str">
        <f t="shared" si="330"/>
        <v/>
      </c>
      <c r="AI748" t="str">
        <f t="shared" si="331"/>
        <v/>
      </c>
      <c r="AJ748" t="str">
        <f t="shared" si="332"/>
        <v/>
      </c>
      <c r="AK748" s="2" t="str">
        <f t="shared" si="333"/>
        <v/>
      </c>
      <c r="AL748" s="2" t="str">
        <f t="shared" si="334"/>
        <v/>
      </c>
      <c r="AM748" t="str">
        <f t="shared" si="315"/>
        <v/>
      </c>
      <c r="AN748" t="str">
        <f t="shared" si="316"/>
        <v/>
      </c>
      <c r="AO748" t="str">
        <f t="shared" si="335"/>
        <v/>
      </c>
    </row>
    <row r="749" spans="1:41" x14ac:dyDescent="0.2">
      <c r="A749" t="s">
        <v>67</v>
      </c>
      <c r="B749" t="s">
        <v>1</v>
      </c>
      <c r="C749" t="s">
        <v>154</v>
      </c>
      <c r="D749" s="1">
        <v>274.37762823836499</v>
      </c>
      <c r="E749" s="1">
        <v>-506.75525647672902</v>
      </c>
      <c r="F749" s="2">
        <v>0.65235030557721496</v>
      </c>
      <c r="G749" s="2">
        <v>0.56158148615525305</v>
      </c>
      <c r="H749" s="2">
        <v>4.4672795246097401E-2</v>
      </c>
      <c r="I749" s="2">
        <v>5.5988578907186802E-2</v>
      </c>
      <c r="J749" s="2">
        <v>0</v>
      </c>
      <c r="K749" s="2">
        <v>0</v>
      </c>
      <c r="L749" s="2">
        <v>3.7811250127047003E-2</v>
      </c>
      <c r="M749" s="2" t="str">
        <f t="shared" si="308"/>
        <v>LTN</v>
      </c>
      <c r="N749" s="2" t="str">
        <f t="shared" si="317"/>
        <v>ACP</v>
      </c>
      <c r="O749" s="2" t="str">
        <f t="shared" si="318"/>
        <v>U</v>
      </c>
      <c r="P749" t="str">
        <f t="shared" si="309"/>
        <v>1110</v>
      </c>
      <c r="Q749" t="str">
        <f t="shared" si="310"/>
        <v>Y</v>
      </c>
      <c r="R749" t="str">
        <f t="shared" si="311"/>
        <v>1</v>
      </c>
      <c r="S749" t="str">
        <f t="shared" si="312"/>
        <v>1</v>
      </c>
      <c r="T749" t="str">
        <f t="shared" si="313"/>
        <v>1</v>
      </c>
      <c r="U749" t="str">
        <f t="shared" si="314"/>
        <v>0</v>
      </c>
      <c r="V749" s="10">
        <f t="shared" si="319"/>
        <v>5.5988578907186802E-2</v>
      </c>
      <c r="W749" s="10">
        <f t="shared" si="320"/>
        <v>1.1315783661089401E-2</v>
      </c>
      <c r="X749">
        <f t="shared" si="321"/>
        <v>152</v>
      </c>
      <c r="Y749">
        <f t="shared" si="322"/>
        <v>84</v>
      </c>
      <c r="Z749">
        <f t="shared" si="323"/>
        <v>-68</v>
      </c>
      <c r="AA749" s="10" t="str">
        <f t="shared" si="324"/>
        <v/>
      </c>
      <c r="AB749" s="10" t="str">
        <f t="shared" si="325"/>
        <v/>
      </c>
      <c r="AC749" t="str">
        <f t="shared" si="326"/>
        <v/>
      </c>
      <c r="AD749" t="str">
        <f t="shared" si="326"/>
        <v/>
      </c>
      <c r="AE749" t="str">
        <f t="shared" si="327"/>
        <v/>
      </c>
      <c r="AF749" s="13" t="str">
        <f t="shared" si="328"/>
        <v/>
      </c>
      <c r="AG749" s="13" t="str">
        <f t="shared" si="329"/>
        <v/>
      </c>
      <c r="AH749" t="str">
        <f t="shared" si="330"/>
        <v/>
      </c>
      <c r="AI749" t="str">
        <f t="shared" si="331"/>
        <v/>
      </c>
      <c r="AJ749" t="str">
        <f t="shared" si="332"/>
        <v/>
      </c>
      <c r="AK749" s="2" t="str">
        <f t="shared" si="333"/>
        <v/>
      </c>
      <c r="AL749" s="2" t="str">
        <f t="shared" si="334"/>
        <v/>
      </c>
      <c r="AM749" t="str">
        <f t="shared" si="315"/>
        <v/>
      </c>
      <c r="AN749" t="str">
        <f t="shared" si="316"/>
        <v/>
      </c>
      <c r="AO749" t="str">
        <f t="shared" si="335"/>
        <v/>
      </c>
    </row>
    <row r="750" spans="1:41" x14ac:dyDescent="0.2">
      <c r="A750" t="s">
        <v>67</v>
      </c>
      <c r="B750" t="s">
        <v>1</v>
      </c>
      <c r="C750" t="s">
        <v>3</v>
      </c>
      <c r="D750" s="1">
        <v>272.09123296365999</v>
      </c>
      <c r="E750" s="1">
        <v>-502.18246592731998</v>
      </c>
      <c r="F750" s="2">
        <v>0.64230199174316405</v>
      </c>
      <c r="G750" s="2">
        <v>0.53984136086512802</v>
      </c>
      <c r="H750" s="2">
        <v>4.5303389067111399E-2</v>
      </c>
      <c r="I750" s="2">
        <v>5.7682826442236101E-2</v>
      </c>
      <c r="J750" s="2">
        <v>0</v>
      </c>
      <c r="K750" s="2">
        <v>0</v>
      </c>
      <c r="L750" s="2">
        <v>3.40137354861728E-2</v>
      </c>
      <c r="M750" s="2" t="str">
        <f t="shared" si="308"/>
        <v>LTN</v>
      </c>
      <c r="N750" s="2" t="str">
        <f t="shared" si="317"/>
        <v>ACP</v>
      </c>
      <c r="O750" s="2" t="str">
        <f t="shared" si="318"/>
        <v>V</v>
      </c>
      <c r="P750" t="str">
        <f t="shared" si="309"/>
        <v>1110</v>
      </c>
      <c r="Q750" t="str">
        <f t="shared" si="310"/>
        <v>Y</v>
      </c>
      <c r="R750" t="str">
        <f t="shared" si="311"/>
        <v>1</v>
      </c>
      <c r="S750" t="str">
        <f t="shared" si="312"/>
        <v>1</v>
      </c>
      <c r="T750" t="str">
        <f t="shared" si="313"/>
        <v>1</v>
      </c>
      <c r="U750" t="str">
        <f t="shared" si="314"/>
        <v>0</v>
      </c>
      <c r="V750" s="10">
        <f t="shared" si="319"/>
        <v>5.7682826442236101E-2</v>
      </c>
      <c r="W750" s="10">
        <f t="shared" si="320"/>
        <v>1.2379437375124702E-2</v>
      </c>
      <c r="X750">
        <f t="shared" si="321"/>
        <v>176</v>
      </c>
      <c r="Y750">
        <f t="shared" si="322"/>
        <v>112</v>
      </c>
      <c r="Z750">
        <f t="shared" si="323"/>
        <v>-64</v>
      </c>
      <c r="AA750" s="10" t="str">
        <f t="shared" si="324"/>
        <v/>
      </c>
      <c r="AB750" s="10" t="str">
        <f t="shared" si="325"/>
        <v/>
      </c>
      <c r="AC750" t="str">
        <f t="shared" si="326"/>
        <v/>
      </c>
      <c r="AD750" t="str">
        <f t="shared" si="326"/>
        <v/>
      </c>
      <c r="AE750" t="str">
        <f t="shared" si="327"/>
        <v/>
      </c>
      <c r="AF750" s="13" t="str">
        <f t="shared" si="328"/>
        <v/>
      </c>
      <c r="AG750" s="13" t="str">
        <f t="shared" si="329"/>
        <v/>
      </c>
      <c r="AH750" t="str">
        <f t="shared" si="330"/>
        <v/>
      </c>
      <c r="AI750" t="str">
        <f t="shared" si="331"/>
        <v/>
      </c>
      <c r="AJ750" t="str">
        <f t="shared" si="332"/>
        <v/>
      </c>
      <c r="AK750" s="2" t="str">
        <f t="shared" si="333"/>
        <v/>
      </c>
      <c r="AL750" s="2" t="str">
        <f t="shared" si="334"/>
        <v/>
      </c>
      <c r="AM750" t="str">
        <f t="shared" si="315"/>
        <v/>
      </c>
      <c r="AN750" t="str">
        <f t="shared" si="316"/>
        <v/>
      </c>
      <c r="AO750" t="str">
        <f t="shared" si="335"/>
        <v/>
      </c>
    </row>
    <row r="751" spans="1:41" x14ac:dyDescent="0.2">
      <c r="A751" t="s">
        <v>67</v>
      </c>
      <c r="B751" t="s">
        <v>4</v>
      </c>
      <c r="C751" t="s">
        <v>2</v>
      </c>
      <c r="D751" s="1">
        <v>245.27147023567301</v>
      </c>
      <c r="E751" s="1">
        <v>-448.54294047134499</v>
      </c>
      <c r="F751" s="2">
        <v>0.616672191742755</v>
      </c>
      <c r="G751" s="2">
        <v>0.52080905550080803</v>
      </c>
      <c r="H751" s="2">
        <v>5.3487333863106799E-2</v>
      </c>
      <c r="I751" s="2">
        <v>6.6817429585491403E-2</v>
      </c>
      <c r="J751" s="2">
        <v>0</v>
      </c>
      <c r="K751" s="2">
        <v>0</v>
      </c>
      <c r="L751" s="2">
        <v>2.33815401837302E-2</v>
      </c>
      <c r="M751" s="2" t="str">
        <f t="shared" si="308"/>
        <v>LTN</v>
      </c>
      <c r="N751" s="2" t="str">
        <f t="shared" si="317"/>
        <v>PCA</v>
      </c>
      <c r="O751" s="2" t="str">
        <f t="shared" si="318"/>
        <v>U</v>
      </c>
      <c r="P751" t="str">
        <f t="shared" si="309"/>
        <v>1110</v>
      </c>
      <c r="Q751" t="str">
        <f t="shared" si="310"/>
        <v>Y</v>
      </c>
      <c r="R751" t="str">
        <f t="shared" si="311"/>
        <v>1</v>
      </c>
      <c r="S751" t="str">
        <f t="shared" si="312"/>
        <v>1</v>
      </c>
      <c r="T751" t="str">
        <f t="shared" si="313"/>
        <v>1</v>
      </c>
      <c r="U751" t="str">
        <f t="shared" si="314"/>
        <v>0</v>
      </c>
      <c r="V751" s="10" t="str">
        <f t="shared" si="319"/>
        <v/>
      </c>
      <c r="W751" s="10" t="str">
        <f t="shared" si="320"/>
        <v/>
      </c>
      <c r="X751" t="str">
        <f t="shared" si="321"/>
        <v/>
      </c>
      <c r="Y751" t="str">
        <f t="shared" si="322"/>
        <v/>
      </c>
      <c r="Z751" t="str">
        <f t="shared" si="323"/>
        <v/>
      </c>
      <c r="AA751" s="10">
        <f t="shared" si="324"/>
        <v>6.6817429585491403E-2</v>
      </c>
      <c r="AB751" s="10">
        <f t="shared" si="325"/>
        <v>1.3330095722384604E-2</v>
      </c>
      <c r="AC751">
        <f t="shared" si="326"/>
        <v>144</v>
      </c>
      <c r="AD751">
        <f t="shared" si="326"/>
        <v>76</v>
      </c>
      <c r="AE751">
        <f t="shared" si="327"/>
        <v>-68</v>
      </c>
      <c r="AF751" s="13" t="str">
        <f t="shared" si="328"/>
        <v/>
      </c>
      <c r="AG751" s="13" t="str">
        <f t="shared" si="329"/>
        <v/>
      </c>
      <c r="AH751" t="str">
        <f t="shared" si="330"/>
        <v/>
      </c>
      <c r="AI751" t="str">
        <f t="shared" si="331"/>
        <v/>
      </c>
      <c r="AJ751" t="str">
        <f t="shared" si="332"/>
        <v/>
      </c>
      <c r="AK751" s="2" t="str">
        <f t="shared" si="333"/>
        <v/>
      </c>
      <c r="AL751" s="2" t="str">
        <f t="shared" si="334"/>
        <v/>
      </c>
      <c r="AM751" t="str">
        <f t="shared" si="315"/>
        <v/>
      </c>
      <c r="AN751" t="str">
        <f t="shared" si="316"/>
        <v/>
      </c>
      <c r="AO751" t="str">
        <f t="shared" si="335"/>
        <v/>
      </c>
    </row>
    <row r="752" spans="1:41" x14ac:dyDescent="0.2">
      <c r="A752" t="s">
        <v>67</v>
      </c>
      <c r="B752" t="s">
        <v>4</v>
      </c>
      <c r="C752" t="s">
        <v>153</v>
      </c>
      <c r="D752" s="1">
        <v>245.27147023567301</v>
      </c>
      <c r="E752" s="1">
        <v>-448.54294047134499</v>
      </c>
      <c r="F752" s="2">
        <v>0.616672191742755</v>
      </c>
      <c r="G752" s="2">
        <v>0.52080905550080803</v>
      </c>
      <c r="H752" s="2">
        <v>5.3487333863106799E-2</v>
      </c>
      <c r="I752" s="2">
        <v>6.6817429585491306E-2</v>
      </c>
      <c r="J752" s="2">
        <v>0</v>
      </c>
      <c r="K752" s="2">
        <v>0</v>
      </c>
      <c r="L752" s="2">
        <v>2.21828513651709E-2</v>
      </c>
      <c r="M752" s="2" t="str">
        <f t="shared" si="308"/>
        <v>LTN</v>
      </c>
      <c r="N752" s="2" t="str">
        <f t="shared" si="317"/>
        <v>PCA</v>
      </c>
      <c r="O752" s="2" t="str">
        <f t="shared" si="318"/>
        <v>V</v>
      </c>
      <c r="P752" t="str">
        <f t="shared" si="309"/>
        <v>1110</v>
      </c>
      <c r="Q752" t="str">
        <f t="shared" si="310"/>
        <v>Y</v>
      </c>
      <c r="R752" t="str">
        <f t="shared" si="311"/>
        <v>1</v>
      </c>
      <c r="S752" t="str">
        <f t="shared" si="312"/>
        <v>1</v>
      </c>
      <c r="T752" t="str">
        <f t="shared" si="313"/>
        <v>1</v>
      </c>
      <c r="U752" t="str">
        <f t="shared" si="314"/>
        <v>0</v>
      </c>
      <c r="V752" s="10" t="str">
        <f t="shared" si="319"/>
        <v/>
      </c>
      <c r="W752" s="10" t="str">
        <f t="shared" si="320"/>
        <v/>
      </c>
      <c r="X752" t="str">
        <f t="shared" si="321"/>
        <v/>
      </c>
      <c r="Y752" t="str">
        <f t="shared" si="322"/>
        <v/>
      </c>
      <c r="Z752" t="str">
        <f t="shared" si="323"/>
        <v/>
      </c>
      <c r="AA752" s="10">
        <f t="shared" si="324"/>
        <v>6.6817429585491306E-2</v>
      </c>
      <c r="AB752" s="10">
        <f t="shared" si="325"/>
        <v>1.3330095722384507E-2</v>
      </c>
      <c r="AC752">
        <f t="shared" si="326"/>
        <v>143</v>
      </c>
      <c r="AD752">
        <f t="shared" si="326"/>
        <v>75</v>
      </c>
      <c r="AE752">
        <f t="shared" si="327"/>
        <v>-68</v>
      </c>
      <c r="AF752" s="13" t="str">
        <f t="shared" si="328"/>
        <v/>
      </c>
      <c r="AG752" s="13" t="str">
        <f t="shared" si="329"/>
        <v/>
      </c>
      <c r="AH752" t="str">
        <f t="shared" si="330"/>
        <v/>
      </c>
      <c r="AI752" t="str">
        <f t="shared" si="331"/>
        <v/>
      </c>
      <c r="AJ752" t="str">
        <f t="shared" si="332"/>
        <v/>
      </c>
      <c r="AK752" s="2" t="str">
        <f t="shared" si="333"/>
        <v/>
      </c>
      <c r="AL752" s="2" t="str">
        <f t="shared" si="334"/>
        <v/>
      </c>
      <c r="AM752" t="str">
        <f t="shared" si="315"/>
        <v/>
      </c>
      <c r="AN752" t="str">
        <f t="shared" si="316"/>
        <v/>
      </c>
      <c r="AO752" t="str">
        <f t="shared" si="335"/>
        <v/>
      </c>
    </row>
    <row r="753" spans="1:41" x14ac:dyDescent="0.2">
      <c r="A753" t="s">
        <v>67</v>
      </c>
      <c r="B753" t="s">
        <v>4</v>
      </c>
      <c r="C753" t="s">
        <v>154</v>
      </c>
      <c r="D753" s="1">
        <v>246.916347727691</v>
      </c>
      <c r="E753" s="1">
        <v>-451.83269545538099</v>
      </c>
      <c r="F753" s="2">
        <v>0.625493306422085</v>
      </c>
      <c r="G753" s="2">
        <v>0.54095245307526996</v>
      </c>
      <c r="H753" s="2">
        <v>5.2912326231217499E-2</v>
      </c>
      <c r="I753" s="2">
        <v>6.5964305055019101E-2</v>
      </c>
      <c r="J753" s="2">
        <v>0</v>
      </c>
      <c r="K753" s="2">
        <v>0</v>
      </c>
      <c r="L753" s="2">
        <v>5.1263547596953597E-2</v>
      </c>
      <c r="M753" s="2" t="str">
        <f t="shared" si="308"/>
        <v>LTN</v>
      </c>
      <c r="N753" s="2" t="str">
        <f t="shared" si="317"/>
        <v>ACP</v>
      </c>
      <c r="O753" s="2" t="str">
        <f t="shared" si="318"/>
        <v>U</v>
      </c>
      <c r="P753" t="str">
        <f t="shared" si="309"/>
        <v>1110</v>
      </c>
      <c r="Q753" t="str">
        <f t="shared" si="310"/>
        <v>Y</v>
      </c>
      <c r="R753" t="str">
        <f t="shared" si="311"/>
        <v>1</v>
      </c>
      <c r="S753" t="str">
        <f t="shared" si="312"/>
        <v>1</v>
      </c>
      <c r="T753" t="str">
        <f t="shared" si="313"/>
        <v>1</v>
      </c>
      <c r="U753" t="str">
        <f t="shared" si="314"/>
        <v>0</v>
      </c>
      <c r="V753" s="10" t="str">
        <f t="shared" si="319"/>
        <v/>
      </c>
      <c r="W753" s="10" t="str">
        <f t="shared" si="320"/>
        <v/>
      </c>
      <c r="X753" t="str">
        <f t="shared" si="321"/>
        <v/>
      </c>
      <c r="Y753" t="str">
        <f t="shared" si="322"/>
        <v/>
      </c>
      <c r="Z753" t="str">
        <f t="shared" si="323"/>
        <v/>
      </c>
      <c r="AA753" s="10">
        <f t="shared" si="324"/>
        <v>6.5964305055019101E-2</v>
      </c>
      <c r="AB753" s="10">
        <f t="shared" si="325"/>
        <v>1.3051978823801602E-2</v>
      </c>
      <c r="AC753">
        <f t="shared" si="326"/>
        <v>135</v>
      </c>
      <c r="AD753">
        <f t="shared" si="326"/>
        <v>63</v>
      </c>
      <c r="AE753">
        <f t="shared" si="327"/>
        <v>-72</v>
      </c>
      <c r="AF753" s="13" t="str">
        <f t="shared" si="328"/>
        <v/>
      </c>
      <c r="AG753" s="13" t="str">
        <f t="shared" si="329"/>
        <v/>
      </c>
      <c r="AH753" t="str">
        <f t="shared" si="330"/>
        <v/>
      </c>
      <c r="AI753" t="str">
        <f t="shared" si="331"/>
        <v/>
      </c>
      <c r="AJ753" t="str">
        <f t="shared" si="332"/>
        <v/>
      </c>
      <c r="AK753" s="2" t="str">
        <f t="shared" si="333"/>
        <v/>
      </c>
      <c r="AL753" s="2" t="str">
        <f t="shared" si="334"/>
        <v/>
      </c>
      <c r="AM753" t="str">
        <f t="shared" si="315"/>
        <v/>
      </c>
      <c r="AN753" t="str">
        <f t="shared" si="316"/>
        <v/>
      </c>
      <c r="AO753" t="str">
        <f t="shared" si="335"/>
        <v/>
      </c>
    </row>
    <row r="754" spans="1:41" x14ac:dyDescent="0.2">
      <c r="A754" t="s">
        <v>67</v>
      </c>
      <c r="B754" t="s">
        <v>4</v>
      </c>
      <c r="C754" t="s">
        <v>3</v>
      </c>
      <c r="D754" s="1">
        <v>244.76795664006201</v>
      </c>
      <c r="E754" s="1">
        <v>-447.53591328012402</v>
      </c>
      <c r="F754" s="2">
        <v>0.61540187643757904</v>
      </c>
      <c r="G754" s="2">
        <v>0.51601965285959905</v>
      </c>
      <c r="H754" s="2">
        <v>5.3609525768747203E-2</v>
      </c>
      <c r="I754" s="2">
        <v>6.7802059011593502E-2</v>
      </c>
      <c r="J754" s="2">
        <v>0</v>
      </c>
      <c r="K754" s="2">
        <v>0</v>
      </c>
      <c r="L754" s="2">
        <v>3.9278297744748301E-2</v>
      </c>
      <c r="M754" s="2" t="str">
        <f t="shared" si="308"/>
        <v>LTN</v>
      </c>
      <c r="N754" s="2" t="str">
        <f t="shared" si="317"/>
        <v>ACP</v>
      </c>
      <c r="O754" s="2" t="str">
        <f t="shared" si="318"/>
        <v>V</v>
      </c>
      <c r="P754" t="str">
        <f t="shared" si="309"/>
        <v>1110</v>
      </c>
      <c r="Q754" t="str">
        <f t="shared" si="310"/>
        <v>Y</v>
      </c>
      <c r="R754" t="str">
        <f t="shared" si="311"/>
        <v>1</v>
      </c>
      <c r="S754" t="str">
        <f t="shared" si="312"/>
        <v>1</v>
      </c>
      <c r="T754" t="str">
        <f t="shared" si="313"/>
        <v>1</v>
      </c>
      <c r="U754" t="str">
        <f t="shared" si="314"/>
        <v>0</v>
      </c>
      <c r="V754" s="10" t="str">
        <f t="shared" si="319"/>
        <v/>
      </c>
      <c r="W754" s="10" t="str">
        <f t="shared" si="320"/>
        <v/>
      </c>
      <c r="X754" t="str">
        <f t="shared" si="321"/>
        <v/>
      </c>
      <c r="Y754" t="str">
        <f t="shared" si="322"/>
        <v/>
      </c>
      <c r="Z754" t="str">
        <f t="shared" si="323"/>
        <v/>
      </c>
      <c r="AA754" s="10">
        <f t="shared" si="324"/>
        <v>6.7802059011593502E-2</v>
      </c>
      <c r="AB754" s="10">
        <f t="shared" si="325"/>
        <v>1.4192533242846299E-2</v>
      </c>
      <c r="AC754">
        <f t="shared" si="326"/>
        <v>150</v>
      </c>
      <c r="AD754">
        <f t="shared" si="326"/>
        <v>98</v>
      </c>
      <c r="AE754">
        <f t="shared" si="327"/>
        <v>-52</v>
      </c>
      <c r="AF754" s="13" t="str">
        <f t="shared" si="328"/>
        <v/>
      </c>
      <c r="AG754" s="13" t="str">
        <f t="shared" si="329"/>
        <v/>
      </c>
      <c r="AH754" t="str">
        <f t="shared" si="330"/>
        <v/>
      </c>
      <c r="AI754" t="str">
        <f t="shared" si="331"/>
        <v/>
      </c>
      <c r="AJ754" t="str">
        <f t="shared" si="332"/>
        <v/>
      </c>
      <c r="AK754" s="2" t="str">
        <f t="shared" si="333"/>
        <v/>
      </c>
      <c r="AL754" s="2" t="str">
        <f t="shared" si="334"/>
        <v/>
      </c>
      <c r="AM754" t="str">
        <f t="shared" si="315"/>
        <v/>
      </c>
      <c r="AN754" t="str">
        <f t="shared" si="316"/>
        <v/>
      </c>
      <c r="AO754" t="str">
        <f t="shared" si="335"/>
        <v/>
      </c>
    </row>
    <row r="755" spans="1:41" x14ac:dyDescent="0.2">
      <c r="A755" t="s">
        <v>67</v>
      </c>
      <c r="B755" t="s">
        <v>5</v>
      </c>
      <c r="C755" t="s">
        <v>2</v>
      </c>
      <c r="D755" s="1">
        <v>-444.44167138879698</v>
      </c>
      <c r="E755" s="1">
        <v>930.88334277759395</v>
      </c>
      <c r="F755" s="2">
        <v>0.73593021130407998</v>
      </c>
      <c r="G755" s="2">
        <v>0.61288135512766495</v>
      </c>
      <c r="H755" s="2">
        <v>3.7393177701451501</v>
      </c>
      <c r="I755" s="2">
        <v>4.7904385713269102</v>
      </c>
      <c r="J755" s="2">
        <v>0</v>
      </c>
      <c r="K755" s="2">
        <v>0</v>
      </c>
      <c r="L755" s="2">
        <v>3.2295672161349001E-2</v>
      </c>
      <c r="M755" s="2" t="str">
        <f t="shared" si="308"/>
        <v>LTN</v>
      </c>
      <c r="N755" s="2" t="str">
        <f t="shared" si="317"/>
        <v>PCA</v>
      </c>
      <c r="O755" s="2" t="str">
        <f t="shared" si="318"/>
        <v>U</v>
      </c>
      <c r="P755" t="str">
        <f t="shared" si="309"/>
        <v>1110</v>
      </c>
      <c r="Q755" t="str">
        <f t="shared" si="310"/>
        <v>Y</v>
      </c>
      <c r="R755" t="str">
        <f t="shared" si="311"/>
        <v>1</v>
      </c>
      <c r="S755" t="str">
        <f t="shared" si="312"/>
        <v>1</v>
      </c>
      <c r="T755" t="str">
        <f t="shared" si="313"/>
        <v>1</v>
      </c>
      <c r="U755" t="str">
        <f t="shared" si="314"/>
        <v>0</v>
      </c>
      <c r="V755" s="10" t="str">
        <f t="shared" si="319"/>
        <v/>
      </c>
      <c r="W755" s="10" t="str">
        <f t="shared" si="320"/>
        <v/>
      </c>
      <c r="X755" t="str">
        <f t="shared" si="321"/>
        <v/>
      </c>
      <c r="Y755" t="str">
        <f t="shared" si="322"/>
        <v/>
      </c>
      <c r="Z755" t="str">
        <f t="shared" si="323"/>
        <v/>
      </c>
      <c r="AA755" s="10" t="str">
        <f t="shared" si="324"/>
        <v/>
      </c>
      <c r="AB755" s="10" t="str">
        <f t="shared" si="325"/>
        <v/>
      </c>
      <c r="AC755" t="str">
        <f t="shared" si="326"/>
        <v/>
      </c>
      <c r="AD755" t="str">
        <f t="shared" si="326"/>
        <v/>
      </c>
      <c r="AE755" t="str">
        <f t="shared" si="327"/>
        <v/>
      </c>
      <c r="AF755" s="13">
        <f t="shared" si="328"/>
        <v>4.7904385713269102</v>
      </c>
      <c r="AG755" s="13">
        <f t="shared" si="329"/>
        <v>1.0511208011817601</v>
      </c>
      <c r="AH755">
        <f t="shared" si="330"/>
        <v>167</v>
      </c>
      <c r="AI755">
        <f t="shared" si="331"/>
        <v>143</v>
      </c>
      <c r="AJ755">
        <f t="shared" si="332"/>
        <v>-24</v>
      </c>
      <c r="AK755" s="2" t="str">
        <f t="shared" si="333"/>
        <v/>
      </c>
      <c r="AL755" s="2" t="str">
        <f t="shared" si="334"/>
        <v/>
      </c>
      <c r="AM755" t="str">
        <f t="shared" si="315"/>
        <v/>
      </c>
      <c r="AN755" t="str">
        <f t="shared" si="316"/>
        <v/>
      </c>
      <c r="AO755" t="str">
        <f t="shared" si="335"/>
        <v/>
      </c>
    </row>
    <row r="756" spans="1:41" x14ac:dyDescent="0.2">
      <c r="A756" t="s">
        <v>67</v>
      </c>
      <c r="B756" t="s">
        <v>5</v>
      </c>
      <c r="C756" t="s">
        <v>153</v>
      </c>
      <c r="D756" s="1">
        <v>-444.44167138879698</v>
      </c>
      <c r="E756" s="1">
        <v>930.88334277759395</v>
      </c>
      <c r="F756" s="2">
        <v>0.73593021130407998</v>
      </c>
      <c r="G756" s="2">
        <v>0.61288135512766495</v>
      </c>
      <c r="H756" s="2">
        <v>3.7393177701451501</v>
      </c>
      <c r="I756" s="2">
        <v>4.7904385713269102</v>
      </c>
      <c r="J756" s="2">
        <v>0</v>
      </c>
      <c r="K756" s="2">
        <v>0</v>
      </c>
      <c r="L756" s="2">
        <v>2.8798075830118001E-2</v>
      </c>
      <c r="M756" s="2" t="str">
        <f t="shared" si="308"/>
        <v>LTN</v>
      </c>
      <c r="N756" s="2" t="str">
        <f t="shared" si="317"/>
        <v>PCA</v>
      </c>
      <c r="O756" s="2" t="str">
        <f t="shared" si="318"/>
        <v>V</v>
      </c>
      <c r="P756" t="str">
        <f t="shared" si="309"/>
        <v>1110</v>
      </c>
      <c r="Q756" t="str">
        <f t="shared" si="310"/>
        <v>Y</v>
      </c>
      <c r="R756" t="str">
        <f t="shared" si="311"/>
        <v>1</v>
      </c>
      <c r="S756" t="str">
        <f t="shared" si="312"/>
        <v>1</v>
      </c>
      <c r="T756" t="str">
        <f t="shared" si="313"/>
        <v>1</v>
      </c>
      <c r="U756" t="str">
        <f t="shared" si="314"/>
        <v>0</v>
      </c>
      <c r="V756" s="10" t="str">
        <f t="shared" si="319"/>
        <v/>
      </c>
      <c r="W756" s="10" t="str">
        <f t="shared" si="320"/>
        <v/>
      </c>
      <c r="X756" t="str">
        <f t="shared" si="321"/>
        <v/>
      </c>
      <c r="Y756" t="str">
        <f t="shared" si="322"/>
        <v/>
      </c>
      <c r="Z756" t="str">
        <f t="shared" si="323"/>
        <v/>
      </c>
      <c r="AA756" s="10" t="str">
        <f t="shared" si="324"/>
        <v/>
      </c>
      <c r="AB756" s="10" t="str">
        <f t="shared" si="325"/>
        <v/>
      </c>
      <c r="AC756" t="str">
        <f t="shared" si="326"/>
        <v/>
      </c>
      <c r="AD756" t="str">
        <f t="shared" si="326"/>
        <v/>
      </c>
      <c r="AE756" t="str">
        <f t="shared" si="327"/>
        <v/>
      </c>
      <c r="AF756" s="13">
        <f t="shared" si="328"/>
        <v>4.7904385713269102</v>
      </c>
      <c r="AG756" s="13">
        <f t="shared" si="329"/>
        <v>1.0511208011817601</v>
      </c>
      <c r="AH756">
        <f t="shared" si="330"/>
        <v>167</v>
      </c>
      <c r="AI756">
        <f t="shared" si="331"/>
        <v>143</v>
      </c>
      <c r="AJ756">
        <f t="shared" si="332"/>
        <v>-24</v>
      </c>
      <c r="AK756" s="2" t="str">
        <f t="shared" si="333"/>
        <v/>
      </c>
      <c r="AL756" s="2" t="str">
        <f t="shared" si="334"/>
        <v/>
      </c>
      <c r="AM756" t="str">
        <f t="shared" si="315"/>
        <v/>
      </c>
      <c r="AN756" t="str">
        <f t="shared" si="316"/>
        <v/>
      </c>
      <c r="AO756" t="str">
        <f t="shared" si="335"/>
        <v/>
      </c>
    </row>
    <row r="757" spans="1:41" x14ac:dyDescent="0.2">
      <c r="A757" t="s">
        <v>67</v>
      </c>
      <c r="B757" t="s">
        <v>5</v>
      </c>
      <c r="C757" t="s">
        <v>154</v>
      </c>
      <c r="D757" s="1">
        <v>-449.315047893582</v>
      </c>
      <c r="E757" s="1">
        <v>940.63009578716401</v>
      </c>
      <c r="F757" s="2">
        <v>0.72123964770903604</v>
      </c>
      <c r="G757" s="2">
        <v>0.62051947990947698</v>
      </c>
      <c r="H757" s="2">
        <v>3.8500075953056601</v>
      </c>
      <c r="I757" s="2">
        <v>4.7856014097910702</v>
      </c>
      <c r="J757" s="2">
        <v>0</v>
      </c>
      <c r="K757" s="2">
        <v>0</v>
      </c>
      <c r="L757" s="2">
        <v>3.6171687273582699E-2</v>
      </c>
      <c r="M757" s="2" t="str">
        <f t="shared" si="308"/>
        <v>LTN</v>
      </c>
      <c r="N757" s="2" t="str">
        <f t="shared" si="317"/>
        <v>ACP</v>
      </c>
      <c r="O757" s="2" t="str">
        <f t="shared" si="318"/>
        <v>U</v>
      </c>
      <c r="P757" t="str">
        <f t="shared" si="309"/>
        <v>1110</v>
      </c>
      <c r="Q757" t="str">
        <f t="shared" si="310"/>
        <v>Y</v>
      </c>
      <c r="R757" t="str">
        <f t="shared" si="311"/>
        <v>1</v>
      </c>
      <c r="S757" t="str">
        <f t="shared" si="312"/>
        <v>1</v>
      </c>
      <c r="T757" t="str">
        <f t="shared" si="313"/>
        <v>1</v>
      </c>
      <c r="U757" t="str">
        <f t="shared" si="314"/>
        <v>0</v>
      </c>
      <c r="V757" s="10" t="str">
        <f t="shared" si="319"/>
        <v/>
      </c>
      <c r="W757" s="10" t="str">
        <f t="shared" si="320"/>
        <v/>
      </c>
      <c r="X757" t="str">
        <f t="shared" si="321"/>
        <v/>
      </c>
      <c r="Y757" t="str">
        <f t="shared" si="322"/>
        <v/>
      </c>
      <c r="Z757" t="str">
        <f t="shared" si="323"/>
        <v/>
      </c>
      <c r="AA757" s="10" t="str">
        <f t="shared" si="324"/>
        <v/>
      </c>
      <c r="AB757" s="10" t="str">
        <f t="shared" si="325"/>
        <v/>
      </c>
      <c r="AC757" t="str">
        <f t="shared" si="326"/>
        <v/>
      </c>
      <c r="AD757" t="str">
        <f t="shared" si="326"/>
        <v/>
      </c>
      <c r="AE757" t="str">
        <f t="shared" si="327"/>
        <v/>
      </c>
      <c r="AF757" s="13">
        <f t="shared" si="328"/>
        <v>4.7856014097910702</v>
      </c>
      <c r="AG757" s="13">
        <f t="shared" si="329"/>
        <v>0.93559381448541012</v>
      </c>
      <c r="AH757">
        <f t="shared" si="330"/>
        <v>166</v>
      </c>
      <c r="AI757">
        <f t="shared" si="331"/>
        <v>96</v>
      </c>
      <c r="AJ757">
        <f t="shared" si="332"/>
        <v>-70</v>
      </c>
      <c r="AK757" s="2" t="str">
        <f t="shared" si="333"/>
        <v/>
      </c>
      <c r="AL757" s="2" t="str">
        <f t="shared" si="334"/>
        <v/>
      </c>
      <c r="AM757" t="str">
        <f t="shared" si="315"/>
        <v/>
      </c>
      <c r="AN757" t="str">
        <f t="shared" si="316"/>
        <v/>
      </c>
      <c r="AO757" t="str">
        <f t="shared" si="335"/>
        <v/>
      </c>
    </row>
    <row r="758" spans="1:41" x14ac:dyDescent="0.2">
      <c r="A758" t="s">
        <v>67</v>
      </c>
      <c r="B758" t="s">
        <v>5</v>
      </c>
      <c r="C758" t="s">
        <v>3</v>
      </c>
      <c r="D758" s="1">
        <v>-458.03904706928398</v>
      </c>
      <c r="E758" s="1">
        <v>958.07809413856705</v>
      </c>
      <c r="F758" s="2">
        <v>0.68806666111144099</v>
      </c>
      <c r="G758" s="2">
        <v>0.554302251830746</v>
      </c>
      <c r="H758" s="2">
        <v>4.0649806682681797</v>
      </c>
      <c r="I758" s="2">
        <v>5.2050217955850204</v>
      </c>
      <c r="J758" s="2">
        <v>0</v>
      </c>
      <c r="K758" s="2">
        <v>0</v>
      </c>
      <c r="L758" s="2">
        <v>3.5346999119642702E-2</v>
      </c>
      <c r="M758" s="2" t="str">
        <f t="shared" si="308"/>
        <v>LTN</v>
      </c>
      <c r="N758" s="2" t="str">
        <f t="shared" si="317"/>
        <v>ACP</v>
      </c>
      <c r="O758" s="2" t="str">
        <f t="shared" si="318"/>
        <v>V</v>
      </c>
      <c r="P758" t="str">
        <f t="shared" si="309"/>
        <v>1110</v>
      </c>
      <c r="Q758" t="str">
        <f t="shared" si="310"/>
        <v>Y</v>
      </c>
      <c r="R758" t="str">
        <f t="shared" si="311"/>
        <v>1</v>
      </c>
      <c r="S758" t="str">
        <f t="shared" si="312"/>
        <v>1</v>
      </c>
      <c r="T758" t="str">
        <f t="shared" si="313"/>
        <v>1</v>
      </c>
      <c r="U758" t="str">
        <f t="shared" si="314"/>
        <v>0</v>
      </c>
      <c r="V758" s="10" t="str">
        <f t="shared" si="319"/>
        <v/>
      </c>
      <c r="W758" s="10" t="str">
        <f t="shared" si="320"/>
        <v/>
      </c>
      <c r="X758" t="str">
        <f t="shared" si="321"/>
        <v/>
      </c>
      <c r="Y758" t="str">
        <f t="shared" si="322"/>
        <v/>
      </c>
      <c r="Z758" t="str">
        <f t="shared" si="323"/>
        <v/>
      </c>
      <c r="AA758" s="10" t="str">
        <f t="shared" si="324"/>
        <v/>
      </c>
      <c r="AB758" s="10" t="str">
        <f t="shared" si="325"/>
        <v/>
      </c>
      <c r="AC758" t="str">
        <f t="shared" si="326"/>
        <v/>
      </c>
      <c r="AD758" t="str">
        <f t="shared" si="326"/>
        <v/>
      </c>
      <c r="AE758" t="str">
        <f t="shared" si="327"/>
        <v/>
      </c>
      <c r="AF758" s="13">
        <f t="shared" si="328"/>
        <v>5.2050217955850204</v>
      </c>
      <c r="AG758" s="13">
        <f t="shared" si="329"/>
        <v>1.1400411273168407</v>
      </c>
      <c r="AH758">
        <f t="shared" si="330"/>
        <v>211</v>
      </c>
      <c r="AI758">
        <f t="shared" si="331"/>
        <v>170</v>
      </c>
      <c r="AJ758">
        <f t="shared" si="332"/>
        <v>-41</v>
      </c>
      <c r="AK758" s="2" t="str">
        <f t="shared" si="333"/>
        <v/>
      </c>
      <c r="AL758" s="2" t="str">
        <f t="shared" si="334"/>
        <v/>
      </c>
      <c r="AM758" t="str">
        <f t="shared" si="315"/>
        <v/>
      </c>
      <c r="AN758" t="str">
        <f t="shared" si="316"/>
        <v/>
      </c>
      <c r="AO758" t="str">
        <f t="shared" si="335"/>
        <v/>
      </c>
    </row>
    <row r="759" spans="1:41" x14ac:dyDescent="0.2">
      <c r="A759" t="s">
        <v>68</v>
      </c>
      <c r="B759" t="s">
        <v>1</v>
      </c>
      <c r="C759" t="s">
        <v>2</v>
      </c>
      <c r="D759" s="1">
        <v>262.91896814736702</v>
      </c>
      <c r="E759" s="1">
        <v>-483.83793629473399</v>
      </c>
      <c r="F759" s="2">
        <v>0.59271922952299905</v>
      </c>
      <c r="G759" s="2">
        <v>0.393966842827568</v>
      </c>
      <c r="H759" s="2">
        <v>4.8325280374788303E-2</v>
      </c>
      <c r="I759" s="2">
        <v>6.5896200053386506E-2</v>
      </c>
      <c r="J759" s="2">
        <v>0</v>
      </c>
      <c r="K759" s="2">
        <v>0</v>
      </c>
      <c r="L759" s="2">
        <v>4.4855847882647001E-2</v>
      </c>
      <c r="M759" s="2" t="str">
        <f t="shared" si="308"/>
        <v>LTN</v>
      </c>
      <c r="N759" s="2" t="str">
        <f t="shared" si="317"/>
        <v>PCA</v>
      </c>
      <c r="O759" s="2" t="str">
        <f t="shared" si="318"/>
        <v>U</v>
      </c>
      <c r="P759" t="str">
        <f t="shared" si="309"/>
        <v>1111</v>
      </c>
      <c r="Q759" t="str">
        <f t="shared" si="310"/>
        <v>Y</v>
      </c>
      <c r="R759" t="str">
        <f t="shared" si="311"/>
        <v>1</v>
      </c>
      <c r="S759" t="str">
        <f t="shared" si="312"/>
        <v>1</v>
      </c>
      <c r="T759" t="str">
        <f t="shared" si="313"/>
        <v>1</v>
      </c>
      <c r="U759" t="str">
        <f t="shared" si="314"/>
        <v>1</v>
      </c>
      <c r="V759" s="10">
        <f t="shared" si="319"/>
        <v>6.5896200053386506E-2</v>
      </c>
      <c r="W759" s="10">
        <f t="shared" si="320"/>
        <v>1.7570919678598203E-2</v>
      </c>
      <c r="X759">
        <f t="shared" si="321"/>
        <v>242</v>
      </c>
      <c r="Y759">
        <f t="shared" si="322"/>
        <v>230</v>
      </c>
      <c r="Z759">
        <f t="shared" si="323"/>
        <v>-12</v>
      </c>
      <c r="AA759" s="10" t="str">
        <f t="shared" si="324"/>
        <v/>
      </c>
      <c r="AB759" s="10" t="str">
        <f t="shared" si="325"/>
        <v/>
      </c>
      <c r="AC759" t="str">
        <f t="shared" si="326"/>
        <v/>
      </c>
      <c r="AD759" t="str">
        <f t="shared" si="326"/>
        <v/>
      </c>
      <c r="AE759" t="str">
        <f t="shared" si="327"/>
        <v/>
      </c>
      <c r="AF759" s="13" t="str">
        <f t="shared" si="328"/>
        <v/>
      </c>
      <c r="AG759" s="13" t="str">
        <f t="shared" si="329"/>
        <v/>
      </c>
      <c r="AH759" t="str">
        <f t="shared" si="330"/>
        <v/>
      </c>
      <c r="AI759" t="str">
        <f t="shared" si="331"/>
        <v/>
      </c>
      <c r="AJ759" t="str">
        <f t="shared" si="332"/>
        <v/>
      </c>
      <c r="AK759" s="2" t="str">
        <f t="shared" si="333"/>
        <v/>
      </c>
      <c r="AL759" s="2" t="str">
        <f t="shared" si="334"/>
        <v/>
      </c>
      <c r="AM759" t="str">
        <f t="shared" si="315"/>
        <v/>
      </c>
      <c r="AN759" t="str">
        <f t="shared" si="316"/>
        <v/>
      </c>
      <c r="AO759" t="str">
        <f t="shared" si="335"/>
        <v/>
      </c>
    </row>
    <row r="760" spans="1:41" x14ac:dyDescent="0.2">
      <c r="A760" t="s">
        <v>68</v>
      </c>
      <c r="B760" t="s">
        <v>1</v>
      </c>
      <c r="C760" t="s">
        <v>153</v>
      </c>
      <c r="D760" s="1">
        <v>262.91896814736702</v>
      </c>
      <c r="E760" s="1">
        <v>-483.83793629473399</v>
      </c>
      <c r="F760" s="2">
        <v>0.59271922952299905</v>
      </c>
      <c r="G760" s="2">
        <v>0.393966842827568</v>
      </c>
      <c r="H760" s="2">
        <v>4.8325280374788303E-2</v>
      </c>
      <c r="I760" s="2">
        <v>6.5896200053386506E-2</v>
      </c>
      <c r="J760" s="2">
        <v>0</v>
      </c>
      <c r="K760" s="2">
        <v>0</v>
      </c>
      <c r="L760" s="2">
        <v>2.64363846187337E-2</v>
      </c>
      <c r="M760" s="2" t="str">
        <f t="shared" si="308"/>
        <v>LTN</v>
      </c>
      <c r="N760" s="2" t="str">
        <f t="shared" si="317"/>
        <v>PCA</v>
      </c>
      <c r="O760" s="2" t="str">
        <f t="shared" si="318"/>
        <v>V</v>
      </c>
      <c r="P760" t="str">
        <f t="shared" si="309"/>
        <v>1111</v>
      </c>
      <c r="Q760" t="str">
        <f t="shared" si="310"/>
        <v>Y</v>
      </c>
      <c r="R760" t="str">
        <f t="shared" si="311"/>
        <v>1</v>
      </c>
      <c r="S760" t="str">
        <f t="shared" si="312"/>
        <v>1</v>
      </c>
      <c r="T760" t="str">
        <f t="shared" si="313"/>
        <v>1</v>
      </c>
      <c r="U760" t="str">
        <f t="shared" si="314"/>
        <v>1</v>
      </c>
      <c r="V760" s="10">
        <f t="shared" si="319"/>
        <v>6.5896200053386506E-2</v>
      </c>
      <c r="W760" s="10">
        <f t="shared" si="320"/>
        <v>1.7570919678598203E-2</v>
      </c>
      <c r="X760">
        <f t="shared" si="321"/>
        <v>242</v>
      </c>
      <c r="Y760">
        <f t="shared" si="322"/>
        <v>230</v>
      </c>
      <c r="Z760">
        <f t="shared" si="323"/>
        <v>-12</v>
      </c>
      <c r="AA760" s="10" t="str">
        <f t="shared" si="324"/>
        <v/>
      </c>
      <c r="AB760" s="10" t="str">
        <f t="shared" si="325"/>
        <v/>
      </c>
      <c r="AC760" t="str">
        <f t="shared" si="326"/>
        <v/>
      </c>
      <c r="AD760" t="str">
        <f t="shared" si="326"/>
        <v/>
      </c>
      <c r="AE760" t="str">
        <f t="shared" si="327"/>
        <v/>
      </c>
      <c r="AF760" s="13" t="str">
        <f t="shared" si="328"/>
        <v/>
      </c>
      <c r="AG760" s="13" t="str">
        <f t="shared" si="329"/>
        <v/>
      </c>
      <c r="AH760" t="str">
        <f t="shared" si="330"/>
        <v/>
      </c>
      <c r="AI760" t="str">
        <f t="shared" si="331"/>
        <v/>
      </c>
      <c r="AJ760" t="str">
        <f t="shared" si="332"/>
        <v/>
      </c>
      <c r="AK760" s="2" t="str">
        <f t="shared" si="333"/>
        <v/>
      </c>
      <c r="AL760" s="2" t="str">
        <f t="shared" si="334"/>
        <v/>
      </c>
      <c r="AM760" t="str">
        <f t="shared" si="315"/>
        <v/>
      </c>
      <c r="AN760" t="str">
        <f t="shared" si="316"/>
        <v/>
      </c>
      <c r="AO760" t="str">
        <f t="shared" si="335"/>
        <v/>
      </c>
    </row>
    <row r="761" spans="1:41" x14ac:dyDescent="0.2">
      <c r="A761" t="s">
        <v>68</v>
      </c>
      <c r="B761" t="s">
        <v>1</v>
      </c>
      <c r="C761" t="s">
        <v>154</v>
      </c>
      <c r="D761" s="1">
        <v>255.63348815339401</v>
      </c>
      <c r="E761" s="1">
        <v>-469.26697630678802</v>
      </c>
      <c r="F761" s="2">
        <v>0.55538504413108702</v>
      </c>
      <c r="G761" s="2">
        <v>0.36032350832911397</v>
      </c>
      <c r="H761" s="2">
        <v>5.0533764900677298E-2</v>
      </c>
      <c r="I761" s="2">
        <v>6.5331074260226593E-2</v>
      </c>
      <c r="J761" s="2">
        <v>0</v>
      </c>
      <c r="K761" s="2">
        <v>0</v>
      </c>
      <c r="L761" s="2">
        <v>3.4987651425329697E-2</v>
      </c>
      <c r="M761" s="2" t="str">
        <f t="shared" si="308"/>
        <v>LTN</v>
      </c>
      <c r="N761" s="2" t="str">
        <f t="shared" si="317"/>
        <v>ACP</v>
      </c>
      <c r="O761" s="2" t="str">
        <f t="shared" si="318"/>
        <v>U</v>
      </c>
      <c r="P761" t="str">
        <f t="shared" si="309"/>
        <v>1111</v>
      </c>
      <c r="Q761" t="str">
        <f t="shared" si="310"/>
        <v>Y</v>
      </c>
      <c r="R761" t="str">
        <f t="shared" si="311"/>
        <v>1</v>
      </c>
      <c r="S761" t="str">
        <f t="shared" si="312"/>
        <v>1</v>
      </c>
      <c r="T761" t="str">
        <f t="shared" si="313"/>
        <v>1</v>
      </c>
      <c r="U761" t="str">
        <f t="shared" si="314"/>
        <v>1</v>
      </c>
      <c r="V761" s="10">
        <f t="shared" si="319"/>
        <v>6.5331074260226593E-2</v>
      </c>
      <c r="W761" s="10">
        <f t="shared" si="320"/>
        <v>1.4797309359549295E-2</v>
      </c>
      <c r="X761">
        <f t="shared" si="321"/>
        <v>239</v>
      </c>
      <c r="Y761">
        <f t="shared" si="322"/>
        <v>169</v>
      </c>
      <c r="Z761">
        <f t="shared" si="323"/>
        <v>-70</v>
      </c>
      <c r="AA761" s="10" t="str">
        <f t="shared" si="324"/>
        <v/>
      </c>
      <c r="AB761" s="10" t="str">
        <f t="shared" si="325"/>
        <v/>
      </c>
      <c r="AC761" t="str">
        <f t="shared" si="326"/>
        <v/>
      </c>
      <c r="AD761" t="str">
        <f t="shared" si="326"/>
        <v/>
      </c>
      <c r="AE761" t="str">
        <f t="shared" si="327"/>
        <v/>
      </c>
      <c r="AF761" s="13" t="str">
        <f t="shared" si="328"/>
        <v/>
      </c>
      <c r="AG761" s="13" t="str">
        <f t="shared" si="329"/>
        <v/>
      </c>
      <c r="AH761" t="str">
        <f t="shared" si="330"/>
        <v/>
      </c>
      <c r="AI761" t="str">
        <f t="shared" si="331"/>
        <v/>
      </c>
      <c r="AJ761" t="str">
        <f t="shared" si="332"/>
        <v/>
      </c>
      <c r="AK761" s="2" t="str">
        <f t="shared" si="333"/>
        <v/>
      </c>
      <c r="AL761" s="2" t="str">
        <f t="shared" si="334"/>
        <v/>
      </c>
      <c r="AM761" t="str">
        <f t="shared" si="315"/>
        <v/>
      </c>
      <c r="AN761" t="str">
        <f t="shared" si="316"/>
        <v/>
      </c>
      <c r="AO761" t="str">
        <f t="shared" si="335"/>
        <v/>
      </c>
    </row>
    <row r="762" spans="1:41" x14ac:dyDescent="0.2">
      <c r="A762" t="s">
        <v>68</v>
      </c>
      <c r="B762" t="s">
        <v>1</v>
      </c>
      <c r="C762" t="s">
        <v>3</v>
      </c>
      <c r="D762" s="1">
        <v>262.19782179225302</v>
      </c>
      <c r="E762" s="1">
        <v>-482.39564358450502</v>
      </c>
      <c r="F762" s="2">
        <v>0.58987399522925699</v>
      </c>
      <c r="G762" s="2">
        <v>0.447389887896321</v>
      </c>
      <c r="H762" s="2">
        <v>4.8535718042118203E-2</v>
      </c>
      <c r="I762" s="2">
        <v>6.1229446781066801E-2</v>
      </c>
      <c r="J762" s="2">
        <v>0</v>
      </c>
      <c r="K762" s="2">
        <v>0</v>
      </c>
      <c r="L762" s="2">
        <v>1.5715790015204199E-2</v>
      </c>
      <c r="M762" s="2" t="str">
        <f t="shared" si="308"/>
        <v>LTN</v>
      </c>
      <c r="N762" s="2" t="str">
        <f t="shared" si="317"/>
        <v>ACP</v>
      </c>
      <c r="O762" s="2" t="str">
        <f t="shared" si="318"/>
        <v>V</v>
      </c>
      <c r="P762" t="str">
        <f t="shared" si="309"/>
        <v>1111</v>
      </c>
      <c r="Q762" t="str">
        <f t="shared" si="310"/>
        <v>Y</v>
      </c>
      <c r="R762" t="str">
        <f t="shared" si="311"/>
        <v>1</v>
      </c>
      <c r="S762" t="str">
        <f t="shared" si="312"/>
        <v>1</v>
      </c>
      <c r="T762" t="str">
        <f t="shared" si="313"/>
        <v>1</v>
      </c>
      <c r="U762" t="str">
        <f t="shared" si="314"/>
        <v>1</v>
      </c>
      <c r="V762" s="10">
        <f t="shared" si="319"/>
        <v>6.1229446781066801E-2</v>
      </c>
      <c r="W762" s="10">
        <f t="shared" si="320"/>
        <v>1.2693728738948598E-2</v>
      </c>
      <c r="X762">
        <f t="shared" si="321"/>
        <v>214</v>
      </c>
      <c r="Y762">
        <f t="shared" si="322"/>
        <v>116</v>
      </c>
      <c r="Z762">
        <f t="shared" si="323"/>
        <v>-98</v>
      </c>
      <c r="AA762" s="10" t="str">
        <f t="shared" si="324"/>
        <v/>
      </c>
      <c r="AB762" s="10" t="str">
        <f t="shared" si="325"/>
        <v/>
      </c>
      <c r="AC762" t="str">
        <f t="shared" si="326"/>
        <v/>
      </c>
      <c r="AD762" t="str">
        <f t="shared" si="326"/>
        <v/>
      </c>
      <c r="AE762" t="str">
        <f t="shared" si="327"/>
        <v/>
      </c>
      <c r="AF762" s="13" t="str">
        <f t="shared" si="328"/>
        <v/>
      </c>
      <c r="AG762" s="13" t="str">
        <f t="shared" si="329"/>
        <v/>
      </c>
      <c r="AH762" t="str">
        <f t="shared" si="330"/>
        <v/>
      </c>
      <c r="AI762" t="str">
        <f t="shared" si="331"/>
        <v/>
      </c>
      <c r="AJ762" t="str">
        <f t="shared" si="332"/>
        <v/>
      </c>
      <c r="AK762" s="2" t="str">
        <f t="shared" si="333"/>
        <v/>
      </c>
      <c r="AL762" s="2" t="str">
        <f t="shared" si="334"/>
        <v/>
      </c>
      <c r="AM762" t="str">
        <f t="shared" si="315"/>
        <v/>
      </c>
      <c r="AN762" t="str">
        <f t="shared" si="316"/>
        <v/>
      </c>
      <c r="AO762" t="str">
        <f t="shared" si="335"/>
        <v/>
      </c>
    </row>
    <row r="763" spans="1:41" x14ac:dyDescent="0.2">
      <c r="A763" t="s">
        <v>68</v>
      </c>
      <c r="B763" t="s">
        <v>4</v>
      </c>
      <c r="C763" t="s">
        <v>2</v>
      </c>
      <c r="D763" s="1">
        <v>233.33010604912201</v>
      </c>
      <c r="E763" s="1">
        <v>-424.66021209824299</v>
      </c>
      <c r="F763" s="2">
        <v>0.54958979126783603</v>
      </c>
      <c r="G763" s="2">
        <v>0.35535161752203898</v>
      </c>
      <c r="H763" s="2">
        <v>5.7942635070709E-2</v>
      </c>
      <c r="I763" s="2">
        <v>7.8278536745931201E-2</v>
      </c>
      <c r="J763" s="2">
        <v>0</v>
      </c>
      <c r="K763" s="2">
        <v>0</v>
      </c>
      <c r="L763" s="2">
        <v>3.9563606639217097E-2</v>
      </c>
      <c r="M763" s="2" t="str">
        <f t="shared" si="308"/>
        <v>LTN</v>
      </c>
      <c r="N763" s="2" t="str">
        <f t="shared" si="317"/>
        <v>PCA</v>
      </c>
      <c r="O763" s="2" t="str">
        <f t="shared" si="318"/>
        <v>U</v>
      </c>
      <c r="P763" t="str">
        <f t="shared" si="309"/>
        <v>1111</v>
      </c>
      <c r="Q763" t="str">
        <f t="shared" si="310"/>
        <v>Y</v>
      </c>
      <c r="R763" t="str">
        <f t="shared" si="311"/>
        <v>1</v>
      </c>
      <c r="S763" t="str">
        <f t="shared" si="312"/>
        <v>1</v>
      </c>
      <c r="T763" t="str">
        <f t="shared" si="313"/>
        <v>1</v>
      </c>
      <c r="U763" t="str">
        <f t="shared" si="314"/>
        <v>1</v>
      </c>
      <c r="V763" s="10" t="str">
        <f t="shared" si="319"/>
        <v/>
      </c>
      <c r="W763" s="10" t="str">
        <f t="shared" si="320"/>
        <v/>
      </c>
      <c r="X763" t="str">
        <f t="shared" si="321"/>
        <v/>
      </c>
      <c r="Y763" t="str">
        <f t="shared" si="322"/>
        <v/>
      </c>
      <c r="Z763" t="str">
        <f t="shared" si="323"/>
        <v/>
      </c>
      <c r="AA763" s="10">
        <f t="shared" si="324"/>
        <v>7.8278536745931201E-2</v>
      </c>
      <c r="AB763" s="10">
        <f t="shared" si="325"/>
        <v>2.0335901675222201E-2</v>
      </c>
      <c r="AC763">
        <f t="shared" si="326"/>
        <v>241</v>
      </c>
      <c r="AD763">
        <f t="shared" si="326"/>
        <v>218</v>
      </c>
      <c r="AE763">
        <f t="shared" si="327"/>
        <v>-23</v>
      </c>
      <c r="AF763" s="13" t="str">
        <f t="shared" si="328"/>
        <v/>
      </c>
      <c r="AG763" s="13" t="str">
        <f t="shared" si="329"/>
        <v/>
      </c>
      <c r="AH763" t="str">
        <f t="shared" si="330"/>
        <v/>
      </c>
      <c r="AI763" t="str">
        <f t="shared" si="331"/>
        <v/>
      </c>
      <c r="AJ763" t="str">
        <f t="shared" si="332"/>
        <v/>
      </c>
      <c r="AK763" s="2" t="str">
        <f t="shared" si="333"/>
        <v/>
      </c>
      <c r="AL763" s="2" t="str">
        <f t="shared" si="334"/>
        <v/>
      </c>
      <c r="AM763" t="str">
        <f t="shared" si="315"/>
        <v/>
      </c>
      <c r="AN763" t="str">
        <f t="shared" si="316"/>
        <v/>
      </c>
      <c r="AO763" t="str">
        <f t="shared" si="335"/>
        <v/>
      </c>
    </row>
    <row r="764" spans="1:41" x14ac:dyDescent="0.2">
      <c r="A764" t="s">
        <v>68</v>
      </c>
      <c r="B764" t="s">
        <v>4</v>
      </c>
      <c r="C764" t="s">
        <v>153</v>
      </c>
      <c r="D764" s="1">
        <v>233.33010604912201</v>
      </c>
      <c r="E764" s="1">
        <v>-424.66021209824299</v>
      </c>
      <c r="F764" s="2">
        <v>0.54958979126783603</v>
      </c>
      <c r="G764" s="2">
        <v>0.35535161752203898</v>
      </c>
      <c r="H764" s="2">
        <v>5.7942635070708903E-2</v>
      </c>
      <c r="I764" s="2">
        <v>7.8278536745931201E-2</v>
      </c>
      <c r="J764" s="2">
        <v>0</v>
      </c>
      <c r="K764" s="2">
        <v>0</v>
      </c>
      <c r="L764" s="2">
        <v>3.5086097601536803E-2</v>
      </c>
      <c r="M764" s="2" t="str">
        <f t="shared" si="308"/>
        <v>LTN</v>
      </c>
      <c r="N764" s="2" t="str">
        <f t="shared" si="317"/>
        <v>PCA</v>
      </c>
      <c r="O764" s="2" t="str">
        <f t="shared" si="318"/>
        <v>V</v>
      </c>
      <c r="P764" t="str">
        <f t="shared" si="309"/>
        <v>1111</v>
      </c>
      <c r="Q764" t="str">
        <f t="shared" si="310"/>
        <v>Y</v>
      </c>
      <c r="R764" t="str">
        <f t="shared" si="311"/>
        <v>1</v>
      </c>
      <c r="S764" t="str">
        <f t="shared" si="312"/>
        <v>1</v>
      </c>
      <c r="T764" t="str">
        <f t="shared" si="313"/>
        <v>1</v>
      </c>
      <c r="U764" t="str">
        <f t="shared" si="314"/>
        <v>1</v>
      </c>
      <c r="V764" s="10" t="str">
        <f t="shared" si="319"/>
        <v/>
      </c>
      <c r="W764" s="10" t="str">
        <f t="shared" si="320"/>
        <v/>
      </c>
      <c r="X764" t="str">
        <f t="shared" si="321"/>
        <v/>
      </c>
      <c r="Y764" t="str">
        <f t="shared" si="322"/>
        <v/>
      </c>
      <c r="Z764" t="str">
        <f t="shared" si="323"/>
        <v/>
      </c>
      <c r="AA764" s="10">
        <f t="shared" si="324"/>
        <v>7.8278536745931201E-2</v>
      </c>
      <c r="AB764" s="10">
        <f t="shared" si="325"/>
        <v>2.0335901675222298E-2</v>
      </c>
      <c r="AC764">
        <f t="shared" si="326"/>
        <v>241</v>
      </c>
      <c r="AD764">
        <f t="shared" si="326"/>
        <v>219</v>
      </c>
      <c r="AE764">
        <f t="shared" si="327"/>
        <v>-22</v>
      </c>
      <c r="AF764" s="13" t="str">
        <f t="shared" si="328"/>
        <v/>
      </c>
      <c r="AG764" s="13" t="str">
        <f t="shared" si="329"/>
        <v/>
      </c>
      <c r="AH764" t="str">
        <f t="shared" si="330"/>
        <v/>
      </c>
      <c r="AI764" t="str">
        <f t="shared" si="331"/>
        <v/>
      </c>
      <c r="AJ764" t="str">
        <f t="shared" si="332"/>
        <v/>
      </c>
      <c r="AK764" s="2" t="str">
        <f t="shared" si="333"/>
        <v/>
      </c>
      <c r="AL764" s="2" t="str">
        <f t="shared" si="334"/>
        <v/>
      </c>
      <c r="AM764" t="str">
        <f t="shared" si="315"/>
        <v/>
      </c>
      <c r="AN764" t="str">
        <f t="shared" si="316"/>
        <v/>
      </c>
      <c r="AO764" t="str">
        <f t="shared" si="335"/>
        <v/>
      </c>
    </row>
    <row r="765" spans="1:41" x14ac:dyDescent="0.2">
      <c r="A765" t="s">
        <v>68</v>
      </c>
      <c r="B765" t="s">
        <v>4</v>
      </c>
      <c r="C765" t="s">
        <v>154</v>
      </c>
      <c r="D765" s="1">
        <v>228.55782452451601</v>
      </c>
      <c r="E765" s="1">
        <v>-415.11564904903099</v>
      </c>
      <c r="F765" s="2">
        <v>0.52332340525710896</v>
      </c>
      <c r="G765" s="2">
        <v>0.34674120840325701</v>
      </c>
      <c r="H765" s="2">
        <v>5.9657064343680101E-2</v>
      </c>
      <c r="I765" s="2">
        <v>7.4569897529367296E-2</v>
      </c>
      <c r="J765" s="2">
        <v>0</v>
      </c>
      <c r="K765" s="2">
        <v>0</v>
      </c>
      <c r="L765" s="2">
        <v>4.0551207466429699E-2</v>
      </c>
      <c r="M765" s="2" t="str">
        <f t="shared" si="308"/>
        <v>LTN</v>
      </c>
      <c r="N765" s="2" t="str">
        <f t="shared" si="317"/>
        <v>ACP</v>
      </c>
      <c r="O765" s="2" t="str">
        <f t="shared" si="318"/>
        <v>U</v>
      </c>
      <c r="P765" t="str">
        <f t="shared" si="309"/>
        <v>1111</v>
      </c>
      <c r="Q765" t="str">
        <f t="shared" si="310"/>
        <v>Y</v>
      </c>
      <c r="R765" t="str">
        <f t="shared" si="311"/>
        <v>1</v>
      </c>
      <c r="S765" t="str">
        <f t="shared" si="312"/>
        <v>1</v>
      </c>
      <c r="T765" t="str">
        <f t="shared" si="313"/>
        <v>1</v>
      </c>
      <c r="U765" t="str">
        <f t="shared" si="314"/>
        <v>1</v>
      </c>
      <c r="V765" s="10" t="str">
        <f t="shared" si="319"/>
        <v/>
      </c>
      <c r="W765" s="10" t="str">
        <f t="shared" si="320"/>
        <v/>
      </c>
      <c r="X765" t="str">
        <f t="shared" si="321"/>
        <v/>
      </c>
      <c r="Y765" t="str">
        <f t="shared" si="322"/>
        <v/>
      </c>
      <c r="Z765" t="str">
        <f t="shared" si="323"/>
        <v/>
      </c>
      <c r="AA765" s="10">
        <f t="shared" si="324"/>
        <v>7.4569897529367296E-2</v>
      </c>
      <c r="AB765" s="10">
        <f t="shared" si="325"/>
        <v>1.4912833185687195E-2</v>
      </c>
      <c r="AC765">
        <f t="shared" si="326"/>
        <v>223</v>
      </c>
      <c r="AD765">
        <f t="shared" si="326"/>
        <v>116</v>
      </c>
      <c r="AE765">
        <f t="shared" si="327"/>
        <v>-107</v>
      </c>
      <c r="AF765" s="13" t="str">
        <f t="shared" si="328"/>
        <v/>
      </c>
      <c r="AG765" s="13" t="str">
        <f t="shared" si="329"/>
        <v/>
      </c>
      <c r="AH765" t="str">
        <f t="shared" si="330"/>
        <v/>
      </c>
      <c r="AI765" t="str">
        <f t="shared" si="331"/>
        <v/>
      </c>
      <c r="AJ765" t="str">
        <f t="shared" si="332"/>
        <v/>
      </c>
      <c r="AK765" s="2" t="str">
        <f t="shared" si="333"/>
        <v/>
      </c>
      <c r="AL765" s="2" t="str">
        <f t="shared" si="334"/>
        <v/>
      </c>
      <c r="AM765" t="str">
        <f t="shared" si="315"/>
        <v/>
      </c>
      <c r="AN765" t="str">
        <f t="shared" si="316"/>
        <v/>
      </c>
      <c r="AO765" t="str">
        <f t="shared" si="335"/>
        <v/>
      </c>
    </row>
    <row r="766" spans="1:41" x14ac:dyDescent="0.2">
      <c r="A766" t="s">
        <v>68</v>
      </c>
      <c r="B766" t="s">
        <v>4</v>
      </c>
      <c r="C766" t="s">
        <v>3</v>
      </c>
      <c r="D766" s="1">
        <v>236.04447053615601</v>
      </c>
      <c r="E766" s="1">
        <v>-430.08894107231202</v>
      </c>
      <c r="F766" s="2">
        <v>0.564922850459605</v>
      </c>
      <c r="G766" s="2">
        <v>0.41544458740507101</v>
      </c>
      <c r="H766" s="2">
        <v>5.6983976361194399E-2</v>
      </c>
      <c r="I766" s="2">
        <v>7.1684712955013899E-2</v>
      </c>
      <c r="J766" s="2">
        <v>0</v>
      </c>
      <c r="K766" s="2">
        <v>0</v>
      </c>
      <c r="L766" s="2">
        <v>1.94970292876133E-2</v>
      </c>
      <c r="M766" s="2" t="str">
        <f t="shared" si="308"/>
        <v>LTN</v>
      </c>
      <c r="N766" s="2" t="str">
        <f t="shared" si="317"/>
        <v>ACP</v>
      </c>
      <c r="O766" s="2" t="str">
        <f t="shared" si="318"/>
        <v>V</v>
      </c>
      <c r="P766" t="str">
        <f t="shared" si="309"/>
        <v>1111</v>
      </c>
      <c r="Q766" t="str">
        <f t="shared" si="310"/>
        <v>Y</v>
      </c>
      <c r="R766" t="str">
        <f t="shared" si="311"/>
        <v>1</v>
      </c>
      <c r="S766" t="str">
        <f t="shared" si="312"/>
        <v>1</v>
      </c>
      <c r="T766" t="str">
        <f t="shared" si="313"/>
        <v>1</v>
      </c>
      <c r="U766" t="str">
        <f t="shared" si="314"/>
        <v>1</v>
      </c>
      <c r="V766" s="10" t="str">
        <f t="shared" si="319"/>
        <v/>
      </c>
      <c r="W766" s="10" t="str">
        <f t="shared" si="320"/>
        <v/>
      </c>
      <c r="X766" t="str">
        <f t="shared" si="321"/>
        <v/>
      </c>
      <c r="Y766" t="str">
        <f t="shared" si="322"/>
        <v/>
      </c>
      <c r="Z766" t="str">
        <f t="shared" si="323"/>
        <v/>
      </c>
      <c r="AA766" s="10">
        <f t="shared" si="324"/>
        <v>7.1684712955013899E-2</v>
      </c>
      <c r="AB766" s="10">
        <f t="shared" si="325"/>
        <v>1.4700736593819499E-2</v>
      </c>
      <c r="AC766">
        <f t="shared" si="326"/>
        <v>199</v>
      </c>
      <c r="AD766">
        <f t="shared" si="326"/>
        <v>104</v>
      </c>
      <c r="AE766">
        <f t="shared" si="327"/>
        <v>-95</v>
      </c>
      <c r="AF766" s="13" t="str">
        <f t="shared" si="328"/>
        <v/>
      </c>
      <c r="AG766" s="13" t="str">
        <f t="shared" si="329"/>
        <v/>
      </c>
      <c r="AH766" t="str">
        <f t="shared" si="330"/>
        <v/>
      </c>
      <c r="AI766" t="str">
        <f t="shared" si="331"/>
        <v/>
      </c>
      <c r="AJ766" t="str">
        <f t="shared" si="332"/>
        <v/>
      </c>
      <c r="AK766" s="2" t="str">
        <f t="shared" si="333"/>
        <v/>
      </c>
      <c r="AL766" s="2" t="str">
        <f t="shared" si="334"/>
        <v/>
      </c>
      <c r="AM766" t="str">
        <f t="shared" si="315"/>
        <v/>
      </c>
      <c r="AN766" t="str">
        <f t="shared" si="316"/>
        <v/>
      </c>
      <c r="AO766" t="str">
        <f t="shared" si="335"/>
        <v/>
      </c>
    </row>
    <row r="767" spans="1:41" x14ac:dyDescent="0.2">
      <c r="A767" t="s">
        <v>68</v>
      </c>
      <c r="B767" t="s">
        <v>5</v>
      </c>
      <c r="C767" t="s">
        <v>2</v>
      </c>
      <c r="D767" s="1">
        <v>-464.07269912602197</v>
      </c>
      <c r="E767" s="1">
        <v>970.14539825204497</v>
      </c>
      <c r="F767" s="2">
        <v>0.67331733879914102</v>
      </c>
      <c r="G767" s="2">
        <v>0.47636178239997601</v>
      </c>
      <c r="H767" s="2">
        <v>4.1580463513304098</v>
      </c>
      <c r="I767" s="2">
        <v>5.8083237877958203</v>
      </c>
      <c r="J767" s="2">
        <v>0</v>
      </c>
      <c r="K767" s="2">
        <v>0</v>
      </c>
      <c r="L767" s="2">
        <v>3.5835758515839103E-2</v>
      </c>
      <c r="M767" s="2" t="str">
        <f t="shared" si="308"/>
        <v>LTN</v>
      </c>
      <c r="N767" s="2" t="str">
        <f t="shared" si="317"/>
        <v>PCA</v>
      </c>
      <c r="O767" s="2" t="str">
        <f t="shared" si="318"/>
        <v>U</v>
      </c>
      <c r="P767" t="str">
        <f t="shared" si="309"/>
        <v>1111</v>
      </c>
      <c r="Q767" t="str">
        <f t="shared" si="310"/>
        <v>Y</v>
      </c>
      <c r="R767" t="str">
        <f t="shared" si="311"/>
        <v>1</v>
      </c>
      <c r="S767" t="str">
        <f t="shared" si="312"/>
        <v>1</v>
      </c>
      <c r="T767" t="str">
        <f t="shared" si="313"/>
        <v>1</v>
      </c>
      <c r="U767" t="str">
        <f t="shared" si="314"/>
        <v>1</v>
      </c>
      <c r="V767" s="10" t="str">
        <f t="shared" si="319"/>
        <v/>
      </c>
      <c r="W767" s="10" t="str">
        <f t="shared" si="320"/>
        <v/>
      </c>
      <c r="X767" t="str">
        <f t="shared" si="321"/>
        <v/>
      </c>
      <c r="Y767" t="str">
        <f t="shared" si="322"/>
        <v/>
      </c>
      <c r="Z767" t="str">
        <f t="shared" si="323"/>
        <v/>
      </c>
      <c r="AA767" s="10" t="str">
        <f t="shared" si="324"/>
        <v/>
      </c>
      <c r="AB767" s="10" t="str">
        <f t="shared" si="325"/>
        <v/>
      </c>
      <c r="AC767" t="str">
        <f t="shared" si="326"/>
        <v/>
      </c>
      <c r="AD767" t="str">
        <f t="shared" si="326"/>
        <v/>
      </c>
      <c r="AE767" t="str">
        <f t="shared" si="327"/>
        <v/>
      </c>
      <c r="AF767" s="13">
        <f t="shared" si="328"/>
        <v>5.8083237877958203</v>
      </c>
      <c r="AG767" s="13">
        <f t="shared" si="329"/>
        <v>1.6502774364654105</v>
      </c>
      <c r="AH767">
        <f t="shared" si="330"/>
        <v>243</v>
      </c>
      <c r="AI767">
        <f t="shared" si="331"/>
        <v>236</v>
      </c>
      <c r="AJ767">
        <f t="shared" si="332"/>
        <v>-7</v>
      </c>
      <c r="AK767" s="2" t="str">
        <f t="shared" si="333"/>
        <v/>
      </c>
      <c r="AL767" s="2" t="str">
        <f t="shared" si="334"/>
        <v/>
      </c>
      <c r="AM767" t="str">
        <f t="shared" si="315"/>
        <v/>
      </c>
      <c r="AN767" t="str">
        <f t="shared" si="316"/>
        <v/>
      </c>
      <c r="AO767" t="str">
        <f t="shared" si="335"/>
        <v/>
      </c>
    </row>
    <row r="768" spans="1:41" x14ac:dyDescent="0.2">
      <c r="A768" t="s">
        <v>68</v>
      </c>
      <c r="B768" t="s">
        <v>5</v>
      </c>
      <c r="C768" t="s">
        <v>153</v>
      </c>
      <c r="D768" s="1">
        <v>-464.07269912602197</v>
      </c>
      <c r="E768" s="1">
        <v>970.14539825204497</v>
      </c>
      <c r="F768" s="2">
        <v>0.67331733879914102</v>
      </c>
      <c r="G768" s="2">
        <v>0.47636178239997601</v>
      </c>
      <c r="H768" s="2">
        <v>4.1580463513304098</v>
      </c>
      <c r="I768" s="2">
        <v>5.8083237877958203</v>
      </c>
      <c r="J768" s="2">
        <v>0</v>
      </c>
      <c r="K768" s="2">
        <v>0</v>
      </c>
      <c r="L768" s="2">
        <v>2.3563520491480801E-2</v>
      </c>
      <c r="M768" s="2" t="str">
        <f t="shared" si="308"/>
        <v>LTN</v>
      </c>
      <c r="N768" s="2" t="str">
        <f t="shared" si="317"/>
        <v>PCA</v>
      </c>
      <c r="O768" s="2" t="str">
        <f t="shared" si="318"/>
        <v>V</v>
      </c>
      <c r="P768" t="str">
        <f t="shared" si="309"/>
        <v>1111</v>
      </c>
      <c r="Q768" t="str">
        <f t="shared" si="310"/>
        <v>Y</v>
      </c>
      <c r="R768" t="str">
        <f t="shared" si="311"/>
        <v>1</v>
      </c>
      <c r="S768" t="str">
        <f t="shared" si="312"/>
        <v>1</v>
      </c>
      <c r="T768" t="str">
        <f t="shared" si="313"/>
        <v>1</v>
      </c>
      <c r="U768" t="str">
        <f t="shared" si="314"/>
        <v>1</v>
      </c>
      <c r="V768" s="10" t="str">
        <f t="shared" si="319"/>
        <v/>
      </c>
      <c r="W768" s="10" t="str">
        <f t="shared" si="320"/>
        <v/>
      </c>
      <c r="X768" t="str">
        <f t="shared" si="321"/>
        <v/>
      </c>
      <c r="Y768" t="str">
        <f t="shared" si="322"/>
        <v/>
      </c>
      <c r="Z768" t="str">
        <f t="shared" si="323"/>
        <v/>
      </c>
      <c r="AA768" s="10" t="str">
        <f t="shared" si="324"/>
        <v/>
      </c>
      <c r="AB768" s="10" t="str">
        <f t="shared" si="325"/>
        <v/>
      </c>
      <c r="AC768" t="str">
        <f t="shared" si="326"/>
        <v/>
      </c>
      <c r="AD768" t="str">
        <f t="shared" si="326"/>
        <v/>
      </c>
      <c r="AE768" t="str">
        <f t="shared" si="327"/>
        <v/>
      </c>
      <c r="AF768" s="13">
        <f t="shared" si="328"/>
        <v>5.8083237877958203</v>
      </c>
      <c r="AG768" s="13">
        <f t="shared" si="329"/>
        <v>1.6502774364654105</v>
      </c>
      <c r="AH768">
        <f t="shared" si="330"/>
        <v>243</v>
      </c>
      <c r="AI768">
        <f t="shared" si="331"/>
        <v>236</v>
      </c>
      <c r="AJ768">
        <f t="shared" si="332"/>
        <v>-7</v>
      </c>
      <c r="AK768" s="2" t="str">
        <f t="shared" si="333"/>
        <v/>
      </c>
      <c r="AL768" s="2" t="str">
        <f t="shared" si="334"/>
        <v/>
      </c>
      <c r="AM768" t="str">
        <f t="shared" si="315"/>
        <v/>
      </c>
      <c r="AN768" t="str">
        <f t="shared" si="316"/>
        <v/>
      </c>
      <c r="AO768" t="str">
        <f t="shared" si="335"/>
        <v/>
      </c>
    </row>
    <row r="769" spans="1:41" x14ac:dyDescent="0.2">
      <c r="A769" t="s">
        <v>68</v>
      </c>
      <c r="B769" t="s">
        <v>5</v>
      </c>
      <c r="C769" t="s">
        <v>154</v>
      </c>
      <c r="D769" s="1">
        <v>-474.19683555295001</v>
      </c>
      <c r="E769" s="1">
        <v>990.39367110589899</v>
      </c>
      <c r="F769" s="2">
        <v>0.63073288026635199</v>
      </c>
      <c r="G769" s="2">
        <v>0.430995434321506</v>
      </c>
      <c r="H769" s="2">
        <v>4.4238125914411599</v>
      </c>
      <c r="I769" s="2">
        <v>5.9903612243384599</v>
      </c>
      <c r="J769" s="2">
        <v>0</v>
      </c>
      <c r="K769" s="2">
        <v>0</v>
      </c>
      <c r="L769" s="2">
        <v>2.5220819917757299E-2</v>
      </c>
      <c r="M769" s="2" t="str">
        <f t="shared" si="308"/>
        <v>LTN</v>
      </c>
      <c r="N769" s="2" t="str">
        <f t="shared" si="317"/>
        <v>ACP</v>
      </c>
      <c r="O769" s="2" t="str">
        <f t="shared" si="318"/>
        <v>U</v>
      </c>
      <c r="P769" t="str">
        <f t="shared" si="309"/>
        <v>1111</v>
      </c>
      <c r="Q769" t="str">
        <f t="shared" si="310"/>
        <v>Y</v>
      </c>
      <c r="R769" t="str">
        <f t="shared" si="311"/>
        <v>1</v>
      </c>
      <c r="S769" t="str">
        <f t="shared" si="312"/>
        <v>1</v>
      </c>
      <c r="T769" t="str">
        <f t="shared" si="313"/>
        <v>1</v>
      </c>
      <c r="U769" t="str">
        <f t="shared" si="314"/>
        <v>1</v>
      </c>
      <c r="V769" s="10" t="str">
        <f t="shared" si="319"/>
        <v/>
      </c>
      <c r="W769" s="10" t="str">
        <f t="shared" si="320"/>
        <v/>
      </c>
      <c r="X769" t="str">
        <f t="shared" si="321"/>
        <v/>
      </c>
      <c r="Y769" t="str">
        <f t="shared" si="322"/>
        <v/>
      </c>
      <c r="Z769" t="str">
        <f t="shared" si="323"/>
        <v/>
      </c>
      <c r="AA769" s="10" t="str">
        <f t="shared" si="324"/>
        <v/>
      </c>
      <c r="AB769" s="10" t="str">
        <f t="shared" si="325"/>
        <v/>
      </c>
      <c r="AC769" t="str">
        <f t="shared" si="326"/>
        <v/>
      </c>
      <c r="AD769" t="str">
        <f t="shared" si="326"/>
        <v/>
      </c>
      <c r="AE769" t="str">
        <f t="shared" si="327"/>
        <v/>
      </c>
      <c r="AF769" s="13">
        <f t="shared" si="328"/>
        <v>5.9903612243384599</v>
      </c>
      <c r="AG769" s="13">
        <f t="shared" si="329"/>
        <v>1.5665486328973</v>
      </c>
      <c r="AH769">
        <f t="shared" si="330"/>
        <v>248</v>
      </c>
      <c r="AI769">
        <f t="shared" si="331"/>
        <v>231</v>
      </c>
      <c r="AJ769">
        <f t="shared" si="332"/>
        <v>-17</v>
      </c>
      <c r="AK769" s="2" t="str">
        <f t="shared" si="333"/>
        <v/>
      </c>
      <c r="AL769" s="2" t="str">
        <f t="shared" si="334"/>
        <v/>
      </c>
      <c r="AM769" t="str">
        <f t="shared" si="315"/>
        <v/>
      </c>
      <c r="AN769" t="str">
        <f t="shared" si="316"/>
        <v/>
      </c>
      <c r="AO769" t="str">
        <f t="shared" si="335"/>
        <v/>
      </c>
    </row>
    <row r="770" spans="1:41" x14ac:dyDescent="0.2">
      <c r="A770" t="s">
        <v>68</v>
      </c>
      <c r="B770" t="s">
        <v>5</v>
      </c>
      <c r="C770" t="s">
        <v>3</v>
      </c>
      <c r="D770" s="1">
        <v>-466.48797310810897</v>
      </c>
      <c r="E770" s="1">
        <v>974.97594621621795</v>
      </c>
      <c r="F770" s="2">
        <v>0.66395002206931197</v>
      </c>
      <c r="G770" s="2">
        <v>0.517673214081254</v>
      </c>
      <c r="H770" s="2">
        <v>4.2196755794260099</v>
      </c>
      <c r="I770" s="2">
        <v>5.4779599937656602</v>
      </c>
      <c r="J770" s="2">
        <v>0</v>
      </c>
      <c r="K770" s="2">
        <v>0</v>
      </c>
      <c r="L770" s="2">
        <v>8.8379713363970092E-3</v>
      </c>
      <c r="M770" s="2" t="str">
        <f t="shared" si="308"/>
        <v>LTN</v>
      </c>
      <c r="N770" s="2" t="str">
        <f t="shared" si="317"/>
        <v>ACP</v>
      </c>
      <c r="O770" s="2" t="str">
        <f t="shared" si="318"/>
        <v>V</v>
      </c>
      <c r="P770" t="str">
        <f t="shared" si="309"/>
        <v>1111</v>
      </c>
      <c r="Q770" t="str">
        <f t="shared" si="310"/>
        <v>Y</v>
      </c>
      <c r="R770" t="str">
        <f t="shared" si="311"/>
        <v>1</v>
      </c>
      <c r="S770" t="str">
        <f t="shared" si="312"/>
        <v>1</v>
      </c>
      <c r="T770" t="str">
        <f t="shared" si="313"/>
        <v>1</v>
      </c>
      <c r="U770" t="str">
        <f t="shared" si="314"/>
        <v>1</v>
      </c>
      <c r="V770" s="10" t="str">
        <f t="shared" si="319"/>
        <v/>
      </c>
      <c r="W770" s="10" t="str">
        <f t="shared" si="320"/>
        <v/>
      </c>
      <c r="X770" t="str">
        <f t="shared" si="321"/>
        <v/>
      </c>
      <c r="Y770" t="str">
        <f t="shared" si="322"/>
        <v/>
      </c>
      <c r="Z770" t="str">
        <f t="shared" si="323"/>
        <v/>
      </c>
      <c r="AA770" s="10" t="str">
        <f t="shared" si="324"/>
        <v/>
      </c>
      <c r="AB770" s="10" t="str">
        <f t="shared" si="325"/>
        <v/>
      </c>
      <c r="AC770" t="str">
        <f t="shared" si="326"/>
        <v/>
      </c>
      <c r="AD770" t="str">
        <f t="shared" si="326"/>
        <v/>
      </c>
      <c r="AE770" t="str">
        <f t="shared" si="327"/>
        <v/>
      </c>
      <c r="AF770" s="13">
        <f t="shared" si="328"/>
        <v>5.4779599937656602</v>
      </c>
      <c r="AG770" s="13">
        <f t="shared" si="329"/>
        <v>1.2582844143396503</v>
      </c>
      <c r="AH770">
        <f t="shared" si="330"/>
        <v>230</v>
      </c>
      <c r="AI770">
        <f t="shared" si="331"/>
        <v>191</v>
      </c>
      <c r="AJ770">
        <f t="shared" si="332"/>
        <v>-39</v>
      </c>
      <c r="AK770" s="2" t="str">
        <f t="shared" si="333"/>
        <v/>
      </c>
      <c r="AL770" s="2" t="str">
        <f t="shared" si="334"/>
        <v/>
      </c>
      <c r="AM770" t="str">
        <f t="shared" si="315"/>
        <v/>
      </c>
      <c r="AN770" t="str">
        <f t="shared" si="316"/>
        <v/>
      </c>
      <c r="AO770" t="str">
        <f t="shared" si="335"/>
        <v/>
      </c>
    </row>
    <row r="771" spans="1:41" x14ac:dyDescent="0.2">
      <c r="A771" t="s">
        <v>69</v>
      </c>
      <c r="B771" t="s">
        <v>70</v>
      </c>
      <c r="C771" t="s">
        <v>2</v>
      </c>
      <c r="D771" s="1">
        <v>-127.669374791178</v>
      </c>
      <c r="E771" s="1">
        <v>287.33874958235702</v>
      </c>
      <c r="F771" s="2">
        <v>0.47074210995389598</v>
      </c>
      <c r="G771" s="2">
        <v>0.40420609166101301</v>
      </c>
      <c r="H771" s="2">
        <v>0</v>
      </c>
      <c r="I771" s="2">
        <v>0</v>
      </c>
      <c r="J771" s="2">
        <v>0.82383133658507002</v>
      </c>
      <c r="K771" s="2">
        <v>0.794259079965562</v>
      </c>
      <c r="L771" s="2">
        <v>0</v>
      </c>
      <c r="M771" s="2" t="str">
        <f t="shared" ref="M771:M834" si="336">IF(MID(A771,3,1)="1","PAD","LTN")</f>
        <v>PAD</v>
      </c>
      <c r="N771" s="2" t="str">
        <f t="shared" si="317"/>
        <v>PCA</v>
      </c>
      <c r="O771" s="2" t="str">
        <f t="shared" si="318"/>
        <v>U</v>
      </c>
      <c r="P771" t="str">
        <f t="shared" ref="P771:P834" si="337">MID(A771,8,4)</f>
        <v>0000</v>
      </c>
      <c r="Q771" t="str">
        <f t="shared" ref="Q771:Q834" si="338">IF(RIGHT(A771,1)="C","Y","N")</f>
        <v>N</v>
      </c>
      <c r="R771" t="str">
        <f t="shared" ref="R771:R834" si="339">MID(P771,1,1)</f>
        <v>0</v>
      </c>
      <c r="S771" t="str">
        <f t="shared" ref="S771:S834" si="340">MID(P771,2,1)</f>
        <v>0</v>
      </c>
      <c r="T771" t="str">
        <f t="shared" ref="T771:T834" si="341">MID(P771,3,1)</f>
        <v>0</v>
      </c>
      <c r="U771" t="str">
        <f t="shared" ref="U771:U834" si="342">MID(P771,4,1)</f>
        <v>0</v>
      </c>
      <c r="V771" s="10" t="str">
        <f t="shared" si="319"/>
        <v/>
      </c>
      <c r="X771" t="str">
        <f t="shared" si="321"/>
        <v/>
      </c>
      <c r="Z771" t="str">
        <f t="shared" si="323"/>
        <v/>
      </c>
      <c r="AA771" s="10" t="str">
        <f t="shared" si="324"/>
        <v/>
      </c>
      <c r="AC771" t="str">
        <f t="shared" si="326"/>
        <v/>
      </c>
      <c r="AE771" t="str">
        <f t="shared" si="327"/>
        <v/>
      </c>
      <c r="AF771" s="13" t="str">
        <f t="shared" si="328"/>
        <v/>
      </c>
      <c r="AH771" t="str">
        <f t="shared" si="330"/>
        <v/>
      </c>
      <c r="AJ771" t="str">
        <f t="shared" si="332"/>
        <v/>
      </c>
      <c r="AK771" s="2">
        <f t="shared" si="333"/>
        <v>0.794259079965562</v>
      </c>
      <c r="AL771" s="2">
        <f t="shared" si="334"/>
        <v>2.9572256619508019E-2</v>
      </c>
      <c r="AM771">
        <f>IF(AK771&lt;&gt;"",RANK(AK771,AK$3:AK$1026,FALSE),"")</f>
        <v>11</v>
      </c>
      <c r="AN771">
        <f>IF(AL771&lt;&gt;"",RANK(AL771,AL$3:AL$1026,TRUE),"")</f>
        <v>8</v>
      </c>
      <c r="AO771">
        <f t="shared" si="335"/>
        <v>-3</v>
      </c>
    </row>
    <row r="772" spans="1:41" x14ac:dyDescent="0.2">
      <c r="A772" t="s">
        <v>69</v>
      </c>
      <c r="B772" t="s">
        <v>70</v>
      </c>
      <c r="C772" t="s">
        <v>153</v>
      </c>
      <c r="D772" s="1">
        <v>-127.669374791178</v>
      </c>
      <c r="E772" s="1">
        <v>287.33874958235702</v>
      </c>
      <c r="F772" s="2">
        <v>0.47074210995389598</v>
      </c>
      <c r="G772" s="2">
        <v>0.40420609166101201</v>
      </c>
      <c r="H772" s="2">
        <v>0</v>
      </c>
      <c r="I772" s="2">
        <v>0</v>
      </c>
      <c r="J772" s="2">
        <v>0.82383133658507002</v>
      </c>
      <c r="K772" s="2">
        <v>0.794259079965562</v>
      </c>
      <c r="L772" s="2">
        <v>0</v>
      </c>
      <c r="M772" s="2" t="str">
        <f t="shared" si="336"/>
        <v>PAD</v>
      </c>
      <c r="N772" s="2" t="str">
        <f t="shared" ref="N772:N835" si="343">MID(C772,1,3)</f>
        <v>PCA</v>
      </c>
      <c r="O772" s="2" t="str">
        <f t="shared" ref="O772:O835" si="344">RIGHT(C772,1)</f>
        <v>V</v>
      </c>
      <c r="P772" t="str">
        <f t="shared" si="337"/>
        <v>0000</v>
      </c>
      <c r="Q772" t="str">
        <f t="shared" si="338"/>
        <v>N</v>
      </c>
      <c r="R772" t="str">
        <f t="shared" si="339"/>
        <v>0</v>
      </c>
      <c r="S772" t="str">
        <f t="shared" si="340"/>
        <v>0</v>
      </c>
      <c r="T772" t="str">
        <f t="shared" si="341"/>
        <v>0</v>
      </c>
      <c r="U772" t="str">
        <f t="shared" si="342"/>
        <v>0</v>
      </c>
      <c r="V772" s="10" t="str">
        <f t="shared" ref="V772:V835" si="345">IF($B772="JHtov",$I772,"")</f>
        <v/>
      </c>
      <c r="X772" t="str">
        <f t="shared" ref="X772:X835" si="346">IF(V772&lt;&gt;"",RANK(V772,V$3:V$770,TRUE),"")</f>
        <v/>
      </c>
      <c r="Z772" t="str">
        <f t="shared" ref="Z772:Z835" si="347">IF(AND(Y772&lt;&gt;"",X772&lt;&gt;""),Y772-X772,"")</f>
        <v/>
      </c>
      <c r="AA772" s="10" t="str">
        <f t="shared" ref="AA772:AA835" si="348">IF($B772="JHwd",$I772,"")</f>
        <v/>
      </c>
      <c r="AC772" t="str">
        <f t="shared" ref="AC772:AC835" si="349">IF(AA772&lt;&gt;"",RANK(AA772,AA$3:AA$770,TRUE),"")</f>
        <v/>
      </c>
      <c r="AE772" t="str">
        <f t="shared" ref="AE772:AE835" si="350">IF(AND(AD772&lt;&gt;"",AC772&lt;&gt;""),AD772-AC772,"")</f>
        <v/>
      </c>
      <c r="AF772" s="13" t="str">
        <f t="shared" ref="AF772:AF835" si="351">IF($B772="PP",$I772,"")</f>
        <v/>
      </c>
      <c r="AH772" t="str">
        <f t="shared" ref="AH772:AH835" si="352">IF(AF772&lt;&gt;"",RANK(AF772,AF$3:AF$770,TRUE),"")</f>
        <v/>
      </c>
      <c r="AJ772" t="str">
        <f t="shared" ref="AJ772:AJ835" si="353">IF(AND(AI772&lt;&gt;"",AH772&lt;&gt;""),AI772-AH772,"")</f>
        <v/>
      </c>
      <c r="AK772" s="2">
        <f t="shared" ref="AK772:AK835" si="354">IF($B772="jumpType",$K772,"")</f>
        <v>0.794259079965562</v>
      </c>
      <c r="AL772" s="2">
        <f t="shared" ref="AL772:AL835" si="355">IF($B772="jumpType",$J772-$K772,"")</f>
        <v>2.9572256619508019E-2</v>
      </c>
      <c r="AM772">
        <f t="shared" ref="AM772:AM835" si="356">IF(AK772&lt;&gt;"",RANK(AK772,AK$3:AK$1026,FALSE),"")</f>
        <v>11</v>
      </c>
      <c r="AN772">
        <f t="shared" ref="AN772:AN835" si="357">IF(AL772&lt;&gt;"",RANK(AL772,AL$3:AL$1026,TRUE),"")</f>
        <v>8</v>
      </c>
      <c r="AO772">
        <f t="shared" ref="AO772:AO835" si="358">IF(AND(AM772&lt;&gt;"",AN772&lt;&gt;""),AN772-AM772,"")</f>
        <v>-3</v>
      </c>
    </row>
    <row r="773" spans="1:41" x14ac:dyDescent="0.2">
      <c r="A773" t="s">
        <v>69</v>
      </c>
      <c r="B773" t="s">
        <v>70</v>
      </c>
      <c r="C773" t="s">
        <v>154</v>
      </c>
      <c r="D773" s="1">
        <v>-124.51495407415599</v>
      </c>
      <c r="E773" s="1">
        <v>281.02990814831298</v>
      </c>
      <c r="F773" s="2">
        <v>0.47971138147912101</v>
      </c>
      <c r="G773" s="2">
        <v>0.41379261330931499</v>
      </c>
      <c r="H773" s="2">
        <v>0</v>
      </c>
      <c r="I773" s="2">
        <v>0</v>
      </c>
      <c r="J773" s="2">
        <v>0.81078806453837804</v>
      </c>
      <c r="K773" s="2">
        <v>0.77531316133541295</v>
      </c>
      <c r="L773" s="2">
        <v>0</v>
      </c>
      <c r="M773" s="2" t="str">
        <f t="shared" si="336"/>
        <v>PAD</v>
      </c>
      <c r="N773" s="2" t="str">
        <f t="shared" si="343"/>
        <v>ACP</v>
      </c>
      <c r="O773" s="2" t="str">
        <f t="shared" si="344"/>
        <v>U</v>
      </c>
      <c r="P773" t="str">
        <f t="shared" si="337"/>
        <v>0000</v>
      </c>
      <c r="Q773" t="str">
        <f t="shared" si="338"/>
        <v>N</v>
      </c>
      <c r="R773" t="str">
        <f t="shared" si="339"/>
        <v>0</v>
      </c>
      <c r="S773" t="str">
        <f t="shared" si="340"/>
        <v>0</v>
      </c>
      <c r="T773" t="str">
        <f t="shared" si="341"/>
        <v>0</v>
      </c>
      <c r="U773" t="str">
        <f t="shared" si="342"/>
        <v>0</v>
      </c>
      <c r="V773" s="10" t="str">
        <f t="shared" si="345"/>
        <v/>
      </c>
      <c r="X773" t="str">
        <f t="shared" si="346"/>
        <v/>
      </c>
      <c r="Z773" t="str">
        <f t="shared" si="347"/>
        <v/>
      </c>
      <c r="AA773" s="10" t="str">
        <f t="shared" si="348"/>
        <v/>
      </c>
      <c r="AC773" t="str">
        <f t="shared" si="349"/>
        <v/>
      </c>
      <c r="AE773" t="str">
        <f t="shared" si="350"/>
        <v/>
      </c>
      <c r="AF773" s="13" t="str">
        <f t="shared" si="351"/>
        <v/>
      </c>
      <c r="AH773" t="str">
        <f t="shared" si="352"/>
        <v/>
      </c>
      <c r="AJ773" t="str">
        <f t="shared" si="353"/>
        <v/>
      </c>
      <c r="AK773" s="2">
        <f t="shared" si="354"/>
        <v>0.77531316133541295</v>
      </c>
      <c r="AL773" s="2">
        <f t="shared" si="355"/>
        <v>3.5474903202965091E-2</v>
      </c>
      <c r="AM773">
        <f t="shared" si="356"/>
        <v>44</v>
      </c>
      <c r="AN773">
        <f t="shared" si="357"/>
        <v>20</v>
      </c>
      <c r="AO773">
        <f t="shared" si="358"/>
        <v>-24</v>
      </c>
    </row>
    <row r="774" spans="1:41" x14ac:dyDescent="0.2">
      <c r="A774" t="s">
        <v>69</v>
      </c>
      <c r="B774" t="s">
        <v>70</v>
      </c>
      <c r="C774" t="s">
        <v>3</v>
      </c>
      <c r="D774" s="1">
        <v>-125.77978281625499</v>
      </c>
      <c r="E774" s="1">
        <v>283.55956563250999</v>
      </c>
      <c r="F774" s="2">
        <v>0.47870819133384701</v>
      </c>
      <c r="G774" s="2">
        <v>0.39689921905713599</v>
      </c>
      <c r="H774" s="2">
        <v>0</v>
      </c>
      <c r="I774" s="2">
        <v>0</v>
      </c>
      <c r="J774" s="2">
        <v>0.82128373448563297</v>
      </c>
      <c r="K774" s="2">
        <v>0.78380441002722701</v>
      </c>
      <c r="L774" s="2">
        <v>0</v>
      </c>
      <c r="M774" s="2" t="str">
        <f t="shared" si="336"/>
        <v>PAD</v>
      </c>
      <c r="N774" s="2" t="str">
        <f t="shared" si="343"/>
        <v>ACP</v>
      </c>
      <c r="O774" s="2" t="str">
        <f t="shared" si="344"/>
        <v>V</v>
      </c>
      <c r="P774" t="str">
        <f t="shared" si="337"/>
        <v>0000</v>
      </c>
      <c r="Q774" t="str">
        <f t="shared" si="338"/>
        <v>N</v>
      </c>
      <c r="R774" t="str">
        <f t="shared" si="339"/>
        <v>0</v>
      </c>
      <c r="S774" t="str">
        <f t="shared" si="340"/>
        <v>0</v>
      </c>
      <c r="T774" t="str">
        <f t="shared" si="341"/>
        <v>0</v>
      </c>
      <c r="U774" t="str">
        <f t="shared" si="342"/>
        <v>0</v>
      </c>
      <c r="V774" s="10" t="str">
        <f t="shared" si="345"/>
        <v/>
      </c>
      <c r="X774" t="str">
        <f t="shared" si="346"/>
        <v/>
      </c>
      <c r="Z774" t="str">
        <f t="shared" si="347"/>
        <v/>
      </c>
      <c r="AA774" s="10" t="str">
        <f t="shared" si="348"/>
        <v/>
      </c>
      <c r="AC774" t="str">
        <f t="shared" si="349"/>
        <v/>
      </c>
      <c r="AE774" t="str">
        <f t="shared" si="350"/>
        <v/>
      </c>
      <c r="AF774" s="13" t="str">
        <f t="shared" si="351"/>
        <v/>
      </c>
      <c r="AH774" t="str">
        <f t="shared" si="352"/>
        <v/>
      </c>
      <c r="AJ774" t="str">
        <f t="shared" si="353"/>
        <v/>
      </c>
      <c r="AK774" s="2">
        <f t="shared" si="354"/>
        <v>0.78380441002722701</v>
      </c>
      <c r="AL774" s="2">
        <f t="shared" si="355"/>
        <v>3.747932445840596E-2</v>
      </c>
      <c r="AM774">
        <f t="shared" si="356"/>
        <v>30</v>
      </c>
      <c r="AN774">
        <f t="shared" si="357"/>
        <v>25</v>
      </c>
      <c r="AO774">
        <f t="shared" si="358"/>
        <v>-5</v>
      </c>
    </row>
    <row r="775" spans="1:41" x14ac:dyDescent="0.2">
      <c r="A775" t="s">
        <v>71</v>
      </c>
      <c r="B775" t="s">
        <v>70</v>
      </c>
      <c r="C775" t="s">
        <v>2</v>
      </c>
      <c r="D775" s="1">
        <v>-123.339171636188</v>
      </c>
      <c r="E775" s="1">
        <v>288.67834327237603</v>
      </c>
      <c r="F775" s="2">
        <v>0.489635689427179</v>
      </c>
      <c r="G775" s="2">
        <v>0.35102320550579802</v>
      </c>
      <c r="H775" s="2">
        <v>0</v>
      </c>
      <c r="I775" s="2">
        <v>0</v>
      </c>
      <c r="J775" s="2">
        <v>0.82386646754753901</v>
      </c>
      <c r="K775" s="2">
        <v>0.76883018595563302</v>
      </c>
      <c r="L775" s="2">
        <v>1.5382309023436E-2</v>
      </c>
      <c r="M775" s="2" t="str">
        <f t="shared" si="336"/>
        <v>PAD</v>
      </c>
      <c r="N775" s="2" t="str">
        <f t="shared" si="343"/>
        <v>PCA</v>
      </c>
      <c r="O775" s="2" t="str">
        <f t="shared" si="344"/>
        <v>U</v>
      </c>
      <c r="P775" t="str">
        <f t="shared" si="337"/>
        <v>0001</v>
      </c>
      <c r="Q775" t="str">
        <f t="shared" si="338"/>
        <v>N</v>
      </c>
      <c r="R775" t="str">
        <f t="shared" si="339"/>
        <v>0</v>
      </c>
      <c r="S775" t="str">
        <f t="shared" si="340"/>
        <v>0</v>
      </c>
      <c r="T775" t="str">
        <f t="shared" si="341"/>
        <v>0</v>
      </c>
      <c r="U775" t="str">
        <f t="shared" si="342"/>
        <v>1</v>
      </c>
      <c r="V775" s="10" t="str">
        <f t="shared" si="345"/>
        <v/>
      </c>
      <c r="X775" t="str">
        <f t="shared" si="346"/>
        <v/>
      </c>
      <c r="Z775" t="str">
        <f t="shared" si="347"/>
        <v/>
      </c>
      <c r="AA775" s="10" t="str">
        <f t="shared" si="348"/>
        <v/>
      </c>
      <c r="AC775" t="str">
        <f t="shared" si="349"/>
        <v/>
      </c>
      <c r="AE775" t="str">
        <f t="shared" si="350"/>
        <v/>
      </c>
      <c r="AF775" s="13" t="str">
        <f t="shared" si="351"/>
        <v/>
      </c>
      <c r="AH775" t="str">
        <f t="shared" si="352"/>
        <v/>
      </c>
      <c r="AJ775" t="str">
        <f t="shared" si="353"/>
        <v/>
      </c>
      <c r="AK775" s="2">
        <f t="shared" si="354"/>
        <v>0.76883018595563302</v>
      </c>
      <c r="AL775" s="2">
        <f t="shared" si="355"/>
        <v>5.5036281591905989E-2</v>
      </c>
      <c r="AM775">
        <f t="shared" si="356"/>
        <v>50</v>
      </c>
      <c r="AN775">
        <f t="shared" si="357"/>
        <v>111</v>
      </c>
      <c r="AO775">
        <f t="shared" si="358"/>
        <v>61</v>
      </c>
    </row>
    <row r="776" spans="1:41" x14ac:dyDescent="0.2">
      <c r="A776" t="s">
        <v>71</v>
      </c>
      <c r="B776" t="s">
        <v>70</v>
      </c>
      <c r="C776" t="s">
        <v>153</v>
      </c>
      <c r="D776" s="1">
        <v>-123.339171636188</v>
      </c>
      <c r="E776" s="1">
        <v>288.67834327237699</v>
      </c>
      <c r="F776" s="2">
        <v>0.489635689427174</v>
      </c>
      <c r="G776" s="2">
        <v>0.35102320550576199</v>
      </c>
      <c r="H776" s="2">
        <v>0</v>
      </c>
      <c r="I776" s="2">
        <v>0</v>
      </c>
      <c r="J776" s="2">
        <v>0.82386646754753901</v>
      </c>
      <c r="K776" s="2">
        <v>0.76883018595563302</v>
      </c>
      <c r="L776" s="2">
        <v>2.2779290674514299E-2</v>
      </c>
      <c r="M776" s="2" t="str">
        <f t="shared" si="336"/>
        <v>PAD</v>
      </c>
      <c r="N776" s="2" t="str">
        <f t="shared" si="343"/>
        <v>PCA</v>
      </c>
      <c r="O776" s="2" t="str">
        <f t="shared" si="344"/>
        <v>V</v>
      </c>
      <c r="P776" t="str">
        <f t="shared" si="337"/>
        <v>0001</v>
      </c>
      <c r="Q776" t="str">
        <f t="shared" si="338"/>
        <v>N</v>
      </c>
      <c r="R776" t="str">
        <f t="shared" si="339"/>
        <v>0</v>
      </c>
      <c r="S776" t="str">
        <f t="shared" si="340"/>
        <v>0</v>
      </c>
      <c r="T776" t="str">
        <f t="shared" si="341"/>
        <v>0</v>
      </c>
      <c r="U776" t="str">
        <f t="shared" si="342"/>
        <v>1</v>
      </c>
      <c r="V776" s="10" t="str">
        <f t="shared" si="345"/>
        <v/>
      </c>
      <c r="X776" t="str">
        <f t="shared" si="346"/>
        <v/>
      </c>
      <c r="Z776" t="str">
        <f t="shared" si="347"/>
        <v/>
      </c>
      <c r="AA776" s="10" t="str">
        <f t="shared" si="348"/>
        <v/>
      </c>
      <c r="AC776" t="str">
        <f t="shared" si="349"/>
        <v/>
      </c>
      <c r="AE776" t="str">
        <f t="shared" si="350"/>
        <v/>
      </c>
      <c r="AF776" s="13" t="str">
        <f t="shared" si="351"/>
        <v/>
      </c>
      <c r="AH776" t="str">
        <f t="shared" si="352"/>
        <v/>
      </c>
      <c r="AJ776" t="str">
        <f t="shared" si="353"/>
        <v/>
      </c>
      <c r="AK776" s="2">
        <f t="shared" si="354"/>
        <v>0.76883018595563302</v>
      </c>
      <c r="AL776" s="2">
        <f t="shared" si="355"/>
        <v>5.5036281591905989E-2</v>
      </c>
      <c r="AM776">
        <f t="shared" si="356"/>
        <v>50</v>
      </c>
      <c r="AN776">
        <f t="shared" si="357"/>
        <v>111</v>
      </c>
      <c r="AO776">
        <f t="shared" si="358"/>
        <v>61</v>
      </c>
    </row>
    <row r="777" spans="1:41" x14ac:dyDescent="0.2">
      <c r="A777" t="s">
        <v>71</v>
      </c>
      <c r="B777" t="s">
        <v>70</v>
      </c>
      <c r="C777" t="s">
        <v>154</v>
      </c>
      <c r="D777" s="1">
        <v>-127.755414502799</v>
      </c>
      <c r="E777" s="1">
        <v>297.51082900559902</v>
      </c>
      <c r="F777" s="2">
        <v>0.46530215255429602</v>
      </c>
      <c r="G777" s="2">
        <v>0.33011342404280702</v>
      </c>
      <c r="H777" s="2">
        <v>0</v>
      </c>
      <c r="I777" s="2">
        <v>0</v>
      </c>
      <c r="J777" s="2">
        <v>0.810837732629476</v>
      </c>
      <c r="K777" s="2">
        <v>0.75899907718164095</v>
      </c>
      <c r="L777" s="2">
        <v>3.1136601355089399E-2</v>
      </c>
      <c r="M777" s="2" t="str">
        <f t="shared" si="336"/>
        <v>PAD</v>
      </c>
      <c r="N777" s="2" t="str">
        <f t="shared" si="343"/>
        <v>ACP</v>
      </c>
      <c r="O777" s="2" t="str">
        <f t="shared" si="344"/>
        <v>U</v>
      </c>
      <c r="P777" t="str">
        <f t="shared" si="337"/>
        <v>0001</v>
      </c>
      <c r="Q777" t="str">
        <f t="shared" si="338"/>
        <v>N</v>
      </c>
      <c r="R777" t="str">
        <f t="shared" si="339"/>
        <v>0</v>
      </c>
      <c r="S777" t="str">
        <f t="shared" si="340"/>
        <v>0</v>
      </c>
      <c r="T777" t="str">
        <f t="shared" si="341"/>
        <v>0</v>
      </c>
      <c r="U777" t="str">
        <f t="shared" si="342"/>
        <v>1</v>
      </c>
      <c r="V777" s="10" t="str">
        <f t="shared" si="345"/>
        <v/>
      </c>
      <c r="X777" t="str">
        <f t="shared" si="346"/>
        <v/>
      </c>
      <c r="Z777" t="str">
        <f t="shared" si="347"/>
        <v/>
      </c>
      <c r="AA777" s="10" t="str">
        <f t="shared" si="348"/>
        <v/>
      </c>
      <c r="AC777" t="str">
        <f t="shared" si="349"/>
        <v/>
      </c>
      <c r="AE777" t="str">
        <f t="shared" si="350"/>
        <v/>
      </c>
      <c r="AF777" s="13" t="str">
        <f t="shared" si="351"/>
        <v/>
      </c>
      <c r="AH777" t="str">
        <f t="shared" si="352"/>
        <v/>
      </c>
      <c r="AJ777" t="str">
        <f t="shared" si="353"/>
        <v/>
      </c>
      <c r="AK777" s="2">
        <f t="shared" si="354"/>
        <v>0.75899907718164095</v>
      </c>
      <c r="AL777" s="2">
        <f t="shared" si="355"/>
        <v>5.1838655447835058E-2</v>
      </c>
      <c r="AM777">
        <f t="shared" si="356"/>
        <v>63</v>
      </c>
      <c r="AN777">
        <f t="shared" si="357"/>
        <v>82</v>
      </c>
      <c r="AO777">
        <f t="shared" si="358"/>
        <v>19</v>
      </c>
    </row>
    <row r="778" spans="1:41" x14ac:dyDescent="0.2">
      <c r="A778" t="s">
        <v>71</v>
      </c>
      <c r="B778" t="s">
        <v>70</v>
      </c>
      <c r="C778" t="s">
        <v>3</v>
      </c>
      <c r="D778" s="1">
        <v>-128.62987332784201</v>
      </c>
      <c r="E778" s="1">
        <v>299.25974665568401</v>
      </c>
      <c r="F778" s="2">
        <v>0.45926104077230101</v>
      </c>
      <c r="G778" s="2">
        <v>0.343396493108236</v>
      </c>
      <c r="H778" s="2">
        <v>0</v>
      </c>
      <c r="I778" s="2">
        <v>0</v>
      </c>
      <c r="J778" s="2">
        <v>0.80886180432604704</v>
      </c>
      <c r="K778" s="2">
        <v>0.75189254063751798</v>
      </c>
      <c r="L778" s="2">
        <v>1.6439346378809099E-2</v>
      </c>
      <c r="M778" s="2" t="str">
        <f t="shared" si="336"/>
        <v>PAD</v>
      </c>
      <c r="N778" s="2" t="str">
        <f t="shared" si="343"/>
        <v>ACP</v>
      </c>
      <c r="O778" s="2" t="str">
        <f t="shared" si="344"/>
        <v>V</v>
      </c>
      <c r="P778" t="str">
        <f t="shared" si="337"/>
        <v>0001</v>
      </c>
      <c r="Q778" t="str">
        <f t="shared" si="338"/>
        <v>N</v>
      </c>
      <c r="R778" t="str">
        <f t="shared" si="339"/>
        <v>0</v>
      </c>
      <c r="S778" t="str">
        <f t="shared" si="340"/>
        <v>0</v>
      </c>
      <c r="T778" t="str">
        <f t="shared" si="341"/>
        <v>0</v>
      </c>
      <c r="U778" t="str">
        <f t="shared" si="342"/>
        <v>1</v>
      </c>
      <c r="V778" s="10" t="str">
        <f t="shared" si="345"/>
        <v/>
      </c>
      <c r="X778" t="str">
        <f t="shared" si="346"/>
        <v/>
      </c>
      <c r="Z778" t="str">
        <f t="shared" si="347"/>
        <v/>
      </c>
      <c r="AA778" s="10" t="str">
        <f t="shared" si="348"/>
        <v/>
      </c>
      <c r="AC778" t="str">
        <f t="shared" si="349"/>
        <v/>
      </c>
      <c r="AE778" t="str">
        <f t="shared" si="350"/>
        <v/>
      </c>
      <c r="AF778" s="13" t="str">
        <f t="shared" si="351"/>
        <v/>
      </c>
      <c r="AH778" t="str">
        <f t="shared" si="352"/>
        <v/>
      </c>
      <c r="AJ778" t="str">
        <f t="shared" si="353"/>
        <v/>
      </c>
      <c r="AK778" s="2">
        <f t="shared" si="354"/>
        <v>0.75189254063751798</v>
      </c>
      <c r="AL778" s="2">
        <f t="shared" si="355"/>
        <v>5.6969263688529059E-2</v>
      </c>
      <c r="AM778">
        <f t="shared" si="356"/>
        <v>73</v>
      </c>
      <c r="AN778">
        <f t="shared" si="357"/>
        <v>126</v>
      </c>
      <c r="AO778">
        <f t="shared" si="358"/>
        <v>53</v>
      </c>
    </row>
    <row r="779" spans="1:41" x14ac:dyDescent="0.2">
      <c r="A779" t="s">
        <v>72</v>
      </c>
      <c r="B779" t="s">
        <v>70</v>
      </c>
      <c r="C779" t="s">
        <v>2</v>
      </c>
      <c r="D779" s="1">
        <v>-102.492349537075</v>
      </c>
      <c r="E779" s="1">
        <v>246.98469907415</v>
      </c>
      <c r="F779" s="2">
        <v>0.59599859784827602</v>
      </c>
      <c r="G779" s="2">
        <v>0.44371101295765902</v>
      </c>
      <c r="H779" s="2">
        <v>0</v>
      </c>
      <c r="I779" s="2">
        <v>0</v>
      </c>
      <c r="J779" s="2">
        <v>0.86385698429677105</v>
      </c>
      <c r="K779" s="2">
        <v>0.79515082510092805</v>
      </c>
      <c r="L779" s="2">
        <v>6.5657798306440696E-2</v>
      </c>
      <c r="M779" s="2" t="str">
        <f t="shared" si="336"/>
        <v>PAD</v>
      </c>
      <c r="N779" s="2" t="str">
        <f t="shared" si="343"/>
        <v>PCA</v>
      </c>
      <c r="O779" s="2" t="str">
        <f t="shared" si="344"/>
        <v>U</v>
      </c>
      <c r="P779" t="str">
        <f t="shared" si="337"/>
        <v>0010</v>
      </c>
      <c r="Q779" t="str">
        <f t="shared" si="338"/>
        <v>N</v>
      </c>
      <c r="R779" t="str">
        <f t="shared" si="339"/>
        <v>0</v>
      </c>
      <c r="S779" t="str">
        <f t="shared" si="340"/>
        <v>0</v>
      </c>
      <c r="T779" t="str">
        <f t="shared" si="341"/>
        <v>1</v>
      </c>
      <c r="U779" t="str">
        <f t="shared" si="342"/>
        <v>0</v>
      </c>
      <c r="V779" s="10" t="str">
        <f t="shared" si="345"/>
        <v/>
      </c>
      <c r="X779" t="str">
        <f t="shared" si="346"/>
        <v/>
      </c>
      <c r="Z779" t="str">
        <f t="shared" si="347"/>
        <v/>
      </c>
      <c r="AA779" s="10" t="str">
        <f t="shared" si="348"/>
        <v/>
      </c>
      <c r="AC779" t="str">
        <f t="shared" si="349"/>
        <v/>
      </c>
      <c r="AE779" t="str">
        <f t="shared" si="350"/>
        <v/>
      </c>
      <c r="AF779" s="13" t="str">
        <f t="shared" si="351"/>
        <v/>
      </c>
      <c r="AH779" t="str">
        <f t="shared" si="352"/>
        <v/>
      </c>
      <c r="AJ779" t="str">
        <f t="shared" si="353"/>
        <v/>
      </c>
      <c r="AK779" s="2">
        <f t="shared" si="354"/>
        <v>0.79515082510092805</v>
      </c>
      <c r="AL779" s="2">
        <f t="shared" si="355"/>
        <v>6.8706159195842997E-2</v>
      </c>
      <c r="AM779">
        <f t="shared" si="356"/>
        <v>9</v>
      </c>
      <c r="AN779">
        <f t="shared" si="357"/>
        <v>200</v>
      </c>
      <c r="AO779">
        <f t="shared" si="358"/>
        <v>191</v>
      </c>
    </row>
    <row r="780" spans="1:41" x14ac:dyDescent="0.2">
      <c r="A780" t="s">
        <v>72</v>
      </c>
      <c r="B780" t="s">
        <v>70</v>
      </c>
      <c r="C780" t="s">
        <v>153</v>
      </c>
      <c r="D780" s="1">
        <v>-102.492349537076</v>
      </c>
      <c r="E780" s="1">
        <v>246.98469907415199</v>
      </c>
      <c r="F780" s="2">
        <v>0.59599859784827103</v>
      </c>
      <c r="G780" s="2">
        <v>0.44371101295766302</v>
      </c>
      <c r="H780" s="2">
        <v>0</v>
      </c>
      <c r="I780" s="2">
        <v>0</v>
      </c>
      <c r="J780" s="2">
        <v>0.86385698429677105</v>
      </c>
      <c r="K780" s="2">
        <v>0.79515082510092805</v>
      </c>
      <c r="L780" s="2">
        <v>7.42744141250479E-2</v>
      </c>
      <c r="M780" s="2" t="str">
        <f t="shared" si="336"/>
        <v>PAD</v>
      </c>
      <c r="N780" s="2" t="str">
        <f t="shared" si="343"/>
        <v>PCA</v>
      </c>
      <c r="O780" s="2" t="str">
        <f t="shared" si="344"/>
        <v>V</v>
      </c>
      <c r="P780" t="str">
        <f t="shared" si="337"/>
        <v>0010</v>
      </c>
      <c r="Q780" t="str">
        <f t="shared" si="338"/>
        <v>N</v>
      </c>
      <c r="R780" t="str">
        <f t="shared" si="339"/>
        <v>0</v>
      </c>
      <c r="S780" t="str">
        <f t="shared" si="340"/>
        <v>0</v>
      </c>
      <c r="T780" t="str">
        <f t="shared" si="341"/>
        <v>1</v>
      </c>
      <c r="U780" t="str">
        <f t="shared" si="342"/>
        <v>0</v>
      </c>
      <c r="V780" s="10" t="str">
        <f t="shared" si="345"/>
        <v/>
      </c>
      <c r="X780" t="str">
        <f t="shared" si="346"/>
        <v/>
      </c>
      <c r="Z780" t="str">
        <f t="shared" si="347"/>
        <v/>
      </c>
      <c r="AA780" s="10" t="str">
        <f t="shared" si="348"/>
        <v/>
      </c>
      <c r="AC780" t="str">
        <f t="shared" si="349"/>
        <v/>
      </c>
      <c r="AE780" t="str">
        <f t="shared" si="350"/>
        <v/>
      </c>
      <c r="AF780" s="13" t="str">
        <f t="shared" si="351"/>
        <v/>
      </c>
      <c r="AH780" t="str">
        <f t="shared" si="352"/>
        <v/>
      </c>
      <c r="AJ780" t="str">
        <f t="shared" si="353"/>
        <v/>
      </c>
      <c r="AK780" s="2">
        <f t="shared" si="354"/>
        <v>0.79515082510092805</v>
      </c>
      <c r="AL780" s="2">
        <f t="shared" si="355"/>
        <v>6.8706159195842997E-2</v>
      </c>
      <c r="AM780">
        <f t="shared" si="356"/>
        <v>9</v>
      </c>
      <c r="AN780">
        <f t="shared" si="357"/>
        <v>200</v>
      </c>
      <c r="AO780">
        <f t="shared" si="358"/>
        <v>191</v>
      </c>
    </row>
    <row r="781" spans="1:41" x14ac:dyDescent="0.2">
      <c r="A781" t="s">
        <v>72</v>
      </c>
      <c r="B781" t="s">
        <v>70</v>
      </c>
      <c r="C781" t="s">
        <v>154</v>
      </c>
      <c r="D781" s="1">
        <v>-115.293450394248</v>
      </c>
      <c r="E781" s="1">
        <v>272.586900788496</v>
      </c>
      <c r="F781" s="2">
        <v>0.54776984757559799</v>
      </c>
      <c r="G781" s="2">
        <v>0.41263879106669699</v>
      </c>
      <c r="H781" s="2">
        <v>0</v>
      </c>
      <c r="I781" s="2">
        <v>0</v>
      </c>
      <c r="J781" s="2">
        <v>0.861274291908253</v>
      </c>
      <c r="K781" s="2">
        <v>0.80315506688247695</v>
      </c>
      <c r="L781" s="2">
        <v>1.20219473283919E-2</v>
      </c>
      <c r="M781" s="2" t="str">
        <f t="shared" si="336"/>
        <v>PAD</v>
      </c>
      <c r="N781" s="2" t="str">
        <f t="shared" si="343"/>
        <v>ACP</v>
      </c>
      <c r="O781" s="2" t="str">
        <f t="shared" si="344"/>
        <v>U</v>
      </c>
      <c r="P781" t="str">
        <f t="shared" si="337"/>
        <v>0010</v>
      </c>
      <c r="Q781" t="str">
        <f t="shared" si="338"/>
        <v>N</v>
      </c>
      <c r="R781" t="str">
        <f t="shared" si="339"/>
        <v>0</v>
      </c>
      <c r="S781" t="str">
        <f t="shared" si="340"/>
        <v>0</v>
      </c>
      <c r="T781" t="str">
        <f t="shared" si="341"/>
        <v>1</v>
      </c>
      <c r="U781" t="str">
        <f t="shared" si="342"/>
        <v>0</v>
      </c>
      <c r="V781" s="10" t="str">
        <f t="shared" si="345"/>
        <v/>
      </c>
      <c r="X781" t="str">
        <f t="shared" si="346"/>
        <v/>
      </c>
      <c r="Z781" t="str">
        <f t="shared" si="347"/>
        <v/>
      </c>
      <c r="AA781" s="10" t="str">
        <f t="shared" si="348"/>
        <v/>
      </c>
      <c r="AC781" t="str">
        <f t="shared" si="349"/>
        <v/>
      </c>
      <c r="AE781" t="str">
        <f t="shared" si="350"/>
        <v/>
      </c>
      <c r="AF781" s="13" t="str">
        <f t="shared" si="351"/>
        <v/>
      </c>
      <c r="AH781" t="str">
        <f t="shared" si="352"/>
        <v/>
      </c>
      <c r="AJ781" t="str">
        <f t="shared" si="353"/>
        <v/>
      </c>
      <c r="AK781" s="2">
        <f t="shared" si="354"/>
        <v>0.80315506688247695</v>
      </c>
      <c r="AL781" s="2">
        <f t="shared" si="355"/>
        <v>5.8119225025776045E-2</v>
      </c>
      <c r="AM781">
        <f t="shared" si="356"/>
        <v>3</v>
      </c>
      <c r="AN781">
        <f t="shared" si="357"/>
        <v>137</v>
      </c>
      <c r="AO781">
        <f t="shared" si="358"/>
        <v>134</v>
      </c>
    </row>
    <row r="782" spans="1:41" x14ac:dyDescent="0.2">
      <c r="A782" t="s">
        <v>72</v>
      </c>
      <c r="B782" t="s">
        <v>70</v>
      </c>
      <c r="C782" t="s">
        <v>3</v>
      </c>
      <c r="D782" s="1">
        <v>-117.44448002988401</v>
      </c>
      <c r="E782" s="1">
        <v>276.88896005976801</v>
      </c>
      <c r="F782" s="2">
        <v>0.52671671607969395</v>
      </c>
      <c r="G782" s="2">
        <v>0.38923849614073103</v>
      </c>
      <c r="H782" s="2">
        <v>0</v>
      </c>
      <c r="I782" s="2">
        <v>0</v>
      </c>
      <c r="J782" s="2">
        <v>0.84548163895942496</v>
      </c>
      <c r="K782" s="2">
        <v>0.78595192647578704</v>
      </c>
      <c r="L782" s="2">
        <v>2.38981442768318E-2</v>
      </c>
      <c r="M782" s="2" t="str">
        <f t="shared" si="336"/>
        <v>PAD</v>
      </c>
      <c r="N782" s="2" t="str">
        <f t="shared" si="343"/>
        <v>ACP</v>
      </c>
      <c r="O782" s="2" t="str">
        <f t="shared" si="344"/>
        <v>V</v>
      </c>
      <c r="P782" t="str">
        <f t="shared" si="337"/>
        <v>0010</v>
      </c>
      <c r="Q782" t="str">
        <f t="shared" si="338"/>
        <v>N</v>
      </c>
      <c r="R782" t="str">
        <f t="shared" si="339"/>
        <v>0</v>
      </c>
      <c r="S782" t="str">
        <f t="shared" si="340"/>
        <v>0</v>
      </c>
      <c r="T782" t="str">
        <f t="shared" si="341"/>
        <v>1</v>
      </c>
      <c r="U782" t="str">
        <f t="shared" si="342"/>
        <v>0</v>
      </c>
      <c r="V782" s="10" t="str">
        <f t="shared" si="345"/>
        <v/>
      </c>
      <c r="X782" t="str">
        <f t="shared" si="346"/>
        <v/>
      </c>
      <c r="Z782" t="str">
        <f t="shared" si="347"/>
        <v/>
      </c>
      <c r="AA782" s="10" t="str">
        <f t="shared" si="348"/>
        <v/>
      </c>
      <c r="AC782" t="str">
        <f t="shared" si="349"/>
        <v/>
      </c>
      <c r="AE782" t="str">
        <f t="shared" si="350"/>
        <v/>
      </c>
      <c r="AF782" s="13" t="str">
        <f t="shared" si="351"/>
        <v/>
      </c>
      <c r="AH782" t="str">
        <f t="shared" si="352"/>
        <v/>
      </c>
      <c r="AJ782" t="str">
        <f t="shared" si="353"/>
        <v/>
      </c>
      <c r="AK782" s="2">
        <f t="shared" si="354"/>
        <v>0.78595192647578704</v>
      </c>
      <c r="AL782" s="2">
        <f t="shared" si="355"/>
        <v>5.952971248363792E-2</v>
      </c>
      <c r="AM782">
        <f t="shared" si="356"/>
        <v>26</v>
      </c>
      <c r="AN782">
        <f t="shared" si="357"/>
        <v>151</v>
      </c>
      <c r="AO782">
        <f t="shared" si="358"/>
        <v>125</v>
      </c>
    </row>
    <row r="783" spans="1:41" x14ac:dyDescent="0.2">
      <c r="A783" t="s">
        <v>73</v>
      </c>
      <c r="B783" t="s">
        <v>70</v>
      </c>
      <c r="C783" t="s">
        <v>2</v>
      </c>
      <c r="D783" s="1">
        <v>-93.789349201644796</v>
      </c>
      <c r="E783" s="1">
        <v>229.57869840328999</v>
      </c>
      <c r="F783" s="2">
        <v>0.63429242799600305</v>
      </c>
      <c r="G783" s="2">
        <v>0.45666518465539202</v>
      </c>
      <c r="H783" s="2">
        <v>0</v>
      </c>
      <c r="I783" s="2">
        <v>0</v>
      </c>
      <c r="J783" s="2">
        <v>0.87484410400498702</v>
      </c>
      <c r="K783" s="2">
        <v>0.79307266884559402</v>
      </c>
      <c r="L783" s="2">
        <v>0.10065220645063599</v>
      </c>
      <c r="M783" s="2" t="str">
        <f t="shared" si="336"/>
        <v>PAD</v>
      </c>
      <c r="N783" s="2" t="str">
        <f t="shared" si="343"/>
        <v>PCA</v>
      </c>
      <c r="O783" s="2" t="str">
        <f t="shared" si="344"/>
        <v>U</v>
      </c>
      <c r="P783" t="str">
        <f t="shared" si="337"/>
        <v>0011</v>
      </c>
      <c r="Q783" t="str">
        <f t="shared" si="338"/>
        <v>N</v>
      </c>
      <c r="R783" t="str">
        <f t="shared" si="339"/>
        <v>0</v>
      </c>
      <c r="S783" t="str">
        <f t="shared" si="340"/>
        <v>0</v>
      </c>
      <c r="T783" t="str">
        <f t="shared" si="341"/>
        <v>1</v>
      </c>
      <c r="U783" t="str">
        <f t="shared" si="342"/>
        <v>1</v>
      </c>
      <c r="V783" s="10" t="str">
        <f t="shared" si="345"/>
        <v/>
      </c>
      <c r="X783" t="str">
        <f t="shared" si="346"/>
        <v/>
      </c>
      <c r="Z783" t="str">
        <f t="shared" si="347"/>
        <v/>
      </c>
      <c r="AA783" s="10" t="str">
        <f t="shared" si="348"/>
        <v/>
      </c>
      <c r="AC783" t="str">
        <f t="shared" si="349"/>
        <v/>
      </c>
      <c r="AE783" t="str">
        <f t="shared" si="350"/>
        <v/>
      </c>
      <c r="AF783" s="13" t="str">
        <f t="shared" si="351"/>
        <v/>
      </c>
      <c r="AH783" t="str">
        <f t="shared" si="352"/>
        <v/>
      </c>
      <c r="AJ783" t="str">
        <f t="shared" si="353"/>
        <v/>
      </c>
      <c r="AK783" s="2">
        <f t="shared" si="354"/>
        <v>0.79307266884559402</v>
      </c>
      <c r="AL783" s="2">
        <f t="shared" si="355"/>
        <v>8.1771435159393002E-2</v>
      </c>
      <c r="AM783">
        <f t="shared" si="356"/>
        <v>14</v>
      </c>
      <c r="AN783">
        <f t="shared" si="357"/>
        <v>248</v>
      </c>
      <c r="AO783">
        <f t="shared" si="358"/>
        <v>234</v>
      </c>
    </row>
    <row r="784" spans="1:41" x14ac:dyDescent="0.2">
      <c r="A784" t="s">
        <v>73</v>
      </c>
      <c r="B784" t="s">
        <v>70</v>
      </c>
      <c r="C784" t="s">
        <v>153</v>
      </c>
      <c r="D784" s="1">
        <v>-93.789349201644796</v>
      </c>
      <c r="E784" s="1">
        <v>229.57869840328999</v>
      </c>
      <c r="F784" s="2">
        <v>0.63429242799600205</v>
      </c>
      <c r="G784" s="2">
        <v>0.45666518465539302</v>
      </c>
      <c r="H784" s="2">
        <v>0</v>
      </c>
      <c r="I784" s="2">
        <v>0</v>
      </c>
      <c r="J784" s="2">
        <v>0.87484410400498702</v>
      </c>
      <c r="K784" s="2">
        <v>0.79307266884559402</v>
      </c>
      <c r="L784" s="2">
        <v>2.8876913353067701E-2</v>
      </c>
      <c r="M784" s="2" t="str">
        <f t="shared" si="336"/>
        <v>PAD</v>
      </c>
      <c r="N784" s="2" t="str">
        <f t="shared" si="343"/>
        <v>PCA</v>
      </c>
      <c r="O784" s="2" t="str">
        <f t="shared" si="344"/>
        <v>V</v>
      </c>
      <c r="P784" t="str">
        <f t="shared" si="337"/>
        <v>0011</v>
      </c>
      <c r="Q784" t="str">
        <f t="shared" si="338"/>
        <v>N</v>
      </c>
      <c r="R784" t="str">
        <f t="shared" si="339"/>
        <v>0</v>
      </c>
      <c r="S784" t="str">
        <f t="shared" si="340"/>
        <v>0</v>
      </c>
      <c r="T784" t="str">
        <f t="shared" si="341"/>
        <v>1</v>
      </c>
      <c r="U784" t="str">
        <f t="shared" si="342"/>
        <v>1</v>
      </c>
      <c r="V784" s="10" t="str">
        <f t="shared" si="345"/>
        <v/>
      </c>
      <c r="X784" t="str">
        <f t="shared" si="346"/>
        <v/>
      </c>
      <c r="Z784" t="str">
        <f t="shared" si="347"/>
        <v/>
      </c>
      <c r="AA784" s="10" t="str">
        <f t="shared" si="348"/>
        <v/>
      </c>
      <c r="AC784" t="str">
        <f t="shared" si="349"/>
        <v/>
      </c>
      <c r="AE784" t="str">
        <f t="shared" si="350"/>
        <v/>
      </c>
      <c r="AF784" s="13" t="str">
        <f t="shared" si="351"/>
        <v/>
      </c>
      <c r="AH784" t="str">
        <f t="shared" si="352"/>
        <v/>
      </c>
      <c r="AJ784" t="str">
        <f t="shared" si="353"/>
        <v/>
      </c>
      <c r="AK784" s="2">
        <f t="shared" si="354"/>
        <v>0.79307266884559402</v>
      </c>
      <c r="AL784" s="2">
        <f t="shared" si="355"/>
        <v>8.1771435159393002E-2</v>
      </c>
      <c r="AM784">
        <f t="shared" si="356"/>
        <v>14</v>
      </c>
      <c r="AN784">
        <f t="shared" si="357"/>
        <v>248</v>
      </c>
      <c r="AO784">
        <f t="shared" si="358"/>
        <v>234</v>
      </c>
    </row>
    <row r="785" spans="1:41" x14ac:dyDescent="0.2">
      <c r="A785" t="s">
        <v>73</v>
      </c>
      <c r="B785" t="s">
        <v>70</v>
      </c>
      <c r="C785" t="s">
        <v>154</v>
      </c>
      <c r="D785" s="1">
        <v>-109.14432750114401</v>
      </c>
      <c r="E785" s="1">
        <v>260.28865500228699</v>
      </c>
      <c r="F785" s="2">
        <v>0.560470294979178</v>
      </c>
      <c r="G785" s="2">
        <v>0.41399821082707899</v>
      </c>
      <c r="H785" s="2">
        <v>0</v>
      </c>
      <c r="I785" s="2">
        <v>0</v>
      </c>
      <c r="J785" s="2">
        <v>0.84743520016066598</v>
      </c>
      <c r="K785" s="2">
        <v>0.79176557889881904</v>
      </c>
      <c r="L785" s="2">
        <v>7.9133792742952496E-3</v>
      </c>
      <c r="M785" s="2" t="str">
        <f t="shared" si="336"/>
        <v>PAD</v>
      </c>
      <c r="N785" s="2" t="str">
        <f t="shared" si="343"/>
        <v>ACP</v>
      </c>
      <c r="O785" s="2" t="str">
        <f t="shared" si="344"/>
        <v>U</v>
      </c>
      <c r="P785" t="str">
        <f t="shared" si="337"/>
        <v>0011</v>
      </c>
      <c r="Q785" t="str">
        <f t="shared" si="338"/>
        <v>N</v>
      </c>
      <c r="R785" t="str">
        <f t="shared" si="339"/>
        <v>0</v>
      </c>
      <c r="S785" t="str">
        <f t="shared" si="340"/>
        <v>0</v>
      </c>
      <c r="T785" t="str">
        <f t="shared" si="341"/>
        <v>1</v>
      </c>
      <c r="U785" t="str">
        <f t="shared" si="342"/>
        <v>1</v>
      </c>
      <c r="V785" s="10" t="str">
        <f t="shared" si="345"/>
        <v/>
      </c>
      <c r="X785" t="str">
        <f t="shared" si="346"/>
        <v/>
      </c>
      <c r="Z785" t="str">
        <f t="shared" si="347"/>
        <v/>
      </c>
      <c r="AA785" s="10" t="str">
        <f t="shared" si="348"/>
        <v/>
      </c>
      <c r="AC785" t="str">
        <f t="shared" si="349"/>
        <v/>
      </c>
      <c r="AE785" t="str">
        <f t="shared" si="350"/>
        <v/>
      </c>
      <c r="AF785" s="13" t="str">
        <f t="shared" si="351"/>
        <v/>
      </c>
      <c r="AH785" t="str">
        <f t="shared" si="352"/>
        <v/>
      </c>
      <c r="AJ785" t="str">
        <f t="shared" si="353"/>
        <v/>
      </c>
      <c r="AK785" s="2">
        <f t="shared" si="354"/>
        <v>0.79176557889881904</v>
      </c>
      <c r="AL785" s="2">
        <f t="shared" si="355"/>
        <v>5.5669621261846935E-2</v>
      </c>
      <c r="AM785">
        <f t="shared" si="356"/>
        <v>19</v>
      </c>
      <c r="AN785">
        <f t="shared" si="357"/>
        <v>117</v>
      </c>
      <c r="AO785">
        <f t="shared" si="358"/>
        <v>98</v>
      </c>
    </row>
    <row r="786" spans="1:41" x14ac:dyDescent="0.2">
      <c r="A786" t="s">
        <v>73</v>
      </c>
      <c r="B786" t="s">
        <v>70</v>
      </c>
      <c r="C786" t="s">
        <v>3</v>
      </c>
      <c r="D786" s="1">
        <v>-107.252706853354</v>
      </c>
      <c r="E786" s="1">
        <v>256.50541370670697</v>
      </c>
      <c r="F786" s="2">
        <v>0.56538094439059094</v>
      </c>
      <c r="G786" s="2">
        <v>0.408809805400213</v>
      </c>
      <c r="H786" s="2">
        <v>0</v>
      </c>
      <c r="I786" s="2">
        <v>0</v>
      </c>
      <c r="J786" s="2">
        <v>0.84030381796303399</v>
      </c>
      <c r="K786" s="2">
        <v>0.77637166115198397</v>
      </c>
      <c r="L786" s="2">
        <v>7.8058660166036003E-3</v>
      </c>
      <c r="M786" s="2" t="str">
        <f t="shared" si="336"/>
        <v>PAD</v>
      </c>
      <c r="N786" s="2" t="str">
        <f t="shared" si="343"/>
        <v>ACP</v>
      </c>
      <c r="O786" s="2" t="str">
        <f t="shared" si="344"/>
        <v>V</v>
      </c>
      <c r="P786" t="str">
        <f t="shared" si="337"/>
        <v>0011</v>
      </c>
      <c r="Q786" t="str">
        <f t="shared" si="338"/>
        <v>N</v>
      </c>
      <c r="R786" t="str">
        <f t="shared" si="339"/>
        <v>0</v>
      </c>
      <c r="S786" t="str">
        <f t="shared" si="340"/>
        <v>0</v>
      </c>
      <c r="T786" t="str">
        <f t="shared" si="341"/>
        <v>1</v>
      </c>
      <c r="U786" t="str">
        <f t="shared" si="342"/>
        <v>1</v>
      </c>
      <c r="V786" s="10" t="str">
        <f t="shared" si="345"/>
        <v/>
      </c>
      <c r="X786" t="str">
        <f t="shared" si="346"/>
        <v/>
      </c>
      <c r="Z786" t="str">
        <f t="shared" si="347"/>
        <v/>
      </c>
      <c r="AA786" s="10" t="str">
        <f t="shared" si="348"/>
        <v/>
      </c>
      <c r="AC786" t="str">
        <f t="shared" si="349"/>
        <v/>
      </c>
      <c r="AE786" t="str">
        <f t="shared" si="350"/>
        <v/>
      </c>
      <c r="AF786" s="13" t="str">
        <f t="shared" si="351"/>
        <v/>
      </c>
      <c r="AH786" t="str">
        <f t="shared" si="352"/>
        <v/>
      </c>
      <c r="AJ786" t="str">
        <f t="shared" si="353"/>
        <v/>
      </c>
      <c r="AK786" s="2">
        <f t="shared" si="354"/>
        <v>0.77637166115198397</v>
      </c>
      <c r="AL786" s="2">
        <f t="shared" si="355"/>
        <v>6.3932156811050023E-2</v>
      </c>
      <c r="AM786">
        <f t="shared" si="356"/>
        <v>41</v>
      </c>
      <c r="AN786">
        <f t="shared" si="357"/>
        <v>179</v>
      </c>
      <c r="AO786">
        <f t="shared" si="358"/>
        <v>138</v>
      </c>
    </row>
    <row r="787" spans="1:41" x14ac:dyDescent="0.2">
      <c r="A787" t="s">
        <v>74</v>
      </c>
      <c r="B787" t="s">
        <v>70</v>
      </c>
      <c r="C787" t="s">
        <v>2</v>
      </c>
      <c r="D787" s="1">
        <v>-133.81866375543399</v>
      </c>
      <c r="E787" s="1">
        <v>309.637327510869</v>
      </c>
      <c r="F787" s="2">
        <v>0.44582984216781302</v>
      </c>
      <c r="G787" s="2">
        <v>0.3136334296521</v>
      </c>
      <c r="H787" s="2">
        <v>0</v>
      </c>
      <c r="I787" s="2">
        <v>0</v>
      </c>
      <c r="J787" s="2">
        <v>0.81077204939261205</v>
      </c>
      <c r="K787" s="2">
        <v>0.737155929404956</v>
      </c>
      <c r="L787" s="2">
        <v>4.7219862325962203E-2</v>
      </c>
      <c r="M787" s="2" t="str">
        <f t="shared" si="336"/>
        <v>PAD</v>
      </c>
      <c r="N787" s="2" t="str">
        <f t="shared" si="343"/>
        <v>PCA</v>
      </c>
      <c r="O787" s="2" t="str">
        <f t="shared" si="344"/>
        <v>U</v>
      </c>
      <c r="P787" t="str">
        <f t="shared" si="337"/>
        <v>0100</v>
      </c>
      <c r="Q787" t="str">
        <f t="shared" si="338"/>
        <v>N</v>
      </c>
      <c r="R787" t="str">
        <f t="shared" si="339"/>
        <v>0</v>
      </c>
      <c r="S787" t="str">
        <f t="shared" si="340"/>
        <v>1</v>
      </c>
      <c r="T787" t="str">
        <f t="shared" si="341"/>
        <v>0</v>
      </c>
      <c r="U787" t="str">
        <f t="shared" si="342"/>
        <v>0</v>
      </c>
      <c r="V787" s="10" t="str">
        <f t="shared" si="345"/>
        <v/>
      </c>
      <c r="X787" t="str">
        <f t="shared" si="346"/>
        <v/>
      </c>
      <c r="Z787" t="str">
        <f t="shared" si="347"/>
        <v/>
      </c>
      <c r="AA787" s="10" t="str">
        <f t="shared" si="348"/>
        <v/>
      </c>
      <c r="AC787" t="str">
        <f t="shared" si="349"/>
        <v/>
      </c>
      <c r="AE787" t="str">
        <f t="shared" si="350"/>
        <v/>
      </c>
      <c r="AF787" s="13" t="str">
        <f t="shared" si="351"/>
        <v/>
      </c>
      <c r="AH787" t="str">
        <f t="shared" si="352"/>
        <v/>
      </c>
      <c r="AJ787" t="str">
        <f t="shared" si="353"/>
        <v/>
      </c>
      <c r="AK787" s="2">
        <f t="shared" si="354"/>
        <v>0.737155929404956</v>
      </c>
      <c r="AL787" s="2">
        <f t="shared" si="355"/>
        <v>7.3616119987656048E-2</v>
      </c>
      <c r="AM787">
        <f t="shared" si="356"/>
        <v>110</v>
      </c>
      <c r="AN787">
        <f t="shared" si="357"/>
        <v>224</v>
      </c>
      <c r="AO787">
        <f t="shared" si="358"/>
        <v>114</v>
      </c>
    </row>
    <row r="788" spans="1:41" x14ac:dyDescent="0.2">
      <c r="A788" t="s">
        <v>74</v>
      </c>
      <c r="B788" t="s">
        <v>70</v>
      </c>
      <c r="C788" t="s">
        <v>153</v>
      </c>
      <c r="D788" s="1">
        <v>-133.81866375543399</v>
      </c>
      <c r="E788" s="1">
        <v>309.637327510869</v>
      </c>
      <c r="F788" s="2">
        <v>0.44582984216781102</v>
      </c>
      <c r="G788" s="2">
        <v>0.3136334296521</v>
      </c>
      <c r="H788" s="2">
        <v>0</v>
      </c>
      <c r="I788" s="2">
        <v>0</v>
      </c>
      <c r="J788" s="2">
        <v>0.81077204939261205</v>
      </c>
      <c r="K788" s="2">
        <v>0.737155929404956</v>
      </c>
      <c r="L788" s="2">
        <v>1.1531170024146799E-2</v>
      </c>
      <c r="M788" s="2" t="str">
        <f t="shared" si="336"/>
        <v>PAD</v>
      </c>
      <c r="N788" s="2" t="str">
        <f t="shared" si="343"/>
        <v>PCA</v>
      </c>
      <c r="O788" s="2" t="str">
        <f t="shared" si="344"/>
        <v>V</v>
      </c>
      <c r="P788" t="str">
        <f t="shared" si="337"/>
        <v>0100</v>
      </c>
      <c r="Q788" t="str">
        <f t="shared" si="338"/>
        <v>N</v>
      </c>
      <c r="R788" t="str">
        <f t="shared" si="339"/>
        <v>0</v>
      </c>
      <c r="S788" t="str">
        <f t="shared" si="340"/>
        <v>1</v>
      </c>
      <c r="T788" t="str">
        <f t="shared" si="341"/>
        <v>0</v>
      </c>
      <c r="U788" t="str">
        <f t="shared" si="342"/>
        <v>0</v>
      </c>
      <c r="V788" s="10" t="str">
        <f t="shared" si="345"/>
        <v/>
      </c>
      <c r="X788" t="str">
        <f t="shared" si="346"/>
        <v/>
      </c>
      <c r="Z788" t="str">
        <f t="shared" si="347"/>
        <v/>
      </c>
      <c r="AA788" s="10" t="str">
        <f t="shared" si="348"/>
        <v/>
      </c>
      <c r="AC788" t="str">
        <f t="shared" si="349"/>
        <v/>
      </c>
      <c r="AE788" t="str">
        <f t="shared" si="350"/>
        <v/>
      </c>
      <c r="AF788" s="13" t="str">
        <f t="shared" si="351"/>
        <v/>
      </c>
      <c r="AH788" t="str">
        <f t="shared" si="352"/>
        <v/>
      </c>
      <c r="AJ788" t="str">
        <f t="shared" si="353"/>
        <v/>
      </c>
      <c r="AK788" s="2">
        <f t="shared" si="354"/>
        <v>0.737155929404956</v>
      </c>
      <c r="AL788" s="2">
        <f t="shared" si="355"/>
        <v>7.3616119987656048E-2</v>
      </c>
      <c r="AM788">
        <f t="shared" si="356"/>
        <v>110</v>
      </c>
      <c r="AN788">
        <f t="shared" si="357"/>
        <v>224</v>
      </c>
      <c r="AO788">
        <f t="shared" si="358"/>
        <v>114</v>
      </c>
    </row>
    <row r="789" spans="1:41" x14ac:dyDescent="0.2">
      <c r="A789" t="s">
        <v>74</v>
      </c>
      <c r="B789" t="s">
        <v>70</v>
      </c>
      <c r="C789" t="s">
        <v>154</v>
      </c>
      <c r="D789" s="1">
        <v>-136.60825413818901</v>
      </c>
      <c r="E789" s="1">
        <v>315.21650827637802</v>
      </c>
      <c r="F789" s="2">
        <v>0.43470236172850102</v>
      </c>
      <c r="G789" s="2">
        <v>0.28776863959731303</v>
      </c>
      <c r="H789" s="2">
        <v>0</v>
      </c>
      <c r="I789" s="2">
        <v>0</v>
      </c>
      <c r="J789" s="2">
        <v>0.800455838257631</v>
      </c>
      <c r="K789" s="2">
        <v>0.723329442119653</v>
      </c>
      <c r="L789" s="2">
        <v>1.5842388428786301E-2</v>
      </c>
      <c r="M789" s="2" t="str">
        <f t="shared" si="336"/>
        <v>PAD</v>
      </c>
      <c r="N789" s="2" t="str">
        <f t="shared" si="343"/>
        <v>ACP</v>
      </c>
      <c r="O789" s="2" t="str">
        <f t="shared" si="344"/>
        <v>U</v>
      </c>
      <c r="P789" t="str">
        <f t="shared" si="337"/>
        <v>0100</v>
      </c>
      <c r="Q789" t="str">
        <f t="shared" si="338"/>
        <v>N</v>
      </c>
      <c r="R789" t="str">
        <f t="shared" si="339"/>
        <v>0</v>
      </c>
      <c r="S789" t="str">
        <f t="shared" si="340"/>
        <v>1</v>
      </c>
      <c r="T789" t="str">
        <f t="shared" si="341"/>
        <v>0</v>
      </c>
      <c r="U789" t="str">
        <f t="shared" si="342"/>
        <v>0</v>
      </c>
      <c r="V789" s="10" t="str">
        <f t="shared" si="345"/>
        <v/>
      </c>
      <c r="X789" t="str">
        <f t="shared" si="346"/>
        <v/>
      </c>
      <c r="Z789" t="str">
        <f t="shared" si="347"/>
        <v/>
      </c>
      <c r="AA789" s="10" t="str">
        <f t="shared" si="348"/>
        <v/>
      </c>
      <c r="AC789" t="str">
        <f t="shared" si="349"/>
        <v/>
      </c>
      <c r="AE789" t="str">
        <f t="shared" si="350"/>
        <v/>
      </c>
      <c r="AF789" s="13" t="str">
        <f t="shared" si="351"/>
        <v/>
      </c>
      <c r="AH789" t="str">
        <f t="shared" si="352"/>
        <v/>
      </c>
      <c r="AJ789" t="str">
        <f t="shared" si="353"/>
        <v/>
      </c>
      <c r="AK789" s="2">
        <f t="shared" si="354"/>
        <v>0.723329442119653</v>
      </c>
      <c r="AL789" s="2">
        <f t="shared" si="355"/>
        <v>7.7126396137978004E-2</v>
      </c>
      <c r="AM789">
        <f t="shared" si="356"/>
        <v>138</v>
      </c>
      <c r="AN789">
        <f t="shared" si="357"/>
        <v>234</v>
      </c>
      <c r="AO789">
        <f t="shared" si="358"/>
        <v>96</v>
      </c>
    </row>
    <row r="790" spans="1:41" x14ac:dyDescent="0.2">
      <c r="A790" t="s">
        <v>74</v>
      </c>
      <c r="B790" t="s">
        <v>70</v>
      </c>
      <c r="C790" t="s">
        <v>3</v>
      </c>
      <c r="D790" s="1">
        <v>-138.046113316918</v>
      </c>
      <c r="E790" s="1">
        <v>318.09222663383599</v>
      </c>
      <c r="F790" s="2">
        <v>0.42600025626312099</v>
      </c>
      <c r="G790" s="2">
        <v>0.28287686246961302</v>
      </c>
      <c r="H790" s="2">
        <v>0</v>
      </c>
      <c r="I790" s="2">
        <v>0</v>
      </c>
      <c r="J790" s="2">
        <v>0.80036582346948804</v>
      </c>
      <c r="K790" s="2">
        <v>0.72586378600297297</v>
      </c>
      <c r="L790" s="2">
        <v>3.4189226415857199E-2</v>
      </c>
      <c r="M790" s="2" t="str">
        <f t="shared" si="336"/>
        <v>PAD</v>
      </c>
      <c r="N790" s="2" t="str">
        <f t="shared" si="343"/>
        <v>ACP</v>
      </c>
      <c r="O790" s="2" t="str">
        <f t="shared" si="344"/>
        <v>V</v>
      </c>
      <c r="P790" t="str">
        <f t="shared" si="337"/>
        <v>0100</v>
      </c>
      <c r="Q790" t="str">
        <f t="shared" si="338"/>
        <v>N</v>
      </c>
      <c r="R790" t="str">
        <f t="shared" si="339"/>
        <v>0</v>
      </c>
      <c r="S790" t="str">
        <f t="shared" si="340"/>
        <v>1</v>
      </c>
      <c r="T790" t="str">
        <f t="shared" si="341"/>
        <v>0</v>
      </c>
      <c r="U790" t="str">
        <f t="shared" si="342"/>
        <v>0</v>
      </c>
      <c r="V790" s="10" t="str">
        <f t="shared" si="345"/>
        <v/>
      </c>
      <c r="X790" t="str">
        <f t="shared" si="346"/>
        <v/>
      </c>
      <c r="Z790" t="str">
        <f t="shared" si="347"/>
        <v/>
      </c>
      <c r="AA790" s="10" t="str">
        <f t="shared" si="348"/>
        <v/>
      </c>
      <c r="AC790" t="str">
        <f t="shared" si="349"/>
        <v/>
      </c>
      <c r="AE790" t="str">
        <f t="shared" si="350"/>
        <v/>
      </c>
      <c r="AF790" s="13" t="str">
        <f t="shared" si="351"/>
        <v/>
      </c>
      <c r="AH790" t="str">
        <f t="shared" si="352"/>
        <v/>
      </c>
      <c r="AJ790" t="str">
        <f t="shared" si="353"/>
        <v/>
      </c>
      <c r="AK790" s="2">
        <f t="shared" si="354"/>
        <v>0.72586378600297297</v>
      </c>
      <c r="AL790" s="2">
        <f t="shared" si="355"/>
        <v>7.450203746651507E-2</v>
      </c>
      <c r="AM790">
        <f t="shared" si="356"/>
        <v>133</v>
      </c>
      <c r="AN790">
        <f t="shared" si="357"/>
        <v>226</v>
      </c>
      <c r="AO790">
        <f t="shared" si="358"/>
        <v>93</v>
      </c>
    </row>
    <row r="791" spans="1:41" x14ac:dyDescent="0.2">
      <c r="A791" t="s">
        <v>75</v>
      </c>
      <c r="B791" t="s">
        <v>70</v>
      </c>
      <c r="C791" t="s">
        <v>2</v>
      </c>
      <c r="D791" s="1">
        <v>-110.48404352062001</v>
      </c>
      <c r="E791" s="1">
        <v>262.96808704123902</v>
      </c>
      <c r="F791" s="2">
        <v>0.55790108053624099</v>
      </c>
      <c r="G791" s="2">
        <v>0.37971445849976798</v>
      </c>
      <c r="H791" s="2">
        <v>0</v>
      </c>
      <c r="I791" s="2">
        <v>0</v>
      </c>
      <c r="J791" s="2">
        <v>0.84405142927313204</v>
      </c>
      <c r="K791" s="2">
        <v>0.76019246816917596</v>
      </c>
      <c r="L791" s="2">
        <v>0.11143325769652999</v>
      </c>
      <c r="M791" s="2" t="str">
        <f t="shared" si="336"/>
        <v>PAD</v>
      </c>
      <c r="N791" s="2" t="str">
        <f t="shared" si="343"/>
        <v>PCA</v>
      </c>
      <c r="O791" s="2" t="str">
        <f t="shared" si="344"/>
        <v>U</v>
      </c>
      <c r="P791" t="str">
        <f t="shared" si="337"/>
        <v>0101</v>
      </c>
      <c r="Q791" t="str">
        <f t="shared" si="338"/>
        <v>N</v>
      </c>
      <c r="R791" t="str">
        <f t="shared" si="339"/>
        <v>0</v>
      </c>
      <c r="S791" t="str">
        <f t="shared" si="340"/>
        <v>1</v>
      </c>
      <c r="T791" t="str">
        <f t="shared" si="341"/>
        <v>0</v>
      </c>
      <c r="U791" t="str">
        <f t="shared" si="342"/>
        <v>1</v>
      </c>
      <c r="V791" s="10" t="str">
        <f t="shared" si="345"/>
        <v/>
      </c>
      <c r="X791" t="str">
        <f t="shared" si="346"/>
        <v/>
      </c>
      <c r="Z791" t="str">
        <f t="shared" si="347"/>
        <v/>
      </c>
      <c r="AA791" s="10" t="str">
        <f t="shared" si="348"/>
        <v/>
      </c>
      <c r="AC791" t="str">
        <f t="shared" si="349"/>
        <v/>
      </c>
      <c r="AE791" t="str">
        <f t="shared" si="350"/>
        <v/>
      </c>
      <c r="AF791" s="13" t="str">
        <f t="shared" si="351"/>
        <v/>
      </c>
      <c r="AH791" t="str">
        <f t="shared" si="352"/>
        <v/>
      </c>
      <c r="AJ791" t="str">
        <f t="shared" si="353"/>
        <v/>
      </c>
      <c r="AK791" s="2">
        <f t="shared" si="354"/>
        <v>0.76019246816917596</v>
      </c>
      <c r="AL791" s="2">
        <f t="shared" si="355"/>
        <v>8.3858961103956076E-2</v>
      </c>
      <c r="AM791">
        <f t="shared" si="356"/>
        <v>60</v>
      </c>
      <c r="AN791">
        <f t="shared" si="357"/>
        <v>251</v>
      </c>
      <c r="AO791">
        <f t="shared" si="358"/>
        <v>191</v>
      </c>
    </row>
    <row r="792" spans="1:41" x14ac:dyDescent="0.2">
      <c r="A792" t="s">
        <v>75</v>
      </c>
      <c r="B792" t="s">
        <v>70</v>
      </c>
      <c r="C792" t="s">
        <v>153</v>
      </c>
      <c r="D792" s="1">
        <v>-110.484043520619</v>
      </c>
      <c r="E792" s="1">
        <v>262.96808704123902</v>
      </c>
      <c r="F792" s="2">
        <v>0.55790108053624099</v>
      </c>
      <c r="G792" s="2">
        <v>0.37971445849976798</v>
      </c>
      <c r="H792" s="2">
        <v>0</v>
      </c>
      <c r="I792" s="2">
        <v>0</v>
      </c>
      <c r="J792" s="2">
        <v>0.84405142927313204</v>
      </c>
      <c r="K792" s="2">
        <v>0.76019246816917596</v>
      </c>
      <c r="L792" s="2">
        <v>2.5856392935624101E-2</v>
      </c>
      <c r="M792" s="2" t="str">
        <f t="shared" si="336"/>
        <v>PAD</v>
      </c>
      <c r="N792" s="2" t="str">
        <f t="shared" si="343"/>
        <v>PCA</v>
      </c>
      <c r="O792" s="2" t="str">
        <f t="shared" si="344"/>
        <v>V</v>
      </c>
      <c r="P792" t="str">
        <f t="shared" si="337"/>
        <v>0101</v>
      </c>
      <c r="Q792" t="str">
        <f t="shared" si="338"/>
        <v>N</v>
      </c>
      <c r="R792" t="str">
        <f t="shared" si="339"/>
        <v>0</v>
      </c>
      <c r="S792" t="str">
        <f t="shared" si="340"/>
        <v>1</v>
      </c>
      <c r="T792" t="str">
        <f t="shared" si="341"/>
        <v>0</v>
      </c>
      <c r="U792" t="str">
        <f t="shared" si="342"/>
        <v>1</v>
      </c>
      <c r="V792" s="10" t="str">
        <f t="shared" si="345"/>
        <v/>
      </c>
      <c r="X792" t="str">
        <f t="shared" si="346"/>
        <v/>
      </c>
      <c r="Z792" t="str">
        <f t="shared" si="347"/>
        <v/>
      </c>
      <c r="AA792" s="10" t="str">
        <f t="shared" si="348"/>
        <v/>
      </c>
      <c r="AC792" t="str">
        <f t="shared" si="349"/>
        <v/>
      </c>
      <c r="AE792" t="str">
        <f t="shared" si="350"/>
        <v/>
      </c>
      <c r="AF792" s="13" t="str">
        <f t="shared" si="351"/>
        <v/>
      </c>
      <c r="AH792" t="str">
        <f t="shared" si="352"/>
        <v/>
      </c>
      <c r="AJ792" t="str">
        <f t="shared" si="353"/>
        <v/>
      </c>
      <c r="AK792" s="2">
        <f t="shared" si="354"/>
        <v>0.76019246816917596</v>
      </c>
      <c r="AL792" s="2">
        <f t="shared" si="355"/>
        <v>8.3858961103956076E-2</v>
      </c>
      <c r="AM792">
        <f t="shared" si="356"/>
        <v>60</v>
      </c>
      <c r="AN792">
        <f t="shared" si="357"/>
        <v>251</v>
      </c>
      <c r="AO792">
        <f t="shared" si="358"/>
        <v>191</v>
      </c>
    </row>
    <row r="793" spans="1:41" x14ac:dyDescent="0.2">
      <c r="A793" t="s">
        <v>75</v>
      </c>
      <c r="B793" t="s">
        <v>70</v>
      </c>
      <c r="C793" t="s">
        <v>154</v>
      </c>
      <c r="D793" s="1">
        <v>-124.104462223699</v>
      </c>
      <c r="E793" s="1">
        <v>290.20892444739701</v>
      </c>
      <c r="F793" s="2">
        <v>0.49019988906794398</v>
      </c>
      <c r="G793" s="2">
        <v>0.32076875874044702</v>
      </c>
      <c r="H793" s="2">
        <v>0</v>
      </c>
      <c r="I793" s="2">
        <v>0</v>
      </c>
      <c r="J793" s="2">
        <v>0.83440347329170494</v>
      </c>
      <c r="K793" s="2">
        <v>0.73814153327740395</v>
      </c>
      <c r="L793" s="2">
        <v>2.2334771672871599E-2</v>
      </c>
      <c r="M793" s="2" t="str">
        <f t="shared" si="336"/>
        <v>PAD</v>
      </c>
      <c r="N793" s="2" t="str">
        <f t="shared" si="343"/>
        <v>ACP</v>
      </c>
      <c r="O793" s="2" t="str">
        <f t="shared" si="344"/>
        <v>U</v>
      </c>
      <c r="P793" t="str">
        <f t="shared" si="337"/>
        <v>0101</v>
      </c>
      <c r="Q793" t="str">
        <f t="shared" si="338"/>
        <v>N</v>
      </c>
      <c r="R793" t="str">
        <f t="shared" si="339"/>
        <v>0</v>
      </c>
      <c r="S793" t="str">
        <f t="shared" si="340"/>
        <v>1</v>
      </c>
      <c r="T793" t="str">
        <f t="shared" si="341"/>
        <v>0</v>
      </c>
      <c r="U793" t="str">
        <f t="shared" si="342"/>
        <v>1</v>
      </c>
      <c r="V793" s="10" t="str">
        <f t="shared" si="345"/>
        <v/>
      </c>
      <c r="X793" t="str">
        <f t="shared" si="346"/>
        <v/>
      </c>
      <c r="Z793" t="str">
        <f t="shared" si="347"/>
        <v/>
      </c>
      <c r="AA793" s="10" t="str">
        <f t="shared" si="348"/>
        <v/>
      </c>
      <c r="AC793" t="str">
        <f t="shared" si="349"/>
        <v/>
      </c>
      <c r="AE793" t="str">
        <f t="shared" si="350"/>
        <v/>
      </c>
      <c r="AF793" s="13" t="str">
        <f t="shared" si="351"/>
        <v/>
      </c>
      <c r="AH793" t="str">
        <f t="shared" si="352"/>
        <v/>
      </c>
      <c r="AJ793" t="str">
        <f t="shared" si="353"/>
        <v/>
      </c>
      <c r="AK793" s="2">
        <f t="shared" si="354"/>
        <v>0.73814153327740395</v>
      </c>
      <c r="AL793" s="2">
        <f t="shared" si="355"/>
        <v>9.6261940014300995E-2</v>
      </c>
      <c r="AM793">
        <f t="shared" si="356"/>
        <v>107</v>
      </c>
      <c r="AN793">
        <f t="shared" si="357"/>
        <v>256</v>
      </c>
      <c r="AO793">
        <f t="shared" si="358"/>
        <v>149</v>
      </c>
    </row>
    <row r="794" spans="1:41" x14ac:dyDescent="0.2">
      <c r="A794" t="s">
        <v>75</v>
      </c>
      <c r="B794" t="s">
        <v>70</v>
      </c>
      <c r="C794" t="s">
        <v>3</v>
      </c>
      <c r="D794" s="1">
        <v>-124.15157302223</v>
      </c>
      <c r="E794" s="1">
        <v>290.30314604445999</v>
      </c>
      <c r="F794" s="2">
        <v>0.48566551637986799</v>
      </c>
      <c r="G794" s="2">
        <v>0.32033958603770402</v>
      </c>
      <c r="H794" s="2">
        <v>0</v>
      </c>
      <c r="I794" s="2">
        <v>0</v>
      </c>
      <c r="J794" s="2">
        <v>0.82789141216097295</v>
      </c>
      <c r="K794" s="2">
        <v>0.749948846642436</v>
      </c>
      <c r="L794" s="2">
        <v>2.2299103637524902E-2</v>
      </c>
      <c r="M794" s="2" t="str">
        <f t="shared" si="336"/>
        <v>PAD</v>
      </c>
      <c r="N794" s="2" t="str">
        <f t="shared" si="343"/>
        <v>ACP</v>
      </c>
      <c r="O794" s="2" t="str">
        <f t="shared" si="344"/>
        <v>V</v>
      </c>
      <c r="P794" t="str">
        <f t="shared" si="337"/>
        <v>0101</v>
      </c>
      <c r="Q794" t="str">
        <f t="shared" si="338"/>
        <v>N</v>
      </c>
      <c r="R794" t="str">
        <f t="shared" si="339"/>
        <v>0</v>
      </c>
      <c r="S794" t="str">
        <f t="shared" si="340"/>
        <v>1</v>
      </c>
      <c r="T794" t="str">
        <f t="shared" si="341"/>
        <v>0</v>
      </c>
      <c r="U794" t="str">
        <f t="shared" si="342"/>
        <v>1</v>
      </c>
      <c r="V794" s="10" t="str">
        <f t="shared" si="345"/>
        <v/>
      </c>
      <c r="X794" t="str">
        <f t="shared" si="346"/>
        <v/>
      </c>
      <c r="Z794" t="str">
        <f t="shared" si="347"/>
        <v/>
      </c>
      <c r="AA794" s="10" t="str">
        <f t="shared" si="348"/>
        <v/>
      </c>
      <c r="AC794" t="str">
        <f t="shared" si="349"/>
        <v/>
      </c>
      <c r="AE794" t="str">
        <f t="shared" si="350"/>
        <v/>
      </c>
      <c r="AF794" s="13" t="str">
        <f t="shared" si="351"/>
        <v/>
      </c>
      <c r="AH794" t="str">
        <f t="shared" si="352"/>
        <v/>
      </c>
      <c r="AJ794" t="str">
        <f t="shared" si="353"/>
        <v/>
      </c>
      <c r="AK794" s="2">
        <f t="shared" si="354"/>
        <v>0.749948846642436</v>
      </c>
      <c r="AL794" s="2">
        <f t="shared" si="355"/>
        <v>7.7942565518536955E-2</v>
      </c>
      <c r="AM794">
        <f t="shared" si="356"/>
        <v>79</v>
      </c>
      <c r="AN794">
        <f t="shared" si="357"/>
        <v>237</v>
      </c>
      <c r="AO794">
        <f t="shared" si="358"/>
        <v>158</v>
      </c>
    </row>
    <row r="795" spans="1:41" x14ac:dyDescent="0.2">
      <c r="A795" t="s">
        <v>76</v>
      </c>
      <c r="B795" t="s">
        <v>70</v>
      </c>
      <c r="C795" t="s">
        <v>2</v>
      </c>
      <c r="D795" s="1">
        <v>-122.327413900571</v>
      </c>
      <c r="E795" s="1">
        <v>286.65482780114303</v>
      </c>
      <c r="F795" s="2">
        <v>0.49864133771130398</v>
      </c>
      <c r="G795" s="2">
        <v>0.38402955208463502</v>
      </c>
      <c r="H795" s="2">
        <v>0</v>
      </c>
      <c r="I795" s="2">
        <v>0</v>
      </c>
      <c r="J795" s="2">
        <v>0.82260248170325001</v>
      </c>
      <c r="K795" s="2">
        <v>0.77688393320524995</v>
      </c>
      <c r="L795" s="2">
        <v>6.2298375977408497E-2</v>
      </c>
      <c r="M795" s="2" t="str">
        <f t="shared" si="336"/>
        <v>PAD</v>
      </c>
      <c r="N795" s="2" t="str">
        <f t="shared" si="343"/>
        <v>PCA</v>
      </c>
      <c r="O795" s="2" t="str">
        <f t="shared" si="344"/>
        <v>U</v>
      </c>
      <c r="P795" t="str">
        <f t="shared" si="337"/>
        <v>0110</v>
      </c>
      <c r="Q795" t="str">
        <f t="shared" si="338"/>
        <v>N</v>
      </c>
      <c r="R795" t="str">
        <f t="shared" si="339"/>
        <v>0</v>
      </c>
      <c r="S795" t="str">
        <f t="shared" si="340"/>
        <v>1</v>
      </c>
      <c r="T795" t="str">
        <f t="shared" si="341"/>
        <v>1</v>
      </c>
      <c r="U795" t="str">
        <f t="shared" si="342"/>
        <v>0</v>
      </c>
      <c r="V795" s="10" t="str">
        <f t="shared" si="345"/>
        <v/>
      </c>
      <c r="X795" t="str">
        <f t="shared" si="346"/>
        <v/>
      </c>
      <c r="Z795" t="str">
        <f t="shared" si="347"/>
        <v/>
      </c>
      <c r="AA795" s="10" t="str">
        <f t="shared" si="348"/>
        <v/>
      </c>
      <c r="AC795" t="str">
        <f t="shared" si="349"/>
        <v/>
      </c>
      <c r="AE795" t="str">
        <f t="shared" si="350"/>
        <v/>
      </c>
      <c r="AF795" s="13" t="str">
        <f t="shared" si="351"/>
        <v/>
      </c>
      <c r="AH795" t="str">
        <f t="shared" si="352"/>
        <v/>
      </c>
      <c r="AJ795" t="str">
        <f t="shared" si="353"/>
        <v/>
      </c>
      <c r="AK795" s="2">
        <f t="shared" si="354"/>
        <v>0.77688393320524995</v>
      </c>
      <c r="AL795" s="2">
        <f t="shared" si="355"/>
        <v>4.5718548498000056E-2</v>
      </c>
      <c r="AM795">
        <f t="shared" si="356"/>
        <v>39</v>
      </c>
      <c r="AN795">
        <f t="shared" si="357"/>
        <v>46</v>
      </c>
      <c r="AO795">
        <f t="shared" si="358"/>
        <v>7</v>
      </c>
    </row>
    <row r="796" spans="1:41" x14ac:dyDescent="0.2">
      <c r="A796" t="s">
        <v>76</v>
      </c>
      <c r="B796" t="s">
        <v>70</v>
      </c>
      <c r="C796" t="s">
        <v>153</v>
      </c>
      <c r="D796" s="1">
        <v>-122.327413900571</v>
      </c>
      <c r="E796" s="1">
        <v>286.65482780114303</v>
      </c>
      <c r="F796" s="2">
        <v>0.49864133771130398</v>
      </c>
      <c r="G796" s="2">
        <v>0.38402955208463502</v>
      </c>
      <c r="H796" s="2">
        <v>0</v>
      </c>
      <c r="I796" s="2">
        <v>0</v>
      </c>
      <c r="J796" s="2">
        <v>0.82260248170325001</v>
      </c>
      <c r="K796" s="2">
        <v>0.77688393320524995</v>
      </c>
      <c r="L796" s="2">
        <v>1.7453801845831101E-2</v>
      </c>
      <c r="M796" s="2" t="str">
        <f t="shared" si="336"/>
        <v>PAD</v>
      </c>
      <c r="N796" s="2" t="str">
        <f t="shared" si="343"/>
        <v>PCA</v>
      </c>
      <c r="O796" s="2" t="str">
        <f t="shared" si="344"/>
        <v>V</v>
      </c>
      <c r="P796" t="str">
        <f t="shared" si="337"/>
        <v>0110</v>
      </c>
      <c r="Q796" t="str">
        <f t="shared" si="338"/>
        <v>N</v>
      </c>
      <c r="R796" t="str">
        <f t="shared" si="339"/>
        <v>0</v>
      </c>
      <c r="S796" t="str">
        <f t="shared" si="340"/>
        <v>1</v>
      </c>
      <c r="T796" t="str">
        <f t="shared" si="341"/>
        <v>1</v>
      </c>
      <c r="U796" t="str">
        <f t="shared" si="342"/>
        <v>0</v>
      </c>
      <c r="V796" s="10" t="str">
        <f t="shared" si="345"/>
        <v/>
      </c>
      <c r="X796" t="str">
        <f t="shared" si="346"/>
        <v/>
      </c>
      <c r="Z796" t="str">
        <f t="shared" si="347"/>
        <v/>
      </c>
      <c r="AA796" s="10" t="str">
        <f t="shared" si="348"/>
        <v/>
      </c>
      <c r="AC796" t="str">
        <f t="shared" si="349"/>
        <v/>
      </c>
      <c r="AE796" t="str">
        <f t="shared" si="350"/>
        <v/>
      </c>
      <c r="AF796" s="13" t="str">
        <f t="shared" si="351"/>
        <v/>
      </c>
      <c r="AH796" t="str">
        <f t="shared" si="352"/>
        <v/>
      </c>
      <c r="AJ796" t="str">
        <f t="shared" si="353"/>
        <v/>
      </c>
      <c r="AK796" s="2">
        <f t="shared" si="354"/>
        <v>0.77688393320524995</v>
      </c>
      <c r="AL796" s="2">
        <f t="shared" si="355"/>
        <v>4.5718548498000056E-2</v>
      </c>
      <c r="AM796">
        <f t="shared" si="356"/>
        <v>39</v>
      </c>
      <c r="AN796">
        <f t="shared" si="357"/>
        <v>46</v>
      </c>
      <c r="AO796">
        <f t="shared" si="358"/>
        <v>7</v>
      </c>
    </row>
    <row r="797" spans="1:41" x14ac:dyDescent="0.2">
      <c r="A797" t="s">
        <v>76</v>
      </c>
      <c r="B797" t="s">
        <v>70</v>
      </c>
      <c r="C797" t="s">
        <v>154</v>
      </c>
      <c r="D797" s="1">
        <v>-125.427610629593</v>
      </c>
      <c r="E797" s="1">
        <v>292.85522125918698</v>
      </c>
      <c r="F797" s="2">
        <v>0.50462933172385704</v>
      </c>
      <c r="G797" s="2">
        <v>0.399175879877392</v>
      </c>
      <c r="H797" s="2">
        <v>0</v>
      </c>
      <c r="I797" s="2">
        <v>0</v>
      </c>
      <c r="J797" s="2">
        <v>0.84153424153463896</v>
      </c>
      <c r="K797" s="2">
        <v>0.79321393737362</v>
      </c>
      <c r="L797" s="2">
        <v>2.7394230687519699E-2</v>
      </c>
      <c r="M797" s="2" t="str">
        <f t="shared" si="336"/>
        <v>PAD</v>
      </c>
      <c r="N797" s="2" t="str">
        <f t="shared" si="343"/>
        <v>ACP</v>
      </c>
      <c r="O797" s="2" t="str">
        <f t="shared" si="344"/>
        <v>U</v>
      </c>
      <c r="P797" t="str">
        <f t="shared" si="337"/>
        <v>0110</v>
      </c>
      <c r="Q797" t="str">
        <f t="shared" si="338"/>
        <v>N</v>
      </c>
      <c r="R797" t="str">
        <f t="shared" si="339"/>
        <v>0</v>
      </c>
      <c r="S797" t="str">
        <f t="shared" si="340"/>
        <v>1</v>
      </c>
      <c r="T797" t="str">
        <f t="shared" si="341"/>
        <v>1</v>
      </c>
      <c r="U797" t="str">
        <f t="shared" si="342"/>
        <v>0</v>
      </c>
      <c r="V797" s="10" t="str">
        <f t="shared" si="345"/>
        <v/>
      </c>
      <c r="X797" t="str">
        <f t="shared" si="346"/>
        <v/>
      </c>
      <c r="Z797" t="str">
        <f t="shared" si="347"/>
        <v/>
      </c>
      <c r="AA797" s="10" t="str">
        <f t="shared" si="348"/>
        <v/>
      </c>
      <c r="AC797" t="str">
        <f t="shared" si="349"/>
        <v/>
      </c>
      <c r="AE797" t="str">
        <f t="shared" si="350"/>
        <v/>
      </c>
      <c r="AF797" s="13" t="str">
        <f t="shared" si="351"/>
        <v/>
      </c>
      <c r="AH797" t="str">
        <f t="shared" si="352"/>
        <v/>
      </c>
      <c r="AJ797" t="str">
        <f t="shared" si="353"/>
        <v/>
      </c>
      <c r="AK797" s="2">
        <f t="shared" si="354"/>
        <v>0.79321393737362</v>
      </c>
      <c r="AL797" s="2">
        <f t="shared" si="355"/>
        <v>4.8320304161018957E-2</v>
      </c>
      <c r="AM797">
        <f t="shared" si="356"/>
        <v>13</v>
      </c>
      <c r="AN797">
        <f t="shared" si="357"/>
        <v>63</v>
      </c>
      <c r="AO797">
        <f t="shared" si="358"/>
        <v>50</v>
      </c>
    </row>
    <row r="798" spans="1:41" x14ac:dyDescent="0.2">
      <c r="A798" t="s">
        <v>76</v>
      </c>
      <c r="B798" t="s">
        <v>70</v>
      </c>
      <c r="C798" t="s">
        <v>3</v>
      </c>
      <c r="D798" s="1">
        <v>-126.84715198634299</v>
      </c>
      <c r="E798" s="1">
        <v>295.69430397268701</v>
      </c>
      <c r="F798" s="2">
        <v>0.484150978083904</v>
      </c>
      <c r="G798" s="2">
        <v>0.38792301938986001</v>
      </c>
      <c r="H798" s="2">
        <v>0</v>
      </c>
      <c r="I798" s="2">
        <v>0</v>
      </c>
      <c r="J798" s="2">
        <v>0.827878966028884</v>
      </c>
      <c r="K798" s="2">
        <v>0.77901839615612201</v>
      </c>
      <c r="L798" s="2">
        <v>1.5834566524448999E-2</v>
      </c>
      <c r="M798" s="2" t="str">
        <f t="shared" si="336"/>
        <v>PAD</v>
      </c>
      <c r="N798" s="2" t="str">
        <f t="shared" si="343"/>
        <v>ACP</v>
      </c>
      <c r="O798" s="2" t="str">
        <f t="shared" si="344"/>
        <v>V</v>
      </c>
      <c r="P798" t="str">
        <f t="shared" si="337"/>
        <v>0110</v>
      </c>
      <c r="Q798" t="str">
        <f t="shared" si="338"/>
        <v>N</v>
      </c>
      <c r="R798" t="str">
        <f t="shared" si="339"/>
        <v>0</v>
      </c>
      <c r="S798" t="str">
        <f t="shared" si="340"/>
        <v>1</v>
      </c>
      <c r="T798" t="str">
        <f t="shared" si="341"/>
        <v>1</v>
      </c>
      <c r="U798" t="str">
        <f t="shared" si="342"/>
        <v>0</v>
      </c>
      <c r="V798" s="10" t="str">
        <f t="shared" si="345"/>
        <v/>
      </c>
      <c r="X798" t="str">
        <f t="shared" si="346"/>
        <v/>
      </c>
      <c r="Z798" t="str">
        <f t="shared" si="347"/>
        <v/>
      </c>
      <c r="AA798" s="10" t="str">
        <f t="shared" si="348"/>
        <v/>
      </c>
      <c r="AC798" t="str">
        <f t="shared" si="349"/>
        <v/>
      </c>
      <c r="AE798" t="str">
        <f t="shared" si="350"/>
        <v/>
      </c>
      <c r="AF798" s="13" t="str">
        <f t="shared" si="351"/>
        <v/>
      </c>
      <c r="AH798" t="str">
        <f t="shared" si="352"/>
        <v/>
      </c>
      <c r="AJ798" t="str">
        <f t="shared" si="353"/>
        <v/>
      </c>
      <c r="AK798" s="2">
        <f t="shared" si="354"/>
        <v>0.77901839615612201</v>
      </c>
      <c r="AL798" s="2">
        <f t="shared" si="355"/>
        <v>4.8860569872761994E-2</v>
      </c>
      <c r="AM798">
        <f t="shared" si="356"/>
        <v>35</v>
      </c>
      <c r="AN798">
        <f t="shared" si="357"/>
        <v>69</v>
      </c>
      <c r="AO798">
        <f t="shared" si="358"/>
        <v>34</v>
      </c>
    </row>
    <row r="799" spans="1:41" x14ac:dyDescent="0.2">
      <c r="A799" t="s">
        <v>77</v>
      </c>
      <c r="B799" t="s">
        <v>70</v>
      </c>
      <c r="C799" t="s">
        <v>2</v>
      </c>
      <c r="D799" s="1">
        <v>-120.105325088181</v>
      </c>
      <c r="E799" s="1">
        <v>282.210650176363</v>
      </c>
      <c r="F799" s="2">
        <v>0.51358038641437598</v>
      </c>
      <c r="G799" s="2">
        <v>0.40202356222059099</v>
      </c>
      <c r="H799" s="2">
        <v>0</v>
      </c>
      <c r="I799" s="2">
        <v>0</v>
      </c>
      <c r="J799" s="2">
        <v>0.83504511638646195</v>
      </c>
      <c r="K799" s="2">
        <v>0.78783182036594201</v>
      </c>
      <c r="L799" s="2">
        <v>0.105686763492167</v>
      </c>
      <c r="M799" s="2" t="str">
        <f t="shared" si="336"/>
        <v>PAD</v>
      </c>
      <c r="N799" s="2" t="str">
        <f t="shared" si="343"/>
        <v>PCA</v>
      </c>
      <c r="O799" s="2" t="str">
        <f t="shared" si="344"/>
        <v>U</v>
      </c>
      <c r="P799" t="str">
        <f t="shared" si="337"/>
        <v>0111</v>
      </c>
      <c r="Q799" t="str">
        <f t="shared" si="338"/>
        <v>N</v>
      </c>
      <c r="R799" t="str">
        <f t="shared" si="339"/>
        <v>0</v>
      </c>
      <c r="S799" t="str">
        <f t="shared" si="340"/>
        <v>1</v>
      </c>
      <c r="T799" t="str">
        <f t="shared" si="341"/>
        <v>1</v>
      </c>
      <c r="U799" t="str">
        <f t="shared" si="342"/>
        <v>1</v>
      </c>
      <c r="V799" s="10" t="str">
        <f t="shared" si="345"/>
        <v/>
      </c>
      <c r="X799" t="str">
        <f t="shared" si="346"/>
        <v/>
      </c>
      <c r="Z799" t="str">
        <f t="shared" si="347"/>
        <v/>
      </c>
      <c r="AA799" s="10" t="str">
        <f t="shared" si="348"/>
        <v/>
      </c>
      <c r="AC799" t="str">
        <f t="shared" si="349"/>
        <v/>
      </c>
      <c r="AE799" t="str">
        <f t="shared" si="350"/>
        <v/>
      </c>
      <c r="AF799" s="13" t="str">
        <f t="shared" si="351"/>
        <v/>
      </c>
      <c r="AH799" t="str">
        <f t="shared" si="352"/>
        <v/>
      </c>
      <c r="AJ799" t="str">
        <f t="shared" si="353"/>
        <v/>
      </c>
      <c r="AK799" s="2">
        <f t="shared" si="354"/>
        <v>0.78783182036594201</v>
      </c>
      <c r="AL799" s="2">
        <f t="shared" si="355"/>
        <v>4.7213296020519935E-2</v>
      </c>
      <c r="AM799">
        <f t="shared" si="356"/>
        <v>24</v>
      </c>
      <c r="AN799">
        <f t="shared" si="357"/>
        <v>52</v>
      </c>
      <c r="AO799">
        <f t="shared" si="358"/>
        <v>28</v>
      </c>
    </row>
    <row r="800" spans="1:41" x14ac:dyDescent="0.2">
      <c r="A800" t="s">
        <v>77</v>
      </c>
      <c r="B800" t="s">
        <v>70</v>
      </c>
      <c r="C800" t="s">
        <v>153</v>
      </c>
      <c r="D800" s="1">
        <v>-120.105325088181</v>
      </c>
      <c r="E800" s="1">
        <v>282.210650176363</v>
      </c>
      <c r="F800" s="2">
        <v>0.51358038641437598</v>
      </c>
      <c r="G800" s="2">
        <v>0.40202356222059099</v>
      </c>
      <c r="H800" s="2">
        <v>0</v>
      </c>
      <c r="I800" s="2">
        <v>0</v>
      </c>
      <c r="J800" s="2">
        <v>0.83504511638646195</v>
      </c>
      <c r="K800" s="2">
        <v>0.78783182036594201</v>
      </c>
      <c r="L800" s="2">
        <v>4.3379941295172898E-2</v>
      </c>
      <c r="M800" s="2" t="str">
        <f t="shared" si="336"/>
        <v>PAD</v>
      </c>
      <c r="N800" s="2" t="str">
        <f t="shared" si="343"/>
        <v>PCA</v>
      </c>
      <c r="O800" s="2" t="str">
        <f t="shared" si="344"/>
        <v>V</v>
      </c>
      <c r="P800" t="str">
        <f t="shared" si="337"/>
        <v>0111</v>
      </c>
      <c r="Q800" t="str">
        <f t="shared" si="338"/>
        <v>N</v>
      </c>
      <c r="R800" t="str">
        <f t="shared" si="339"/>
        <v>0</v>
      </c>
      <c r="S800" t="str">
        <f t="shared" si="340"/>
        <v>1</v>
      </c>
      <c r="T800" t="str">
        <f t="shared" si="341"/>
        <v>1</v>
      </c>
      <c r="U800" t="str">
        <f t="shared" si="342"/>
        <v>1</v>
      </c>
      <c r="V800" s="10" t="str">
        <f t="shared" si="345"/>
        <v/>
      </c>
      <c r="X800" t="str">
        <f t="shared" si="346"/>
        <v/>
      </c>
      <c r="Z800" t="str">
        <f t="shared" si="347"/>
        <v/>
      </c>
      <c r="AA800" s="10" t="str">
        <f t="shared" si="348"/>
        <v/>
      </c>
      <c r="AC800" t="str">
        <f t="shared" si="349"/>
        <v/>
      </c>
      <c r="AE800" t="str">
        <f t="shared" si="350"/>
        <v/>
      </c>
      <c r="AF800" s="13" t="str">
        <f t="shared" si="351"/>
        <v/>
      </c>
      <c r="AH800" t="str">
        <f t="shared" si="352"/>
        <v/>
      </c>
      <c r="AJ800" t="str">
        <f t="shared" si="353"/>
        <v/>
      </c>
      <c r="AK800" s="2">
        <f t="shared" si="354"/>
        <v>0.78783182036594201</v>
      </c>
      <c r="AL800" s="2">
        <f t="shared" si="355"/>
        <v>4.7213296020519935E-2</v>
      </c>
      <c r="AM800">
        <f t="shared" si="356"/>
        <v>24</v>
      </c>
      <c r="AN800">
        <f t="shared" si="357"/>
        <v>52</v>
      </c>
      <c r="AO800">
        <f t="shared" si="358"/>
        <v>28</v>
      </c>
    </row>
    <row r="801" spans="1:41" x14ac:dyDescent="0.2">
      <c r="A801" t="s">
        <v>77</v>
      </c>
      <c r="B801" t="s">
        <v>70</v>
      </c>
      <c r="C801" t="s">
        <v>154</v>
      </c>
      <c r="D801" s="1">
        <v>-129.07930447774501</v>
      </c>
      <c r="E801" s="1">
        <v>300.15860895549002</v>
      </c>
      <c r="F801" s="2">
        <v>0.48723436343116699</v>
      </c>
      <c r="G801" s="2">
        <v>0.35639702073514201</v>
      </c>
      <c r="H801" s="2">
        <v>0</v>
      </c>
      <c r="I801" s="2">
        <v>0</v>
      </c>
      <c r="J801" s="2">
        <v>0.82849704549356296</v>
      </c>
      <c r="K801" s="2">
        <v>0.78003795841626999</v>
      </c>
      <c r="L801" s="2">
        <v>5.0765907084142102E-2</v>
      </c>
      <c r="M801" s="2" t="str">
        <f t="shared" si="336"/>
        <v>PAD</v>
      </c>
      <c r="N801" s="2" t="str">
        <f t="shared" si="343"/>
        <v>ACP</v>
      </c>
      <c r="O801" s="2" t="str">
        <f t="shared" si="344"/>
        <v>U</v>
      </c>
      <c r="P801" t="str">
        <f t="shared" si="337"/>
        <v>0111</v>
      </c>
      <c r="Q801" t="str">
        <f t="shared" si="338"/>
        <v>N</v>
      </c>
      <c r="R801" t="str">
        <f t="shared" si="339"/>
        <v>0</v>
      </c>
      <c r="S801" t="str">
        <f t="shared" si="340"/>
        <v>1</v>
      </c>
      <c r="T801" t="str">
        <f t="shared" si="341"/>
        <v>1</v>
      </c>
      <c r="U801" t="str">
        <f t="shared" si="342"/>
        <v>1</v>
      </c>
      <c r="V801" s="10" t="str">
        <f t="shared" si="345"/>
        <v/>
      </c>
      <c r="X801" t="str">
        <f t="shared" si="346"/>
        <v/>
      </c>
      <c r="Z801" t="str">
        <f t="shared" si="347"/>
        <v/>
      </c>
      <c r="AA801" s="10" t="str">
        <f t="shared" si="348"/>
        <v/>
      </c>
      <c r="AC801" t="str">
        <f t="shared" si="349"/>
        <v/>
      </c>
      <c r="AE801" t="str">
        <f t="shared" si="350"/>
        <v/>
      </c>
      <c r="AF801" s="13" t="str">
        <f t="shared" si="351"/>
        <v/>
      </c>
      <c r="AH801" t="str">
        <f t="shared" si="352"/>
        <v/>
      </c>
      <c r="AJ801" t="str">
        <f t="shared" si="353"/>
        <v/>
      </c>
      <c r="AK801" s="2">
        <f t="shared" si="354"/>
        <v>0.78003795841626999</v>
      </c>
      <c r="AL801" s="2">
        <f t="shared" si="355"/>
        <v>4.8459087077292962E-2</v>
      </c>
      <c r="AM801">
        <f t="shared" si="356"/>
        <v>34</v>
      </c>
      <c r="AN801">
        <f t="shared" si="357"/>
        <v>65</v>
      </c>
      <c r="AO801">
        <f t="shared" si="358"/>
        <v>31</v>
      </c>
    </row>
    <row r="802" spans="1:41" x14ac:dyDescent="0.2">
      <c r="A802" t="s">
        <v>77</v>
      </c>
      <c r="B802" t="s">
        <v>70</v>
      </c>
      <c r="C802" t="s">
        <v>3</v>
      </c>
      <c r="D802" s="1">
        <v>-128.86505129304101</v>
      </c>
      <c r="E802" s="1">
        <v>299.73010258608099</v>
      </c>
      <c r="F802" s="2">
        <v>0.488937610445839</v>
      </c>
      <c r="G802" s="2">
        <v>0.37217403560812101</v>
      </c>
      <c r="H802" s="2">
        <v>0</v>
      </c>
      <c r="I802" s="2">
        <v>0</v>
      </c>
      <c r="J802" s="2">
        <v>0.83118836236968396</v>
      </c>
      <c r="K802" s="2">
        <v>0.78352263743787998</v>
      </c>
      <c r="L802" s="2">
        <v>4.83890514490685E-2</v>
      </c>
      <c r="M802" s="2" t="str">
        <f t="shared" si="336"/>
        <v>PAD</v>
      </c>
      <c r="N802" s="2" t="str">
        <f t="shared" si="343"/>
        <v>ACP</v>
      </c>
      <c r="O802" s="2" t="str">
        <f t="shared" si="344"/>
        <v>V</v>
      </c>
      <c r="P802" t="str">
        <f t="shared" si="337"/>
        <v>0111</v>
      </c>
      <c r="Q802" t="str">
        <f t="shared" si="338"/>
        <v>N</v>
      </c>
      <c r="R802" t="str">
        <f t="shared" si="339"/>
        <v>0</v>
      </c>
      <c r="S802" t="str">
        <f t="shared" si="340"/>
        <v>1</v>
      </c>
      <c r="T802" t="str">
        <f t="shared" si="341"/>
        <v>1</v>
      </c>
      <c r="U802" t="str">
        <f t="shared" si="342"/>
        <v>1</v>
      </c>
      <c r="V802" s="10" t="str">
        <f t="shared" si="345"/>
        <v/>
      </c>
      <c r="X802" t="str">
        <f t="shared" si="346"/>
        <v/>
      </c>
      <c r="Z802" t="str">
        <f t="shared" si="347"/>
        <v/>
      </c>
      <c r="AA802" s="10" t="str">
        <f t="shared" si="348"/>
        <v/>
      </c>
      <c r="AC802" t="str">
        <f t="shared" si="349"/>
        <v/>
      </c>
      <c r="AE802" t="str">
        <f t="shared" si="350"/>
        <v/>
      </c>
      <c r="AF802" s="13" t="str">
        <f t="shared" si="351"/>
        <v/>
      </c>
      <c r="AH802" t="str">
        <f t="shared" si="352"/>
        <v/>
      </c>
      <c r="AJ802" t="str">
        <f t="shared" si="353"/>
        <v/>
      </c>
      <c r="AK802" s="2">
        <f t="shared" si="354"/>
        <v>0.78352263743787998</v>
      </c>
      <c r="AL802" s="2">
        <f t="shared" si="355"/>
        <v>4.7665724931803988E-2</v>
      </c>
      <c r="AM802">
        <f t="shared" si="356"/>
        <v>31</v>
      </c>
      <c r="AN802">
        <f t="shared" si="357"/>
        <v>57</v>
      </c>
      <c r="AO802">
        <f t="shared" si="358"/>
        <v>26</v>
      </c>
    </row>
    <row r="803" spans="1:41" x14ac:dyDescent="0.2">
      <c r="A803" t="s">
        <v>78</v>
      </c>
      <c r="B803" t="s">
        <v>70</v>
      </c>
      <c r="C803" t="s">
        <v>2</v>
      </c>
      <c r="D803" s="1">
        <v>-137.356538875643</v>
      </c>
      <c r="E803" s="1">
        <v>316.71307775128503</v>
      </c>
      <c r="F803" s="2">
        <v>0.42695407511154598</v>
      </c>
      <c r="G803" s="2">
        <v>0.28555346937738002</v>
      </c>
      <c r="H803" s="2">
        <v>0</v>
      </c>
      <c r="I803" s="2">
        <v>0</v>
      </c>
      <c r="J803" s="2">
        <v>0.79276794638956505</v>
      </c>
      <c r="K803" s="2">
        <v>0.72021828408684097</v>
      </c>
      <c r="L803" s="2">
        <v>5.4384932064572497E-2</v>
      </c>
      <c r="M803" s="2" t="str">
        <f t="shared" si="336"/>
        <v>PAD</v>
      </c>
      <c r="N803" s="2" t="str">
        <f t="shared" si="343"/>
        <v>PCA</v>
      </c>
      <c r="O803" s="2" t="str">
        <f t="shared" si="344"/>
        <v>U</v>
      </c>
      <c r="P803" t="str">
        <f t="shared" si="337"/>
        <v>1000</v>
      </c>
      <c r="Q803" t="str">
        <f t="shared" si="338"/>
        <v>N</v>
      </c>
      <c r="R803" t="str">
        <f t="shared" si="339"/>
        <v>1</v>
      </c>
      <c r="S803" t="str">
        <f t="shared" si="340"/>
        <v>0</v>
      </c>
      <c r="T803" t="str">
        <f t="shared" si="341"/>
        <v>0</v>
      </c>
      <c r="U803" t="str">
        <f t="shared" si="342"/>
        <v>0</v>
      </c>
      <c r="V803" s="10" t="str">
        <f t="shared" si="345"/>
        <v/>
      </c>
      <c r="X803" t="str">
        <f t="shared" si="346"/>
        <v/>
      </c>
      <c r="Z803" t="str">
        <f t="shared" si="347"/>
        <v/>
      </c>
      <c r="AA803" s="10" t="str">
        <f t="shared" si="348"/>
        <v/>
      </c>
      <c r="AC803" t="str">
        <f t="shared" si="349"/>
        <v/>
      </c>
      <c r="AE803" t="str">
        <f t="shared" si="350"/>
        <v/>
      </c>
      <c r="AF803" s="13" t="str">
        <f t="shared" si="351"/>
        <v/>
      </c>
      <c r="AH803" t="str">
        <f t="shared" si="352"/>
        <v/>
      </c>
      <c r="AJ803" t="str">
        <f t="shared" si="353"/>
        <v/>
      </c>
      <c r="AK803" s="2">
        <f t="shared" si="354"/>
        <v>0.72021828408684097</v>
      </c>
      <c r="AL803" s="2">
        <f t="shared" si="355"/>
        <v>7.2549662302724083E-2</v>
      </c>
      <c r="AM803">
        <f t="shared" si="356"/>
        <v>153</v>
      </c>
      <c r="AN803">
        <f t="shared" si="357"/>
        <v>221</v>
      </c>
      <c r="AO803">
        <f t="shared" si="358"/>
        <v>68</v>
      </c>
    </row>
    <row r="804" spans="1:41" x14ac:dyDescent="0.2">
      <c r="A804" t="s">
        <v>78</v>
      </c>
      <c r="B804" t="s">
        <v>70</v>
      </c>
      <c r="C804" t="s">
        <v>153</v>
      </c>
      <c r="D804" s="1">
        <v>-137.356538875643</v>
      </c>
      <c r="E804" s="1">
        <v>316.71307775128702</v>
      </c>
      <c r="F804" s="2">
        <v>0.42695407511153799</v>
      </c>
      <c r="G804" s="2">
        <v>0.28555346937739201</v>
      </c>
      <c r="H804" s="2">
        <v>0</v>
      </c>
      <c r="I804" s="2">
        <v>0</v>
      </c>
      <c r="J804" s="2">
        <v>0.79276794638956505</v>
      </c>
      <c r="K804" s="2">
        <v>0.72021828408684097</v>
      </c>
      <c r="L804" s="2">
        <v>1.0696521950872701E-2</v>
      </c>
      <c r="M804" s="2" t="str">
        <f t="shared" si="336"/>
        <v>PAD</v>
      </c>
      <c r="N804" s="2" t="str">
        <f t="shared" si="343"/>
        <v>PCA</v>
      </c>
      <c r="O804" s="2" t="str">
        <f t="shared" si="344"/>
        <v>V</v>
      </c>
      <c r="P804" t="str">
        <f t="shared" si="337"/>
        <v>1000</v>
      </c>
      <c r="Q804" t="str">
        <f t="shared" si="338"/>
        <v>N</v>
      </c>
      <c r="R804" t="str">
        <f t="shared" si="339"/>
        <v>1</v>
      </c>
      <c r="S804" t="str">
        <f t="shared" si="340"/>
        <v>0</v>
      </c>
      <c r="T804" t="str">
        <f t="shared" si="341"/>
        <v>0</v>
      </c>
      <c r="U804" t="str">
        <f t="shared" si="342"/>
        <v>0</v>
      </c>
      <c r="V804" s="10" t="str">
        <f t="shared" si="345"/>
        <v/>
      </c>
      <c r="X804" t="str">
        <f t="shared" si="346"/>
        <v/>
      </c>
      <c r="Z804" t="str">
        <f t="shared" si="347"/>
        <v/>
      </c>
      <c r="AA804" s="10" t="str">
        <f t="shared" si="348"/>
        <v/>
      </c>
      <c r="AC804" t="str">
        <f t="shared" si="349"/>
        <v/>
      </c>
      <c r="AE804" t="str">
        <f t="shared" si="350"/>
        <v/>
      </c>
      <c r="AF804" s="13" t="str">
        <f t="shared" si="351"/>
        <v/>
      </c>
      <c r="AH804" t="str">
        <f t="shared" si="352"/>
        <v/>
      </c>
      <c r="AJ804" t="str">
        <f t="shared" si="353"/>
        <v/>
      </c>
      <c r="AK804" s="2">
        <f t="shared" si="354"/>
        <v>0.72021828408684097</v>
      </c>
      <c r="AL804" s="2">
        <f t="shared" si="355"/>
        <v>7.2549662302724083E-2</v>
      </c>
      <c r="AM804">
        <f t="shared" si="356"/>
        <v>153</v>
      </c>
      <c r="AN804">
        <f t="shared" si="357"/>
        <v>221</v>
      </c>
      <c r="AO804">
        <f t="shared" si="358"/>
        <v>68</v>
      </c>
    </row>
    <row r="805" spans="1:41" x14ac:dyDescent="0.2">
      <c r="A805" t="s">
        <v>78</v>
      </c>
      <c r="B805" t="s">
        <v>70</v>
      </c>
      <c r="C805" t="s">
        <v>154</v>
      </c>
      <c r="D805" s="1">
        <v>-146.203494876468</v>
      </c>
      <c r="E805" s="1">
        <v>334.40698975293498</v>
      </c>
      <c r="F805" s="2">
        <v>0.38450548716685301</v>
      </c>
      <c r="G805" s="2">
        <v>0.22873395746578401</v>
      </c>
      <c r="H805" s="2">
        <v>0</v>
      </c>
      <c r="I805" s="2">
        <v>0</v>
      </c>
      <c r="J805" s="2">
        <v>0.78238460921053099</v>
      </c>
      <c r="K805" s="2">
        <v>0.70412734489893503</v>
      </c>
      <c r="L805" s="2">
        <v>6.8984910166501198E-2</v>
      </c>
      <c r="M805" s="2" t="str">
        <f t="shared" si="336"/>
        <v>PAD</v>
      </c>
      <c r="N805" s="2" t="str">
        <f t="shared" si="343"/>
        <v>ACP</v>
      </c>
      <c r="O805" s="2" t="str">
        <f t="shared" si="344"/>
        <v>U</v>
      </c>
      <c r="P805" t="str">
        <f t="shared" si="337"/>
        <v>1000</v>
      </c>
      <c r="Q805" t="str">
        <f t="shared" si="338"/>
        <v>N</v>
      </c>
      <c r="R805" t="str">
        <f t="shared" si="339"/>
        <v>1</v>
      </c>
      <c r="S805" t="str">
        <f t="shared" si="340"/>
        <v>0</v>
      </c>
      <c r="T805" t="str">
        <f t="shared" si="341"/>
        <v>0</v>
      </c>
      <c r="U805" t="str">
        <f t="shared" si="342"/>
        <v>0</v>
      </c>
      <c r="V805" s="10" t="str">
        <f t="shared" si="345"/>
        <v/>
      </c>
      <c r="X805" t="str">
        <f t="shared" si="346"/>
        <v/>
      </c>
      <c r="Z805" t="str">
        <f t="shared" si="347"/>
        <v/>
      </c>
      <c r="AA805" s="10" t="str">
        <f t="shared" si="348"/>
        <v/>
      </c>
      <c r="AC805" t="str">
        <f t="shared" si="349"/>
        <v/>
      </c>
      <c r="AE805" t="str">
        <f t="shared" si="350"/>
        <v/>
      </c>
      <c r="AF805" s="13" t="str">
        <f t="shared" si="351"/>
        <v/>
      </c>
      <c r="AH805" t="str">
        <f t="shared" si="352"/>
        <v/>
      </c>
      <c r="AJ805" t="str">
        <f t="shared" si="353"/>
        <v/>
      </c>
      <c r="AK805" s="2">
        <f t="shared" si="354"/>
        <v>0.70412734489893503</v>
      </c>
      <c r="AL805" s="2">
        <f t="shared" si="355"/>
        <v>7.8257264311595964E-2</v>
      </c>
      <c r="AM805">
        <f t="shared" si="356"/>
        <v>197</v>
      </c>
      <c r="AN805">
        <f t="shared" si="357"/>
        <v>242</v>
      </c>
      <c r="AO805">
        <f t="shared" si="358"/>
        <v>45</v>
      </c>
    </row>
    <row r="806" spans="1:41" x14ac:dyDescent="0.2">
      <c r="A806" t="s">
        <v>78</v>
      </c>
      <c r="B806" t="s">
        <v>70</v>
      </c>
      <c r="C806" t="s">
        <v>3</v>
      </c>
      <c r="D806" s="1">
        <v>-148.359223883477</v>
      </c>
      <c r="E806" s="1">
        <v>338.71844776695298</v>
      </c>
      <c r="F806" s="2">
        <v>0.37108884024461603</v>
      </c>
      <c r="G806" s="2">
        <v>0.226223594176617</v>
      </c>
      <c r="H806" s="2">
        <v>0</v>
      </c>
      <c r="I806" s="2">
        <v>0</v>
      </c>
      <c r="J806" s="2">
        <v>0.77254645587946702</v>
      </c>
      <c r="K806" s="2">
        <v>0.69478090651381597</v>
      </c>
      <c r="L806" s="2">
        <v>1.1137329094543199E-2</v>
      </c>
      <c r="M806" s="2" t="str">
        <f t="shared" si="336"/>
        <v>PAD</v>
      </c>
      <c r="N806" s="2" t="str">
        <f t="shared" si="343"/>
        <v>ACP</v>
      </c>
      <c r="O806" s="2" t="str">
        <f t="shared" si="344"/>
        <v>V</v>
      </c>
      <c r="P806" t="str">
        <f t="shared" si="337"/>
        <v>1000</v>
      </c>
      <c r="Q806" t="str">
        <f t="shared" si="338"/>
        <v>N</v>
      </c>
      <c r="R806" t="str">
        <f t="shared" si="339"/>
        <v>1</v>
      </c>
      <c r="S806" t="str">
        <f t="shared" si="340"/>
        <v>0</v>
      </c>
      <c r="T806" t="str">
        <f t="shared" si="341"/>
        <v>0</v>
      </c>
      <c r="U806" t="str">
        <f t="shared" si="342"/>
        <v>0</v>
      </c>
      <c r="V806" s="10" t="str">
        <f t="shared" si="345"/>
        <v/>
      </c>
      <c r="X806" t="str">
        <f t="shared" si="346"/>
        <v/>
      </c>
      <c r="Z806" t="str">
        <f t="shared" si="347"/>
        <v/>
      </c>
      <c r="AA806" s="10" t="str">
        <f t="shared" si="348"/>
        <v/>
      </c>
      <c r="AC806" t="str">
        <f t="shared" si="349"/>
        <v/>
      </c>
      <c r="AE806" t="str">
        <f t="shared" si="350"/>
        <v/>
      </c>
      <c r="AF806" s="13" t="str">
        <f t="shared" si="351"/>
        <v/>
      </c>
      <c r="AH806" t="str">
        <f t="shared" si="352"/>
        <v/>
      </c>
      <c r="AJ806" t="str">
        <f t="shared" si="353"/>
        <v/>
      </c>
      <c r="AK806" s="2">
        <f t="shared" si="354"/>
        <v>0.69478090651381597</v>
      </c>
      <c r="AL806" s="2">
        <f t="shared" si="355"/>
        <v>7.7765549365651054E-2</v>
      </c>
      <c r="AM806">
        <f t="shared" si="356"/>
        <v>220</v>
      </c>
      <c r="AN806">
        <f t="shared" si="357"/>
        <v>236</v>
      </c>
      <c r="AO806">
        <f t="shared" si="358"/>
        <v>16</v>
      </c>
    </row>
    <row r="807" spans="1:41" x14ac:dyDescent="0.2">
      <c r="A807" t="s">
        <v>79</v>
      </c>
      <c r="B807" t="s">
        <v>70</v>
      </c>
      <c r="C807" t="s">
        <v>2</v>
      </c>
      <c r="D807" s="1">
        <v>-117.44759152121701</v>
      </c>
      <c r="E807" s="1">
        <v>276.89518304243302</v>
      </c>
      <c r="F807" s="2">
        <v>0.52240628633395103</v>
      </c>
      <c r="G807" s="2">
        <v>0.36400423634410101</v>
      </c>
      <c r="H807" s="2">
        <v>0</v>
      </c>
      <c r="I807" s="2">
        <v>0</v>
      </c>
      <c r="J807" s="2">
        <v>0.83671432040587201</v>
      </c>
      <c r="K807" s="2">
        <v>0.76098722422199805</v>
      </c>
      <c r="L807" s="2">
        <v>0.12768454369975199</v>
      </c>
      <c r="M807" s="2" t="str">
        <f t="shared" si="336"/>
        <v>PAD</v>
      </c>
      <c r="N807" s="2" t="str">
        <f t="shared" si="343"/>
        <v>PCA</v>
      </c>
      <c r="O807" s="2" t="str">
        <f t="shared" si="344"/>
        <v>U</v>
      </c>
      <c r="P807" t="str">
        <f t="shared" si="337"/>
        <v>1001</v>
      </c>
      <c r="Q807" t="str">
        <f t="shared" si="338"/>
        <v>N</v>
      </c>
      <c r="R807" t="str">
        <f t="shared" si="339"/>
        <v>1</v>
      </c>
      <c r="S807" t="str">
        <f t="shared" si="340"/>
        <v>0</v>
      </c>
      <c r="T807" t="str">
        <f t="shared" si="341"/>
        <v>0</v>
      </c>
      <c r="U807" t="str">
        <f t="shared" si="342"/>
        <v>1</v>
      </c>
      <c r="V807" s="10" t="str">
        <f t="shared" si="345"/>
        <v/>
      </c>
      <c r="X807" t="str">
        <f t="shared" si="346"/>
        <v/>
      </c>
      <c r="Z807" t="str">
        <f t="shared" si="347"/>
        <v/>
      </c>
      <c r="AA807" s="10" t="str">
        <f t="shared" si="348"/>
        <v/>
      </c>
      <c r="AC807" t="str">
        <f t="shared" si="349"/>
        <v/>
      </c>
      <c r="AE807" t="str">
        <f t="shared" si="350"/>
        <v/>
      </c>
      <c r="AF807" s="13" t="str">
        <f t="shared" si="351"/>
        <v/>
      </c>
      <c r="AH807" t="str">
        <f t="shared" si="352"/>
        <v/>
      </c>
      <c r="AJ807" t="str">
        <f t="shared" si="353"/>
        <v/>
      </c>
      <c r="AK807" s="2">
        <f t="shared" si="354"/>
        <v>0.76098722422199805</v>
      </c>
      <c r="AL807" s="2">
        <f t="shared" si="355"/>
        <v>7.5727096183873965E-2</v>
      </c>
      <c r="AM807">
        <f t="shared" si="356"/>
        <v>55</v>
      </c>
      <c r="AN807">
        <f t="shared" si="357"/>
        <v>228</v>
      </c>
      <c r="AO807">
        <f t="shared" si="358"/>
        <v>173</v>
      </c>
    </row>
    <row r="808" spans="1:41" x14ac:dyDescent="0.2">
      <c r="A808" t="s">
        <v>79</v>
      </c>
      <c r="B808" t="s">
        <v>70</v>
      </c>
      <c r="C808" t="s">
        <v>153</v>
      </c>
      <c r="D808" s="1">
        <v>-117.44759152121701</v>
      </c>
      <c r="E808" s="1">
        <v>276.89518304243302</v>
      </c>
      <c r="F808" s="2">
        <v>0.52240628633395103</v>
      </c>
      <c r="G808" s="2">
        <v>0.36400423634410201</v>
      </c>
      <c r="H808" s="2">
        <v>0</v>
      </c>
      <c r="I808" s="2">
        <v>0</v>
      </c>
      <c r="J808" s="2">
        <v>0.83671432040587201</v>
      </c>
      <c r="K808" s="2">
        <v>0.76098722422199805</v>
      </c>
      <c r="L808" s="2">
        <v>6.49750214963729E-3</v>
      </c>
      <c r="M808" s="2" t="str">
        <f t="shared" si="336"/>
        <v>PAD</v>
      </c>
      <c r="N808" s="2" t="str">
        <f t="shared" si="343"/>
        <v>PCA</v>
      </c>
      <c r="O808" s="2" t="str">
        <f t="shared" si="344"/>
        <v>V</v>
      </c>
      <c r="P808" t="str">
        <f t="shared" si="337"/>
        <v>1001</v>
      </c>
      <c r="Q808" t="str">
        <f t="shared" si="338"/>
        <v>N</v>
      </c>
      <c r="R808" t="str">
        <f t="shared" si="339"/>
        <v>1</v>
      </c>
      <c r="S808" t="str">
        <f t="shared" si="340"/>
        <v>0</v>
      </c>
      <c r="T808" t="str">
        <f t="shared" si="341"/>
        <v>0</v>
      </c>
      <c r="U808" t="str">
        <f t="shared" si="342"/>
        <v>1</v>
      </c>
      <c r="V808" s="10" t="str">
        <f t="shared" si="345"/>
        <v/>
      </c>
      <c r="X808" t="str">
        <f t="shared" si="346"/>
        <v/>
      </c>
      <c r="Z808" t="str">
        <f t="shared" si="347"/>
        <v/>
      </c>
      <c r="AA808" s="10" t="str">
        <f t="shared" si="348"/>
        <v/>
      </c>
      <c r="AC808" t="str">
        <f t="shared" si="349"/>
        <v/>
      </c>
      <c r="AE808" t="str">
        <f t="shared" si="350"/>
        <v/>
      </c>
      <c r="AF808" s="13" t="str">
        <f t="shared" si="351"/>
        <v/>
      </c>
      <c r="AH808" t="str">
        <f t="shared" si="352"/>
        <v/>
      </c>
      <c r="AJ808" t="str">
        <f t="shared" si="353"/>
        <v/>
      </c>
      <c r="AK808" s="2">
        <f t="shared" si="354"/>
        <v>0.76098722422199805</v>
      </c>
      <c r="AL808" s="2">
        <f t="shared" si="355"/>
        <v>7.5727096183873965E-2</v>
      </c>
      <c r="AM808">
        <f t="shared" si="356"/>
        <v>55</v>
      </c>
      <c r="AN808">
        <f t="shared" si="357"/>
        <v>228</v>
      </c>
      <c r="AO808">
        <f t="shared" si="358"/>
        <v>173</v>
      </c>
    </row>
    <row r="809" spans="1:41" x14ac:dyDescent="0.2">
      <c r="A809" t="s">
        <v>79</v>
      </c>
      <c r="B809" t="s">
        <v>70</v>
      </c>
      <c r="C809" t="s">
        <v>154</v>
      </c>
      <c r="D809" s="1">
        <v>-130.873661120252</v>
      </c>
      <c r="E809" s="1">
        <v>303.74732224050399</v>
      </c>
      <c r="F809" s="2">
        <v>0.45271268360455003</v>
      </c>
      <c r="G809" s="2">
        <v>0.31754676582191899</v>
      </c>
      <c r="H809" s="2">
        <v>0</v>
      </c>
      <c r="I809" s="2">
        <v>0</v>
      </c>
      <c r="J809" s="2">
        <v>0.803078918003586</v>
      </c>
      <c r="K809" s="2">
        <v>0.74013181755318402</v>
      </c>
      <c r="L809" s="2">
        <v>2.1833343114146499E-2</v>
      </c>
      <c r="M809" s="2" t="str">
        <f t="shared" si="336"/>
        <v>PAD</v>
      </c>
      <c r="N809" s="2" t="str">
        <f t="shared" si="343"/>
        <v>ACP</v>
      </c>
      <c r="O809" s="2" t="str">
        <f t="shared" si="344"/>
        <v>U</v>
      </c>
      <c r="P809" t="str">
        <f t="shared" si="337"/>
        <v>1001</v>
      </c>
      <c r="Q809" t="str">
        <f t="shared" si="338"/>
        <v>N</v>
      </c>
      <c r="R809" t="str">
        <f t="shared" si="339"/>
        <v>1</v>
      </c>
      <c r="S809" t="str">
        <f t="shared" si="340"/>
        <v>0</v>
      </c>
      <c r="T809" t="str">
        <f t="shared" si="341"/>
        <v>0</v>
      </c>
      <c r="U809" t="str">
        <f t="shared" si="342"/>
        <v>1</v>
      </c>
      <c r="V809" s="10" t="str">
        <f t="shared" si="345"/>
        <v/>
      </c>
      <c r="X809" t="str">
        <f t="shared" si="346"/>
        <v/>
      </c>
      <c r="Z809" t="str">
        <f t="shared" si="347"/>
        <v/>
      </c>
      <c r="AA809" s="10" t="str">
        <f t="shared" si="348"/>
        <v/>
      </c>
      <c r="AC809" t="str">
        <f t="shared" si="349"/>
        <v/>
      </c>
      <c r="AE809" t="str">
        <f t="shared" si="350"/>
        <v/>
      </c>
      <c r="AF809" s="13" t="str">
        <f t="shared" si="351"/>
        <v/>
      </c>
      <c r="AH809" t="str">
        <f t="shared" si="352"/>
        <v/>
      </c>
      <c r="AJ809" t="str">
        <f t="shared" si="353"/>
        <v/>
      </c>
      <c r="AK809" s="2">
        <f t="shared" si="354"/>
        <v>0.74013181755318402</v>
      </c>
      <c r="AL809" s="2">
        <f t="shared" si="355"/>
        <v>6.2947100450401972E-2</v>
      </c>
      <c r="AM809">
        <f t="shared" si="356"/>
        <v>104</v>
      </c>
      <c r="AN809">
        <f t="shared" si="357"/>
        <v>172</v>
      </c>
      <c r="AO809">
        <f t="shared" si="358"/>
        <v>68</v>
      </c>
    </row>
    <row r="810" spans="1:41" x14ac:dyDescent="0.2">
      <c r="A810" t="s">
        <v>79</v>
      </c>
      <c r="B810" t="s">
        <v>70</v>
      </c>
      <c r="C810" t="s">
        <v>3</v>
      </c>
      <c r="D810" s="1">
        <v>-131.64343647424701</v>
      </c>
      <c r="E810" s="1">
        <v>305.28687294849499</v>
      </c>
      <c r="F810" s="2">
        <v>0.44741432918928198</v>
      </c>
      <c r="G810" s="2">
        <v>0.30507189619355701</v>
      </c>
      <c r="H810" s="2">
        <v>0</v>
      </c>
      <c r="I810" s="2">
        <v>0</v>
      </c>
      <c r="J810" s="2">
        <v>0.80306666810566796</v>
      </c>
      <c r="K810" s="2">
        <v>0.72127361127268497</v>
      </c>
      <c r="L810" s="2">
        <v>2.18014653586103E-2</v>
      </c>
      <c r="M810" s="2" t="str">
        <f t="shared" si="336"/>
        <v>PAD</v>
      </c>
      <c r="N810" s="2" t="str">
        <f t="shared" si="343"/>
        <v>ACP</v>
      </c>
      <c r="O810" s="2" t="str">
        <f t="shared" si="344"/>
        <v>V</v>
      </c>
      <c r="P810" t="str">
        <f t="shared" si="337"/>
        <v>1001</v>
      </c>
      <c r="Q810" t="str">
        <f t="shared" si="338"/>
        <v>N</v>
      </c>
      <c r="R810" t="str">
        <f t="shared" si="339"/>
        <v>1</v>
      </c>
      <c r="S810" t="str">
        <f t="shared" si="340"/>
        <v>0</v>
      </c>
      <c r="T810" t="str">
        <f t="shared" si="341"/>
        <v>0</v>
      </c>
      <c r="U810" t="str">
        <f t="shared" si="342"/>
        <v>1</v>
      </c>
      <c r="V810" s="10" t="str">
        <f t="shared" si="345"/>
        <v/>
      </c>
      <c r="X810" t="str">
        <f t="shared" si="346"/>
        <v/>
      </c>
      <c r="Z810" t="str">
        <f t="shared" si="347"/>
        <v/>
      </c>
      <c r="AA810" s="10" t="str">
        <f t="shared" si="348"/>
        <v/>
      </c>
      <c r="AC810" t="str">
        <f t="shared" si="349"/>
        <v/>
      </c>
      <c r="AE810" t="str">
        <f t="shared" si="350"/>
        <v/>
      </c>
      <c r="AF810" s="13" t="str">
        <f t="shared" si="351"/>
        <v/>
      </c>
      <c r="AH810" t="str">
        <f t="shared" si="352"/>
        <v/>
      </c>
      <c r="AJ810" t="str">
        <f t="shared" si="353"/>
        <v/>
      </c>
      <c r="AK810" s="2">
        <f t="shared" si="354"/>
        <v>0.72127361127268497</v>
      </c>
      <c r="AL810" s="2">
        <f t="shared" si="355"/>
        <v>8.1793056832982991E-2</v>
      </c>
      <c r="AM810">
        <f t="shared" si="356"/>
        <v>143</v>
      </c>
      <c r="AN810">
        <f t="shared" si="357"/>
        <v>250</v>
      </c>
      <c r="AO810">
        <f t="shared" si="358"/>
        <v>107</v>
      </c>
    </row>
    <row r="811" spans="1:41" x14ac:dyDescent="0.2">
      <c r="A811" t="s">
        <v>80</v>
      </c>
      <c r="B811" t="s">
        <v>70</v>
      </c>
      <c r="C811" t="s">
        <v>2</v>
      </c>
      <c r="D811" s="1">
        <v>-110.29620936529901</v>
      </c>
      <c r="E811" s="1">
        <v>262.59241873059699</v>
      </c>
      <c r="F811" s="2">
        <v>0.55724544824309197</v>
      </c>
      <c r="G811" s="2">
        <v>0.39218384211059298</v>
      </c>
      <c r="H811" s="2">
        <v>0</v>
      </c>
      <c r="I811" s="2">
        <v>0</v>
      </c>
      <c r="J811" s="2">
        <v>0.83959744685328197</v>
      </c>
      <c r="K811" s="2">
        <v>0.78880690591803004</v>
      </c>
      <c r="L811" s="2">
        <v>7.9849965677652596E-2</v>
      </c>
      <c r="M811" s="2" t="str">
        <f t="shared" si="336"/>
        <v>PAD</v>
      </c>
      <c r="N811" s="2" t="str">
        <f t="shared" si="343"/>
        <v>PCA</v>
      </c>
      <c r="O811" s="2" t="str">
        <f t="shared" si="344"/>
        <v>U</v>
      </c>
      <c r="P811" t="str">
        <f t="shared" si="337"/>
        <v>1010</v>
      </c>
      <c r="Q811" t="str">
        <f t="shared" si="338"/>
        <v>N</v>
      </c>
      <c r="R811" t="str">
        <f t="shared" si="339"/>
        <v>1</v>
      </c>
      <c r="S811" t="str">
        <f t="shared" si="340"/>
        <v>0</v>
      </c>
      <c r="T811" t="str">
        <f t="shared" si="341"/>
        <v>1</v>
      </c>
      <c r="U811" t="str">
        <f t="shared" si="342"/>
        <v>0</v>
      </c>
      <c r="V811" s="10" t="str">
        <f t="shared" si="345"/>
        <v/>
      </c>
      <c r="X811" t="str">
        <f t="shared" si="346"/>
        <v/>
      </c>
      <c r="Z811" t="str">
        <f t="shared" si="347"/>
        <v/>
      </c>
      <c r="AA811" s="10" t="str">
        <f t="shared" si="348"/>
        <v/>
      </c>
      <c r="AC811" t="str">
        <f t="shared" si="349"/>
        <v/>
      </c>
      <c r="AE811" t="str">
        <f t="shared" si="350"/>
        <v/>
      </c>
      <c r="AF811" s="13" t="str">
        <f t="shared" si="351"/>
        <v/>
      </c>
      <c r="AH811" t="str">
        <f t="shared" si="352"/>
        <v/>
      </c>
      <c r="AJ811" t="str">
        <f t="shared" si="353"/>
        <v/>
      </c>
      <c r="AK811" s="2">
        <f t="shared" si="354"/>
        <v>0.78880690591803004</v>
      </c>
      <c r="AL811" s="2">
        <f t="shared" si="355"/>
        <v>5.0790540935251927E-2</v>
      </c>
      <c r="AM811">
        <f t="shared" si="356"/>
        <v>22</v>
      </c>
      <c r="AN811">
        <f t="shared" si="357"/>
        <v>73</v>
      </c>
      <c r="AO811">
        <f t="shared" si="358"/>
        <v>51</v>
      </c>
    </row>
    <row r="812" spans="1:41" x14ac:dyDescent="0.2">
      <c r="A812" t="s">
        <v>80</v>
      </c>
      <c r="B812" t="s">
        <v>70</v>
      </c>
      <c r="C812" t="s">
        <v>153</v>
      </c>
      <c r="D812" s="1">
        <v>-110.29620936529901</v>
      </c>
      <c r="E812" s="1">
        <v>262.59241873059699</v>
      </c>
      <c r="F812" s="2">
        <v>0.55724544824309197</v>
      </c>
      <c r="G812" s="2">
        <v>0.39218384211059298</v>
      </c>
      <c r="H812" s="2">
        <v>0</v>
      </c>
      <c r="I812" s="2">
        <v>0</v>
      </c>
      <c r="J812" s="2">
        <v>0.83959744685328197</v>
      </c>
      <c r="K812" s="2">
        <v>0.78880690591803004</v>
      </c>
      <c r="L812" s="2">
        <v>1.01580100618278E-2</v>
      </c>
      <c r="M812" s="2" t="str">
        <f t="shared" si="336"/>
        <v>PAD</v>
      </c>
      <c r="N812" s="2" t="str">
        <f t="shared" si="343"/>
        <v>PCA</v>
      </c>
      <c r="O812" s="2" t="str">
        <f t="shared" si="344"/>
        <v>V</v>
      </c>
      <c r="P812" t="str">
        <f t="shared" si="337"/>
        <v>1010</v>
      </c>
      <c r="Q812" t="str">
        <f t="shared" si="338"/>
        <v>N</v>
      </c>
      <c r="R812" t="str">
        <f t="shared" si="339"/>
        <v>1</v>
      </c>
      <c r="S812" t="str">
        <f t="shared" si="340"/>
        <v>0</v>
      </c>
      <c r="T812" t="str">
        <f t="shared" si="341"/>
        <v>1</v>
      </c>
      <c r="U812" t="str">
        <f t="shared" si="342"/>
        <v>0</v>
      </c>
      <c r="V812" s="10" t="str">
        <f t="shared" si="345"/>
        <v/>
      </c>
      <c r="X812" t="str">
        <f t="shared" si="346"/>
        <v/>
      </c>
      <c r="Z812" t="str">
        <f t="shared" si="347"/>
        <v/>
      </c>
      <c r="AA812" s="10" t="str">
        <f t="shared" si="348"/>
        <v/>
      </c>
      <c r="AC812" t="str">
        <f t="shared" si="349"/>
        <v/>
      </c>
      <c r="AE812" t="str">
        <f t="shared" si="350"/>
        <v/>
      </c>
      <c r="AF812" s="13" t="str">
        <f t="shared" si="351"/>
        <v/>
      </c>
      <c r="AH812" t="str">
        <f t="shared" si="352"/>
        <v/>
      </c>
      <c r="AJ812" t="str">
        <f t="shared" si="353"/>
        <v/>
      </c>
      <c r="AK812" s="2">
        <f t="shared" si="354"/>
        <v>0.78880690591803004</v>
      </c>
      <c r="AL812" s="2">
        <f t="shared" si="355"/>
        <v>5.0790540935251927E-2</v>
      </c>
      <c r="AM812">
        <f t="shared" si="356"/>
        <v>22</v>
      </c>
      <c r="AN812">
        <f t="shared" si="357"/>
        <v>73</v>
      </c>
      <c r="AO812">
        <f t="shared" si="358"/>
        <v>51</v>
      </c>
    </row>
    <row r="813" spans="1:41" x14ac:dyDescent="0.2">
      <c r="A813" t="s">
        <v>80</v>
      </c>
      <c r="B813" t="s">
        <v>70</v>
      </c>
      <c r="C813" t="s">
        <v>154</v>
      </c>
      <c r="D813" s="1">
        <v>-115.325592665443</v>
      </c>
      <c r="E813" s="1">
        <v>272.65118533088599</v>
      </c>
      <c r="F813" s="2">
        <v>0.54119943030180595</v>
      </c>
      <c r="G813" s="2">
        <v>0.39957170796669</v>
      </c>
      <c r="H813" s="2">
        <v>0</v>
      </c>
      <c r="I813" s="2">
        <v>0</v>
      </c>
      <c r="J813" s="2">
        <v>0.84369222531827803</v>
      </c>
      <c r="K813" s="2">
        <v>0.78484895164741098</v>
      </c>
      <c r="L813" s="2">
        <v>5.2442418694907803E-2</v>
      </c>
      <c r="M813" s="2" t="str">
        <f t="shared" si="336"/>
        <v>PAD</v>
      </c>
      <c r="N813" s="2" t="str">
        <f t="shared" si="343"/>
        <v>ACP</v>
      </c>
      <c r="O813" s="2" t="str">
        <f t="shared" si="344"/>
        <v>U</v>
      </c>
      <c r="P813" t="str">
        <f t="shared" si="337"/>
        <v>1010</v>
      </c>
      <c r="Q813" t="str">
        <f t="shared" si="338"/>
        <v>N</v>
      </c>
      <c r="R813" t="str">
        <f t="shared" si="339"/>
        <v>1</v>
      </c>
      <c r="S813" t="str">
        <f t="shared" si="340"/>
        <v>0</v>
      </c>
      <c r="T813" t="str">
        <f t="shared" si="341"/>
        <v>1</v>
      </c>
      <c r="U813" t="str">
        <f t="shared" si="342"/>
        <v>0</v>
      </c>
      <c r="V813" s="10" t="str">
        <f t="shared" si="345"/>
        <v/>
      </c>
      <c r="X813" t="str">
        <f t="shared" si="346"/>
        <v/>
      </c>
      <c r="Z813" t="str">
        <f t="shared" si="347"/>
        <v/>
      </c>
      <c r="AA813" s="10" t="str">
        <f t="shared" si="348"/>
        <v/>
      </c>
      <c r="AC813" t="str">
        <f t="shared" si="349"/>
        <v/>
      </c>
      <c r="AE813" t="str">
        <f t="shared" si="350"/>
        <v/>
      </c>
      <c r="AF813" s="13" t="str">
        <f t="shared" si="351"/>
        <v/>
      </c>
      <c r="AH813" t="str">
        <f t="shared" si="352"/>
        <v/>
      </c>
      <c r="AJ813" t="str">
        <f t="shared" si="353"/>
        <v/>
      </c>
      <c r="AK813" s="2">
        <f t="shared" si="354"/>
        <v>0.78484895164741098</v>
      </c>
      <c r="AL813" s="2">
        <f t="shared" si="355"/>
        <v>5.8843273670867058E-2</v>
      </c>
      <c r="AM813">
        <f t="shared" si="356"/>
        <v>27</v>
      </c>
      <c r="AN813">
        <f t="shared" si="357"/>
        <v>147</v>
      </c>
      <c r="AO813">
        <f t="shared" si="358"/>
        <v>120</v>
      </c>
    </row>
    <row r="814" spans="1:41" x14ac:dyDescent="0.2">
      <c r="A814" t="s">
        <v>80</v>
      </c>
      <c r="B814" t="s">
        <v>70</v>
      </c>
      <c r="C814" t="s">
        <v>3</v>
      </c>
      <c r="D814" s="1">
        <v>-113.02159448867801</v>
      </c>
      <c r="E814" s="1">
        <v>268.04318897735499</v>
      </c>
      <c r="F814" s="2">
        <v>0.54993161310164895</v>
      </c>
      <c r="G814" s="2">
        <v>0.40729431561106699</v>
      </c>
      <c r="H814" s="2">
        <v>0</v>
      </c>
      <c r="I814" s="2">
        <v>0</v>
      </c>
      <c r="J814" s="2">
        <v>0.85402650936438596</v>
      </c>
      <c r="K814" s="2">
        <v>0.79098320031255198</v>
      </c>
      <c r="L814" s="2">
        <v>2.7927836726922201E-2</v>
      </c>
      <c r="M814" s="2" t="str">
        <f t="shared" si="336"/>
        <v>PAD</v>
      </c>
      <c r="N814" s="2" t="str">
        <f t="shared" si="343"/>
        <v>ACP</v>
      </c>
      <c r="O814" s="2" t="str">
        <f t="shared" si="344"/>
        <v>V</v>
      </c>
      <c r="P814" t="str">
        <f t="shared" si="337"/>
        <v>1010</v>
      </c>
      <c r="Q814" t="str">
        <f t="shared" si="338"/>
        <v>N</v>
      </c>
      <c r="R814" t="str">
        <f t="shared" si="339"/>
        <v>1</v>
      </c>
      <c r="S814" t="str">
        <f t="shared" si="340"/>
        <v>0</v>
      </c>
      <c r="T814" t="str">
        <f t="shared" si="341"/>
        <v>1</v>
      </c>
      <c r="U814" t="str">
        <f t="shared" si="342"/>
        <v>0</v>
      </c>
      <c r="V814" s="10" t="str">
        <f t="shared" si="345"/>
        <v/>
      </c>
      <c r="X814" t="str">
        <f t="shared" si="346"/>
        <v/>
      </c>
      <c r="Z814" t="str">
        <f t="shared" si="347"/>
        <v/>
      </c>
      <c r="AA814" s="10" t="str">
        <f t="shared" si="348"/>
        <v/>
      </c>
      <c r="AC814" t="str">
        <f t="shared" si="349"/>
        <v/>
      </c>
      <c r="AE814" t="str">
        <f t="shared" si="350"/>
        <v/>
      </c>
      <c r="AF814" s="13" t="str">
        <f t="shared" si="351"/>
        <v/>
      </c>
      <c r="AH814" t="str">
        <f t="shared" si="352"/>
        <v/>
      </c>
      <c r="AJ814" t="str">
        <f t="shared" si="353"/>
        <v/>
      </c>
      <c r="AK814" s="2">
        <f t="shared" si="354"/>
        <v>0.79098320031255198</v>
      </c>
      <c r="AL814" s="2">
        <f t="shared" si="355"/>
        <v>6.3043309051833973E-2</v>
      </c>
      <c r="AM814">
        <f t="shared" si="356"/>
        <v>20</v>
      </c>
      <c r="AN814">
        <f t="shared" si="357"/>
        <v>174</v>
      </c>
      <c r="AO814">
        <f t="shared" si="358"/>
        <v>154</v>
      </c>
    </row>
    <row r="815" spans="1:41" x14ac:dyDescent="0.2">
      <c r="A815" t="s">
        <v>81</v>
      </c>
      <c r="B815" t="s">
        <v>70</v>
      </c>
      <c r="C815" t="s">
        <v>2</v>
      </c>
      <c r="D815" s="1">
        <v>-111.02447072767001</v>
      </c>
      <c r="E815" s="1">
        <v>264.04894145534001</v>
      </c>
      <c r="F815" s="2">
        <v>0.55387116980061402</v>
      </c>
      <c r="G815" s="2">
        <v>0.40177840823233602</v>
      </c>
      <c r="H815" s="2">
        <v>0</v>
      </c>
      <c r="I815" s="2">
        <v>0</v>
      </c>
      <c r="J815" s="2">
        <v>0.85062686409253196</v>
      </c>
      <c r="K815" s="2">
        <v>0.792978746183853</v>
      </c>
      <c r="L815" s="2">
        <v>7.7113515055667395E-2</v>
      </c>
      <c r="M815" s="2" t="str">
        <f t="shared" si="336"/>
        <v>PAD</v>
      </c>
      <c r="N815" s="2" t="str">
        <f t="shared" si="343"/>
        <v>PCA</v>
      </c>
      <c r="O815" s="2" t="str">
        <f t="shared" si="344"/>
        <v>U</v>
      </c>
      <c r="P815" t="str">
        <f t="shared" si="337"/>
        <v>1011</v>
      </c>
      <c r="Q815" t="str">
        <f t="shared" si="338"/>
        <v>N</v>
      </c>
      <c r="R815" t="str">
        <f t="shared" si="339"/>
        <v>1</v>
      </c>
      <c r="S815" t="str">
        <f t="shared" si="340"/>
        <v>0</v>
      </c>
      <c r="T815" t="str">
        <f t="shared" si="341"/>
        <v>1</v>
      </c>
      <c r="U815" t="str">
        <f t="shared" si="342"/>
        <v>1</v>
      </c>
      <c r="V815" s="10" t="str">
        <f t="shared" si="345"/>
        <v/>
      </c>
      <c r="X815" t="str">
        <f t="shared" si="346"/>
        <v/>
      </c>
      <c r="Z815" t="str">
        <f t="shared" si="347"/>
        <v/>
      </c>
      <c r="AA815" s="10" t="str">
        <f t="shared" si="348"/>
        <v/>
      </c>
      <c r="AC815" t="str">
        <f t="shared" si="349"/>
        <v/>
      </c>
      <c r="AE815" t="str">
        <f t="shared" si="350"/>
        <v/>
      </c>
      <c r="AF815" s="13" t="str">
        <f t="shared" si="351"/>
        <v/>
      </c>
      <c r="AH815" t="str">
        <f t="shared" si="352"/>
        <v/>
      </c>
      <c r="AJ815" t="str">
        <f t="shared" si="353"/>
        <v/>
      </c>
      <c r="AK815" s="2">
        <f t="shared" si="354"/>
        <v>0.792978746183853</v>
      </c>
      <c r="AL815" s="2">
        <f t="shared" si="355"/>
        <v>5.7648117908678964E-2</v>
      </c>
      <c r="AM815">
        <f t="shared" si="356"/>
        <v>16</v>
      </c>
      <c r="AN815">
        <f t="shared" si="357"/>
        <v>130</v>
      </c>
      <c r="AO815">
        <f t="shared" si="358"/>
        <v>114</v>
      </c>
    </row>
    <row r="816" spans="1:41" x14ac:dyDescent="0.2">
      <c r="A816" t="s">
        <v>81</v>
      </c>
      <c r="B816" t="s">
        <v>70</v>
      </c>
      <c r="C816" t="s">
        <v>153</v>
      </c>
      <c r="D816" s="1">
        <v>-111.02447072767001</v>
      </c>
      <c r="E816" s="1">
        <v>264.04894145534001</v>
      </c>
      <c r="F816" s="2">
        <v>0.55387116980061502</v>
      </c>
      <c r="G816" s="2">
        <v>0.40177840823233602</v>
      </c>
      <c r="H816" s="2">
        <v>0</v>
      </c>
      <c r="I816" s="2">
        <v>0</v>
      </c>
      <c r="J816" s="2">
        <v>0.85062686409253196</v>
      </c>
      <c r="K816" s="2">
        <v>0.792978746183853</v>
      </c>
      <c r="L816" s="2">
        <v>3.7926967910052303E-2</v>
      </c>
      <c r="M816" s="2" t="str">
        <f t="shared" si="336"/>
        <v>PAD</v>
      </c>
      <c r="N816" s="2" t="str">
        <f t="shared" si="343"/>
        <v>PCA</v>
      </c>
      <c r="O816" s="2" t="str">
        <f t="shared" si="344"/>
        <v>V</v>
      </c>
      <c r="P816" t="str">
        <f t="shared" si="337"/>
        <v>1011</v>
      </c>
      <c r="Q816" t="str">
        <f t="shared" si="338"/>
        <v>N</v>
      </c>
      <c r="R816" t="str">
        <f t="shared" si="339"/>
        <v>1</v>
      </c>
      <c r="S816" t="str">
        <f t="shared" si="340"/>
        <v>0</v>
      </c>
      <c r="T816" t="str">
        <f t="shared" si="341"/>
        <v>1</v>
      </c>
      <c r="U816" t="str">
        <f t="shared" si="342"/>
        <v>1</v>
      </c>
      <c r="V816" s="10" t="str">
        <f t="shared" si="345"/>
        <v/>
      </c>
      <c r="X816" t="str">
        <f t="shared" si="346"/>
        <v/>
      </c>
      <c r="Z816" t="str">
        <f t="shared" si="347"/>
        <v/>
      </c>
      <c r="AA816" s="10" t="str">
        <f t="shared" si="348"/>
        <v/>
      </c>
      <c r="AC816" t="str">
        <f t="shared" si="349"/>
        <v/>
      </c>
      <c r="AE816" t="str">
        <f t="shared" si="350"/>
        <v/>
      </c>
      <c r="AF816" s="13" t="str">
        <f t="shared" si="351"/>
        <v/>
      </c>
      <c r="AH816" t="str">
        <f t="shared" si="352"/>
        <v/>
      </c>
      <c r="AJ816" t="str">
        <f t="shared" si="353"/>
        <v/>
      </c>
      <c r="AK816" s="2">
        <f t="shared" si="354"/>
        <v>0.792978746183853</v>
      </c>
      <c r="AL816" s="2">
        <f t="shared" si="355"/>
        <v>5.7648117908678964E-2</v>
      </c>
      <c r="AM816">
        <f t="shared" si="356"/>
        <v>16</v>
      </c>
      <c r="AN816">
        <f t="shared" si="357"/>
        <v>130</v>
      </c>
      <c r="AO816">
        <f t="shared" si="358"/>
        <v>114</v>
      </c>
    </row>
    <row r="817" spans="1:41" x14ac:dyDescent="0.2">
      <c r="A817" t="s">
        <v>81</v>
      </c>
      <c r="B817" t="s">
        <v>70</v>
      </c>
      <c r="C817" t="s">
        <v>154</v>
      </c>
      <c r="D817" s="1">
        <v>-120.43692258963</v>
      </c>
      <c r="E817" s="1">
        <v>282.87384517926</v>
      </c>
      <c r="F817" s="2">
        <v>0.50914211183087299</v>
      </c>
      <c r="G817" s="2">
        <v>0.35314146208945302</v>
      </c>
      <c r="H817" s="2">
        <v>0</v>
      </c>
      <c r="I817" s="2">
        <v>0</v>
      </c>
      <c r="J817" s="2">
        <v>0.83111891308167196</v>
      </c>
      <c r="K817" s="2">
        <v>0.75922782313983095</v>
      </c>
      <c r="L817" s="2">
        <v>1.1857500834580099E-2</v>
      </c>
      <c r="M817" s="2" t="str">
        <f t="shared" si="336"/>
        <v>PAD</v>
      </c>
      <c r="N817" s="2" t="str">
        <f t="shared" si="343"/>
        <v>ACP</v>
      </c>
      <c r="O817" s="2" t="str">
        <f t="shared" si="344"/>
        <v>U</v>
      </c>
      <c r="P817" t="str">
        <f t="shared" si="337"/>
        <v>1011</v>
      </c>
      <c r="Q817" t="str">
        <f t="shared" si="338"/>
        <v>N</v>
      </c>
      <c r="R817" t="str">
        <f t="shared" si="339"/>
        <v>1</v>
      </c>
      <c r="S817" t="str">
        <f t="shared" si="340"/>
        <v>0</v>
      </c>
      <c r="T817" t="str">
        <f t="shared" si="341"/>
        <v>1</v>
      </c>
      <c r="U817" t="str">
        <f t="shared" si="342"/>
        <v>1</v>
      </c>
      <c r="V817" s="10" t="str">
        <f t="shared" si="345"/>
        <v/>
      </c>
      <c r="X817" t="str">
        <f t="shared" si="346"/>
        <v/>
      </c>
      <c r="Z817" t="str">
        <f t="shared" si="347"/>
        <v/>
      </c>
      <c r="AA817" s="10" t="str">
        <f t="shared" si="348"/>
        <v/>
      </c>
      <c r="AC817" t="str">
        <f t="shared" si="349"/>
        <v/>
      </c>
      <c r="AE817" t="str">
        <f t="shared" si="350"/>
        <v/>
      </c>
      <c r="AF817" s="13" t="str">
        <f t="shared" si="351"/>
        <v/>
      </c>
      <c r="AH817" t="str">
        <f t="shared" si="352"/>
        <v/>
      </c>
      <c r="AJ817" t="str">
        <f t="shared" si="353"/>
        <v/>
      </c>
      <c r="AK817" s="2">
        <f t="shared" si="354"/>
        <v>0.75922782313983095</v>
      </c>
      <c r="AL817" s="2">
        <f t="shared" si="355"/>
        <v>7.1891089941841013E-2</v>
      </c>
      <c r="AM817">
        <f t="shared" si="356"/>
        <v>62</v>
      </c>
      <c r="AN817">
        <f t="shared" si="357"/>
        <v>220</v>
      </c>
      <c r="AO817">
        <f t="shared" si="358"/>
        <v>158</v>
      </c>
    </row>
    <row r="818" spans="1:41" x14ac:dyDescent="0.2">
      <c r="A818" t="s">
        <v>81</v>
      </c>
      <c r="B818" t="s">
        <v>70</v>
      </c>
      <c r="C818" t="s">
        <v>3</v>
      </c>
      <c r="D818" s="1">
        <v>-118.70941751659601</v>
      </c>
      <c r="E818" s="1">
        <v>279.41883503319201</v>
      </c>
      <c r="F818" s="2">
        <v>0.507021526919607</v>
      </c>
      <c r="G818" s="2">
        <v>0.337796106146737</v>
      </c>
      <c r="H818" s="2">
        <v>0</v>
      </c>
      <c r="I818" s="2">
        <v>0</v>
      </c>
      <c r="J818" s="2">
        <v>0.82655636817091105</v>
      </c>
      <c r="K818" s="2">
        <v>0.76497989320498905</v>
      </c>
      <c r="L818" s="2">
        <v>1.81728285587122E-2</v>
      </c>
      <c r="M818" s="2" t="str">
        <f t="shared" si="336"/>
        <v>PAD</v>
      </c>
      <c r="N818" s="2" t="str">
        <f t="shared" si="343"/>
        <v>ACP</v>
      </c>
      <c r="O818" s="2" t="str">
        <f t="shared" si="344"/>
        <v>V</v>
      </c>
      <c r="P818" t="str">
        <f t="shared" si="337"/>
        <v>1011</v>
      </c>
      <c r="Q818" t="str">
        <f t="shared" si="338"/>
        <v>N</v>
      </c>
      <c r="R818" t="str">
        <f t="shared" si="339"/>
        <v>1</v>
      </c>
      <c r="S818" t="str">
        <f t="shared" si="340"/>
        <v>0</v>
      </c>
      <c r="T818" t="str">
        <f t="shared" si="341"/>
        <v>1</v>
      </c>
      <c r="U818" t="str">
        <f t="shared" si="342"/>
        <v>1</v>
      </c>
      <c r="V818" s="10" t="str">
        <f t="shared" si="345"/>
        <v/>
      </c>
      <c r="X818" t="str">
        <f t="shared" si="346"/>
        <v/>
      </c>
      <c r="Z818" t="str">
        <f t="shared" si="347"/>
        <v/>
      </c>
      <c r="AA818" s="10" t="str">
        <f t="shared" si="348"/>
        <v/>
      </c>
      <c r="AC818" t="str">
        <f t="shared" si="349"/>
        <v/>
      </c>
      <c r="AE818" t="str">
        <f t="shared" si="350"/>
        <v/>
      </c>
      <c r="AF818" s="13" t="str">
        <f t="shared" si="351"/>
        <v/>
      </c>
      <c r="AH818" t="str">
        <f t="shared" si="352"/>
        <v/>
      </c>
      <c r="AJ818" t="str">
        <f t="shared" si="353"/>
        <v/>
      </c>
      <c r="AK818" s="2">
        <f t="shared" si="354"/>
        <v>0.76497989320498905</v>
      </c>
      <c r="AL818" s="2">
        <f t="shared" si="355"/>
        <v>6.1576474965922001E-2</v>
      </c>
      <c r="AM818">
        <f t="shared" si="356"/>
        <v>53</v>
      </c>
      <c r="AN818">
        <f t="shared" si="357"/>
        <v>164</v>
      </c>
      <c r="AO818">
        <f t="shared" si="358"/>
        <v>111</v>
      </c>
    </row>
    <row r="819" spans="1:41" x14ac:dyDescent="0.2">
      <c r="A819" t="s">
        <v>82</v>
      </c>
      <c r="B819" t="s">
        <v>70</v>
      </c>
      <c r="C819" t="s">
        <v>2</v>
      </c>
      <c r="D819" s="1">
        <v>-138.08629450369901</v>
      </c>
      <c r="E819" s="1">
        <v>318.17258900739898</v>
      </c>
      <c r="F819" s="2">
        <v>0.41170418035961098</v>
      </c>
      <c r="G819" s="2">
        <v>0.28310194292609098</v>
      </c>
      <c r="H819" s="2">
        <v>0</v>
      </c>
      <c r="I819" s="2">
        <v>0</v>
      </c>
      <c r="J819" s="2">
        <v>0.78014908757155799</v>
      </c>
      <c r="K819" s="2">
        <v>0.72551098292819705</v>
      </c>
      <c r="L819" s="2">
        <v>5.1933546368498999E-2</v>
      </c>
      <c r="M819" s="2" t="str">
        <f t="shared" si="336"/>
        <v>PAD</v>
      </c>
      <c r="N819" s="2" t="str">
        <f t="shared" si="343"/>
        <v>PCA</v>
      </c>
      <c r="O819" s="2" t="str">
        <f t="shared" si="344"/>
        <v>U</v>
      </c>
      <c r="P819" t="str">
        <f t="shared" si="337"/>
        <v>1100</v>
      </c>
      <c r="Q819" t="str">
        <f t="shared" si="338"/>
        <v>N</v>
      </c>
      <c r="R819" t="str">
        <f t="shared" si="339"/>
        <v>1</v>
      </c>
      <c r="S819" t="str">
        <f t="shared" si="340"/>
        <v>1</v>
      </c>
      <c r="T819" t="str">
        <f t="shared" si="341"/>
        <v>0</v>
      </c>
      <c r="U819" t="str">
        <f t="shared" si="342"/>
        <v>0</v>
      </c>
      <c r="V819" s="10" t="str">
        <f t="shared" si="345"/>
        <v/>
      </c>
      <c r="X819" t="str">
        <f t="shared" si="346"/>
        <v/>
      </c>
      <c r="Z819" t="str">
        <f t="shared" si="347"/>
        <v/>
      </c>
      <c r="AA819" s="10" t="str">
        <f t="shared" si="348"/>
        <v/>
      </c>
      <c r="AC819" t="str">
        <f t="shared" si="349"/>
        <v/>
      </c>
      <c r="AE819" t="str">
        <f t="shared" si="350"/>
        <v/>
      </c>
      <c r="AF819" s="13" t="str">
        <f t="shared" si="351"/>
        <v/>
      </c>
      <c r="AH819" t="str">
        <f t="shared" si="352"/>
        <v/>
      </c>
      <c r="AJ819" t="str">
        <f t="shared" si="353"/>
        <v/>
      </c>
      <c r="AK819" s="2">
        <f t="shared" si="354"/>
        <v>0.72551098292819705</v>
      </c>
      <c r="AL819" s="2">
        <f t="shared" si="355"/>
        <v>5.4638104643360941E-2</v>
      </c>
      <c r="AM819">
        <f t="shared" si="356"/>
        <v>134</v>
      </c>
      <c r="AN819">
        <f t="shared" si="357"/>
        <v>106</v>
      </c>
      <c r="AO819">
        <f t="shared" si="358"/>
        <v>-28</v>
      </c>
    </row>
    <row r="820" spans="1:41" x14ac:dyDescent="0.2">
      <c r="A820" t="s">
        <v>82</v>
      </c>
      <c r="B820" t="s">
        <v>70</v>
      </c>
      <c r="C820" t="s">
        <v>153</v>
      </c>
      <c r="D820" s="1">
        <v>-138.08629450369901</v>
      </c>
      <c r="E820" s="1">
        <v>318.17258900739898</v>
      </c>
      <c r="F820" s="2">
        <v>0.41170418035961098</v>
      </c>
      <c r="G820" s="2">
        <v>0.28310194292609098</v>
      </c>
      <c r="H820" s="2">
        <v>0</v>
      </c>
      <c r="I820" s="2">
        <v>0</v>
      </c>
      <c r="J820" s="2">
        <v>0.78014908757155799</v>
      </c>
      <c r="K820" s="2">
        <v>0.72551098292819705</v>
      </c>
      <c r="L820" s="2">
        <v>1.24964593473877E-2</v>
      </c>
      <c r="M820" s="2" t="str">
        <f t="shared" si="336"/>
        <v>PAD</v>
      </c>
      <c r="N820" s="2" t="str">
        <f t="shared" si="343"/>
        <v>PCA</v>
      </c>
      <c r="O820" s="2" t="str">
        <f t="shared" si="344"/>
        <v>V</v>
      </c>
      <c r="P820" t="str">
        <f t="shared" si="337"/>
        <v>1100</v>
      </c>
      <c r="Q820" t="str">
        <f t="shared" si="338"/>
        <v>N</v>
      </c>
      <c r="R820" t="str">
        <f t="shared" si="339"/>
        <v>1</v>
      </c>
      <c r="S820" t="str">
        <f t="shared" si="340"/>
        <v>1</v>
      </c>
      <c r="T820" t="str">
        <f t="shared" si="341"/>
        <v>0</v>
      </c>
      <c r="U820" t="str">
        <f t="shared" si="342"/>
        <v>0</v>
      </c>
      <c r="V820" s="10" t="str">
        <f t="shared" si="345"/>
        <v/>
      </c>
      <c r="X820" t="str">
        <f t="shared" si="346"/>
        <v/>
      </c>
      <c r="Z820" t="str">
        <f t="shared" si="347"/>
        <v/>
      </c>
      <c r="AA820" s="10" t="str">
        <f t="shared" si="348"/>
        <v/>
      </c>
      <c r="AC820" t="str">
        <f t="shared" si="349"/>
        <v/>
      </c>
      <c r="AE820" t="str">
        <f t="shared" si="350"/>
        <v/>
      </c>
      <c r="AF820" s="13" t="str">
        <f t="shared" si="351"/>
        <v/>
      </c>
      <c r="AH820" t="str">
        <f t="shared" si="352"/>
        <v/>
      </c>
      <c r="AJ820" t="str">
        <f t="shared" si="353"/>
        <v/>
      </c>
      <c r="AK820" s="2">
        <f t="shared" si="354"/>
        <v>0.72551098292819705</v>
      </c>
      <c r="AL820" s="2">
        <f t="shared" si="355"/>
        <v>5.4638104643360941E-2</v>
      </c>
      <c r="AM820">
        <f t="shared" si="356"/>
        <v>134</v>
      </c>
      <c r="AN820">
        <f t="shared" si="357"/>
        <v>106</v>
      </c>
      <c r="AO820">
        <f t="shared" si="358"/>
        <v>-28</v>
      </c>
    </row>
    <row r="821" spans="1:41" x14ac:dyDescent="0.2">
      <c r="A821" t="s">
        <v>82</v>
      </c>
      <c r="B821" t="s">
        <v>70</v>
      </c>
      <c r="C821" t="s">
        <v>154</v>
      </c>
      <c r="D821" s="1">
        <v>-141.225592176334</v>
      </c>
      <c r="E821" s="1">
        <v>324.45118435266801</v>
      </c>
      <c r="F821" s="2">
        <v>0.395068781812147</v>
      </c>
      <c r="G821" s="2">
        <v>0.30240629034035499</v>
      </c>
      <c r="H821" s="2">
        <v>0</v>
      </c>
      <c r="I821" s="2">
        <v>0</v>
      </c>
      <c r="J821" s="2">
        <v>0.77444082259189695</v>
      </c>
      <c r="K821" s="2">
        <v>0.72738521782615195</v>
      </c>
      <c r="L821" s="2">
        <v>3.5710182777164597E-2</v>
      </c>
      <c r="M821" s="2" t="str">
        <f t="shared" si="336"/>
        <v>PAD</v>
      </c>
      <c r="N821" s="2" t="str">
        <f t="shared" si="343"/>
        <v>ACP</v>
      </c>
      <c r="O821" s="2" t="str">
        <f t="shared" si="344"/>
        <v>U</v>
      </c>
      <c r="P821" t="str">
        <f t="shared" si="337"/>
        <v>1100</v>
      </c>
      <c r="Q821" t="str">
        <f t="shared" si="338"/>
        <v>N</v>
      </c>
      <c r="R821" t="str">
        <f t="shared" si="339"/>
        <v>1</v>
      </c>
      <c r="S821" t="str">
        <f t="shared" si="340"/>
        <v>1</v>
      </c>
      <c r="T821" t="str">
        <f t="shared" si="341"/>
        <v>0</v>
      </c>
      <c r="U821" t="str">
        <f t="shared" si="342"/>
        <v>0</v>
      </c>
      <c r="V821" s="10" t="str">
        <f t="shared" si="345"/>
        <v/>
      </c>
      <c r="X821" t="str">
        <f t="shared" si="346"/>
        <v/>
      </c>
      <c r="Z821" t="str">
        <f t="shared" si="347"/>
        <v/>
      </c>
      <c r="AA821" s="10" t="str">
        <f t="shared" si="348"/>
        <v/>
      </c>
      <c r="AC821" t="str">
        <f t="shared" si="349"/>
        <v/>
      </c>
      <c r="AE821" t="str">
        <f t="shared" si="350"/>
        <v/>
      </c>
      <c r="AF821" s="13" t="str">
        <f t="shared" si="351"/>
        <v/>
      </c>
      <c r="AH821" t="str">
        <f t="shared" si="352"/>
        <v/>
      </c>
      <c r="AJ821" t="str">
        <f t="shared" si="353"/>
        <v/>
      </c>
      <c r="AK821" s="2">
        <f t="shared" si="354"/>
        <v>0.72738521782615195</v>
      </c>
      <c r="AL821" s="2">
        <f t="shared" si="355"/>
        <v>4.7055604765744996E-2</v>
      </c>
      <c r="AM821">
        <f t="shared" si="356"/>
        <v>129</v>
      </c>
      <c r="AN821">
        <f t="shared" si="357"/>
        <v>50</v>
      </c>
      <c r="AO821">
        <f t="shared" si="358"/>
        <v>-79</v>
      </c>
    </row>
    <row r="822" spans="1:41" x14ac:dyDescent="0.2">
      <c r="A822" t="s">
        <v>82</v>
      </c>
      <c r="B822" t="s">
        <v>70</v>
      </c>
      <c r="C822" t="s">
        <v>3</v>
      </c>
      <c r="D822" s="1">
        <v>-140.54913561739201</v>
      </c>
      <c r="E822" s="1">
        <v>323.09827123478402</v>
      </c>
      <c r="F822" s="2">
        <v>0.39873924285338402</v>
      </c>
      <c r="G822" s="2">
        <v>0.29207096674649502</v>
      </c>
      <c r="H822" s="2">
        <v>0</v>
      </c>
      <c r="I822" s="2">
        <v>0</v>
      </c>
      <c r="J822" s="2">
        <v>0.78026777795676905</v>
      </c>
      <c r="K822" s="2">
        <v>0.71966592989135802</v>
      </c>
      <c r="L822" s="2">
        <v>3.05933782644821E-2</v>
      </c>
      <c r="M822" s="2" t="str">
        <f t="shared" si="336"/>
        <v>PAD</v>
      </c>
      <c r="N822" s="2" t="str">
        <f t="shared" si="343"/>
        <v>ACP</v>
      </c>
      <c r="O822" s="2" t="str">
        <f t="shared" si="344"/>
        <v>V</v>
      </c>
      <c r="P822" t="str">
        <f t="shared" si="337"/>
        <v>1100</v>
      </c>
      <c r="Q822" t="str">
        <f t="shared" si="338"/>
        <v>N</v>
      </c>
      <c r="R822" t="str">
        <f t="shared" si="339"/>
        <v>1</v>
      </c>
      <c r="S822" t="str">
        <f t="shared" si="340"/>
        <v>1</v>
      </c>
      <c r="T822" t="str">
        <f t="shared" si="341"/>
        <v>0</v>
      </c>
      <c r="U822" t="str">
        <f t="shared" si="342"/>
        <v>0</v>
      </c>
      <c r="V822" s="10" t="str">
        <f t="shared" si="345"/>
        <v/>
      </c>
      <c r="X822" t="str">
        <f t="shared" si="346"/>
        <v/>
      </c>
      <c r="Z822" t="str">
        <f t="shared" si="347"/>
        <v/>
      </c>
      <c r="AA822" s="10" t="str">
        <f t="shared" si="348"/>
        <v/>
      </c>
      <c r="AC822" t="str">
        <f t="shared" si="349"/>
        <v/>
      </c>
      <c r="AE822" t="str">
        <f t="shared" si="350"/>
        <v/>
      </c>
      <c r="AF822" s="13" t="str">
        <f t="shared" si="351"/>
        <v/>
      </c>
      <c r="AH822" t="str">
        <f t="shared" si="352"/>
        <v/>
      </c>
      <c r="AJ822" t="str">
        <f t="shared" si="353"/>
        <v/>
      </c>
      <c r="AK822" s="2">
        <f t="shared" si="354"/>
        <v>0.71966592989135802</v>
      </c>
      <c r="AL822" s="2">
        <f t="shared" si="355"/>
        <v>6.0601848065411024E-2</v>
      </c>
      <c r="AM822">
        <f t="shared" si="356"/>
        <v>159</v>
      </c>
      <c r="AN822">
        <f t="shared" si="357"/>
        <v>158</v>
      </c>
      <c r="AO822">
        <f t="shared" si="358"/>
        <v>-1</v>
      </c>
    </row>
    <row r="823" spans="1:41" x14ac:dyDescent="0.2">
      <c r="A823" t="s">
        <v>83</v>
      </c>
      <c r="B823" t="s">
        <v>70</v>
      </c>
      <c r="C823" t="s">
        <v>2</v>
      </c>
      <c r="D823" s="1">
        <v>-125.962675698669</v>
      </c>
      <c r="E823" s="1">
        <v>293.925351397339</v>
      </c>
      <c r="F823" s="2">
        <v>0.47034828085768698</v>
      </c>
      <c r="G823" s="2">
        <v>0.35818343377175499</v>
      </c>
      <c r="H823" s="2">
        <v>0</v>
      </c>
      <c r="I823" s="2">
        <v>0</v>
      </c>
      <c r="J823" s="2">
        <v>0.80498724342708705</v>
      </c>
      <c r="K823" s="2">
        <v>0.75210090616414405</v>
      </c>
      <c r="L823" s="2">
        <v>2.9416259975131E-2</v>
      </c>
      <c r="M823" s="2" t="str">
        <f t="shared" si="336"/>
        <v>PAD</v>
      </c>
      <c r="N823" s="2" t="str">
        <f t="shared" si="343"/>
        <v>PCA</v>
      </c>
      <c r="O823" s="2" t="str">
        <f t="shared" si="344"/>
        <v>U</v>
      </c>
      <c r="P823" t="str">
        <f t="shared" si="337"/>
        <v>1101</v>
      </c>
      <c r="Q823" t="str">
        <f t="shared" si="338"/>
        <v>N</v>
      </c>
      <c r="R823" t="str">
        <f t="shared" si="339"/>
        <v>1</v>
      </c>
      <c r="S823" t="str">
        <f t="shared" si="340"/>
        <v>1</v>
      </c>
      <c r="T823" t="str">
        <f t="shared" si="341"/>
        <v>0</v>
      </c>
      <c r="U823" t="str">
        <f t="shared" si="342"/>
        <v>1</v>
      </c>
      <c r="V823" s="10" t="str">
        <f t="shared" si="345"/>
        <v/>
      </c>
      <c r="X823" t="str">
        <f t="shared" si="346"/>
        <v/>
      </c>
      <c r="Z823" t="str">
        <f t="shared" si="347"/>
        <v/>
      </c>
      <c r="AA823" s="10" t="str">
        <f t="shared" si="348"/>
        <v/>
      </c>
      <c r="AC823" t="str">
        <f t="shared" si="349"/>
        <v/>
      </c>
      <c r="AE823" t="str">
        <f t="shared" si="350"/>
        <v/>
      </c>
      <c r="AF823" s="13" t="str">
        <f t="shared" si="351"/>
        <v/>
      </c>
      <c r="AH823" t="str">
        <f t="shared" si="352"/>
        <v/>
      </c>
      <c r="AJ823" t="str">
        <f t="shared" si="353"/>
        <v/>
      </c>
      <c r="AK823" s="2">
        <f t="shared" si="354"/>
        <v>0.75210090616414405</v>
      </c>
      <c r="AL823" s="2">
        <f t="shared" si="355"/>
        <v>5.2886337262943006E-2</v>
      </c>
      <c r="AM823">
        <f t="shared" si="356"/>
        <v>71</v>
      </c>
      <c r="AN823">
        <f t="shared" si="357"/>
        <v>84</v>
      </c>
      <c r="AO823">
        <f t="shared" si="358"/>
        <v>13</v>
      </c>
    </row>
    <row r="824" spans="1:41" x14ac:dyDescent="0.2">
      <c r="A824" t="s">
        <v>83</v>
      </c>
      <c r="B824" t="s">
        <v>70</v>
      </c>
      <c r="C824" t="s">
        <v>153</v>
      </c>
      <c r="D824" s="1">
        <v>-125.962675698669</v>
      </c>
      <c r="E824" s="1">
        <v>293.925351397339</v>
      </c>
      <c r="F824" s="2">
        <v>0.47034828085768698</v>
      </c>
      <c r="G824" s="2">
        <v>0.35818343377175499</v>
      </c>
      <c r="H824" s="2">
        <v>0</v>
      </c>
      <c r="I824" s="2">
        <v>0</v>
      </c>
      <c r="J824" s="2">
        <v>0.80498724342708705</v>
      </c>
      <c r="K824" s="2">
        <v>0.75210090616414405</v>
      </c>
      <c r="L824" s="2">
        <v>1.0699049062437601E-2</v>
      </c>
      <c r="M824" s="2" t="str">
        <f t="shared" si="336"/>
        <v>PAD</v>
      </c>
      <c r="N824" s="2" t="str">
        <f t="shared" si="343"/>
        <v>PCA</v>
      </c>
      <c r="O824" s="2" t="str">
        <f t="shared" si="344"/>
        <v>V</v>
      </c>
      <c r="P824" t="str">
        <f t="shared" si="337"/>
        <v>1101</v>
      </c>
      <c r="Q824" t="str">
        <f t="shared" si="338"/>
        <v>N</v>
      </c>
      <c r="R824" t="str">
        <f t="shared" si="339"/>
        <v>1</v>
      </c>
      <c r="S824" t="str">
        <f t="shared" si="340"/>
        <v>1</v>
      </c>
      <c r="T824" t="str">
        <f t="shared" si="341"/>
        <v>0</v>
      </c>
      <c r="U824" t="str">
        <f t="shared" si="342"/>
        <v>1</v>
      </c>
      <c r="V824" s="10" t="str">
        <f t="shared" si="345"/>
        <v/>
      </c>
      <c r="X824" t="str">
        <f t="shared" si="346"/>
        <v/>
      </c>
      <c r="Z824" t="str">
        <f t="shared" si="347"/>
        <v/>
      </c>
      <c r="AA824" s="10" t="str">
        <f t="shared" si="348"/>
        <v/>
      </c>
      <c r="AC824" t="str">
        <f t="shared" si="349"/>
        <v/>
      </c>
      <c r="AE824" t="str">
        <f t="shared" si="350"/>
        <v/>
      </c>
      <c r="AF824" s="13" t="str">
        <f t="shared" si="351"/>
        <v/>
      </c>
      <c r="AH824" t="str">
        <f t="shared" si="352"/>
        <v/>
      </c>
      <c r="AJ824" t="str">
        <f t="shared" si="353"/>
        <v/>
      </c>
      <c r="AK824" s="2">
        <f t="shared" si="354"/>
        <v>0.75210090616414405</v>
      </c>
      <c r="AL824" s="2">
        <f t="shared" si="355"/>
        <v>5.2886337262943006E-2</v>
      </c>
      <c r="AM824">
        <f t="shared" si="356"/>
        <v>71</v>
      </c>
      <c r="AN824">
        <f t="shared" si="357"/>
        <v>84</v>
      </c>
      <c r="AO824">
        <f t="shared" si="358"/>
        <v>13</v>
      </c>
    </row>
    <row r="825" spans="1:41" x14ac:dyDescent="0.2">
      <c r="A825" t="s">
        <v>83</v>
      </c>
      <c r="B825" t="s">
        <v>70</v>
      </c>
      <c r="C825" t="s">
        <v>154</v>
      </c>
      <c r="D825" s="1">
        <v>-129.84062989596799</v>
      </c>
      <c r="E825" s="1">
        <v>301.68125979193599</v>
      </c>
      <c r="F825" s="2">
        <v>0.45039566036425699</v>
      </c>
      <c r="G825" s="2">
        <v>0.32749642002878299</v>
      </c>
      <c r="H825" s="2">
        <v>0</v>
      </c>
      <c r="I825" s="2">
        <v>0</v>
      </c>
      <c r="J825" s="2">
        <v>0.807518521409059</v>
      </c>
      <c r="K825" s="2">
        <v>0.74117807749387898</v>
      </c>
      <c r="L825" s="2">
        <v>1.2486765940005E-2</v>
      </c>
      <c r="M825" s="2" t="str">
        <f t="shared" si="336"/>
        <v>PAD</v>
      </c>
      <c r="N825" s="2" t="str">
        <f t="shared" si="343"/>
        <v>ACP</v>
      </c>
      <c r="O825" s="2" t="str">
        <f t="shared" si="344"/>
        <v>U</v>
      </c>
      <c r="P825" t="str">
        <f t="shared" si="337"/>
        <v>1101</v>
      </c>
      <c r="Q825" t="str">
        <f t="shared" si="338"/>
        <v>N</v>
      </c>
      <c r="R825" t="str">
        <f t="shared" si="339"/>
        <v>1</v>
      </c>
      <c r="S825" t="str">
        <f t="shared" si="340"/>
        <v>1</v>
      </c>
      <c r="T825" t="str">
        <f t="shared" si="341"/>
        <v>0</v>
      </c>
      <c r="U825" t="str">
        <f t="shared" si="342"/>
        <v>1</v>
      </c>
      <c r="V825" s="10" t="str">
        <f t="shared" si="345"/>
        <v/>
      </c>
      <c r="X825" t="str">
        <f t="shared" si="346"/>
        <v/>
      </c>
      <c r="Z825" t="str">
        <f t="shared" si="347"/>
        <v/>
      </c>
      <c r="AA825" s="10" t="str">
        <f t="shared" si="348"/>
        <v/>
      </c>
      <c r="AC825" t="str">
        <f t="shared" si="349"/>
        <v/>
      </c>
      <c r="AE825" t="str">
        <f t="shared" si="350"/>
        <v/>
      </c>
      <c r="AF825" s="13" t="str">
        <f t="shared" si="351"/>
        <v/>
      </c>
      <c r="AH825" t="str">
        <f t="shared" si="352"/>
        <v/>
      </c>
      <c r="AJ825" t="str">
        <f t="shared" si="353"/>
        <v/>
      </c>
      <c r="AK825" s="2">
        <f t="shared" si="354"/>
        <v>0.74117807749387898</v>
      </c>
      <c r="AL825" s="2">
        <f t="shared" si="355"/>
        <v>6.6340443915180014E-2</v>
      </c>
      <c r="AM825">
        <f t="shared" si="356"/>
        <v>98</v>
      </c>
      <c r="AN825">
        <f t="shared" si="357"/>
        <v>187</v>
      </c>
      <c r="AO825">
        <f t="shared" si="358"/>
        <v>89</v>
      </c>
    </row>
    <row r="826" spans="1:41" x14ac:dyDescent="0.2">
      <c r="A826" t="s">
        <v>83</v>
      </c>
      <c r="B826" t="s">
        <v>70</v>
      </c>
      <c r="C826" t="s">
        <v>3</v>
      </c>
      <c r="D826" s="1">
        <v>-127.908013594541</v>
      </c>
      <c r="E826" s="1">
        <v>297.81602718908101</v>
      </c>
      <c r="F826" s="2">
        <v>0.46081722563181099</v>
      </c>
      <c r="G826" s="2">
        <v>0.33211399295696398</v>
      </c>
      <c r="H826" s="2">
        <v>0</v>
      </c>
      <c r="I826" s="2">
        <v>0</v>
      </c>
      <c r="J826" s="2">
        <v>0.80952415756336005</v>
      </c>
      <c r="K826" s="2">
        <v>0.75107219972147299</v>
      </c>
      <c r="L826" s="2">
        <v>1.3918228390730401E-2</v>
      </c>
      <c r="M826" s="2" t="str">
        <f t="shared" si="336"/>
        <v>PAD</v>
      </c>
      <c r="N826" s="2" t="str">
        <f t="shared" si="343"/>
        <v>ACP</v>
      </c>
      <c r="O826" s="2" t="str">
        <f t="shared" si="344"/>
        <v>V</v>
      </c>
      <c r="P826" t="str">
        <f t="shared" si="337"/>
        <v>1101</v>
      </c>
      <c r="Q826" t="str">
        <f t="shared" si="338"/>
        <v>N</v>
      </c>
      <c r="R826" t="str">
        <f t="shared" si="339"/>
        <v>1</v>
      </c>
      <c r="S826" t="str">
        <f t="shared" si="340"/>
        <v>1</v>
      </c>
      <c r="T826" t="str">
        <f t="shared" si="341"/>
        <v>0</v>
      </c>
      <c r="U826" t="str">
        <f t="shared" si="342"/>
        <v>1</v>
      </c>
      <c r="V826" s="10" t="str">
        <f t="shared" si="345"/>
        <v/>
      </c>
      <c r="X826" t="str">
        <f t="shared" si="346"/>
        <v/>
      </c>
      <c r="Z826" t="str">
        <f t="shared" si="347"/>
        <v/>
      </c>
      <c r="AA826" s="10" t="str">
        <f t="shared" si="348"/>
        <v/>
      </c>
      <c r="AC826" t="str">
        <f t="shared" si="349"/>
        <v/>
      </c>
      <c r="AE826" t="str">
        <f t="shared" si="350"/>
        <v/>
      </c>
      <c r="AF826" s="13" t="str">
        <f t="shared" si="351"/>
        <v/>
      </c>
      <c r="AH826" t="str">
        <f t="shared" si="352"/>
        <v/>
      </c>
      <c r="AJ826" t="str">
        <f t="shared" si="353"/>
        <v/>
      </c>
      <c r="AK826" s="2">
        <f t="shared" si="354"/>
        <v>0.75107219972147299</v>
      </c>
      <c r="AL826" s="2">
        <f t="shared" si="355"/>
        <v>5.8451957841887059E-2</v>
      </c>
      <c r="AM826">
        <f t="shared" si="356"/>
        <v>76</v>
      </c>
      <c r="AN826">
        <f t="shared" si="357"/>
        <v>142</v>
      </c>
      <c r="AO826">
        <f t="shared" si="358"/>
        <v>66</v>
      </c>
    </row>
    <row r="827" spans="1:41" x14ac:dyDescent="0.2">
      <c r="A827" t="s">
        <v>84</v>
      </c>
      <c r="B827" t="s">
        <v>70</v>
      </c>
      <c r="C827" t="s">
        <v>2</v>
      </c>
      <c r="D827" s="1">
        <v>-160.357259532743</v>
      </c>
      <c r="E827" s="1">
        <v>362.71451906548498</v>
      </c>
      <c r="F827" s="2">
        <v>0.28697536328520501</v>
      </c>
      <c r="G827" s="2">
        <v>0.17622771152123601</v>
      </c>
      <c r="H827" s="2">
        <v>0</v>
      </c>
      <c r="I827" s="2">
        <v>0</v>
      </c>
      <c r="J827" s="2">
        <v>0.72862023582261504</v>
      </c>
      <c r="K827" s="2">
        <v>0.67547614607035</v>
      </c>
      <c r="L827" s="2">
        <v>0.16498196714881599</v>
      </c>
      <c r="M827" s="2" t="str">
        <f t="shared" si="336"/>
        <v>PAD</v>
      </c>
      <c r="N827" s="2" t="str">
        <f t="shared" si="343"/>
        <v>PCA</v>
      </c>
      <c r="O827" s="2" t="str">
        <f t="shared" si="344"/>
        <v>U</v>
      </c>
      <c r="P827" t="str">
        <f t="shared" si="337"/>
        <v>1110</v>
      </c>
      <c r="Q827" t="str">
        <f t="shared" si="338"/>
        <v>N</v>
      </c>
      <c r="R827" t="str">
        <f t="shared" si="339"/>
        <v>1</v>
      </c>
      <c r="S827" t="str">
        <f t="shared" si="340"/>
        <v>1</v>
      </c>
      <c r="T827" t="str">
        <f t="shared" si="341"/>
        <v>1</v>
      </c>
      <c r="U827" t="str">
        <f t="shared" si="342"/>
        <v>0</v>
      </c>
      <c r="V827" s="10" t="str">
        <f t="shared" si="345"/>
        <v/>
      </c>
      <c r="X827" t="str">
        <f t="shared" si="346"/>
        <v/>
      </c>
      <c r="Z827" t="str">
        <f t="shared" si="347"/>
        <v/>
      </c>
      <c r="AA827" s="10" t="str">
        <f t="shared" si="348"/>
        <v/>
      </c>
      <c r="AC827" t="str">
        <f t="shared" si="349"/>
        <v/>
      </c>
      <c r="AE827" t="str">
        <f t="shared" si="350"/>
        <v/>
      </c>
      <c r="AF827" s="13" t="str">
        <f t="shared" si="351"/>
        <v/>
      </c>
      <c r="AH827" t="str">
        <f t="shared" si="352"/>
        <v/>
      </c>
      <c r="AJ827" t="str">
        <f t="shared" si="353"/>
        <v/>
      </c>
      <c r="AK827" s="2">
        <f t="shared" si="354"/>
        <v>0.67547614607035</v>
      </c>
      <c r="AL827" s="2">
        <f t="shared" si="355"/>
        <v>5.3144089752265034E-2</v>
      </c>
      <c r="AM827">
        <f t="shared" si="356"/>
        <v>240</v>
      </c>
      <c r="AN827">
        <f t="shared" si="357"/>
        <v>86</v>
      </c>
      <c r="AO827">
        <f t="shared" si="358"/>
        <v>-154</v>
      </c>
    </row>
    <row r="828" spans="1:41" x14ac:dyDescent="0.2">
      <c r="A828" t="s">
        <v>84</v>
      </c>
      <c r="B828" t="s">
        <v>70</v>
      </c>
      <c r="C828" t="s">
        <v>153</v>
      </c>
      <c r="D828" s="1">
        <v>-160.357259532743</v>
      </c>
      <c r="E828" s="1">
        <v>362.71451906548498</v>
      </c>
      <c r="F828" s="2">
        <v>0.28697536328520501</v>
      </c>
      <c r="G828" s="2">
        <v>0.17622771152123601</v>
      </c>
      <c r="H828" s="2">
        <v>0</v>
      </c>
      <c r="I828" s="2">
        <v>0</v>
      </c>
      <c r="J828" s="2">
        <v>0.72862023582261504</v>
      </c>
      <c r="K828" s="2">
        <v>0.67547614607035</v>
      </c>
      <c r="L828" s="2">
        <v>3.4747359796555501E-2</v>
      </c>
      <c r="M828" s="2" t="str">
        <f t="shared" si="336"/>
        <v>PAD</v>
      </c>
      <c r="N828" s="2" t="str">
        <f t="shared" si="343"/>
        <v>PCA</v>
      </c>
      <c r="O828" s="2" t="str">
        <f t="shared" si="344"/>
        <v>V</v>
      </c>
      <c r="P828" t="str">
        <f t="shared" si="337"/>
        <v>1110</v>
      </c>
      <c r="Q828" t="str">
        <f t="shared" si="338"/>
        <v>N</v>
      </c>
      <c r="R828" t="str">
        <f t="shared" si="339"/>
        <v>1</v>
      </c>
      <c r="S828" t="str">
        <f t="shared" si="340"/>
        <v>1</v>
      </c>
      <c r="T828" t="str">
        <f t="shared" si="341"/>
        <v>1</v>
      </c>
      <c r="U828" t="str">
        <f t="shared" si="342"/>
        <v>0</v>
      </c>
      <c r="V828" s="10" t="str">
        <f t="shared" si="345"/>
        <v/>
      </c>
      <c r="X828" t="str">
        <f t="shared" si="346"/>
        <v/>
      </c>
      <c r="Z828" t="str">
        <f t="shared" si="347"/>
        <v/>
      </c>
      <c r="AA828" s="10" t="str">
        <f t="shared" si="348"/>
        <v/>
      </c>
      <c r="AC828" t="str">
        <f t="shared" si="349"/>
        <v/>
      </c>
      <c r="AE828" t="str">
        <f t="shared" si="350"/>
        <v/>
      </c>
      <c r="AF828" s="13" t="str">
        <f t="shared" si="351"/>
        <v/>
      </c>
      <c r="AH828" t="str">
        <f t="shared" si="352"/>
        <v/>
      </c>
      <c r="AJ828" t="str">
        <f t="shared" si="353"/>
        <v/>
      </c>
      <c r="AK828" s="2">
        <f t="shared" si="354"/>
        <v>0.67547614607035</v>
      </c>
      <c r="AL828" s="2">
        <f t="shared" si="355"/>
        <v>5.3144089752265034E-2</v>
      </c>
      <c r="AM828">
        <f t="shared" si="356"/>
        <v>240</v>
      </c>
      <c r="AN828">
        <f t="shared" si="357"/>
        <v>86</v>
      </c>
      <c r="AO828">
        <f t="shared" si="358"/>
        <v>-154</v>
      </c>
    </row>
    <row r="829" spans="1:41" x14ac:dyDescent="0.2">
      <c r="A829" t="s">
        <v>84</v>
      </c>
      <c r="B829" t="s">
        <v>70</v>
      </c>
      <c r="C829" t="s">
        <v>154</v>
      </c>
      <c r="D829" s="1">
        <v>-183.381435867535</v>
      </c>
      <c r="E829" s="1">
        <v>408.76287173507001</v>
      </c>
      <c r="F829" s="2">
        <v>0.16001642947119801</v>
      </c>
      <c r="G829" s="2">
        <v>8.0756503366835805E-2</v>
      </c>
      <c r="H829" s="2">
        <v>0</v>
      </c>
      <c r="I829" s="2">
        <v>0</v>
      </c>
      <c r="J829" s="2">
        <v>0.66094172073644897</v>
      </c>
      <c r="K829" s="2">
        <v>0.62526078514263495</v>
      </c>
      <c r="L829" s="2">
        <v>1.33158634330809E-2</v>
      </c>
      <c r="M829" s="2" t="str">
        <f t="shared" si="336"/>
        <v>PAD</v>
      </c>
      <c r="N829" s="2" t="str">
        <f t="shared" si="343"/>
        <v>ACP</v>
      </c>
      <c r="O829" s="2" t="str">
        <f t="shared" si="344"/>
        <v>U</v>
      </c>
      <c r="P829" t="str">
        <f t="shared" si="337"/>
        <v>1110</v>
      </c>
      <c r="Q829" t="str">
        <f t="shared" si="338"/>
        <v>N</v>
      </c>
      <c r="R829" t="str">
        <f t="shared" si="339"/>
        <v>1</v>
      </c>
      <c r="S829" t="str">
        <f t="shared" si="340"/>
        <v>1</v>
      </c>
      <c r="T829" t="str">
        <f t="shared" si="341"/>
        <v>1</v>
      </c>
      <c r="U829" t="str">
        <f t="shared" si="342"/>
        <v>0</v>
      </c>
      <c r="V829" s="10" t="str">
        <f t="shared" si="345"/>
        <v/>
      </c>
      <c r="X829" t="str">
        <f t="shared" si="346"/>
        <v/>
      </c>
      <c r="Z829" t="str">
        <f t="shared" si="347"/>
        <v/>
      </c>
      <c r="AA829" s="10" t="str">
        <f t="shared" si="348"/>
        <v/>
      </c>
      <c r="AC829" t="str">
        <f t="shared" si="349"/>
        <v/>
      </c>
      <c r="AE829" t="str">
        <f t="shared" si="350"/>
        <v/>
      </c>
      <c r="AF829" s="13" t="str">
        <f t="shared" si="351"/>
        <v/>
      </c>
      <c r="AH829" t="str">
        <f t="shared" si="352"/>
        <v/>
      </c>
      <c r="AJ829" t="str">
        <f t="shared" si="353"/>
        <v/>
      </c>
      <c r="AK829" s="2">
        <f t="shared" si="354"/>
        <v>0.62526078514263495</v>
      </c>
      <c r="AL829" s="2">
        <f t="shared" si="355"/>
        <v>3.5680935593814023E-2</v>
      </c>
      <c r="AM829">
        <f t="shared" si="356"/>
        <v>255</v>
      </c>
      <c r="AN829">
        <f t="shared" si="357"/>
        <v>21</v>
      </c>
      <c r="AO829">
        <f t="shared" si="358"/>
        <v>-234</v>
      </c>
    </row>
    <row r="830" spans="1:41" x14ac:dyDescent="0.2">
      <c r="A830" t="s">
        <v>84</v>
      </c>
      <c r="B830" t="s">
        <v>70</v>
      </c>
      <c r="C830" t="s">
        <v>3</v>
      </c>
      <c r="D830" s="1">
        <v>-177.10807976418999</v>
      </c>
      <c r="E830" s="1">
        <v>396.21615952837902</v>
      </c>
      <c r="F830" s="2">
        <v>0.207391301364864</v>
      </c>
      <c r="G830" s="2">
        <v>0.115524045280509</v>
      </c>
      <c r="H830" s="2">
        <v>0</v>
      </c>
      <c r="I830" s="2">
        <v>0</v>
      </c>
      <c r="J830" s="2">
        <v>0.69808496293660705</v>
      </c>
      <c r="K830" s="2">
        <v>0.64350375703018503</v>
      </c>
      <c r="L830" s="2">
        <v>4.88870686927926E-2</v>
      </c>
      <c r="M830" s="2" t="str">
        <f t="shared" si="336"/>
        <v>PAD</v>
      </c>
      <c r="N830" s="2" t="str">
        <f t="shared" si="343"/>
        <v>ACP</v>
      </c>
      <c r="O830" s="2" t="str">
        <f t="shared" si="344"/>
        <v>V</v>
      </c>
      <c r="P830" t="str">
        <f t="shared" si="337"/>
        <v>1110</v>
      </c>
      <c r="Q830" t="str">
        <f t="shared" si="338"/>
        <v>N</v>
      </c>
      <c r="R830" t="str">
        <f t="shared" si="339"/>
        <v>1</v>
      </c>
      <c r="S830" t="str">
        <f t="shared" si="340"/>
        <v>1</v>
      </c>
      <c r="T830" t="str">
        <f t="shared" si="341"/>
        <v>1</v>
      </c>
      <c r="U830" t="str">
        <f t="shared" si="342"/>
        <v>0</v>
      </c>
      <c r="V830" s="10" t="str">
        <f t="shared" si="345"/>
        <v/>
      </c>
      <c r="X830" t="str">
        <f t="shared" si="346"/>
        <v/>
      </c>
      <c r="Z830" t="str">
        <f t="shared" si="347"/>
        <v/>
      </c>
      <c r="AA830" s="10" t="str">
        <f t="shared" si="348"/>
        <v/>
      </c>
      <c r="AC830" t="str">
        <f t="shared" si="349"/>
        <v/>
      </c>
      <c r="AE830" t="str">
        <f t="shared" si="350"/>
        <v/>
      </c>
      <c r="AF830" s="13" t="str">
        <f t="shared" si="351"/>
        <v/>
      </c>
      <c r="AH830" t="str">
        <f t="shared" si="352"/>
        <v/>
      </c>
      <c r="AJ830" t="str">
        <f t="shared" si="353"/>
        <v/>
      </c>
      <c r="AK830" s="2">
        <f t="shared" si="354"/>
        <v>0.64350375703018503</v>
      </c>
      <c r="AL830" s="2">
        <f t="shared" si="355"/>
        <v>5.4581205906422015E-2</v>
      </c>
      <c r="AM830">
        <f t="shared" si="356"/>
        <v>254</v>
      </c>
      <c r="AN830">
        <f t="shared" si="357"/>
        <v>105</v>
      </c>
      <c r="AO830">
        <f t="shared" si="358"/>
        <v>-149</v>
      </c>
    </row>
    <row r="831" spans="1:41" x14ac:dyDescent="0.2">
      <c r="A831" t="s">
        <v>85</v>
      </c>
      <c r="B831" t="s">
        <v>70</v>
      </c>
      <c r="C831" t="s">
        <v>2</v>
      </c>
      <c r="D831" s="1">
        <v>-141.56449837018101</v>
      </c>
      <c r="E831" s="1">
        <v>325.128996740361</v>
      </c>
      <c r="F831" s="2">
        <v>0.40970928951283703</v>
      </c>
      <c r="G831" s="2">
        <v>0.27259219801766399</v>
      </c>
      <c r="H831" s="2">
        <v>0</v>
      </c>
      <c r="I831" s="2">
        <v>0</v>
      </c>
      <c r="J831" s="2">
        <v>0.80255434756218502</v>
      </c>
      <c r="K831" s="2">
        <v>0.74382427045907595</v>
      </c>
      <c r="L831" s="2">
        <v>0.103189945951788</v>
      </c>
      <c r="M831" s="2" t="str">
        <f t="shared" si="336"/>
        <v>PAD</v>
      </c>
      <c r="N831" s="2" t="str">
        <f t="shared" si="343"/>
        <v>PCA</v>
      </c>
      <c r="O831" s="2" t="str">
        <f t="shared" si="344"/>
        <v>U</v>
      </c>
      <c r="P831" t="str">
        <f t="shared" si="337"/>
        <v>1111</v>
      </c>
      <c r="Q831" t="str">
        <f t="shared" si="338"/>
        <v>N</v>
      </c>
      <c r="R831" t="str">
        <f t="shared" si="339"/>
        <v>1</v>
      </c>
      <c r="S831" t="str">
        <f t="shared" si="340"/>
        <v>1</v>
      </c>
      <c r="T831" t="str">
        <f t="shared" si="341"/>
        <v>1</v>
      </c>
      <c r="U831" t="str">
        <f t="shared" si="342"/>
        <v>1</v>
      </c>
      <c r="V831" s="10" t="str">
        <f t="shared" si="345"/>
        <v/>
      </c>
      <c r="X831" t="str">
        <f t="shared" si="346"/>
        <v/>
      </c>
      <c r="Z831" t="str">
        <f t="shared" si="347"/>
        <v/>
      </c>
      <c r="AA831" s="10" t="str">
        <f t="shared" si="348"/>
        <v/>
      </c>
      <c r="AC831" t="str">
        <f t="shared" si="349"/>
        <v/>
      </c>
      <c r="AE831" t="str">
        <f t="shared" si="350"/>
        <v/>
      </c>
      <c r="AF831" s="13" t="str">
        <f t="shared" si="351"/>
        <v/>
      </c>
      <c r="AH831" t="str">
        <f t="shared" si="352"/>
        <v/>
      </c>
      <c r="AJ831" t="str">
        <f t="shared" si="353"/>
        <v/>
      </c>
      <c r="AK831" s="2">
        <f t="shared" si="354"/>
        <v>0.74382427045907595</v>
      </c>
      <c r="AL831" s="2">
        <f t="shared" si="355"/>
        <v>5.8730077103109068E-2</v>
      </c>
      <c r="AM831">
        <f t="shared" si="356"/>
        <v>92</v>
      </c>
      <c r="AN831">
        <f t="shared" si="357"/>
        <v>143</v>
      </c>
      <c r="AO831">
        <f t="shared" si="358"/>
        <v>51</v>
      </c>
    </row>
    <row r="832" spans="1:41" x14ac:dyDescent="0.2">
      <c r="A832" t="s">
        <v>85</v>
      </c>
      <c r="B832" t="s">
        <v>70</v>
      </c>
      <c r="C832" t="s">
        <v>153</v>
      </c>
      <c r="D832" s="1">
        <v>-141.56449837018101</v>
      </c>
      <c r="E832" s="1">
        <v>325.128996740361</v>
      </c>
      <c r="F832" s="2">
        <v>0.40970928951283703</v>
      </c>
      <c r="G832" s="2">
        <v>0.27259219801766399</v>
      </c>
      <c r="H832" s="2">
        <v>0</v>
      </c>
      <c r="I832" s="2">
        <v>0</v>
      </c>
      <c r="J832" s="2">
        <v>0.80255434756218502</v>
      </c>
      <c r="K832" s="2">
        <v>0.74382427045907595</v>
      </c>
      <c r="L832" s="2">
        <v>7.7307744755763894E-2</v>
      </c>
      <c r="M832" s="2" t="str">
        <f t="shared" si="336"/>
        <v>PAD</v>
      </c>
      <c r="N832" s="2" t="str">
        <f t="shared" si="343"/>
        <v>PCA</v>
      </c>
      <c r="O832" s="2" t="str">
        <f t="shared" si="344"/>
        <v>V</v>
      </c>
      <c r="P832" t="str">
        <f t="shared" si="337"/>
        <v>1111</v>
      </c>
      <c r="Q832" t="str">
        <f t="shared" si="338"/>
        <v>N</v>
      </c>
      <c r="R832" t="str">
        <f t="shared" si="339"/>
        <v>1</v>
      </c>
      <c r="S832" t="str">
        <f t="shared" si="340"/>
        <v>1</v>
      </c>
      <c r="T832" t="str">
        <f t="shared" si="341"/>
        <v>1</v>
      </c>
      <c r="U832" t="str">
        <f t="shared" si="342"/>
        <v>1</v>
      </c>
      <c r="V832" s="10" t="str">
        <f t="shared" si="345"/>
        <v/>
      </c>
      <c r="X832" t="str">
        <f t="shared" si="346"/>
        <v/>
      </c>
      <c r="Z832" t="str">
        <f t="shared" si="347"/>
        <v/>
      </c>
      <c r="AA832" s="10" t="str">
        <f t="shared" si="348"/>
        <v/>
      </c>
      <c r="AC832" t="str">
        <f t="shared" si="349"/>
        <v/>
      </c>
      <c r="AE832" t="str">
        <f t="shared" si="350"/>
        <v/>
      </c>
      <c r="AF832" s="13" t="str">
        <f t="shared" si="351"/>
        <v/>
      </c>
      <c r="AH832" t="str">
        <f t="shared" si="352"/>
        <v/>
      </c>
      <c r="AJ832" t="str">
        <f t="shared" si="353"/>
        <v/>
      </c>
      <c r="AK832" s="2">
        <f t="shared" si="354"/>
        <v>0.74382427045907595</v>
      </c>
      <c r="AL832" s="2">
        <f t="shared" si="355"/>
        <v>5.8730077103109068E-2</v>
      </c>
      <c r="AM832">
        <f t="shared" si="356"/>
        <v>92</v>
      </c>
      <c r="AN832">
        <f t="shared" si="357"/>
        <v>143</v>
      </c>
      <c r="AO832">
        <f t="shared" si="358"/>
        <v>51</v>
      </c>
    </row>
    <row r="833" spans="1:41" x14ac:dyDescent="0.2">
      <c r="A833" t="s">
        <v>85</v>
      </c>
      <c r="B833" t="s">
        <v>70</v>
      </c>
      <c r="C833" t="s">
        <v>154</v>
      </c>
      <c r="D833" s="1">
        <v>-152.77583701563799</v>
      </c>
      <c r="E833" s="1">
        <v>347.55167403127598</v>
      </c>
      <c r="F833" s="2">
        <v>0.34665591293902498</v>
      </c>
      <c r="G833" s="2">
        <v>0.246470541416521</v>
      </c>
      <c r="H833" s="2">
        <v>0</v>
      </c>
      <c r="I833" s="2">
        <v>0</v>
      </c>
      <c r="J833" s="2">
        <v>0.76418519244707495</v>
      </c>
      <c r="K833" s="2">
        <v>0.72882869895611901</v>
      </c>
      <c r="L833" s="2">
        <v>2.9779151052242901E-2</v>
      </c>
      <c r="M833" s="2" t="str">
        <f t="shared" si="336"/>
        <v>PAD</v>
      </c>
      <c r="N833" s="2" t="str">
        <f t="shared" si="343"/>
        <v>ACP</v>
      </c>
      <c r="O833" s="2" t="str">
        <f t="shared" si="344"/>
        <v>U</v>
      </c>
      <c r="P833" t="str">
        <f t="shared" si="337"/>
        <v>1111</v>
      </c>
      <c r="Q833" t="str">
        <f t="shared" si="338"/>
        <v>N</v>
      </c>
      <c r="R833" t="str">
        <f t="shared" si="339"/>
        <v>1</v>
      </c>
      <c r="S833" t="str">
        <f t="shared" si="340"/>
        <v>1</v>
      </c>
      <c r="T833" t="str">
        <f t="shared" si="341"/>
        <v>1</v>
      </c>
      <c r="U833" t="str">
        <f t="shared" si="342"/>
        <v>1</v>
      </c>
      <c r="V833" s="10" t="str">
        <f t="shared" si="345"/>
        <v/>
      </c>
      <c r="X833" t="str">
        <f t="shared" si="346"/>
        <v/>
      </c>
      <c r="Z833" t="str">
        <f t="shared" si="347"/>
        <v/>
      </c>
      <c r="AA833" s="10" t="str">
        <f t="shared" si="348"/>
        <v/>
      </c>
      <c r="AC833" t="str">
        <f t="shared" si="349"/>
        <v/>
      </c>
      <c r="AE833" t="str">
        <f t="shared" si="350"/>
        <v/>
      </c>
      <c r="AF833" s="13" t="str">
        <f t="shared" si="351"/>
        <v/>
      </c>
      <c r="AH833" t="str">
        <f t="shared" si="352"/>
        <v/>
      </c>
      <c r="AJ833" t="str">
        <f t="shared" si="353"/>
        <v/>
      </c>
      <c r="AK833" s="2">
        <f t="shared" si="354"/>
        <v>0.72882869895611901</v>
      </c>
      <c r="AL833" s="2">
        <f t="shared" si="355"/>
        <v>3.5356493490955931E-2</v>
      </c>
      <c r="AM833">
        <f t="shared" si="356"/>
        <v>127</v>
      </c>
      <c r="AN833">
        <f t="shared" si="357"/>
        <v>19</v>
      </c>
      <c r="AO833">
        <f t="shared" si="358"/>
        <v>-108</v>
      </c>
    </row>
    <row r="834" spans="1:41" x14ac:dyDescent="0.2">
      <c r="A834" t="s">
        <v>85</v>
      </c>
      <c r="B834" t="s">
        <v>70</v>
      </c>
      <c r="C834" t="s">
        <v>3</v>
      </c>
      <c r="D834" s="1">
        <v>-153.078894157245</v>
      </c>
      <c r="E834" s="1">
        <v>348.15778831449001</v>
      </c>
      <c r="F834" s="2">
        <v>0.348450762526469</v>
      </c>
      <c r="G834" s="2">
        <v>0.241575014982394</v>
      </c>
      <c r="H834" s="2">
        <v>0</v>
      </c>
      <c r="I834" s="2">
        <v>0</v>
      </c>
      <c r="J834" s="2">
        <v>0.76628901138835104</v>
      </c>
      <c r="K834" s="2">
        <v>0.72757249907146604</v>
      </c>
      <c r="L834" s="2">
        <v>3.9099601158406598E-2</v>
      </c>
      <c r="M834" s="2" t="str">
        <f t="shared" si="336"/>
        <v>PAD</v>
      </c>
      <c r="N834" s="2" t="str">
        <f t="shared" si="343"/>
        <v>ACP</v>
      </c>
      <c r="O834" s="2" t="str">
        <f t="shared" si="344"/>
        <v>V</v>
      </c>
      <c r="P834" t="str">
        <f t="shared" si="337"/>
        <v>1111</v>
      </c>
      <c r="Q834" t="str">
        <f t="shared" si="338"/>
        <v>N</v>
      </c>
      <c r="R834" t="str">
        <f t="shared" si="339"/>
        <v>1</v>
      </c>
      <c r="S834" t="str">
        <f t="shared" si="340"/>
        <v>1</v>
      </c>
      <c r="T834" t="str">
        <f t="shared" si="341"/>
        <v>1</v>
      </c>
      <c r="U834" t="str">
        <f t="shared" si="342"/>
        <v>1</v>
      </c>
      <c r="V834" s="10" t="str">
        <f t="shared" si="345"/>
        <v/>
      </c>
      <c r="X834" t="str">
        <f t="shared" si="346"/>
        <v/>
      </c>
      <c r="Z834" t="str">
        <f t="shared" si="347"/>
        <v/>
      </c>
      <c r="AA834" s="10" t="str">
        <f t="shared" si="348"/>
        <v/>
      </c>
      <c r="AC834" t="str">
        <f t="shared" si="349"/>
        <v/>
      </c>
      <c r="AE834" t="str">
        <f t="shared" si="350"/>
        <v/>
      </c>
      <c r="AF834" s="13" t="str">
        <f t="shared" si="351"/>
        <v/>
      </c>
      <c r="AH834" t="str">
        <f t="shared" si="352"/>
        <v/>
      </c>
      <c r="AJ834" t="str">
        <f t="shared" si="353"/>
        <v/>
      </c>
      <c r="AK834" s="2">
        <f t="shared" si="354"/>
        <v>0.72757249907146604</v>
      </c>
      <c r="AL834" s="2">
        <f t="shared" si="355"/>
        <v>3.8716512316884999E-2</v>
      </c>
      <c r="AM834">
        <f t="shared" si="356"/>
        <v>128</v>
      </c>
      <c r="AN834">
        <f t="shared" si="357"/>
        <v>26</v>
      </c>
      <c r="AO834">
        <f t="shared" si="358"/>
        <v>-102</v>
      </c>
    </row>
    <row r="835" spans="1:41" x14ac:dyDescent="0.2">
      <c r="A835" t="s">
        <v>86</v>
      </c>
      <c r="B835" t="s">
        <v>70</v>
      </c>
      <c r="C835" t="s">
        <v>2</v>
      </c>
      <c r="D835" s="1">
        <v>-153.54731378309299</v>
      </c>
      <c r="E835" s="1">
        <v>349.094627566187</v>
      </c>
      <c r="F835" s="2">
        <v>0.33975984870350101</v>
      </c>
      <c r="G835" s="2">
        <v>0.204389394711947</v>
      </c>
      <c r="H835" s="2">
        <v>0</v>
      </c>
      <c r="I835" s="2">
        <v>0</v>
      </c>
      <c r="J835" s="2">
        <v>0.75274168799830699</v>
      </c>
      <c r="K835" s="2">
        <v>0.69237887510302398</v>
      </c>
      <c r="L835" s="2">
        <v>8.8334357044205197E-2</v>
      </c>
      <c r="M835" s="2" t="str">
        <f t="shared" ref="M835:M898" si="359">IF(MID(A835,3,1)="1","PAD","LTN")</f>
        <v>PAD</v>
      </c>
      <c r="N835" s="2" t="str">
        <f t="shared" si="343"/>
        <v>PCA</v>
      </c>
      <c r="O835" s="2" t="str">
        <f t="shared" si="344"/>
        <v>U</v>
      </c>
      <c r="P835" t="str">
        <f t="shared" ref="P835:P898" si="360">MID(A835,8,4)</f>
        <v>0000</v>
      </c>
      <c r="Q835" t="str">
        <f t="shared" ref="Q835:Q898" si="361">IF(RIGHT(A835,1)="C","Y","N")</f>
        <v>Y</v>
      </c>
      <c r="R835" t="str">
        <f t="shared" ref="R835:R898" si="362">MID(P835,1,1)</f>
        <v>0</v>
      </c>
      <c r="S835" t="str">
        <f t="shared" ref="S835:S898" si="363">MID(P835,2,1)</f>
        <v>0</v>
      </c>
      <c r="T835" t="str">
        <f t="shared" ref="T835:T898" si="364">MID(P835,3,1)</f>
        <v>0</v>
      </c>
      <c r="U835" t="str">
        <f t="shared" ref="U835:U898" si="365">MID(P835,4,1)</f>
        <v>0</v>
      </c>
      <c r="V835" s="10" t="str">
        <f t="shared" si="345"/>
        <v/>
      </c>
      <c r="X835" t="str">
        <f t="shared" si="346"/>
        <v/>
      </c>
      <c r="Z835" t="str">
        <f t="shared" si="347"/>
        <v/>
      </c>
      <c r="AA835" s="10" t="str">
        <f t="shared" si="348"/>
        <v/>
      </c>
      <c r="AC835" t="str">
        <f t="shared" si="349"/>
        <v/>
      </c>
      <c r="AE835" t="str">
        <f t="shared" si="350"/>
        <v/>
      </c>
      <c r="AF835" s="13" t="str">
        <f t="shared" si="351"/>
        <v/>
      </c>
      <c r="AH835" t="str">
        <f t="shared" si="352"/>
        <v/>
      </c>
      <c r="AJ835" t="str">
        <f t="shared" si="353"/>
        <v/>
      </c>
      <c r="AK835" s="2">
        <f t="shared" si="354"/>
        <v>0.69237887510302398</v>
      </c>
      <c r="AL835" s="2">
        <f t="shared" si="355"/>
        <v>6.0362812895283002E-2</v>
      </c>
      <c r="AM835">
        <f t="shared" si="356"/>
        <v>227</v>
      </c>
      <c r="AN835">
        <f t="shared" si="357"/>
        <v>156</v>
      </c>
      <c r="AO835">
        <f t="shared" si="358"/>
        <v>-71</v>
      </c>
    </row>
    <row r="836" spans="1:41" x14ac:dyDescent="0.2">
      <c r="A836" t="s">
        <v>86</v>
      </c>
      <c r="B836" t="s">
        <v>70</v>
      </c>
      <c r="C836" t="s">
        <v>153</v>
      </c>
      <c r="D836" s="1">
        <v>-153.54731378309299</v>
      </c>
      <c r="E836" s="1">
        <v>349.094627566187</v>
      </c>
      <c r="F836" s="2">
        <v>0.33975984870350101</v>
      </c>
      <c r="G836" s="2">
        <v>0.204389394711946</v>
      </c>
      <c r="H836" s="2">
        <v>0</v>
      </c>
      <c r="I836" s="2">
        <v>0</v>
      </c>
      <c r="J836" s="2">
        <v>0.75274168799830699</v>
      </c>
      <c r="K836" s="2">
        <v>0.69237887510302398</v>
      </c>
      <c r="L836" s="2">
        <v>6.5692511087813807E-2</v>
      </c>
      <c r="M836" s="2" t="str">
        <f t="shared" si="359"/>
        <v>PAD</v>
      </c>
      <c r="N836" s="2" t="str">
        <f t="shared" ref="N836:N899" si="366">MID(C836,1,3)</f>
        <v>PCA</v>
      </c>
      <c r="O836" s="2" t="str">
        <f t="shared" ref="O836:O899" si="367">RIGHT(C836,1)</f>
        <v>V</v>
      </c>
      <c r="P836" t="str">
        <f t="shared" si="360"/>
        <v>0000</v>
      </c>
      <c r="Q836" t="str">
        <f t="shared" si="361"/>
        <v>Y</v>
      </c>
      <c r="R836" t="str">
        <f t="shared" si="362"/>
        <v>0</v>
      </c>
      <c r="S836" t="str">
        <f t="shared" si="363"/>
        <v>0</v>
      </c>
      <c r="T836" t="str">
        <f t="shared" si="364"/>
        <v>0</v>
      </c>
      <c r="U836" t="str">
        <f t="shared" si="365"/>
        <v>0</v>
      </c>
      <c r="V836" s="10" t="str">
        <f t="shared" ref="V836:V899" si="368">IF($B836="JHtov",$I836,"")</f>
        <v/>
      </c>
      <c r="X836" t="str">
        <f t="shared" ref="X836:X899" si="369">IF(V836&lt;&gt;"",RANK(V836,V$3:V$770,TRUE),"")</f>
        <v/>
      </c>
      <c r="Z836" t="str">
        <f t="shared" ref="Z836:Z899" si="370">IF(AND(Y836&lt;&gt;"",X836&lt;&gt;""),Y836-X836,"")</f>
        <v/>
      </c>
      <c r="AA836" s="10" t="str">
        <f t="shared" ref="AA836:AA899" si="371">IF($B836="JHwd",$I836,"")</f>
        <v/>
      </c>
      <c r="AC836" t="str">
        <f t="shared" ref="AC836:AC899" si="372">IF(AA836&lt;&gt;"",RANK(AA836,AA$3:AA$770,TRUE),"")</f>
        <v/>
      </c>
      <c r="AE836" t="str">
        <f t="shared" ref="AE836:AE899" si="373">IF(AND(AD836&lt;&gt;"",AC836&lt;&gt;""),AD836-AC836,"")</f>
        <v/>
      </c>
      <c r="AF836" s="13" t="str">
        <f t="shared" ref="AF836:AF899" si="374">IF($B836="PP",$I836,"")</f>
        <v/>
      </c>
      <c r="AH836" t="str">
        <f t="shared" ref="AH836:AH899" si="375">IF(AF836&lt;&gt;"",RANK(AF836,AF$3:AF$770,TRUE),"")</f>
        <v/>
      </c>
      <c r="AJ836" t="str">
        <f t="shared" ref="AJ836:AJ899" si="376">IF(AND(AI836&lt;&gt;"",AH836&lt;&gt;""),AI836-AH836,"")</f>
        <v/>
      </c>
      <c r="AK836" s="2">
        <f t="shared" ref="AK836:AK899" si="377">IF($B836="jumpType",$K836,"")</f>
        <v>0.69237887510302398</v>
      </c>
      <c r="AL836" s="2">
        <f t="shared" ref="AL836:AL899" si="378">IF($B836="jumpType",$J836-$K836,"")</f>
        <v>6.0362812895283002E-2</v>
      </c>
      <c r="AM836">
        <f t="shared" ref="AM836:AM899" si="379">IF(AK836&lt;&gt;"",RANK(AK836,AK$3:AK$1026,FALSE),"")</f>
        <v>227</v>
      </c>
      <c r="AN836">
        <f t="shared" ref="AN836:AN899" si="380">IF(AL836&lt;&gt;"",RANK(AL836,AL$3:AL$1026,TRUE),"")</f>
        <v>156</v>
      </c>
      <c r="AO836">
        <f t="shared" ref="AO836:AO899" si="381">IF(AND(AM836&lt;&gt;"",AN836&lt;&gt;""),AN836-AM836,"")</f>
        <v>-71</v>
      </c>
    </row>
    <row r="837" spans="1:41" x14ac:dyDescent="0.2">
      <c r="A837" t="s">
        <v>86</v>
      </c>
      <c r="B837" t="s">
        <v>70</v>
      </c>
      <c r="C837" t="s">
        <v>154</v>
      </c>
      <c r="D837" s="1">
        <v>-164.825338419058</v>
      </c>
      <c r="E837" s="1">
        <v>371.650676838116</v>
      </c>
      <c r="F837" s="2">
        <v>0.27863970264033699</v>
      </c>
      <c r="G837" s="2">
        <v>0.127444615041095</v>
      </c>
      <c r="H837" s="2">
        <v>0</v>
      </c>
      <c r="I837" s="2">
        <v>0</v>
      </c>
      <c r="J837" s="2">
        <v>0.72329683715708804</v>
      </c>
      <c r="K837" s="2">
        <v>0.64779204152660197</v>
      </c>
      <c r="L837" s="2">
        <v>2.2130006765823398E-2</v>
      </c>
      <c r="M837" s="2" t="str">
        <f t="shared" si="359"/>
        <v>PAD</v>
      </c>
      <c r="N837" s="2" t="str">
        <f t="shared" si="366"/>
        <v>ACP</v>
      </c>
      <c r="O837" s="2" t="str">
        <f t="shared" si="367"/>
        <v>U</v>
      </c>
      <c r="P837" t="str">
        <f t="shared" si="360"/>
        <v>0000</v>
      </c>
      <c r="Q837" t="str">
        <f t="shared" si="361"/>
        <v>Y</v>
      </c>
      <c r="R837" t="str">
        <f t="shared" si="362"/>
        <v>0</v>
      </c>
      <c r="S837" t="str">
        <f t="shared" si="363"/>
        <v>0</v>
      </c>
      <c r="T837" t="str">
        <f t="shared" si="364"/>
        <v>0</v>
      </c>
      <c r="U837" t="str">
        <f t="shared" si="365"/>
        <v>0</v>
      </c>
      <c r="V837" s="10" t="str">
        <f t="shared" si="368"/>
        <v/>
      </c>
      <c r="X837" t="str">
        <f t="shared" si="369"/>
        <v/>
      </c>
      <c r="Z837" t="str">
        <f t="shared" si="370"/>
        <v/>
      </c>
      <c r="AA837" s="10" t="str">
        <f t="shared" si="371"/>
        <v/>
      </c>
      <c r="AC837" t="str">
        <f t="shared" si="372"/>
        <v/>
      </c>
      <c r="AE837" t="str">
        <f t="shared" si="373"/>
        <v/>
      </c>
      <c r="AF837" s="13" t="str">
        <f t="shared" si="374"/>
        <v/>
      </c>
      <c r="AH837" t="str">
        <f t="shared" si="375"/>
        <v/>
      </c>
      <c r="AJ837" t="str">
        <f t="shared" si="376"/>
        <v/>
      </c>
      <c r="AK837" s="2">
        <f t="shared" si="377"/>
        <v>0.64779204152660197</v>
      </c>
      <c r="AL837" s="2">
        <f t="shared" si="378"/>
        <v>7.5504795630486066E-2</v>
      </c>
      <c r="AM837">
        <f t="shared" si="379"/>
        <v>251</v>
      </c>
      <c r="AN837">
        <f t="shared" si="380"/>
        <v>227</v>
      </c>
      <c r="AO837">
        <f t="shared" si="381"/>
        <v>-24</v>
      </c>
    </row>
    <row r="838" spans="1:41" x14ac:dyDescent="0.2">
      <c r="A838" t="s">
        <v>86</v>
      </c>
      <c r="B838" t="s">
        <v>70</v>
      </c>
      <c r="C838" t="s">
        <v>3</v>
      </c>
      <c r="D838" s="1">
        <v>-165.20191576613701</v>
      </c>
      <c r="E838" s="1">
        <v>372.40383153227498</v>
      </c>
      <c r="F838" s="2">
        <v>0.29026624341599699</v>
      </c>
      <c r="G838" s="2">
        <v>0.17474135072164201</v>
      </c>
      <c r="H838" s="2">
        <v>0</v>
      </c>
      <c r="I838" s="2">
        <v>0</v>
      </c>
      <c r="J838" s="2">
        <v>0.74112473050606398</v>
      </c>
      <c r="K838" s="2">
        <v>0.70440321849994203</v>
      </c>
      <c r="L838" s="2">
        <v>3.43683781689764E-2</v>
      </c>
      <c r="M838" s="2" t="str">
        <f t="shared" si="359"/>
        <v>PAD</v>
      </c>
      <c r="N838" s="2" t="str">
        <f t="shared" si="366"/>
        <v>ACP</v>
      </c>
      <c r="O838" s="2" t="str">
        <f t="shared" si="367"/>
        <v>V</v>
      </c>
      <c r="P838" t="str">
        <f t="shared" si="360"/>
        <v>0000</v>
      </c>
      <c r="Q838" t="str">
        <f t="shared" si="361"/>
        <v>Y</v>
      </c>
      <c r="R838" t="str">
        <f t="shared" si="362"/>
        <v>0</v>
      </c>
      <c r="S838" t="str">
        <f t="shared" si="363"/>
        <v>0</v>
      </c>
      <c r="T838" t="str">
        <f t="shared" si="364"/>
        <v>0</v>
      </c>
      <c r="U838" t="str">
        <f t="shared" si="365"/>
        <v>0</v>
      </c>
      <c r="V838" s="10" t="str">
        <f t="shared" si="368"/>
        <v/>
      </c>
      <c r="X838" t="str">
        <f t="shared" si="369"/>
        <v/>
      </c>
      <c r="Z838" t="str">
        <f t="shared" si="370"/>
        <v/>
      </c>
      <c r="AA838" s="10" t="str">
        <f t="shared" si="371"/>
        <v/>
      </c>
      <c r="AC838" t="str">
        <f t="shared" si="372"/>
        <v/>
      </c>
      <c r="AE838" t="str">
        <f t="shared" si="373"/>
        <v/>
      </c>
      <c r="AF838" s="13" t="str">
        <f t="shared" si="374"/>
        <v/>
      </c>
      <c r="AH838" t="str">
        <f t="shared" si="375"/>
        <v/>
      </c>
      <c r="AJ838" t="str">
        <f t="shared" si="376"/>
        <v/>
      </c>
      <c r="AK838" s="2">
        <f t="shared" si="377"/>
        <v>0.70440321849994203</v>
      </c>
      <c r="AL838" s="2">
        <f t="shared" si="378"/>
        <v>3.6721512006121948E-2</v>
      </c>
      <c r="AM838">
        <f t="shared" si="379"/>
        <v>195</v>
      </c>
      <c r="AN838">
        <f t="shared" si="380"/>
        <v>22</v>
      </c>
      <c r="AO838">
        <f t="shared" si="381"/>
        <v>-173</v>
      </c>
    </row>
    <row r="839" spans="1:41" x14ac:dyDescent="0.2">
      <c r="A839" t="s">
        <v>87</v>
      </c>
      <c r="B839" t="s">
        <v>70</v>
      </c>
      <c r="C839" t="s">
        <v>2</v>
      </c>
      <c r="D839" s="1">
        <v>-150.48138886541301</v>
      </c>
      <c r="E839" s="1">
        <v>342.96277773082699</v>
      </c>
      <c r="F839" s="2">
        <v>0.35368065165857698</v>
      </c>
      <c r="G839" s="2">
        <v>0.20438346998988299</v>
      </c>
      <c r="H839" s="2">
        <v>0</v>
      </c>
      <c r="I839" s="2">
        <v>0</v>
      </c>
      <c r="J839" s="2">
        <v>0.76240657188952998</v>
      </c>
      <c r="K839" s="2">
        <v>0.70019755889103097</v>
      </c>
      <c r="L839" s="2">
        <v>7.9368163618709506E-2</v>
      </c>
      <c r="M839" s="2" t="str">
        <f t="shared" si="359"/>
        <v>PAD</v>
      </c>
      <c r="N839" s="2" t="str">
        <f t="shared" si="366"/>
        <v>PCA</v>
      </c>
      <c r="O839" s="2" t="str">
        <f t="shared" si="367"/>
        <v>U</v>
      </c>
      <c r="P839" t="str">
        <f t="shared" si="360"/>
        <v>0001</v>
      </c>
      <c r="Q839" t="str">
        <f t="shared" si="361"/>
        <v>Y</v>
      </c>
      <c r="R839" t="str">
        <f t="shared" si="362"/>
        <v>0</v>
      </c>
      <c r="S839" t="str">
        <f t="shared" si="363"/>
        <v>0</v>
      </c>
      <c r="T839" t="str">
        <f t="shared" si="364"/>
        <v>0</v>
      </c>
      <c r="U839" t="str">
        <f t="shared" si="365"/>
        <v>1</v>
      </c>
      <c r="V839" s="10" t="str">
        <f t="shared" si="368"/>
        <v/>
      </c>
      <c r="X839" t="str">
        <f t="shared" si="369"/>
        <v/>
      </c>
      <c r="Z839" t="str">
        <f t="shared" si="370"/>
        <v/>
      </c>
      <c r="AA839" s="10" t="str">
        <f t="shared" si="371"/>
        <v/>
      </c>
      <c r="AC839" t="str">
        <f t="shared" si="372"/>
        <v/>
      </c>
      <c r="AE839" t="str">
        <f t="shared" si="373"/>
        <v/>
      </c>
      <c r="AF839" s="13" t="str">
        <f t="shared" si="374"/>
        <v/>
      </c>
      <c r="AH839" t="str">
        <f t="shared" si="375"/>
        <v/>
      </c>
      <c r="AJ839" t="str">
        <f t="shared" si="376"/>
        <v/>
      </c>
      <c r="AK839" s="2">
        <f t="shared" si="377"/>
        <v>0.70019755889103097</v>
      </c>
      <c r="AL839" s="2">
        <f t="shared" si="378"/>
        <v>6.2209012998499014E-2</v>
      </c>
      <c r="AM839">
        <f t="shared" si="379"/>
        <v>205</v>
      </c>
      <c r="AN839">
        <f t="shared" si="380"/>
        <v>166</v>
      </c>
      <c r="AO839">
        <f t="shared" si="381"/>
        <v>-39</v>
      </c>
    </row>
    <row r="840" spans="1:41" x14ac:dyDescent="0.2">
      <c r="A840" t="s">
        <v>87</v>
      </c>
      <c r="B840" t="s">
        <v>70</v>
      </c>
      <c r="C840" t="s">
        <v>153</v>
      </c>
      <c r="D840" s="1">
        <v>-150.48138886541301</v>
      </c>
      <c r="E840" s="1">
        <v>342.96277773082699</v>
      </c>
      <c r="F840" s="2">
        <v>0.35368065165857698</v>
      </c>
      <c r="G840" s="2">
        <v>0.20438346998988299</v>
      </c>
      <c r="H840" s="2">
        <v>0</v>
      </c>
      <c r="I840" s="2">
        <v>0</v>
      </c>
      <c r="J840" s="2">
        <v>0.76240657188952998</v>
      </c>
      <c r="K840" s="2">
        <v>0.70019755889103097</v>
      </c>
      <c r="L840" s="2">
        <v>4.5759312551329999E-2</v>
      </c>
      <c r="M840" s="2" t="str">
        <f t="shared" si="359"/>
        <v>PAD</v>
      </c>
      <c r="N840" s="2" t="str">
        <f t="shared" si="366"/>
        <v>PCA</v>
      </c>
      <c r="O840" s="2" t="str">
        <f t="shared" si="367"/>
        <v>V</v>
      </c>
      <c r="P840" t="str">
        <f t="shared" si="360"/>
        <v>0001</v>
      </c>
      <c r="Q840" t="str">
        <f t="shared" si="361"/>
        <v>Y</v>
      </c>
      <c r="R840" t="str">
        <f t="shared" si="362"/>
        <v>0</v>
      </c>
      <c r="S840" t="str">
        <f t="shared" si="363"/>
        <v>0</v>
      </c>
      <c r="T840" t="str">
        <f t="shared" si="364"/>
        <v>0</v>
      </c>
      <c r="U840" t="str">
        <f t="shared" si="365"/>
        <v>1</v>
      </c>
      <c r="V840" s="10" t="str">
        <f t="shared" si="368"/>
        <v/>
      </c>
      <c r="X840" t="str">
        <f t="shared" si="369"/>
        <v/>
      </c>
      <c r="Z840" t="str">
        <f t="shared" si="370"/>
        <v/>
      </c>
      <c r="AA840" s="10" t="str">
        <f t="shared" si="371"/>
        <v/>
      </c>
      <c r="AC840" t="str">
        <f t="shared" si="372"/>
        <v/>
      </c>
      <c r="AE840" t="str">
        <f t="shared" si="373"/>
        <v/>
      </c>
      <c r="AF840" s="13" t="str">
        <f t="shared" si="374"/>
        <v/>
      </c>
      <c r="AH840" t="str">
        <f t="shared" si="375"/>
        <v/>
      </c>
      <c r="AJ840" t="str">
        <f t="shared" si="376"/>
        <v/>
      </c>
      <c r="AK840" s="2">
        <f t="shared" si="377"/>
        <v>0.70019755889103097</v>
      </c>
      <c r="AL840" s="2">
        <f t="shared" si="378"/>
        <v>6.2209012998499014E-2</v>
      </c>
      <c r="AM840">
        <f t="shared" si="379"/>
        <v>205</v>
      </c>
      <c r="AN840">
        <f t="shared" si="380"/>
        <v>166</v>
      </c>
      <c r="AO840">
        <f t="shared" si="381"/>
        <v>-39</v>
      </c>
    </row>
    <row r="841" spans="1:41" x14ac:dyDescent="0.2">
      <c r="A841" t="s">
        <v>87</v>
      </c>
      <c r="B841" t="s">
        <v>70</v>
      </c>
      <c r="C841" t="s">
        <v>154</v>
      </c>
      <c r="D841" s="1">
        <v>-147.66491034692501</v>
      </c>
      <c r="E841" s="1">
        <v>337.32982069385002</v>
      </c>
      <c r="F841" s="2">
        <v>0.38414728640812101</v>
      </c>
      <c r="G841" s="2">
        <v>0.257295405740954</v>
      </c>
      <c r="H841" s="2">
        <v>0</v>
      </c>
      <c r="I841" s="2">
        <v>0</v>
      </c>
      <c r="J841" s="2">
        <v>0.77401005979314497</v>
      </c>
      <c r="K841" s="2">
        <v>0.71096294762126</v>
      </c>
      <c r="L841" s="2">
        <v>1.9674779291375701E-2</v>
      </c>
      <c r="M841" s="2" t="str">
        <f t="shared" si="359"/>
        <v>PAD</v>
      </c>
      <c r="N841" s="2" t="str">
        <f t="shared" si="366"/>
        <v>ACP</v>
      </c>
      <c r="O841" s="2" t="str">
        <f t="shared" si="367"/>
        <v>U</v>
      </c>
      <c r="P841" t="str">
        <f t="shared" si="360"/>
        <v>0001</v>
      </c>
      <c r="Q841" t="str">
        <f t="shared" si="361"/>
        <v>Y</v>
      </c>
      <c r="R841" t="str">
        <f t="shared" si="362"/>
        <v>0</v>
      </c>
      <c r="S841" t="str">
        <f t="shared" si="363"/>
        <v>0</v>
      </c>
      <c r="T841" t="str">
        <f t="shared" si="364"/>
        <v>0</v>
      </c>
      <c r="U841" t="str">
        <f t="shared" si="365"/>
        <v>1</v>
      </c>
      <c r="V841" s="10" t="str">
        <f t="shared" si="368"/>
        <v/>
      </c>
      <c r="X841" t="str">
        <f t="shared" si="369"/>
        <v/>
      </c>
      <c r="Z841" t="str">
        <f t="shared" si="370"/>
        <v/>
      </c>
      <c r="AA841" s="10" t="str">
        <f t="shared" si="371"/>
        <v/>
      </c>
      <c r="AC841" t="str">
        <f t="shared" si="372"/>
        <v/>
      </c>
      <c r="AE841" t="str">
        <f t="shared" si="373"/>
        <v/>
      </c>
      <c r="AF841" s="13" t="str">
        <f t="shared" si="374"/>
        <v/>
      </c>
      <c r="AH841" t="str">
        <f t="shared" si="375"/>
        <v/>
      </c>
      <c r="AJ841" t="str">
        <f t="shared" si="376"/>
        <v/>
      </c>
      <c r="AK841" s="2">
        <f t="shared" si="377"/>
        <v>0.71096294762126</v>
      </c>
      <c r="AL841" s="2">
        <f t="shared" si="378"/>
        <v>6.3047112171884967E-2</v>
      </c>
      <c r="AM841">
        <f t="shared" si="379"/>
        <v>181</v>
      </c>
      <c r="AN841">
        <f t="shared" si="380"/>
        <v>175</v>
      </c>
      <c r="AO841">
        <f t="shared" si="381"/>
        <v>-6</v>
      </c>
    </row>
    <row r="842" spans="1:41" x14ac:dyDescent="0.2">
      <c r="A842" t="s">
        <v>87</v>
      </c>
      <c r="B842" t="s">
        <v>70</v>
      </c>
      <c r="C842" t="s">
        <v>3</v>
      </c>
      <c r="D842" s="1">
        <v>-159.17245069531299</v>
      </c>
      <c r="E842" s="1">
        <v>360.344901390627</v>
      </c>
      <c r="F842" s="2">
        <v>0.31710876797997101</v>
      </c>
      <c r="G842" s="2">
        <v>0.17822252149246201</v>
      </c>
      <c r="H842" s="2">
        <v>0</v>
      </c>
      <c r="I842" s="2">
        <v>0</v>
      </c>
      <c r="J842" s="2">
        <v>0.74807308652341398</v>
      </c>
      <c r="K842" s="2">
        <v>0.70100667804891503</v>
      </c>
      <c r="L842" s="2">
        <v>3.6113500687710597E-2</v>
      </c>
      <c r="M842" s="2" t="str">
        <f t="shared" si="359"/>
        <v>PAD</v>
      </c>
      <c r="N842" s="2" t="str">
        <f t="shared" si="366"/>
        <v>ACP</v>
      </c>
      <c r="O842" s="2" t="str">
        <f t="shared" si="367"/>
        <v>V</v>
      </c>
      <c r="P842" t="str">
        <f t="shared" si="360"/>
        <v>0001</v>
      </c>
      <c r="Q842" t="str">
        <f t="shared" si="361"/>
        <v>Y</v>
      </c>
      <c r="R842" t="str">
        <f t="shared" si="362"/>
        <v>0</v>
      </c>
      <c r="S842" t="str">
        <f t="shared" si="363"/>
        <v>0</v>
      </c>
      <c r="T842" t="str">
        <f t="shared" si="364"/>
        <v>0</v>
      </c>
      <c r="U842" t="str">
        <f t="shared" si="365"/>
        <v>1</v>
      </c>
      <c r="V842" s="10" t="str">
        <f t="shared" si="368"/>
        <v/>
      </c>
      <c r="X842" t="str">
        <f t="shared" si="369"/>
        <v/>
      </c>
      <c r="Z842" t="str">
        <f t="shared" si="370"/>
        <v/>
      </c>
      <c r="AA842" s="10" t="str">
        <f t="shared" si="371"/>
        <v/>
      </c>
      <c r="AC842" t="str">
        <f t="shared" si="372"/>
        <v/>
      </c>
      <c r="AE842" t="str">
        <f t="shared" si="373"/>
        <v/>
      </c>
      <c r="AF842" s="13" t="str">
        <f t="shared" si="374"/>
        <v/>
      </c>
      <c r="AH842" t="str">
        <f t="shared" si="375"/>
        <v/>
      </c>
      <c r="AJ842" t="str">
        <f t="shared" si="376"/>
        <v/>
      </c>
      <c r="AK842" s="2">
        <f t="shared" si="377"/>
        <v>0.70100667804891503</v>
      </c>
      <c r="AL842" s="2">
        <f t="shared" si="378"/>
        <v>4.7066408474498944E-2</v>
      </c>
      <c r="AM842">
        <f t="shared" si="379"/>
        <v>204</v>
      </c>
      <c r="AN842">
        <f t="shared" si="380"/>
        <v>51</v>
      </c>
      <c r="AO842">
        <f t="shared" si="381"/>
        <v>-153</v>
      </c>
    </row>
    <row r="843" spans="1:41" x14ac:dyDescent="0.2">
      <c r="A843" t="s">
        <v>88</v>
      </c>
      <c r="B843" t="s">
        <v>70</v>
      </c>
      <c r="C843" t="s">
        <v>2</v>
      </c>
      <c r="D843" s="1">
        <v>-147.75083416075401</v>
      </c>
      <c r="E843" s="1">
        <v>337.50166832150899</v>
      </c>
      <c r="F843" s="2">
        <v>0.37202369411629499</v>
      </c>
      <c r="G843" s="2">
        <v>0.260168235280891</v>
      </c>
      <c r="H843" s="2">
        <v>0</v>
      </c>
      <c r="I843" s="2">
        <v>0</v>
      </c>
      <c r="J843" s="2">
        <v>0.76034606427456697</v>
      </c>
      <c r="K843" s="2">
        <v>0.71811966288999296</v>
      </c>
      <c r="L843" s="2">
        <v>2.5940389639414502E-2</v>
      </c>
      <c r="M843" s="2" t="str">
        <f t="shared" si="359"/>
        <v>PAD</v>
      </c>
      <c r="N843" s="2" t="str">
        <f t="shared" si="366"/>
        <v>PCA</v>
      </c>
      <c r="O843" s="2" t="str">
        <f t="shared" si="367"/>
        <v>U</v>
      </c>
      <c r="P843" t="str">
        <f t="shared" si="360"/>
        <v>0010</v>
      </c>
      <c r="Q843" t="str">
        <f t="shared" si="361"/>
        <v>Y</v>
      </c>
      <c r="R843" t="str">
        <f t="shared" si="362"/>
        <v>0</v>
      </c>
      <c r="S843" t="str">
        <f t="shared" si="363"/>
        <v>0</v>
      </c>
      <c r="T843" t="str">
        <f t="shared" si="364"/>
        <v>1</v>
      </c>
      <c r="U843" t="str">
        <f t="shared" si="365"/>
        <v>0</v>
      </c>
      <c r="V843" s="10" t="str">
        <f t="shared" si="368"/>
        <v/>
      </c>
      <c r="X843" t="str">
        <f t="shared" si="369"/>
        <v/>
      </c>
      <c r="Z843" t="str">
        <f t="shared" si="370"/>
        <v/>
      </c>
      <c r="AA843" s="10" t="str">
        <f t="shared" si="371"/>
        <v/>
      </c>
      <c r="AC843" t="str">
        <f t="shared" si="372"/>
        <v/>
      </c>
      <c r="AE843" t="str">
        <f t="shared" si="373"/>
        <v/>
      </c>
      <c r="AF843" s="13" t="str">
        <f t="shared" si="374"/>
        <v/>
      </c>
      <c r="AH843" t="str">
        <f t="shared" si="375"/>
        <v/>
      </c>
      <c r="AJ843" t="str">
        <f t="shared" si="376"/>
        <v/>
      </c>
      <c r="AK843" s="2">
        <f t="shared" si="377"/>
        <v>0.71811966288999296</v>
      </c>
      <c r="AL843" s="2">
        <f t="shared" si="378"/>
        <v>4.2226401384574008E-2</v>
      </c>
      <c r="AM843">
        <f t="shared" si="379"/>
        <v>161</v>
      </c>
      <c r="AN843">
        <f t="shared" si="380"/>
        <v>34</v>
      </c>
      <c r="AO843">
        <f t="shared" si="381"/>
        <v>-127</v>
      </c>
    </row>
    <row r="844" spans="1:41" x14ac:dyDescent="0.2">
      <c r="A844" t="s">
        <v>88</v>
      </c>
      <c r="B844" t="s">
        <v>70</v>
      </c>
      <c r="C844" t="s">
        <v>153</v>
      </c>
      <c r="D844" s="1">
        <v>-147.75083416075401</v>
      </c>
      <c r="E844" s="1">
        <v>337.50166832150899</v>
      </c>
      <c r="F844" s="2">
        <v>0.37202369411629499</v>
      </c>
      <c r="G844" s="2">
        <v>0.260168235280891</v>
      </c>
      <c r="H844" s="2">
        <v>0</v>
      </c>
      <c r="I844" s="2">
        <v>0</v>
      </c>
      <c r="J844" s="2">
        <v>0.76034606427456697</v>
      </c>
      <c r="K844" s="2">
        <v>0.71811966288999296</v>
      </c>
      <c r="L844" s="2">
        <v>1.9429686653902802E-2</v>
      </c>
      <c r="M844" s="2" t="str">
        <f t="shared" si="359"/>
        <v>PAD</v>
      </c>
      <c r="N844" s="2" t="str">
        <f t="shared" si="366"/>
        <v>PCA</v>
      </c>
      <c r="O844" s="2" t="str">
        <f t="shared" si="367"/>
        <v>V</v>
      </c>
      <c r="P844" t="str">
        <f t="shared" si="360"/>
        <v>0010</v>
      </c>
      <c r="Q844" t="str">
        <f t="shared" si="361"/>
        <v>Y</v>
      </c>
      <c r="R844" t="str">
        <f t="shared" si="362"/>
        <v>0</v>
      </c>
      <c r="S844" t="str">
        <f t="shared" si="363"/>
        <v>0</v>
      </c>
      <c r="T844" t="str">
        <f t="shared" si="364"/>
        <v>1</v>
      </c>
      <c r="U844" t="str">
        <f t="shared" si="365"/>
        <v>0</v>
      </c>
      <c r="V844" s="10" t="str">
        <f t="shared" si="368"/>
        <v/>
      </c>
      <c r="X844" t="str">
        <f t="shared" si="369"/>
        <v/>
      </c>
      <c r="Z844" t="str">
        <f t="shared" si="370"/>
        <v/>
      </c>
      <c r="AA844" s="10" t="str">
        <f t="shared" si="371"/>
        <v/>
      </c>
      <c r="AC844" t="str">
        <f t="shared" si="372"/>
        <v/>
      </c>
      <c r="AE844" t="str">
        <f t="shared" si="373"/>
        <v/>
      </c>
      <c r="AF844" s="13" t="str">
        <f t="shared" si="374"/>
        <v/>
      </c>
      <c r="AH844" t="str">
        <f t="shared" si="375"/>
        <v/>
      </c>
      <c r="AJ844" t="str">
        <f t="shared" si="376"/>
        <v/>
      </c>
      <c r="AK844" s="2">
        <f t="shared" si="377"/>
        <v>0.71811966288999296</v>
      </c>
      <c r="AL844" s="2">
        <f t="shared" si="378"/>
        <v>4.2226401384574008E-2</v>
      </c>
      <c r="AM844">
        <f t="shared" si="379"/>
        <v>161</v>
      </c>
      <c r="AN844">
        <f t="shared" si="380"/>
        <v>34</v>
      </c>
      <c r="AO844">
        <f t="shared" si="381"/>
        <v>-127</v>
      </c>
    </row>
    <row r="845" spans="1:41" x14ac:dyDescent="0.2">
      <c r="A845" t="s">
        <v>88</v>
      </c>
      <c r="B845" t="s">
        <v>70</v>
      </c>
      <c r="C845" t="s">
        <v>154</v>
      </c>
      <c r="D845" s="1">
        <v>-144.712492824528</v>
      </c>
      <c r="E845" s="1">
        <v>331.42498564905497</v>
      </c>
      <c r="F845" s="2">
        <v>0.38530272926519299</v>
      </c>
      <c r="G845" s="2">
        <v>0.25522297560104801</v>
      </c>
      <c r="H845" s="2">
        <v>0</v>
      </c>
      <c r="I845" s="2">
        <v>0</v>
      </c>
      <c r="J845" s="2">
        <v>0.77713514437297604</v>
      </c>
      <c r="K845" s="2">
        <v>0.71410102137634701</v>
      </c>
      <c r="L845" s="2">
        <v>2.8844484369463502E-2</v>
      </c>
      <c r="M845" s="2" t="str">
        <f t="shared" si="359"/>
        <v>PAD</v>
      </c>
      <c r="N845" s="2" t="str">
        <f t="shared" si="366"/>
        <v>ACP</v>
      </c>
      <c r="O845" s="2" t="str">
        <f t="shared" si="367"/>
        <v>U</v>
      </c>
      <c r="P845" t="str">
        <f t="shared" si="360"/>
        <v>0010</v>
      </c>
      <c r="Q845" t="str">
        <f t="shared" si="361"/>
        <v>Y</v>
      </c>
      <c r="R845" t="str">
        <f t="shared" si="362"/>
        <v>0</v>
      </c>
      <c r="S845" t="str">
        <f t="shared" si="363"/>
        <v>0</v>
      </c>
      <c r="T845" t="str">
        <f t="shared" si="364"/>
        <v>1</v>
      </c>
      <c r="U845" t="str">
        <f t="shared" si="365"/>
        <v>0</v>
      </c>
      <c r="V845" s="10" t="str">
        <f t="shared" si="368"/>
        <v/>
      </c>
      <c r="X845" t="str">
        <f t="shared" si="369"/>
        <v/>
      </c>
      <c r="Z845" t="str">
        <f t="shared" si="370"/>
        <v/>
      </c>
      <c r="AA845" s="10" t="str">
        <f t="shared" si="371"/>
        <v/>
      </c>
      <c r="AC845" t="str">
        <f t="shared" si="372"/>
        <v/>
      </c>
      <c r="AE845" t="str">
        <f t="shared" si="373"/>
        <v/>
      </c>
      <c r="AF845" s="13" t="str">
        <f t="shared" si="374"/>
        <v/>
      </c>
      <c r="AH845" t="str">
        <f t="shared" si="375"/>
        <v/>
      </c>
      <c r="AJ845" t="str">
        <f t="shared" si="376"/>
        <v/>
      </c>
      <c r="AK845" s="2">
        <f t="shared" si="377"/>
        <v>0.71410102137634701</v>
      </c>
      <c r="AL845" s="2">
        <f t="shared" si="378"/>
        <v>6.3034122996629027E-2</v>
      </c>
      <c r="AM845">
        <f t="shared" si="379"/>
        <v>170</v>
      </c>
      <c r="AN845">
        <f t="shared" si="380"/>
        <v>173</v>
      </c>
      <c r="AO845">
        <f t="shared" si="381"/>
        <v>3</v>
      </c>
    </row>
    <row r="846" spans="1:41" x14ac:dyDescent="0.2">
      <c r="A846" t="s">
        <v>88</v>
      </c>
      <c r="B846" t="s">
        <v>70</v>
      </c>
      <c r="C846" t="s">
        <v>3</v>
      </c>
      <c r="D846" s="1">
        <v>-149.73762696335399</v>
      </c>
      <c r="E846" s="1">
        <v>341.475253926709</v>
      </c>
      <c r="F846" s="2">
        <v>0.36120715702172901</v>
      </c>
      <c r="G846" s="2">
        <v>0.22740125362518701</v>
      </c>
      <c r="H846" s="2">
        <v>0</v>
      </c>
      <c r="I846" s="2">
        <v>0</v>
      </c>
      <c r="J846" s="2">
        <v>0.77526373766970502</v>
      </c>
      <c r="K846" s="2">
        <v>0.73251768339193701</v>
      </c>
      <c r="L846" s="2">
        <v>1.40788491573592E-2</v>
      </c>
      <c r="M846" s="2" t="str">
        <f t="shared" si="359"/>
        <v>PAD</v>
      </c>
      <c r="N846" s="2" t="str">
        <f t="shared" si="366"/>
        <v>ACP</v>
      </c>
      <c r="O846" s="2" t="str">
        <f t="shared" si="367"/>
        <v>V</v>
      </c>
      <c r="P846" t="str">
        <f t="shared" si="360"/>
        <v>0010</v>
      </c>
      <c r="Q846" t="str">
        <f t="shared" si="361"/>
        <v>Y</v>
      </c>
      <c r="R846" t="str">
        <f t="shared" si="362"/>
        <v>0</v>
      </c>
      <c r="S846" t="str">
        <f t="shared" si="363"/>
        <v>0</v>
      </c>
      <c r="T846" t="str">
        <f t="shared" si="364"/>
        <v>1</v>
      </c>
      <c r="U846" t="str">
        <f t="shared" si="365"/>
        <v>0</v>
      </c>
      <c r="V846" s="10" t="str">
        <f t="shared" si="368"/>
        <v/>
      </c>
      <c r="X846" t="str">
        <f t="shared" si="369"/>
        <v/>
      </c>
      <c r="Z846" t="str">
        <f t="shared" si="370"/>
        <v/>
      </c>
      <c r="AA846" s="10" t="str">
        <f t="shared" si="371"/>
        <v/>
      </c>
      <c r="AC846" t="str">
        <f t="shared" si="372"/>
        <v/>
      </c>
      <c r="AE846" t="str">
        <f t="shared" si="373"/>
        <v/>
      </c>
      <c r="AF846" s="13" t="str">
        <f t="shared" si="374"/>
        <v/>
      </c>
      <c r="AH846" t="str">
        <f t="shared" si="375"/>
        <v/>
      </c>
      <c r="AJ846" t="str">
        <f t="shared" si="376"/>
        <v/>
      </c>
      <c r="AK846" s="2">
        <f t="shared" si="377"/>
        <v>0.73251768339193701</v>
      </c>
      <c r="AL846" s="2">
        <f t="shared" si="378"/>
        <v>4.2746054277768009E-2</v>
      </c>
      <c r="AM846">
        <f t="shared" si="379"/>
        <v>118</v>
      </c>
      <c r="AN846">
        <f t="shared" si="380"/>
        <v>37</v>
      </c>
      <c r="AO846">
        <f t="shared" si="381"/>
        <v>-81</v>
      </c>
    </row>
    <row r="847" spans="1:41" x14ac:dyDescent="0.2">
      <c r="A847" t="s">
        <v>89</v>
      </c>
      <c r="B847" t="s">
        <v>70</v>
      </c>
      <c r="C847" t="s">
        <v>2</v>
      </c>
      <c r="D847" s="1">
        <v>-132.378223156302</v>
      </c>
      <c r="E847" s="1">
        <v>306.756446312604</v>
      </c>
      <c r="F847" s="2">
        <v>0.45763480214331198</v>
      </c>
      <c r="G847" s="2">
        <v>0.31777353256205698</v>
      </c>
      <c r="H847" s="2">
        <v>0</v>
      </c>
      <c r="I847" s="2">
        <v>0</v>
      </c>
      <c r="J847" s="2">
        <v>0.81169868188786798</v>
      </c>
      <c r="K847" s="2">
        <v>0.73350061396326904</v>
      </c>
      <c r="L847" s="2">
        <v>7.5720611099690999E-2</v>
      </c>
      <c r="M847" s="2" t="str">
        <f t="shared" si="359"/>
        <v>PAD</v>
      </c>
      <c r="N847" s="2" t="str">
        <f t="shared" si="366"/>
        <v>PCA</v>
      </c>
      <c r="O847" s="2" t="str">
        <f t="shared" si="367"/>
        <v>U</v>
      </c>
      <c r="P847" t="str">
        <f t="shared" si="360"/>
        <v>0011</v>
      </c>
      <c r="Q847" t="str">
        <f t="shared" si="361"/>
        <v>Y</v>
      </c>
      <c r="R847" t="str">
        <f t="shared" si="362"/>
        <v>0</v>
      </c>
      <c r="S847" t="str">
        <f t="shared" si="363"/>
        <v>0</v>
      </c>
      <c r="T847" t="str">
        <f t="shared" si="364"/>
        <v>1</v>
      </c>
      <c r="U847" t="str">
        <f t="shared" si="365"/>
        <v>1</v>
      </c>
      <c r="V847" s="10" t="str">
        <f t="shared" si="368"/>
        <v/>
      </c>
      <c r="X847" t="str">
        <f t="shared" si="369"/>
        <v/>
      </c>
      <c r="Z847" t="str">
        <f t="shared" si="370"/>
        <v/>
      </c>
      <c r="AA847" s="10" t="str">
        <f t="shared" si="371"/>
        <v/>
      </c>
      <c r="AC847" t="str">
        <f t="shared" si="372"/>
        <v/>
      </c>
      <c r="AE847" t="str">
        <f t="shared" si="373"/>
        <v/>
      </c>
      <c r="AF847" s="13" t="str">
        <f t="shared" si="374"/>
        <v/>
      </c>
      <c r="AH847" t="str">
        <f t="shared" si="375"/>
        <v/>
      </c>
      <c r="AJ847" t="str">
        <f t="shared" si="376"/>
        <v/>
      </c>
      <c r="AK847" s="2">
        <f t="shared" si="377"/>
        <v>0.73350061396326904</v>
      </c>
      <c r="AL847" s="2">
        <f t="shared" si="378"/>
        <v>7.8198067924598935E-2</v>
      </c>
      <c r="AM847">
        <f t="shared" si="379"/>
        <v>113</v>
      </c>
      <c r="AN847">
        <f t="shared" si="380"/>
        <v>240</v>
      </c>
      <c r="AO847">
        <f t="shared" si="381"/>
        <v>127</v>
      </c>
    </row>
    <row r="848" spans="1:41" x14ac:dyDescent="0.2">
      <c r="A848" t="s">
        <v>89</v>
      </c>
      <c r="B848" t="s">
        <v>70</v>
      </c>
      <c r="C848" t="s">
        <v>153</v>
      </c>
      <c r="D848" s="1">
        <v>-132.378223156302</v>
      </c>
      <c r="E848" s="1">
        <v>306.756446312604</v>
      </c>
      <c r="F848" s="2">
        <v>0.45763480214331198</v>
      </c>
      <c r="G848" s="2">
        <v>0.31777353256205698</v>
      </c>
      <c r="H848" s="2">
        <v>0</v>
      </c>
      <c r="I848" s="2">
        <v>0</v>
      </c>
      <c r="J848" s="2">
        <v>0.81169868188786798</v>
      </c>
      <c r="K848" s="2">
        <v>0.73350061396326904</v>
      </c>
      <c r="L848" s="2">
        <v>6.7317630631308994E-2</v>
      </c>
      <c r="M848" s="2" t="str">
        <f t="shared" si="359"/>
        <v>PAD</v>
      </c>
      <c r="N848" s="2" t="str">
        <f t="shared" si="366"/>
        <v>PCA</v>
      </c>
      <c r="O848" s="2" t="str">
        <f t="shared" si="367"/>
        <v>V</v>
      </c>
      <c r="P848" t="str">
        <f t="shared" si="360"/>
        <v>0011</v>
      </c>
      <c r="Q848" t="str">
        <f t="shared" si="361"/>
        <v>Y</v>
      </c>
      <c r="R848" t="str">
        <f t="shared" si="362"/>
        <v>0</v>
      </c>
      <c r="S848" t="str">
        <f t="shared" si="363"/>
        <v>0</v>
      </c>
      <c r="T848" t="str">
        <f t="shared" si="364"/>
        <v>1</v>
      </c>
      <c r="U848" t="str">
        <f t="shared" si="365"/>
        <v>1</v>
      </c>
      <c r="V848" s="10" t="str">
        <f t="shared" si="368"/>
        <v/>
      </c>
      <c r="X848" t="str">
        <f t="shared" si="369"/>
        <v/>
      </c>
      <c r="Z848" t="str">
        <f t="shared" si="370"/>
        <v/>
      </c>
      <c r="AA848" s="10" t="str">
        <f t="shared" si="371"/>
        <v/>
      </c>
      <c r="AC848" t="str">
        <f t="shared" si="372"/>
        <v/>
      </c>
      <c r="AE848" t="str">
        <f t="shared" si="373"/>
        <v/>
      </c>
      <c r="AF848" s="13" t="str">
        <f t="shared" si="374"/>
        <v/>
      </c>
      <c r="AH848" t="str">
        <f t="shared" si="375"/>
        <v/>
      </c>
      <c r="AJ848" t="str">
        <f t="shared" si="376"/>
        <v/>
      </c>
      <c r="AK848" s="2">
        <f t="shared" si="377"/>
        <v>0.73350061396326904</v>
      </c>
      <c r="AL848" s="2">
        <f t="shared" si="378"/>
        <v>7.8198067924598935E-2</v>
      </c>
      <c r="AM848">
        <f t="shared" si="379"/>
        <v>113</v>
      </c>
      <c r="AN848">
        <f t="shared" si="380"/>
        <v>240</v>
      </c>
      <c r="AO848">
        <f t="shared" si="381"/>
        <v>127</v>
      </c>
    </row>
    <row r="849" spans="1:41" x14ac:dyDescent="0.2">
      <c r="A849" t="s">
        <v>89</v>
      </c>
      <c r="B849" t="s">
        <v>70</v>
      </c>
      <c r="C849" t="s">
        <v>154</v>
      </c>
      <c r="D849" s="1">
        <v>-156.77972377312301</v>
      </c>
      <c r="E849" s="1">
        <v>355.559447546245</v>
      </c>
      <c r="F849" s="2">
        <v>0.33602637094856602</v>
      </c>
      <c r="G849" s="2">
        <v>0.230306545465605</v>
      </c>
      <c r="H849" s="2">
        <v>0</v>
      </c>
      <c r="I849" s="2">
        <v>0</v>
      </c>
      <c r="J849" s="2">
        <v>0.76362636013207597</v>
      </c>
      <c r="K849" s="2">
        <v>0.69507737055512597</v>
      </c>
      <c r="L849" s="2">
        <v>3.0944124590765499E-2</v>
      </c>
      <c r="M849" s="2" t="str">
        <f t="shared" si="359"/>
        <v>PAD</v>
      </c>
      <c r="N849" s="2" t="str">
        <f t="shared" si="366"/>
        <v>ACP</v>
      </c>
      <c r="O849" s="2" t="str">
        <f t="shared" si="367"/>
        <v>U</v>
      </c>
      <c r="P849" t="str">
        <f t="shared" si="360"/>
        <v>0011</v>
      </c>
      <c r="Q849" t="str">
        <f t="shared" si="361"/>
        <v>Y</v>
      </c>
      <c r="R849" t="str">
        <f t="shared" si="362"/>
        <v>0</v>
      </c>
      <c r="S849" t="str">
        <f t="shared" si="363"/>
        <v>0</v>
      </c>
      <c r="T849" t="str">
        <f t="shared" si="364"/>
        <v>1</v>
      </c>
      <c r="U849" t="str">
        <f t="shared" si="365"/>
        <v>1</v>
      </c>
      <c r="V849" s="10" t="str">
        <f t="shared" si="368"/>
        <v/>
      </c>
      <c r="X849" t="str">
        <f t="shared" si="369"/>
        <v/>
      </c>
      <c r="Z849" t="str">
        <f t="shared" si="370"/>
        <v/>
      </c>
      <c r="AA849" s="10" t="str">
        <f t="shared" si="371"/>
        <v/>
      </c>
      <c r="AC849" t="str">
        <f t="shared" si="372"/>
        <v/>
      </c>
      <c r="AE849" t="str">
        <f t="shared" si="373"/>
        <v/>
      </c>
      <c r="AF849" s="13" t="str">
        <f t="shared" si="374"/>
        <v/>
      </c>
      <c r="AH849" t="str">
        <f t="shared" si="375"/>
        <v/>
      </c>
      <c r="AJ849" t="str">
        <f t="shared" si="376"/>
        <v/>
      </c>
      <c r="AK849" s="2">
        <f t="shared" si="377"/>
        <v>0.69507737055512597</v>
      </c>
      <c r="AL849" s="2">
        <f t="shared" si="378"/>
        <v>6.8548989576949992E-2</v>
      </c>
      <c r="AM849">
        <f t="shared" si="379"/>
        <v>219</v>
      </c>
      <c r="AN849">
        <f t="shared" si="380"/>
        <v>199</v>
      </c>
      <c r="AO849">
        <f t="shared" si="381"/>
        <v>-20</v>
      </c>
    </row>
    <row r="850" spans="1:41" x14ac:dyDescent="0.2">
      <c r="A850" t="s">
        <v>89</v>
      </c>
      <c r="B850" t="s">
        <v>70</v>
      </c>
      <c r="C850" t="s">
        <v>3</v>
      </c>
      <c r="D850" s="1">
        <v>-137.179768341525</v>
      </c>
      <c r="E850" s="1">
        <v>316.35953668305001</v>
      </c>
      <c r="F850" s="2">
        <v>0.42767561983397301</v>
      </c>
      <c r="G850" s="2">
        <v>0.30826434226888799</v>
      </c>
      <c r="H850" s="2">
        <v>0</v>
      </c>
      <c r="I850" s="2">
        <v>0</v>
      </c>
      <c r="J850" s="2">
        <v>0.78571703983591701</v>
      </c>
      <c r="K850" s="2">
        <v>0.732528221582737</v>
      </c>
      <c r="L850" s="2">
        <v>3.8803181816644397E-2</v>
      </c>
      <c r="M850" s="2" t="str">
        <f t="shared" si="359"/>
        <v>PAD</v>
      </c>
      <c r="N850" s="2" t="str">
        <f t="shared" si="366"/>
        <v>ACP</v>
      </c>
      <c r="O850" s="2" t="str">
        <f t="shared" si="367"/>
        <v>V</v>
      </c>
      <c r="P850" t="str">
        <f t="shared" si="360"/>
        <v>0011</v>
      </c>
      <c r="Q850" t="str">
        <f t="shared" si="361"/>
        <v>Y</v>
      </c>
      <c r="R850" t="str">
        <f t="shared" si="362"/>
        <v>0</v>
      </c>
      <c r="S850" t="str">
        <f t="shared" si="363"/>
        <v>0</v>
      </c>
      <c r="T850" t="str">
        <f t="shared" si="364"/>
        <v>1</v>
      </c>
      <c r="U850" t="str">
        <f t="shared" si="365"/>
        <v>1</v>
      </c>
      <c r="V850" s="10" t="str">
        <f t="shared" si="368"/>
        <v/>
      </c>
      <c r="X850" t="str">
        <f t="shared" si="369"/>
        <v/>
      </c>
      <c r="Z850" t="str">
        <f t="shared" si="370"/>
        <v/>
      </c>
      <c r="AA850" s="10" t="str">
        <f t="shared" si="371"/>
        <v/>
      </c>
      <c r="AC850" t="str">
        <f t="shared" si="372"/>
        <v/>
      </c>
      <c r="AE850" t="str">
        <f t="shared" si="373"/>
        <v/>
      </c>
      <c r="AF850" s="13" t="str">
        <f t="shared" si="374"/>
        <v/>
      </c>
      <c r="AH850" t="str">
        <f t="shared" si="375"/>
        <v/>
      </c>
      <c r="AJ850" t="str">
        <f t="shared" si="376"/>
        <v/>
      </c>
      <c r="AK850" s="2">
        <f t="shared" si="377"/>
        <v>0.732528221582737</v>
      </c>
      <c r="AL850" s="2">
        <f t="shared" si="378"/>
        <v>5.3188818253180004E-2</v>
      </c>
      <c r="AM850">
        <f t="shared" si="379"/>
        <v>117</v>
      </c>
      <c r="AN850">
        <f t="shared" si="380"/>
        <v>88</v>
      </c>
      <c r="AO850">
        <f t="shared" si="381"/>
        <v>-29</v>
      </c>
    </row>
    <row r="851" spans="1:41" x14ac:dyDescent="0.2">
      <c r="A851" t="s">
        <v>90</v>
      </c>
      <c r="B851" t="s">
        <v>70</v>
      </c>
      <c r="C851" t="s">
        <v>2</v>
      </c>
      <c r="D851" s="1">
        <v>-150.73493363703199</v>
      </c>
      <c r="E851" s="1">
        <v>343.46986727406301</v>
      </c>
      <c r="F851" s="2">
        <v>0.34693949668333202</v>
      </c>
      <c r="G851" s="2">
        <v>0.25588791276771</v>
      </c>
      <c r="H851" s="2">
        <v>0</v>
      </c>
      <c r="I851" s="2">
        <v>0</v>
      </c>
      <c r="J851" s="2">
        <v>0.75429758608147202</v>
      </c>
      <c r="K851" s="2">
        <v>0.71392569216420299</v>
      </c>
      <c r="L851" s="2">
        <v>1.29145842837084E-2</v>
      </c>
      <c r="M851" s="2" t="str">
        <f t="shared" si="359"/>
        <v>PAD</v>
      </c>
      <c r="N851" s="2" t="str">
        <f t="shared" si="366"/>
        <v>PCA</v>
      </c>
      <c r="O851" s="2" t="str">
        <f t="shared" si="367"/>
        <v>U</v>
      </c>
      <c r="P851" t="str">
        <f t="shared" si="360"/>
        <v>0100</v>
      </c>
      <c r="Q851" t="str">
        <f t="shared" si="361"/>
        <v>Y</v>
      </c>
      <c r="R851" t="str">
        <f t="shared" si="362"/>
        <v>0</v>
      </c>
      <c r="S851" t="str">
        <f t="shared" si="363"/>
        <v>1</v>
      </c>
      <c r="T851" t="str">
        <f t="shared" si="364"/>
        <v>0</v>
      </c>
      <c r="U851" t="str">
        <f t="shared" si="365"/>
        <v>0</v>
      </c>
      <c r="V851" s="10" t="str">
        <f t="shared" si="368"/>
        <v/>
      </c>
      <c r="X851" t="str">
        <f t="shared" si="369"/>
        <v/>
      </c>
      <c r="Z851" t="str">
        <f t="shared" si="370"/>
        <v/>
      </c>
      <c r="AA851" s="10" t="str">
        <f t="shared" si="371"/>
        <v/>
      </c>
      <c r="AC851" t="str">
        <f t="shared" si="372"/>
        <v/>
      </c>
      <c r="AE851" t="str">
        <f t="shared" si="373"/>
        <v/>
      </c>
      <c r="AF851" s="13" t="str">
        <f t="shared" si="374"/>
        <v/>
      </c>
      <c r="AH851" t="str">
        <f t="shared" si="375"/>
        <v/>
      </c>
      <c r="AJ851" t="str">
        <f t="shared" si="376"/>
        <v/>
      </c>
      <c r="AK851" s="2">
        <f t="shared" si="377"/>
        <v>0.71392569216420299</v>
      </c>
      <c r="AL851" s="2">
        <f t="shared" si="378"/>
        <v>4.0371893917269031E-2</v>
      </c>
      <c r="AM851">
        <f t="shared" si="379"/>
        <v>171</v>
      </c>
      <c r="AN851">
        <f t="shared" si="380"/>
        <v>30</v>
      </c>
      <c r="AO851">
        <f t="shared" si="381"/>
        <v>-141</v>
      </c>
    </row>
    <row r="852" spans="1:41" x14ac:dyDescent="0.2">
      <c r="A852" t="s">
        <v>90</v>
      </c>
      <c r="B852" t="s">
        <v>70</v>
      </c>
      <c r="C852" t="s">
        <v>153</v>
      </c>
      <c r="D852" s="1">
        <v>-150.73493363703199</v>
      </c>
      <c r="E852" s="1">
        <v>343.46986727406301</v>
      </c>
      <c r="F852" s="2">
        <v>0.34693949668333202</v>
      </c>
      <c r="G852" s="2">
        <v>0.25588791276771</v>
      </c>
      <c r="H852" s="2">
        <v>0</v>
      </c>
      <c r="I852" s="2">
        <v>0</v>
      </c>
      <c r="J852" s="2">
        <v>0.75429758608147202</v>
      </c>
      <c r="K852" s="2">
        <v>0.71392569216420299</v>
      </c>
      <c r="L852" s="2">
        <v>1.3360619525003101E-2</v>
      </c>
      <c r="M852" s="2" t="str">
        <f t="shared" si="359"/>
        <v>PAD</v>
      </c>
      <c r="N852" s="2" t="str">
        <f t="shared" si="366"/>
        <v>PCA</v>
      </c>
      <c r="O852" s="2" t="str">
        <f t="shared" si="367"/>
        <v>V</v>
      </c>
      <c r="P852" t="str">
        <f t="shared" si="360"/>
        <v>0100</v>
      </c>
      <c r="Q852" t="str">
        <f t="shared" si="361"/>
        <v>Y</v>
      </c>
      <c r="R852" t="str">
        <f t="shared" si="362"/>
        <v>0</v>
      </c>
      <c r="S852" t="str">
        <f t="shared" si="363"/>
        <v>1</v>
      </c>
      <c r="T852" t="str">
        <f t="shared" si="364"/>
        <v>0</v>
      </c>
      <c r="U852" t="str">
        <f t="shared" si="365"/>
        <v>0</v>
      </c>
      <c r="V852" s="10" t="str">
        <f t="shared" si="368"/>
        <v/>
      </c>
      <c r="X852" t="str">
        <f t="shared" si="369"/>
        <v/>
      </c>
      <c r="Z852" t="str">
        <f t="shared" si="370"/>
        <v/>
      </c>
      <c r="AA852" s="10" t="str">
        <f t="shared" si="371"/>
        <v/>
      </c>
      <c r="AC852" t="str">
        <f t="shared" si="372"/>
        <v/>
      </c>
      <c r="AE852" t="str">
        <f t="shared" si="373"/>
        <v/>
      </c>
      <c r="AF852" s="13" t="str">
        <f t="shared" si="374"/>
        <v/>
      </c>
      <c r="AH852" t="str">
        <f t="shared" si="375"/>
        <v/>
      </c>
      <c r="AJ852" t="str">
        <f t="shared" si="376"/>
        <v/>
      </c>
      <c r="AK852" s="2">
        <f t="shared" si="377"/>
        <v>0.71392569216420299</v>
      </c>
      <c r="AL852" s="2">
        <f t="shared" si="378"/>
        <v>4.0371893917269031E-2</v>
      </c>
      <c r="AM852">
        <f t="shared" si="379"/>
        <v>171</v>
      </c>
      <c r="AN852">
        <f t="shared" si="380"/>
        <v>30</v>
      </c>
      <c r="AO852">
        <f t="shared" si="381"/>
        <v>-141</v>
      </c>
    </row>
    <row r="853" spans="1:41" x14ac:dyDescent="0.2">
      <c r="A853" t="s">
        <v>90</v>
      </c>
      <c r="B853" t="s">
        <v>70</v>
      </c>
      <c r="C853" t="s">
        <v>154</v>
      </c>
      <c r="D853" s="1">
        <v>-148.278600688903</v>
      </c>
      <c r="E853" s="1">
        <v>338.55720137780702</v>
      </c>
      <c r="F853" s="2">
        <v>0.36452431464833202</v>
      </c>
      <c r="G853" s="2">
        <v>0.24234128021885501</v>
      </c>
      <c r="H853" s="2">
        <v>0</v>
      </c>
      <c r="I853" s="2">
        <v>0</v>
      </c>
      <c r="J853" s="2">
        <v>0.77381512129992402</v>
      </c>
      <c r="K853" s="2">
        <v>0.71981811310655397</v>
      </c>
      <c r="L853" s="2">
        <v>1.7069076752293601E-2</v>
      </c>
      <c r="M853" s="2" t="str">
        <f t="shared" si="359"/>
        <v>PAD</v>
      </c>
      <c r="N853" s="2" t="str">
        <f t="shared" si="366"/>
        <v>ACP</v>
      </c>
      <c r="O853" s="2" t="str">
        <f t="shared" si="367"/>
        <v>U</v>
      </c>
      <c r="P853" t="str">
        <f t="shared" si="360"/>
        <v>0100</v>
      </c>
      <c r="Q853" t="str">
        <f t="shared" si="361"/>
        <v>Y</v>
      </c>
      <c r="R853" t="str">
        <f t="shared" si="362"/>
        <v>0</v>
      </c>
      <c r="S853" t="str">
        <f t="shared" si="363"/>
        <v>1</v>
      </c>
      <c r="T853" t="str">
        <f t="shared" si="364"/>
        <v>0</v>
      </c>
      <c r="U853" t="str">
        <f t="shared" si="365"/>
        <v>0</v>
      </c>
      <c r="V853" s="10" t="str">
        <f t="shared" si="368"/>
        <v/>
      </c>
      <c r="X853" t="str">
        <f t="shared" si="369"/>
        <v/>
      </c>
      <c r="Z853" t="str">
        <f t="shared" si="370"/>
        <v/>
      </c>
      <c r="AA853" s="10" t="str">
        <f t="shared" si="371"/>
        <v/>
      </c>
      <c r="AC853" t="str">
        <f t="shared" si="372"/>
        <v/>
      </c>
      <c r="AE853" t="str">
        <f t="shared" si="373"/>
        <v/>
      </c>
      <c r="AF853" s="13" t="str">
        <f t="shared" si="374"/>
        <v/>
      </c>
      <c r="AH853" t="str">
        <f t="shared" si="375"/>
        <v/>
      </c>
      <c r="AJ853" t="str">
        <f t="shared" si="376"/>
        <v/>
      </c>
      <c r="AK853" s="2">
        <f t="shared" si="377"/>
        <v>0.71981811310655397</v>
      </c>
      <c r="AL853" s="2">
        <f t="shared" si="378"/>
        <v>5.3997008193370055E-2</v>
      </c>
      <c r="AM853">
        <f t="shared" si="379"/>
        <v>157</v>
      </c>
      <c r="AN853">
        <f t="shared" si="380"/>
        <v>99</v>
      </c>
      <c r="AO853">
        <f t="shared" si="381"/>
        <v>-58</v>
      </c>
    </row>
    <row r="854" spans="1:41" x14ac:dyDescent="0.2">
      <c r="A854" t="s">
        <v>90</v>
      </c>
      <c r="B854" t="s">
        <v>70</v>
      </c>
      <c r="C854" t="s">
        <v>3</v>
      </c>
      <c r="D854" s="1">
        <v>-151.11929972597301</v>
      </c>
      <c r="E854" s="1">
        <v>344.23859945194499</v>
      </c>
      <c r="F854" s="2">
        <v>0.34542480840142997</v>
      </c>
      <c r="G854" s="2">
        <v>0.232363655080467</v>
      </c>
      <c r="H854" s="2">
        <v>0</v>
      </c>
      <c r="I854" s="2">
        <v>0</v>
      </c>
      <c r="J854" s="2">
        <v>0.74927169740895005</v>
      </c>
      <c r="K854" s="2">
        <v>0.721360726939684</v>
      </c>
      <c r="L854" s="2">
        <v>1.5357893789964799E-2</v>
      </c>
      <c r="M854" s="2" t="str">
        <f t="shared" si="359"/>
        <v>PAD</v>
      </c>
      <c r="N854" s="2" t="str">
        <f t="shared" si="366"/>
        <v>ACP</v>
      </c>
      <c r="O854" s="2" t="str">
        <f t="shared" si="367"/>
        <v>V</v>
      </c>
      <c r="P854" t="str">
        <f t="shared" si="360"/>
        <v>0100</v>
      </c>
      <c r="Q854" t="str">
        <f t="shared" si="361"/>
        <v>Y</v>
      </c>
      <c r="R854" t="str">
        <f t="shared" si="362"/>
        <v>0</v>
      </c>
      <c r="S854" t="str">
        <f t="shared" si="363"/>
        <v>1</v>
      </c>
      <c r="T854" t="str">
        <f t="shared" si="364"/>
        <v>0</v>
      </c>
      <c r="U854" t="str">
        <f t="shared" si="365"/>
        <v>0</v>
      </c>
      <c r="V854" s="10" t="str">
        <f t="shared" si="368"/>
        <v/>
      </c>
      <c r="X854" t="str">
        <f t="shared" si="369"/>
        <v/>
      </c>
      <c r="Z854" t="str">
        <f t="shared" si="370"/>
        <v/>
      </c>
      <c r="AA854" s="10" t="str">
        <f t="shared" si="371"/>
        <v/>
      </c>
      <c r="AC854" t="str">
        <f t="shared" si="372"/>
        <v/>
      </c>
      <c r="AE854" t="str">
        <f t="shared" si="373"/>
        <v/>
      </c>
      <c r="AF854" s="13" t="str">
        <f t="shared" si="374"/>
        <v/>
      </c>
      <c r="AH854" t="str">
        <f t="shared" si="375"/>
        <v/>
      </c>
      <c r="AJ854" t="str">
        <f t="shared" si="376"/>
        <v/>
      </c>
      <c r="AK854" s="2">
        <f t="shared" si="377"/>
        <v>0.721360726939684</v>
      </c>
      <c r="AL854" s="2">
        <f t="shared" si="378"/>
        <v>2.791097046926605E-2</v>
      </c>
      <c r="AM854">
        <f t="shared" si="379"/>
        <v>142</v>
      </c>
      <c r="AN854">
        <f t="shared" si="380"/>
        <v>6</v>
      </c>
      <c r="AO854">
        <f t="shared" si="381"/>
        <v>-136</v>
      </c>
    </row>
    <row r="855" spans="1:41" x14ac:dyDescent="0.2">
      <c r="A855" t="s">
        <v>91</v>
      </c>
      <c r="B855" t="s">
        <v>70</v>
      </c>
      <c r="C855" t="s">
        <v>2</v>
      </c>
      <c r="D855" s="1">
        <v>-142.85714225777599</v>
      </c>
      <c r="E855" s="1">
        <v>327.71428451555198</v>
      </c>
      <c r="F855" s="2">
        <v>0.41859215291191598</v>
      </c>
      <c r="G855" s="2">
        <v>0.32091252063930398</v>
      </c>
      <c r="H855" s="2">
        <v>0</v>
      </c>
      <c r="I855" s="2">
        <v>0</v>
      </c>
      <c r="J855" s="2">
        <v>0.80011995100492395</v>
      </c>
      <c r="K855" s="2">
        <v>0.74643458610943203</v>
      </c>
      <c r="L855" s="2">
        <v>4.35301607411454E-2</v>
      </c>
      <c r="M855" s="2" t="str">
        <f t="shared" si="359"/>
        <v>PAD</v>
      </c>
      <c r="N855" s="2" t="str">
        <f t="shared" si="366"/>
        <v>PCA</v>
      </c>
      <c r="O855" s="2" t="str">
        <f t="shared" si="367"/>
        <v>U</v>
      </c>
      <c r="P855" t="str">
        <f t="shared" si="360"/>
        <v>0101</v>
      </c>
      <c r="Q855" t="str">
        <f t="shared" si="361"/>
        <v>Y</v>
      </c>
      <c r="R855" t="str">
        <f t="shared" si="362"/>
        <v>0</v>
      </c>
      <c r="S855" t="str">
        <f t="shared" si="363"/>
        <v>1</v>
      </c>
      <c r="T855" t="str">
        <f t="shared" si="364"/>
        <v>0</v>
      </c>
      <c r="U855" t="str">
        <f t="shared" si="365"/>
        <v>1</v>
      </c>
      <c r="V855" s="10" t="str">
        <f t="shared" si="368"/>
        <v/>
      </c>
      <c r="X855" t="str">
        <f t="shared" si="369"/>
        <v/>
      </c>
      <c r="Z855" t="str">
        <f t="shared" si="370"/>
        <v/>
      </c>
      <c r="AA855" s="10" t="str">
        <f t="shared" si="371"/>
        <v/>
      </c>
      <c r="AC855" t="str">
        <f t="shared" si="372"/>
        <v/>
      </c>
      <c r="AE855" t="str">
        <f t="shared" si="373"/>
        <v/>
      </c>
      <c r="AF855" s="13" t="str">
        <f t="shared" si="374"/>
        <v/>
      </c>
      <c r="AH855" t="str">
        <f t="shared" si="375"/>
        <v/>
      </c>
      <c r="AJ855" t="str">
        <f t="shared" si="376"/>
        <v/>
      </c>
      <c r="AK855" s="2">
        <f t="shared" si="377"/>
        <v>0.74643458610943203</v>
      </c>
      <c r="AL855" s="2">
        <f t="shared" si="378"/>
        <v>5.3685364895491916E-2</v>
      </c>
      <c r="AM855">
        <f t="shared" si="379"/>
        <v>89</v>
      </c>
      <c r="AN855">
        <f t="shared" si="380"/>
        <v>95</v>
      </c>
      <c r="AO855">
        <f t="shared" si="381"/>
        <v>6</v>
      </c>
    </row>
    <row r="856" spans="1:41" x14ac:dyDescent="0.2">
      <c r="A856" t="s">
        <v>91</v>
      </c>
      <c r="B856" t="s">
        <v>70</v>
      </c>
      <c r="C856" t="s">
        <v>153</v>
      </c>
      <c r="D856" s="1">
        <v>-142.85714225777599</v>
      </c>
      <c r="E856" s="1">
        <v>327.71428451555198</v>
      </c>
      <c r="F856" s="2">
        <v>0.41859215291191598</v>
      </c>
      <c r="G856" s="2">
        <v>0.32091252063930298</v>
      </c>
      <c r="H856" s="2">
        <v>0</v>
      </c>
      <c r="I856" s="2">
        <v>0</v>
      </c>
      <c r="J856" s="2">
        <v>0.80011995100492395</v>
      </c>
      <c r="K856" s="2">
        <v>0.74643458610943203</v>
      </c>
      <c r="L856" s="2">
        <v>4.2470776101747501E-2</v>
      </c>
      <c r="M856" s="2" t="str">
        <f t="shared" si="359"/>
        <v>PAD</v>
      </c>
      <c r="N856" s="2" t="str">
        <f t="shared" si="366"/>
        <v>PCA</v>
      </c>
      <c r="O856" s="2" t="str">
        <f t="shared" si="367"/>
        <v>V</v>
      </c>
      <c r="P856" t="str">
        <f t="shared" si="360"/>
        <v>0101</v>
      </c>
      <c r="Q856" t="str">
        <f t="shared" si="361"/>
        <v>Y</v>
      </c>
      <c r="R856" t="str">
        <f t="shared" si="362"/>
        <v>0</v>
      </c>
      <c r="S856" t="str">
        <f t="shared" si="363"/>
        <v>1</v>
      </c>
      <c r="T856" t="str">
        <f t="shared" si="364"/>
        <v>0</v>
      </c>
      <c r="U856" t="str">
        <f t="shared" si="365"/>
        <v>1</v>
      </c>
      <c r="V856" s="10" t="str">
        <f t="shared" si="368"/>
        <v/>
      </c>
      <c r="X856" t="str">
        <f t="shared" si="369"/>
        <v/>
      </c>
      <c r="Z856" t="str">
        <f t="shared" si="370"/>
        <v/>
      </c>
      <c r="AA856" s="10" t="str">
        <f t="shared" si="371"/>
        <v/>
      </c>
      <c r="AC856" t="str">
        <f t="shared" si="372"/>
        <v/>
      </c>
      <c r="AE856" t="str">
        <f t="shared" si="373"/>
        <v/>
      </c>
      <c r="AF856" s="13" t="str">
        <f t="shared" si="374"/>
        <v/>
      </c>
      <c r="AH856" t="str">
        <f t="shared" si="375"/>
        <v/>
      </c>
      <c r="AJ856" t="str">
        <f t="shared" si="376"/>
        <v/>
      </c>
      <c r="AK856" s="2">
        <f t="shared" si="377"/>
        <v>0.74643458610943203</v>
      </c>
      <c r="AL856" s="2">
        <f t="shared" si="378"/>
        <v>5.3685364895491916E-2</v>
      </c>
      <c r="AM856">
        <f t="shared" si="379"/>
        <v>89</v>
      </c>
      <c r="AN856">
        <f t="shared" si="380"/>
        <v>95</v>
      </c>
      <c r="AO856">
        <f t="shared" si="381"/>
        <v>6</v>
      </c>
    </row>
    <row r="857" spans="1:41" x14ac:dyDescent="0.2">
      <c r="A857" t="s">
        <v>91</v>
      </c>
      <c r="B857" t="s">
        <v>70</v>
      </c>
      <c r="C857" t="s">
        <v>154</v>
      </c>
      <c r="D857" s="1">
        <v>-157.371475862929</v>
      </c>
      <c r="E857" s="1">
        <v>356.74295172585897</v>
      </c>
      <c r="F857" s="2">
        <v>0.333599958303056</v>
      </c>
      <c r="G857" s="2">
        <v>0.23492734112896599</v>
      </c>
      <c r="H857" s="2">
        <v>0</v>
      </c>
      <c r="I857" s="2">
        <v>0</v>
      </c>
      <c r="J857" s="2">
        <v>0.75693332015381098</v>
      </c>
      <c r="K857" s="2">
        <v>0.71981585209283105</v>
      </c>
      <c r="L857" s="2">
        <v>1.40869558006642E-2</v>
      </c>
      <c r="M857" s="2" t="str">
        <f t="shared" si="359"/>
        <v>PAD</v>
      </c>
      <c r="N857" s="2" t="str">
        <f t="shared" si="366"/>
        <v>ACP</v>
      </c>
      <c r="O857" s="2" t="str">
        <f t="shared" si="367"/>
        <v>U</v>
      </c>
      <c r="P857" t="str">
        <f t="shared" si="360"/>
        <v>0101</v>
      </c>
      <c r="Q857" t="str">
        <f t="shared" si="361"/>
        <v>Y</v>
      </c>
      <c r="R857" t="str">
        <f t="shared" si="362"/>
        <v>0</v>
      </c>
      <c r="S857" t="str">
        <f t="shared" si="363"/>
        <v>1</v>
      </c>
      <c r="T857" t="str">
        <f t="shared" si="364"/>
        <v>0</v>
      </c>
      <c r="U857" t="str">
        <f t="shared" si="365"/>
        <v>1</v>
      </c>
      <c r="V857" s="10" t="str">
        <f t="shared" si="368"/>
        <v/>
      </c>
      <c r="X857" t="str">
        <f t="shared" si="369"/>
        <v/>
      </c>
      <c r="Z857" t="str">
        <f t="shared" si="370"/>
        <v/>
      </c>
      <c r="AA857" s="10" t="str">
        <f t="shared" si="371"/>
        <v/>
      </c>
      <c r="AC857" t="str">
        <f t="shared" si="372"/>
        <v/>
      </c>
      <c r="AE857" t="str">
        <f t="shared" si="373"/>
        <v/>
      </c>
      <c r="AF857" s="13" t="str">
        <f t="shared" si="374"/>
        <v/>
      </c>
      <c r="AH857" t="str">
        <f t="shared" si="375"/>
        <v/>
      </c>
      <c r="AJ857" t="str">
        <f t="shared" si="376"/>
        <v/>
      </c>
      <c r="AK857" s="2">
        <f t="shared" si="377"/>
        <v>0.71981585209283105</v>
      </c>
      <c r="AL857" s="2">
        <f t="shared" si="378"/>
        <v>3.711746806097993E-2</v>
      </c>
      <c r="AM857">
        <f t="shared" si="379"/>
        <v>158</v>
      </c>
      <c r="AN857">
        <f t="shared" si="380"/>
        <v>23</v>
      </c>
      <c r="AO857">
        <f t="shared" si="381"/>
        <v>-135</v>
      </c>
    </row>
    <row r="858" spans="1:41" x14ac:dyDescent="0.2">
      <c r="A858" t="s">
        <v>91</v>
      </c>
      <c r="B858" t="s">
        <v>70</v>
      </c>
      <c r="C858" t="s">
        <v>3</v>
      </c>
      <c r="D858" s="1">
        <v>-155.35388121037499</v>
      </c>
      <c r="E858" s="1">
        <v>352.70776242074999</v>
      </c>
      <c r="F858" s="2">
        <v>0.34256755403120698</v>
      </c>
      <c r="G858" s="2">
        <v>0.19739108912263501</v>
      </c>
      <c r="H858" s="2">
        <v>0</v>
      </c>
      <c r="I858" s="2">
        <v>0</v>
      </c>
      <c r="J858" s="2">
        <v>0.76027655038813502</v>
      </c>
      <c r="K858" s="2">
        <v>0.71091944153571696</v>
      </c>
      <c r="L858" s="2">
        <v>1.4065322407843301E-2</v>
      </c>
      <c r="M858" s="2" t="str">
        <f t="shared" si="359"/>
        <v>PAD</v>
      </c>
      <c r="N858" s="2" t="str">
        <f t="shared" si="366"/>
        <v>ACP</v>
      </c>
      <c r="O858" s="2" t="str">
        <f t="shared" si="367"/>
        <v>V</v>
      </c>
      <c r="P858" t="str">
        <f t="shared" si="360"/>
        <v>0101</v>
      </c>
      <c r="Q858" t="str">
        <f t="shared" si="361"/>
        <v>Y</v>
      </c>
      <c r="R858" t="str">
        <f t="shared" si="362"/>
        <v>0</v>
      </c>
      <c r="S858" t="str">
        <f t="shared" si="363"/>
        <v>1</v>
      </c>
      <c r="T858" t="str">
        <f t="shared" si="364"/>
        <v>0</v>
      </c>
      <c r="U858" t="str">
        <f t="shared" si="365"/>
        <v>1</v>
      </c>
      <c r="V858" s="10" t="str">
        <f t="shared" si="368"/>
        <v/>
      </c>
      <c r="X858" t="str">
        <f t="shared" si="369"/>
        <v/>
      </c>
      <c r="Z858" t="str">
        <f t="shared" si="370"/>
        <v/>
      </c>
      <c r="AA858" s="10" t="str">
        <f t="shared" si="371"/>
        <v/>
      </c>
      <c r="AC858" t="str">
        <f t="shared" si="372"/>
        <v/>
      </c>
      <c r="AE858" t="str">
        <f t="shared" si="373"/>
        <v/>
      </c>
      <c r="AF858" s="13" t="str">
        <f t="shared" si="374"/>
        <v/>
      </c>
      <c r="AH858" t="str">
        <f t="shared" si="375"/>
        <v/>
      </c>
      <c r="AJ858" t="str">
        <f t="shared" si="376"/>
        <v/>
      </c>
      <c r="AK858" s="2">
        <f t="shared" si="377"/>
        <v>0.71091944153571696</v>
      </c>
      <c r="AL858" s="2">
        <f t="shared" si="378"/>
        <v>4.9357108852418063E-2</v>
      </c>
      <c r="AM858">
        <f t="shared" si="379"/>
        <v>182</v>
      </c>
      <c r="AN858">
        <f t="shared" si="380"/>
        <v>70</v>
      </c>
      <c r="AO858">
        <f t="shared" si="381"/>
        <v>-112</v>
      </c>
    </row>
    <row r="859" spans="1:41" x14ac:dyDescent="0.2">
      <c r="A859" t="s">
        <v>92</v>
      </c>
      <c r="B859" t="s">
        <v>70</v>
      </c>
      <c r="C859" t="s">
        <v>2</v>
      </c>
      <c r="D859" s="1">
        <v>-156.57603265150601</v>
      </c>
      <c r="E859" s="1">
        <v>355.15206530301202</v>
      </c>
      <c r="F859" s="2">
        <v>0.312686933789938</v>
      </c>
      <c r="G859" s="2">
        <v>0.173677224119617</v>
      </c>
      <c r="H859" s="2">
        <v>0</v>
      </c>
      <c r="I859" s="2">
        <v>0</v>
      </c>
      <c r="J859" s="2">
        <v>0.74158919721903205</v>
      </c>
      <c r="K859" s="2">
        <v>0.69353621682371902</v>
      </c>
      <c r="L859" s="2">
        <v>3.5616155803377299E-2</v>
      </c>
      <c r="M859" s="2" t="str">
        <f t="shared" si="359"/>
        <v>PAD</v>
      </c>
      <c r="N859" s="2" t="str">
        <f t="shared" si="366"/>
        <v>PCA</v>
      </c>
      <c r="O859" s="2" t="str">
        <f t="shared" si="367"/>
        <v>U</v>
      </c>
      <c r="P859" t="str">
        <f t="shared" si="360"/>
        <v>0110</v>
      </c>
      <c r="Q859" t="str">
        <f t="shared" si="361"/>
        <v>Y</v>
      </c>
      <c r="R859" t="str">
        <f t="shared" si="362"/>
        <v>0</v>
      </c>
      <c r="S859" t="str">
        <f t="shared" si="363"/>
        <v>1</v>
      </c>
      <c r="T859" t="str">
        <f t="shared" si="364"/>
        <v>1</v>
      </c>
      <c r="U859" t="str">
        <f t="shared" si="365"/>
        <v>0</v>
      </c>
      <c r="V859" s="10" t="str">
        <f t="shared" si="368"/>
        <v/>
      </c>
      <c r="X859" t="str">
        <f t="shared" si="369"/>
        <v/>
      </c>
      <c r="Z859" t="str">
        <f t="shared" si="370"/>
        <v/>
      </c>
      <c r="AA859" s="10" t="str">
        <f t="shared" si="371"/>
        <v/>
      </c>
      <c r="AC859" t="str">
        <f t="shared" si="372"/>
        <v/>
      </c>
      <c r="AE859" t="str">
        <f t="shared" si="373"/>
        <v/>
      </c>
      <c r="AF859" s="13" t="str">
        <f t="shared" si="374"/>
        <v/>
      </c>
      <c r="AH859" t="str">
        <f t="shared" si="375"/>
        <v/>
      </c>
      <c r="AJ859" t="str">
        <f t="shared" si="376"/>
        <v/>
      </c>
      <c r="AK859" s="2">
        <f t="shared" si="377"/>
        <v>0.69353621682371902</v>
      </c>
      <c r="AL859" s="2">
        <f t="shared" si="378"/>
        <v>4.8052980395313027E-2</v>
      </c>
      <c r="AM859">
        <f t="shared" si="379"/>
        <v>223</v>
      </c>
      <c r="AN859">
        <f t="shared" si="380"/>
        <v>61</v>
      </c>
      <c r="AO859">
        <f t="shared" si="381"/>
        <v>-162</v>
      </c>
    </row>
    <row r="860" spans="1:41" x14ac:dyDescent="0.2">
      <c r="A860" t="s">
        <v>92</v>
      </c>
      <c r="B860" t="s">
        <v>70</v>
      </c>
      <c r="C860" t="s">
        <v>153</v>
      </c>
      <c r="D860" s="1">
        <v>-156.57603265150601</v>
      </c>
      <c r="E860" s="1">
        <v>355.15206530301202</v>
      </c>
      <c r="F860" s="2">
        <v>0.312686933789939</v>
      </c>
      <c r="G860" s="2">
        <v>0.173677224119616</v>
      </c>
      <c r="H860" s="2">
        <v>0</v>
      </c>
      <c r="I860" s="2">
        <v>0</v>
      </c>
      <c r="J860" s="2">
        <v>0.74158919721903205</v>
      </c>
      <c r="K860" s="2">
        <v>0.69353621682371902</v>
      </c>
      <c r="L860" s="2">
        <v>1.44691808898725E-2</v>
      </c>
      <c r="M860" s="2" t="str">
        <f t="shared" si="359"/>
        <v>PAD</v>
      </c>
      <c r="N860" s="2" t="str">
        <f t="shared" si="366"/>
        <v>PCA</v>
      </c>
      <c r="O860" s="2" t="str">
        <f t="shared" si="367"/>
        <v>V</v>
      </c>
      <c r="P860" t="str">
        <f t="shared" si="360"/>
        <v>0110</v>
      </c>
      <c r="Q860" t="str">
        <f t="shared" si="361"/>
        <v>Y</v>
      </c>
      <c r="R860" t="str">
        <f t="shared" si="362"/>
        <v>0</v>
      </c>
      <c r="S860" t="str">
        <f t="shared" si="363"/>
        <v>1</v>
      </c>
      <c r="T860" t="str">
        <f t="shared" si="364"/>
        <v>1</v>
      </c>
      <c r="U860" t="str">
        <f t="shared" si="365"/>
        <v>0</v>
      </c>
      <c r="V860" s="10" t="str">
        <f t="shared" si="368"/>
        <v/>
      </c>
      <c r="X860" t="str">
        <f t="shared" si="369"/>
        <v/>
      </c>
      <c r="Z860" t="str">
        <f t="shared" si="370"/>
        <v/>
      </c>
      <c r="AA860" s="10" t="str">
        <f t="shared" si="371"/>
        <v/>
      </c>
      <c r="AC860" t="str">
        <f t="shared" si="372"/>
        <v/>
      </c>
      <c r="AE860" t="str">
        <f t="shared" si="373"/>
        <v/>
      </c>
      <c r="AF860" s="13" t="str">
        <f t="shared" si="374"/>
        <v/>
      </c>
      <c r="AH860" t="str">
        <f t="shared" si="375"/>
        <v/>
      </c>
      <c r="AJ860" t="str">
        <f t="shared" si="376"/>
        <v/>
      </c>
      <c r="AK860" s="2">
        <f t="shared" si="377"/>
        <v>0.69353621682371902</v>
      </c>
      <c r="AL860" s="2">
        <f t="shared" si="378"/>
        <v>4.8052980395313027E-2</v>
      </c>
      <c r="AM860">
        <f t="shared" si="379"/>
        <v>223</v>
      </c>
      <c r="AN860">
        <f t="shared" si="380"/>
        <v>61</v>
      </c>
      <c r="AO860">
        <f t="shared" si="381"/>
        <v>-162</v>
      </c>
    </row>
    <row r="861" spans="1:41" x14ac:dyDescent="0.2">
      <c r="A861" t="s">
        <v>92</v>
      </c>
      <c r="B861" t="s">
        <v>70</v>
      </c>
      <c r="C861" t="s">
        <v>154</v>
      </c>
      <c r="D861" s="1">
        <v>-139.721072527232</v>
      </c>
      <c r="E861" s="1">
        <v>321.44214505446303</v>
      </c>
      <c r="F861" s="2">
        <v>0.41807921840690698</v>
      </c>
      <c r="G861" s="2">
        <v>0.28191727393813099</v>
      </c>
      <c r="H861" s="2">
        <v>0</v>
      </c>
      <c r="I861" s="2">
        <v>0</v>
      </c>
      <c r="J861" s="2">
        <v>0.80255058826488102</v>
      </c>
      <c r="K861" s="2">
        <v>0.74719725811436499</v>
      </c>
      <c r="L861" s="2">
        <v>7.0465989481764101E-3</v>
      </c>
      <c r="M861" s="2" t="str">
        <f t="shared" si="359"/>
        <v>PAD</v>
      </c>
      <c r="N861" s="2" t="str">
        <f t="shared" si="366"/>
        <v>ACP</v>
      </c>
      <c r="O861" s="2" t="str">
        <f t="shared" si="367"/>
        <v>U</v>
      </c>
      <c r="P861" t="str">
        <f t="shared" si="360"/>
        <v>0110</v>
      </c>
      <c r="Q861" t="str">
        <f t="shared" si="361"/>
        <v>Y</v>
      </c>
      <c r="R861" t="str">
        <f t="shared" si="362"/>
        <v>0</v>
      </c>
      <c r="S861" t="str">
        <f t="shared" si="363"/>
        <v>1</v>
      </c>
      <c r="T861" t="str">
        <f t="shared" si="364"/>
        <v>1</v>
      </c>
      <c r="U861" t="str">
        <f t="shared" si="365"/>
        <v>0</v>
      </c>
      <c r="V861" s="10" t="str">
        <f t="shared" si="368"/>
        <v/>
      </c>
      <c r="X861" t="str">
        <f t="shared" si="369"/>
        <v/>
      </c>
      <c r="Z861" t="str">
        <f t="shared" si="370"/>
        <v/>
      </c>
      <c r="AA861" s="10" t="str">
        <f t="shared" si="371"/>
        <v/>
      </c>
      <c r="AC861" t="str">
        <f t="shared" si="372"/>
        <v/>
      </c>
      <c r="AE861" t="str">
        <f t="shared" si="373"/>
        <v/>
      </c>
      <c r="AF861" s="13" t="str">
        <f t="shared" si="374"/>
        <v/>
      </c>
      <c r="AH861" t="str">
        <f t="shared" si="375"/>
        <v/>
      </c>
      <c r="AJ861" t="str">
        <f t="shared" si="376"/>
        <v/>
      </c>
      <c r="AK861" s="2">
        <f t="shared" si="377"/>
        <v>0.74719725811436499</v>
      </c>
      <c r="AL861" s="2">
        <f t="shared" si="378"/>
        <v>5.5353330150516022E-2</v>
      </c>
      <c r="AM861">
        <f t="shared" si="379"/>
        <v>87</v>
      </c>
      <c r="AN861">
        <f t="shared" si="380"/>
        <v>115</v>
      </c>
      <c r="AO861">
        <f t="shared" si="381"/>
        <v>28</v>
      </c>
    </row>
    <row r="862" spans="1:41" x14ac:dyDescent="0.2">
      <c r="A862" t="s">
        <v>92</v>
      </c>
      <c r="B862" t="s">
        <v>70</v>
      </c>
      <c r="C862" t="s">
        <v>3</v>
      </c>
      <c r="D862" s="1">
        <v>-172.266982582895</v>
      </c>
      <c r="E862" s="1">
        <v>386.53396516578999</v>
      </c>
      <c r="F862" s="2">
        <v>0.24491706114942699</v>
      </c>
      <c r="G862" s="2">
        <v>9.9185905142851499E-2</v>
      </c>
      <c r="H862" s="2">
        <v>0</v>
      </c>
      <c r="I862" s="2">
        <v>0</v>
      </c>
      <c r="J862" s="2">
        <v>0.71357212801666603</v>
      </c>
      <c r="K862" s="2">
        <v>0.64798235736366805</v>
      </c>
      <c r="L862" s="2">
        <v>1.7810036243689001E-2</v>
      </c>
      <c r="M862" s="2" t="str">
        <f t="shared" si="359"/>
        <v>PAD</v>
      </c>
      <c r="N862" s="2" t="str">
        <f t="shared" si="366"/>
        <v>ACP</v>
      </c>
      <c r="O862" s="2" t="str">
        <f t="shared" si="367"/>
        <v>V</v>
      </c>
      <c r="P862" t="str">
        <f t="shared" si="360"/>
        <v>0110</v>
      </c>
      <c r="Q862" t="str">
        <f t="shared" si="361"/>
        <v>Y</v>
      </c>
      <c r="R862" t="str">
        <f t="shared" si="362"/>
        <v>0</v>
      </c>
      <c r="S862" t="str">
        <f t="shared" si="363"/>
        <v>1</v>
      </c>
      <c r="T862" t="str">
        <f t="shared" si="364"/>
        <v>1</v>
      </c>
      <c r="U862" t="str">
        <f t="shared" si="365"/>
        <v>0</v>
      </c>
      <c r="V862" s="10" t="str">
        <f t="shared" si="368"/>
        <v/>
      </c>
      <c r="X862" t="str">
        <f t="shared" si="369"/>
        <v/>
      </c>
      <c r="Z862" t="str">
        <f t="shared" si="370"/>
        <v/>
      </c>
      <c r="AA862" s="10" t="str">
        <f t="shared" si="371"/>
        <v/>
      </c>
      <c r="AC862" t="str">
        <f t="shared" si="372"/>
        <v/>
      </c>
      <c r="AE862" t="str">
        <f t="shared" si="373"/>
        <v/>
      </c>
      <c r="AF862" s="13" t="str">
        <f t="shared" si="374"/>
        <v/>
      </c>
      <c r="AH862" t="str">
        <f t="shared" si="375"/>
        <v/>
      </c>
      <c r="AJ862" t="str">
        <f t="shared" si="376"/>
        <v/>
      </c>
      <c r="AK862" s="2">
        <f t="shared" si="377"/>
        <v>0.64798235736366805</v>
      </c>
      <c r="AL862" s="2">
        <f t="shared" si="378"/>
        <v>6.5589770652997981E-2</v>
      </c>
      <c r="AM862">
        <f t="shared" si="379"/>
        <v>249</v>
      </c>
      <c r="AN862">
        <f t="shared" si="380"/>
        <v>186</v>
      </c>
      <c r="AO862">
        <f t="shared" si="381"/>
        <v>-63</v>
      </c>
    </row>
    <row r="863" spans="1:41" x14ac:dyDescent="0.2">
      <c r="A863" t="s">
        <v>93</v>
      </c>
      <c r="B863" t="s">
        <v>70</v>
      </c>
      <c r="C863" t="s">
        <v>2</v>
      </c>
      <c r="D863" s="1">
        <v>-154.27712069287301</v>
      </c>
      <c r="E863" s="1">
        <v>350.55424138574602</v>
      </c>
      <c r="F863" s="2">
        <v>0.33697818532780299</v>
      </c>
      <c r="G863" s="2">
        <v>0.20816799529690999</v>
      </c>
      <c r="H863" s="2">
        <v>0</v>
      </c>
      <c r="I863" s="2">
        <v>0</v>
      </c>
      <c r="J863" s="2">
        <v>0.76368835328295404</v>
      </c>
      <c r="K863" s="2">
        <v>0.73016701237899895</v>
      </c>
      <c r="L863" s="2">
        <v>3.5675755600951098E-2</v>
      </c>
      <c r="M863" s="2" t="str">
        <f t="shared" si="359"/>
        <v>PAD</v>
      </c>
      <c r="N863" s="2" t="str">
        <f t="shared" si="366"/>
        <v>PCA</v>
      </c>
      <c r="O863" s="2" t="str">
        <f t="shared" si="367"/>
        <v>U</v>
      </c>
      <c r="P863" t="str">
        <f t="shared" si="360"/>
        <v>0111</v>
      </c>
      <c r="Q863" t="str">
        <f t="shared" si="361"/>
        <v>Y</v>
      </c>
      <c r="R863" t="str">
        <f t="shared" si="362"/>
        <v>0</v>
      </c>
      <c r="S863" t="str">
        <f t="shared" si="363"/>
        <v>1</v>
      </c>
      <c r="T863" t="str">
        <f t="shared" si="364"/>
        <v>1</v>
      </c>
      <c r="U863" t="str">
        <f t="shared" si="365"/>
        <v>1</v>
      </c>
      <c r="V863" s="10" t="str">
        <f t="shared" si="368"/>
        <v/>
      </c>
      <c r="X863" t="str">
        <f t="shared" si="369"/>
        <v/>
      </c>
      <c r="Z863" t="str">
        <f t="shared" si="370"/>
        <v/>
      </c>
      <c r="AA863" s="10" t="str">
        <f t="shared" si="371"/>
        <v/>
      </c>
      <c r="AC863" t="str">
        <f t="shared" si="372"/>
        <v/>
      </c>
      <c r="AE863" t="str">
        <f t="shared" si="373"/>
        <v/>
      </c>
      <c r="AF863" s="13" t="str">
        <f t="shared" si="374"/>
        <v/>
      </c>
      <c r="AH863" t="str">
        <f t="shared" si="375"/>
        <v/>
      </c>
      <c r="AJ863" t="str">
        <f t="shared" si="376"/>
        <v/>
      </c>
      <c r="AK863" s="2">
        <f t="shared" si="377"/>
        <v>0.73016701237899895</v>
      </c>
      <c r="AL863" s="2">
        <f t="shared" si="378"/>
        <v>3.3521340903955088E-2</v>
      </c>
      <c r="AM863">
        <f t="shared" si="379"/>
        <v>123</v>
      </c>
      <c r="AN863">
        <f t="shared" si="380"/>
        <v>13</v>
      </c>
      <c r="AO863">
        <f t="shared" si="381"/>
        <v>-110</v>
      </c>
    </row>
    <row r="864" spans="1:41" x14ac:dyDescent="0.2">
      <c r="A864" t="s">
        <v>93</v>
      </c>
      <c r="B864" t="s">
        <v>70</v>
      </c>
      <c r="C864" t="s">
        <v>153</v>
      </c>
      <c r="D864" s="1">
        <v>-154.27712069287301</v>
      </c>
      <c r="E864" s="1">
        <v>350.55424138574602</v>
      </c>
      <c r="F864" s="2">
        <v>0.33697818532780299</v>
      </c>
      <c r="G864" s="2">
        <v>0.20816799529690999</v>
      </c>
      <c r="H864" s="2">
        <v>0</v>
      </c>
      <c r="I864" s="2">
        <v>0</v>
      </c>
      <c r="J864" s="2">
        <v>0.76368835328295404</v>
      </c>
      <c r="K864" s="2">
        <v>0.73016701237899895</v>
      </c>
      <c r="L864" s="2">
        <v>1.2710947071958601E-2</v>
      </c>
      <c r="M864" s="2" t="str">
        <f t="shared" si="359"/>
        <v>PAD</v>
      </c>
      <c r="N864" s="2" t="str">
        <f t="shared" si="366"/>
        <v>PCA</v>
      </c>
      <c r="O864" s="2" t="str">
        <f t="shared" si="367"/>
        <v>V</v>
      </c>
      <c r="P864" t="str">
        <f t="shared" si="360"/>
        <v>0111</v>
      </c>
      <c r="Q864" t="str">
        <f t="shared" si="361"/>
        <v>Y</v>
      </c>
      <c r="R864" t="str">
        <f t="shared" si="362"/>
        <v>0</v>
      </c>
      <c r="S864" t="str">
        <f t="shared" si="363"/>
        <v>1</v>
      </c>
      <c r="T864" t="str">
        <f t="shared" si="364"/>
        <v>1</v>
      </c>
      <c r="U864" t="str">
        <f t="shared" si="365"/>
        <v>1</v>
      </c>
      <c r="V864" s="10" t="str">
        <f t="shared" si="368"/>
        <v/>
      </c>
      <c r="X864" t="str">
        <f t="shared" si="369"/>
        <v/>
      </c>
      <c r="Z864" t="str">
        <f t="shared" si="370"/>
        <v/>
      </c>
      <c r="AA864" s="10" t="str">
        <f t="shared" si="371"/>
        <v/>
      </c>
      <c r="AC864" t="str">
        <f t="shared" si="372"/>
        <v/>
      </c>
      <c r="AE864" t="str">
        <f t="shared" si="373"/>
        <v/>
      </c>
      <c r="AF864" s="13" t="str">
        <f t="shared" si="374"/>
        <v/>
      </c>
      <c r="AH864" t="str">
        <f t="shared" si="375"/>
        <v/>
      </c>
      <c r="AJ864" t="str">
        <f t="shared" si="376"/>
        <v/>
      </c>
      <c r="AK864" s="2">
        <f t="shared" si="377"/>
        <v>0.73016701237899895</v>
      </c>
      <c r="AL864" s="2">
        <f t="shared" si="378"/>
        <v>3.3521340903955088E-2</v>
      </c>
      <c r="AM864">
        <f t="shared" si="379"/>
        <v>123</v>
      </c>
      <c r="AN864">
        <f t="shared" si="380"/>
        <v>13</v>
      </c>
      <c r="AO864">
        <f t="shared" si="381"/>
        <v>-110</v>
      </c>
    </row>
    <row r="865" spans="1:41" x14ac:dyDescent="0.2">
      <c r="A865" t="s">
        <v>93</v>
      </c>
      <c r="B865" t="s">
        <v>70</v>
      </c>
      <c r="C865" t="s">
        <v>154</v>
      </c>
      <c r="D865" s="1">
        <v>-148.38653398390301</v>
      </c>
      <c r="E865" s="1">
        <v>338.77306796780698</v>
      </c>
      <c r="F865" s="2">
        <v>0.36859677622055798</v>
      </c>
      <c r="G865" s="2">
        <v>0.22310405482451501</v>
      </c>
      <c r="H865" s="2">
        <v>0</v>
      </c>
      <c r="I865" s="2">
        <v>0</v>
      </c>
      <c r="J865" s="2">
        <v>0.77007004589368699</v>
      </c>
      <c r="K865" s="2">
        <v>0.72284897991432295</v>
      </c>
      <c r="L865" s="2">
        <v>2.5157792535837199E-2</v>
      </c>
      <c r="M865" s="2" t="str">
        <f t="shared" si="359"/>
        <v>PAD</v>
      </c>
      <c r="N865" s="2" t="str">
        <f t="shared" si="366"/>
        <v>ACP</v>
      </c>
      <c r="O865" s="2" t="str">
        <f t="shared" si="367"/>
        <v>U</v>
      </c>
      <c r="P865" t="str">
        <f t="shared" si="360"/>
        <v>0111</v>
      </c>
      <c r="Q865" t="str">
        <f t="shared" si="361"/>
        <v>Y</v>
      </c>
      <c r="R865" t="str">
        <f t="shared" si="362"/>
        <v>0</v>
      </c>
      <c r="S865" t="str">
        <f t="shared" si="363"/>
        <v>1</v>
      </c>
      <c r="T865" t="str">
        <f t="shared" si="364"/>
        <v>1</v>
      </c>
      <c r="U865" t="str">
        <f t="shared" si="365"/>
        <v>1</v>
      </c>
      <c r="V865" s="10" t="str">
        <f t="shared" si="368"/>
        <v/>
      </c>
      <c r="X865" t="str">
        <f t="shared" si="369"/>
        <v/>
      </c>
      <c r="Z865" t="str">
        <f t="shared" si="370"/>
        <v/>
      </c>
      <c r="AA865" s="10" t="str">
        <f t="shared" si="371"/>
        <v/>
      </c>
      <c r="AC865" t="str">
        <f t="shared" si="372"/>
        <v/>
      </c>
      <c r="AE865" t="str">
        <f t="shared" si="373"/>
        <v/>
      </c>
      <c r="AF865" s="13" t="str">
        <f t="shared" si="374"/>
        <v/>
      </c>
      <c r="AH865" t="str">
        <f t="shared" si="375"/>
        <v/>
      </c>
      <c r="AJ865" t="str">
        <f t="shared" si="376"/>
        <v/>
      </c>
      <c r="AK865" s="2">
        <f t="shared" si="377"/>
        <v>0.72284897991432295</v>
      </c>
      <c r="AL865" s="2">
        <f t="shared" si="378"/>
        <v>4.7221065979364041E-2</v>
      </c>
      <c r="AM865">
        <f t="shared" si="379"/>
        <v>139</v>
      </c>
      <c r="AN865">
        <f t="shared" si="380"/>
        <v>54</v>
      </c>
      <c r="AO865">
        <f t="shared" si="381"/>
        <v>-85</v>
      </c>
    </row>
    <row r="866" spans="1:41" x14ac:dyDescent="0.2">
      <c r="A866" t="s">
        <v>93</v>
      </c>
      <c r="B866" t="s">
        <v>70</v>
      </c>
      <c r="C866" t="s">
        <v>3</v>
      </c>
      <c r="D866" s="1">
        <v>-158.81278608269699</v>
      </c>
      <c r="E866" s="1">
        <v>359.62557216539398</v>
      </c>
      <c r="F866" s="2">
        <v>0.321311936081142</v>
      </c>
      <c r="G866" s="2">
        <v>0.19349915963459299</v>
      </c>
      <c r="H866" s="2">
        <v>0</v>
      </c>
      <c r="I866" s="2">
        <v>0</v>
      </c>
      <c r="J866" s="2">
        <v>0.75526376856678001</v>
      </c>
      <c r="K866" s="2">
        <v>0.71047731425514304</v>
      </c>
      <c r="L866" s="2">
        <v>2.49020752090841E-2</v>
      </c>
      <c r="M866" s="2" t="str">
        <f t="shared" si="359"/>
        <v>PAD</v>
      </c>
      <c r="N866" s="2" t="str">
        <f t="shared" si="366"/>
        <v>ACP</v>
      </c>
      <c r="O866" s="2" t="str">
        <f t="shared" si="367"/>
        <v>V</v>
      </c>
      <c r="P866" t="str">
        <f t="shared" si="360"/>
        <v>0111</v>
      </c>
      <c r="Q866" t="str">
        <f t="shared" si="361"/>
        <v>Y</v>
      </c>
      <c r="R866" t="str">
        <f t="shared" si="362"/>
        <v>0</v>
      </c>
      <c r="S866" t="str">
        <f t="shared" si="363"/>
        <v>1</v>
      </c>
      <c r="T866" t="str">
        <f t="shared" si="364"/>
        <v>1</v>
      </c>
      <c r="U866" t="str">
        <f t="shared" si="365"/>
        <v>1</v>
      </c>
      <c r="V866" s="10" t="str">
        <f t="shared" si="368"/>
        <v/>
      </c>
      <c r="X866" t="str">
        <f t="shared" si="369"/>
        <v/>
      </c>
      <c r="Z866" t="str">
        <f t="shared" si="370"/>
        <v/>
      </c>
      <c r="AA866" s="10" t="str">
        <f t="shared" si="371"/>
        <v/>
      </c>
      <c r="AC866" t="str">
        <f t="shared" si="372"/>
        <v/>
      </c>
      <c r="AE866" t="str">
        <f t="shared" si="373"/>
        <v/>
      </c>
      <c r="AF866" s="13" t="str">
        <f t="shared" si="374"/>
        <v/>
      </c>
      <c r="AH866" t="str">
        <f t="shared" si="375"/>
        <v/>
      </c>
      <c r="AJ866" t="str">
        <f t="shared" si="376"/>
        <v/>
      </c>
      <c r="AK866" s="2">
        <f t="shared" si="377"/>
        <v>0.71047731425514304</v>
      </c>
      <c r="AL866" s="2">
        <f t="shared" si="378"/>
        <v>4.478645431163697E-2</v>
      </c>
      <c r="AM866">
        <f t="shared" si="379"/>
        <v>185</v>
      </c>
      <c r="AN866">
        <f t="shared" si="380"/>
        <v>41</v>
      </c>
      <c r="AO866">
        <f t="shared" si="381"/>
        <v>-144</v>
      </c>
    </row>
    <row r="867" spans="1:41" x14ac:dyDescent="0.2">
      <c r="A867" t="s">
        <v>94</v>
      </c>
      <c r="B867" t="s">
        <v>70</v>
      </c>
      <c r="C867" t="s">
        <v>2</v>
      </c>
      <c r="D867" s="1">
        <v>-153.81386469745701</v>
      </c>
      <c r="E867" s="1">
        <v>349.62772939491299</v>
      </c>
      <c r="F867" s="2">
        <v>0.32523570773661198</v>
      </c>
      <c r="G867" s="2">
        <v>0.237614303985445</v>
      </c>
      <c r="H867" s="2">
        <v>0</v>
      </c>
      <c r="I867" s="2">
        <v>0</v>
      </c>
      <c r="J867" s="2">
        <v>0.73899879291480697</v>
      </c>
      <c r="K867" s="2">
        <v>0.69379063656535001</v>
      </c>
      <c r="L867" s="2">
        <v>6.6428210354737102E-2</v>
      </c>
      <c r="M867" s="2" t="str">
        <f t="shared" si="359"/>
        <v>PAD</v>
      </c>
      <c r="N867" s="2" t="str">
        <f t="shared" si="366"/>
        <v>PCA</v>
      </c>
      <c r="O867" s="2" t="str">
        <f t="shared" si="367"/>
        <v>U</v>
      </c>
      <c r="P867" t="str">
        <f t="shared" si="360"/>
        <v>1000</v>
      </c>
      <c r="Q867" t="str">
        <f t="shared" si="361"/>
        <v>Y</v>
      </c>
      <c r="R867" t="str">
        <f t="shared" si="362"/>
        <v>1</v>
      </c>
      <c r="S867" t="str">
        <f t="shared" si="363"/>
        <v>0</v>
      </c>
      <c r="T867" t="str">
        <f t="shared" si="364"/>
        <v>0</v>
      </c>
      <c r="U867" t="str">
        <f t="shared" si="365"/>
        <v>0</v>
      </c>
      <c r="V867" s="10" t="str">
        <f t="shared" si="368"/>
        <v/>
      </c>
      <c r="X867" t="str">
        <f t="shared" si="369"/>
        <v/>
      </c>
      <c r="Z867" t="str">
        <f t="shared" si="370"/>
        <v/>
      </c>
      <c r="AA867" s="10" t="str">
        <f t="shared" si="371"/>
        <v/>
      </c>
      <c r="AC867" t="str">
        <f t="shared" si="372"/>
        <v/>
      </c>
      <c r="AE867" t="str">
        <f t="shared" si="373"/>
        <v/>
      </c>
      <c r="AF867" s="13" t="str">
        <f t="shared" si="374"/>
        <v/>
      </c>
      <c r="AH867" t="str">
        <f t="shared" si="375"/>
        <v/>
      </c>
      <c r="AJ867" t="str">
        <f t="shared" si="376"/>
        <v/>
      </c>
      <c r="AK867" s="2">
        <f t="shared" si="377"/>
        <v>0.69379063656535001</v>
      </c>
      <c r="AL867" s="2">
        <f t="shared" si="378"/>
        <v>4.5208156349456963E-2</v>
      </c>
      <c r="AM867">
        <f t="shared" si="379"/>
        <v>221</v>
      </c>
      <c r="AN867">
        <f t="shared" si="380"/>
        <v>42</v>
      </c>
      <c r="AO867">
        <f t="shared" si="381"/>
        <v>-179</v>
      </c>
    </row>
    <row r="868" spans="1:41" x14ac:dyDescent="0.2">
      <c r="A868" t="s">
        <v>94</v>
      </c>
      <c r="B868" t="s">
        <v>70</v>
      </c>
      <c r="C868" t="s">
        <v>153</v>
      </c>
      <c r="D868" s="1">
        <v>-153.81386469745701</v>
      </c>
      <c r="E868" s="1">
        <v>349.62772939491299</v>
      </c>
      <c r="F868" s="2">
        <v>0.32523570773661198</v>
      </c>
      <c r="G868" s="2">
        <v>0.237614303985445</v>
      </c>
      <c r="H868" s="2">
        <v>0</v>
      </c>
      <c r="I868" s="2">
        <v>0</v>
      </c>
      <c r="J868" s="2">
        <v>0.73899879291480697</v>
      </c>
      <c r="K868" s="2">
        <v>0.69379063656535001</v>
      </c>
      <c r="L868" s="2">
        <v>2.9152966485194099E-2</v>
      </c>
      <c r="M868" s="2" t="str">
        <f t="shared" si="359"/>
        <v>PAD</v>
      </c>
      <c r="N868" s="2" t="str">
        <f t="shared" si="366"/>
        <v>PCA</v>
      </c>
      <c r="O868" s="2" t="str">
        <f t="shared" si="367"/>
        <v>V</v>
      </c>
      <c r="P868" t="str">
        <f t="shared" si="360"/>
        <v>1000</v>
      </c>
      <c r="Q868" t="str">
        <f t="shared" si="361"/>
        <v>Y</v>
      </c>
      <c r="R868" t="str">
        <f t="shared" si="362"/>
        <v>1</v>
      </c>
      <c r="S868" t="str">
        <f t="shared" si="363"/>
        <v>0</v>
      </c>
      <c r="T868" t="str">
        <f t="shared" si="364"/>
        <v>0</v>
      </c>
      <c r="U868" t="str">
        <f t="shared" si="365"/>
        <v>0</v>
      </c>
      <c r="V868" s="10" t="str">
        <f t="shared" si="368"/>
        <v/>
      </c>
      <c r="X868" t="str">
        <f t="shared" si="369"/>
        <v/>
      </c>
      <c r="Z868" t="str">
        <f t="shared" si="370"/>
        <v/>
      </c>
      <c r="AA868" s="10" t="str">
        <f t="shared" si="371"/>
        <v/>
      </c>
      <c r="AC868" t="str">
        <f t="shared" si="372"/>
        <v/>
      </c>
      <c r="AE868" t="str">
        <f t="shared" si="373"/>
        <v/>
      </c>
      <c r="AF868" s="13" t="str">
        <f t="shared" si="374"/>
        <v/>
      </c>
      <c r="AH868" t="str">
        <f t="shared" si="375"/>
        <v/>
      </c>
      <c r="AJ868" t="str">
        <f t="shared" si="376"/>
        <v/>
      </c>
      <c r="AK868" s="2">
        <f t="shared" si="377"/>
        <v>0.69379063656535001</v>
      </c>
      <c r="AL868" s="2">
        <f t="shared" si="378"/>
        <v>4.5208156349456963E-2</v>
      </c>
      <c r="AM868">
        <f t="shared" si="379"/>
        <v>221</v>
      </c>
      <c r="AN868">
        <f t="shared" si="380"/>
        <v>42</v>
      </c>
      <c r="AO868">
        <f t="shared" si="381"/>
        <v>-179</v>
      </c>
    </row>
    <row r="869" spans="1:41" x14ac:dyDescent="0.2">
      <c r="A869" t="s">
        <v>94</v>
      </c>
      <c r="B869" t="s">
        <v>70</v>
      </c>
      <c r="C869" t="s">
        <v>154</v>
      </c>
      <c r="D869" s="1">
        <v>-152.25371953175599</v>
      </c>
      <c r="E869" s="1">
        <v>346.50743906351101</v>
      </c>
      <c r="F869" s="2">
        <v>0.34211859829667202</v>
      </c>
      <c r="G869" s="2">
        <v>0.23146271212910899</v>
      </c>
      <c r="H869" s="2">
        <v>0</v>
      </c>
      <c r="I869" s="2">
        <v>0</v>
      </c>
      <c r="J869" s="2">
        <v>0.76024293858631697</v>
      </c>
      <c r="K869" s="2">
        <v>0.70907832390005399</v>
      </c>
      <c r="L869" s="2">
        <v>3.5053068483124603E-2</v>
      </c>
      <c r="M869" s="2" t="str">
        <f t="shared" si="359"/>
        <v>PAD</v>
      </c>
      <c r="N869" s="2" t="str">
        <f t="shared" si="366"/>
        <v>ACP</v>
      </c>
      <c r="O869" s="2" t="str">
        <f t="shared" si="367"/>
        <v>U</v>
      </c>
      <c r="P869" t="str">
        <f t="shared" si="360"/>
        <v>1000</v>
      </c>
      <c r="Q869" t="str">
        <f t="shared" si="361"/>
        <v>Y</v>
      </c>
      <c r="R869" t="str">
        <f t="shared" si="362"/>
        <v>1</v>
      </c>
      <c r="S869" t="str">
        <f t="shared" si="363"/>
        <v>0</v>
      </c>
      <c r="T869" t="str">
        <f t="shared" si="364"/>
        <v>0</v>
      </c>
      <c r="U869" t="str">
        <f t="shared" si="365"/>
        <v>0</v>
      </c>
      <c r="V869" s="10" t="str">
        <f t="shared" si="368"/>
        <v/>
      </c>
      <c r="X869" t="str">
        <f t="shared" si="369"/>
        <v/>
      </c>
      <c r="Z869" t="str">
        <f t="shared" si="370"/>
        <v/>
      </c>
      <c r="AA869" s="10" t="str">
        <f t="shared" si="371"/>
        <v/>
      </c>
      <c r="AC869" t="str">
        <f t="shared" si="372"/>
        <v/>
      </c>
      <c r="AE869" t="str">
        <f t="shared" si="373"/>
        <v/>
      </c>
      <c r="AF869" s="13" t="str">
        <f t="shared" si="374"/>
        <v/>
      </c>
      <c r="AH869" t="str">
        <f t="shared" si="375"/>
        <v/>
      </c>
      <c r="AJ869" t="str">
        <f t="shared" si="376"/>
        <v/>
      </c>
      <c r="AK869" s="2">
        <f t="shared" si="377"/>
        <v>0.70907832390005399</v>
      </c>
      <c r="AL869" s="2">
        <f t="shared" si="378"/>
        <v>5.1164614686262988E-2</v>
      </c>
      <c r="AM869">
        <f t="shared" si="379"/>
        <v>186</v>
      </c>
      <c r="AN869">
        <f t="shared" si="380"/>
        <v>76</v>
      </c>
      <c r="AO869">
        <f t="shared" si="381"/>
        <v>-110</v>
      </c>
    </row>
    <row r="870" spans="1:41" x14ac:dyDescent="0.2">
      <c r="A870" t="s">
        <v>94</v>
      </c>
      <c r="B870" t="s">
        <v>70</v>
      </c>
      <c r="C870" t="s">
        <v>3</v>
      </c>
      <c r="D870" s="1">
        <v>-148.733850088389</v>
      </c>
      <c r="E870" s="1">
        <v>339.46770017677699</v>
      </c>
      <c r="F870" s="2">
        <v>0.36367793981790297</v>
      </c>
      <c r="G870" s="2">
        <v>0.26777464664210898</v>
      </c>
      <c r="H870" s="2">
        <v>0</v>
      </c>
      <c r="I870" s="2">
        <v>0</v>
      </c>
      <c r="J870" s="2">
        <v>0.77268290934306505</v>
      </c>
      <c r="K870" s="2">
        <v>0.71885532373395999</v>
      </c>
      <c r="L870" s="2">
        <v>2.60191655370706E-2</v>
      </c>
      <c r="M870" s="2" t="str">
        <f t="shared" si="359"/>
        <v>PAD</v>
      </c>
      <c r="N870" s="2" t="str">
        <f t="shared" si="366"/>
        <v>ACP</v>
      </c>
      <c r="O870" s="2" t="str">
        <f t="shared" si="367"/>
        <v>V</v>
      </c>
      <c r="P870" t="str">
        <f t="shared" si="360"/>
        <v>1000</v>
      </c>
      <c r="Q870" t="str">
        <f t="shared" si="361"/>
        <v>Y</v>
      </c>
      <c r="R870" t="str">
        <f t="shared" si="362"/>
        <v>1</v>
      </c>
      <c r="S870" t="str">
        <f t="shared" si="363"/>
        <v>0</v>
      </c>
      <c r="T870" t="str">
        <f t="shared" si="364"/>
        <v>0</v>
      </c>
      <c r="U870" t="str">
        <f t="shared" si="365"/>
        <v>0</v>
      </c>
      <c r="V870" s="10" t="str">
        <f t="shared" si="368"/>
        <v/>
      </c>
      <c r="X870" t="str">
        <f t="shared" si="369"/>
        <v/>
      </c>
      <c r="Z870" t="str">
        <f t="shared" si="370"/>
        <v/>
      </c>
      <c r="AA870" s="10" t="str">
        <f t="shared" si="371"/>
        <v/>
      </c>
      <c r="AC870" t="str">
        <f t="shared" si="372"/>
        <v/>
      </c>
      <c r="AE870" t="str">
        <f t="shared" si="373"/>
        <v/>
      </c>
      <c r="AF870" s="13" t="str">
        <f t="shared" si="374"/>
        <v/>
      </c>
      <c r="AH870" t="str">
        <f t="shared" si="375"/>
        <v/>
      </c>
      <c r="AJ870" t="str">
        <f t="shared" si="376"/>
        <v/>
      </c>
      <c r="AK870" s="2">
        <f t="shared" si="377"/>
        <v>0.71885532373395999</v>
      </c>
      <c r="AL870" s="2">
        <f t="shared" si="378"/>
        <v>5.3827585609105055E-2</v>
      </c>
      <c r="AM870">
        <f t="shared" si="379"/>
        <v>160</v>
      </c>
      <c r="AN870">
        <f t="shared" si="380"/>
        <v>98</v>
      </c>
      <c r="AO870">
        <f t="shared" si="381"/>
        <v>-62</v>
      </c>
    </row>
    <row r="871" spans="1:41" x14ac:dyDescent="0.2">
      <c r="A871" t="s">
        <v>95</v>
      </c>
      <c r="B871" t="s">
        <v>70</v>
      </c>
      <c r="C871" t="s">
        <v>2</v>
      </c>
      <c r="D871" s="1">
        <v>-145.17618301514801</v>
      </c>
      <c r="E871" s="1">
        <v>332.35236603029699</v>
      </c>
      <c r="F871" s="2">
        <v>0.380446050322782</v>
      </c>
      <c r="G871" s="2">
        <v>0.294153549752591</v>
      </c>
      <c r="H871" s="2">
        <v>0</v>
      </c>
      <c r="I871" s="2">
        <v>0</v>
      </c>
      <c r="J871" s="2">
        <v>0.77667084714424695</v>
      </c>
      <c r="K871" s="2">
        <v>0.74206525269465395</v>
      </c>
      <c r="L871" s="2">
        <v>6.1292131625125403E-2</v>
      </c>
      <c r="M871" s="2" t="str">
        <f t="shared" si="359"/>
        <v>PAD</v>
      </c>
      <c r="N871" s="2" t="str">
        <f t="shared" si="366"/>
        <v>PCA</v>
      </c>
      <c r="O871" s="2" t="str">
        <f t="shared" si="367"/>
        <v>U</v>
      </c>
      <c r="P871" t="str">
        <f t="shared" si="360"/>
        <v>1001</v>
      </c>
      <c r="Q871" t="str">
        <f t="shared" si="361"/>
        <v>Y</v>
      </c>
      <c r="R871" t="str">
        <f t="shared" si="362"/>
        <v>1</v>
      </c>
      <c r="S871" t="str">
        <f t="shared" si="363"/>
        <v>0</v>
      </c>
      <c r="T871" t="str">
        <f t="shared" si="364"/>
        <v>0</v>
      </c>
      <c r="U871" t="str">
        <f t="shared" si="365"/>
        <v>1</v>
      </c>
      <c r="V871" s="10" t="str">
        <f t="shared" si="368"/>
        <v/>
      </c>
      <c r="X871" t="str">
        <f t="shared" si="369"/>
        <v/>
      </c>
      <c r="Z871" t="str">
        <f t="shared" si="370"/>
        <v/>
      </c>
      <c r="AA871" s="10" t="str">
        <f t="shared" si="371"/>
        <v/>
      </c>
      <c r="AC871" t="str">
        <f t="shared" si="372"/>
        <v/>
      </c>
      <c r="AE871" t="str">
        <f t="shared" si="373"/>
        <v/>
      </c>
      <c r="AF871" s="13" t="str">
        <f t="shared" si="374"/>
        <v/>
      </c>
      <c r="AH871" t="str">
        <f t="shared" si="375"/>
        <v/>
      </c>
      <c r="AJ871" t="str">
        <f t="shared" si="376"/>
        <v/>
      </c>
      <c r="AK871" s="2">
        <f t="shared" si="377"/>
        <v>0.74206525269465395</v>
      </c>
      <c r="AL871" s="2">
        <f t="shared" si="378"/>
        <v>3.4605594449592991E-2</v>
      </c>
      <c r="AM871">
        <f t="shared" si="379"/>
        <v>94</v>
      </c>
      <c r="AN871">
        <f t="shared" si="380"/>
        <v>16</v>
      </c>
      <c r="AO871">
        <f t="shared" si="381"/>
        <v>-78</v>
      </c>
    </row>
    <row r="872" spans="1:41" x14ac:dyDescent="0.2">
      <c r="A872" t="s">
        <v>95</v>
      </c>
      <c r="B872" t="s">
        <v>70</v>
      </c>
      <c r="C872" t="s">
        <v>153</v>
      </c>
      <c r="D872" s="1">
        <v>-145.17618301514801</v>
      </c>
      <c r="E872" s="1">
        <v>332.35236603029699</v>
      </c>
      <c r="F872" s="2">
        <v>0.380446050322782</v>
      </c>
      <c r="G872" s="2">
        <v>0.294153549752591</v>
      </c>
      <c r="H872" s="2">
        <v>0</v>
      </c>
      <c r="I872" s="2">
        <v>0</v>
      </c>
      <c r="J872" s="2">
        <v>0.77667084714424695</v>
      </c>
      <c r="K872" s="2">
        <v>0.74206525269465395</v>
      </c>
      <c r="L872" s="2">
        <v>3.41982210309493E-2</v>
      </c>
      <c r="M872" s="2" t="str">
        <f t="shared" si="359"/>
        <v>PAD</v>
      </c>
      <c r="N872" s="2" t="str">
        <f t="shared" si="366"/>
        <v>PCA</v>
      </c>
      <c r="O872" s="2" t="str">
        <f t="shared" si="367"/>
        <v>V</v>
      </c>
      <c r="P872" t="str">
        <f t="shared" si="360"/>
        <v>1001</v>
      </c>
      <c r="Q872" t="str">
        <f t="shared" si="361"/>
        <v>Y</v>
      </c>
      <c r="R872" t="str">
        <f t="shared" si="362"/>
        <v>1</v>
      </c>
      <c r="S872" t="str">
        <f t="shared" si="363"/>
        <v>0</v>
      </c>
      <c r="T872" t="str">
        <f t="shared" si="364"/>
        <v>0</v>
      </c>
      <c r="U872" t="str">
        <f t="shared" si="365"/>
        <v>1</v>
      </c>
      <c r="V872" s="10" t="str">
        <f t="shared" si="368"/>
        <v/>
      </c>
      <c r="X872" t="str">
        <f t="shared" si="369"/>
        <v/>
      </c>
      <c r="Z872" t="str">
        <f t="shared" si="370"/>
        <v/>
      </c>
      <c r="AA872" s="10" t="str">
        <f t="shared" si="371"/>
        <v/>
      </c>
      <c r="AC872" t="str">
        <f t="shared" si="372"/>
        <v/>
      </c>
      <c r="AE872" t="str">
        <f t="shared" si="373"/>
        <v/>
      </c>
      <c r="AF872" s="13" t="str">
        <f t="shared" si="374"/>
        <v/>
      </c>
      <c r="AH872" t="str">
        <f t="shared" si="375"/>
        <v/>
      </c>
      <c r="AJ872" t="str">
        <f t="shared" si="376"/>
        <v/>
      </c>
      <c r="AK872" s="2">
        <f t="shared" si="377"/>
        <v>0.74206525269465395</v>
      </c>
      <c r="AL872" s="2">
        <f t="shared" si="378"/>
        <v>3.4605594449592991E-2</v>
      </c>
      <c r="AM872">
        <f t="shared" si="379"/>
        <v>94</v>
      </c>
      <c r="AN872">
        <f t="shared" si="380"/>
        <v>16</v>
      </c>
      <c r="AO872">
        <f t="shared" si="381"/>
        <v>-78</v>
      </c>
    </row>
    <row r="873" spans="1:41" x14ac:dyDescent="0.2">
      <c r="A873" t="s">
        <v>95</v>
      </c>
      <c r="B873" t="s">
        <v>70</v>
      </c>
      <c r="C873" t="s">
        <v>154</v>
      </c>
      <c r="D873" s="1">
        <v>-159.26781154986401</v>
      </c>
      <c r="E873" s="1">
        <v>360.53562309972801</v>
      </c>
      <c r="F873" s="2">
        <v>0.305721911090656</v>
      </c>
      <c r="G873" s="2">
        <v>0.20758599541728301</v>
      </c>
      <c r="H873" s="2">
        <v>0</v>
      </c>
      <c r="I873" s="2">
        <v>0</v>
      </c>
      <c r="J873" s="2">
        <v>0.73972399096699004</v>
      </c>
      <c r="K873" s="2">
        <v>0.66069275931655402</v>
      </c>
      <c r="L873" s="2">
        <v>6.0235932234493798E-2</v>
      </c>
      <c r="M873" s="2" t="str">
        <f t="shared" si="359"/>
        <v>PAD</v>
      </c>
      <c r="N873" s="2" t="str">
        <f t="shared" si="366"/>
        <v>ACP</v>
      </c>
      <c r="O873" s="2" t="str">
        <f t="shared" si="367"/>
        <v>U</v>
      </c>
      <c r="P873" t="str">
        <f t="shared" si="360"/>
        <v>1001</v>
      </c>
      <c r="Q873" t="str">
        <f t="shared" si="361"/>
        <v>Y</v>
      </c>
      <c r="R873" t="str">
        <f t="shared" si="362"/>
        <v>1</v>
      </c>
      <c r="S873" t="str">
        <f t="shared" si="363"/>
        <v>0</v>
      </c>
      <c r="T873" t="str">
        <f t="shared" si="364"/>
        <v>0</v>
      </c>
      <c r="U873" t="str">
        <f t="shared" si="365"/>
        <v>1</v>
      </c>
      <c r="V873" s="10" t="str">
        <f t="shared" si="368"/>
        <v/>
      </c>
      <c r="X873" t="str">
        <f t="shared" si="369"/>
        <v/>
      </c>
      <c r="Z873" t="str">
        <f t="shared" si="370"/>
        <v/>
      </c>
      <c r="AA873" s="10" t="str">
        <f t="shared" si="371"/>
        <v/>
      </c>
      <c r="AC873" t="str">
        <f t="shared" si="372"/>
        <v/>
      </c>
      <c r="AE873" t="str">
        <f t="shared" si="373"/>
        <v/>
      </c>
      <c r="AF873" s="13" t="str">
        <f t="shared" si="374"/>
        <v/>
      </c>
      <c r="AH873" t="str">
        <f t="shared" si="375"/>
        <v/>
      </c>
      <c r="AJ873" t="str">
        <f t="shared" si="376"/>
        <v/>
      </c>
      <c r="AK873" s="2">
        <f t="shared" si="377"/>
        <v>0.66069275931655402</v>
      </c>
      <c r="AL873" s="2">
        <f t="shared" si="378"/>
        <v>7.9031231650436018E-2</v>
      </c>
      <c r="AM873">
        <f t="shared" si="379"/>
        <v>246</v>
      </c>
      <c r="AN873">
        <f t="shared" si="380"/>
        <v>244</v>
      </c>
      <c r="AO873">
        <f t="shared" si="381"/>
        <v>-2</v>
      </c>
    </row>
    <row r="874" spans="1:41" x14ac:dyDescent="0.2">
      <c r="A874" t="s">
        <v>95</v>
      </c>
      <c r="B874" t="s">
        <v>70</v>
      </c>
      <c r="C874" t="s">
        <v>3</v>
      </c>
      <c r="D874" s="1">
        <v>-164.31359751434701</v>
      </c>
      <c r="E874" s="1">
        <v>370.627195028693</v>
      </c>
      <c r="F874" s="2">
        <v>0.29220799410772103</v>
      </c>
      <c r="G874" s="2">
        <v>0.186212332715747</v>
      </c>
      <c r="H874" s="2">
        <v>0</v>
      </c>
      <c r="I874" s="2">
        <v>0</v>
      </c>
      <c r="J874" s="2">
        <v>0.74295794969096995</v>
      </c>
      <c r="K874" s="2">
        <v>0.68130091342654797</v>
      </c>
      <c r="L874" s="2">
        <v>2.0619051862954599E-2</v>
      </c>
      <c r="M874" s="2" t="str">
        <f t="shared" si="359"/>
        <v>PAD</v>
      </c>
      <c r="N874" s="2" t="str">
        <f t="shared" si="366"/>
        <v>ACP</v>
      </c>
      <c r="O874" s="2" t="str">
        <f t="shared" si="367"/>
        <v>V</v>
      </c>
      <c r="P874" t="str">
        <f t="shared" si="360"/>
        <v>1001</v>
      </c>
      <c r="Q874" t="str">
        <f t="shared" si="361"/>
        <v>Y</v>
      </c>
      <c r="R874" t="str">
        <f t="shared" si="362"/>
        <v>1</v>
      </c>
      <c r="S874" t="str">
        <f t="shared" si="363"/>
        <v>0</v>
      </c>
      <c r="T874" t="str">
        <f t="shared" si="364"/>
        <v>0</v>
      </c>
      <c r="U874" t="str">
        <f t="shared" si="365"/>
        <v>1</v>
      </c>
      <c r="V874" s="10" t="str">
        <f t="shared" si="368"/>
        <v/>
      </c>
      <c r="X874" t="str">
        <f t="shared" si="369"/>
        <v/>
      </c>
      <c r="Z874" t="str">
        <f t="shared" si="370"/>
        <v/>
      </c>
      <c r="AA874" s="10" t="str">
        <f t="shared" si="371"/>
        <v/>
      </c>
      <c r="AC874" t="str">
        <f t="shared" si="372"/>
        <v/>
      </c>
      <c r="AE874" t="str">
        <f t="shared" si="373"/>
        <v/>
      </c>
      <c r="AF874" s="13" t="str">
        <f t="shared" si="374"/>
        <v/>
      </c>
      <c r="AH874" t="str">
        <f t="shared" si="375"/>
        <v/>
      </c>
      <c r="AJ874" t="str">
        <f t="shared" si="376"/>
        <v/>
      </c>
      <c r="AK874" s="2">
        <f t="shared" si="377"/>
        <v>0.68130091342654797</v>
      </c>
      <c r="AL874" s="2">
        <f t="shared" si="378"/>
        <v>6.1657036264421983E-2</v>
      </c>
      <c r="AM874">
        <f t="shared" si="379"/>
        <v>235</v>
      </c>
      <c r="AN874">
        <f t="shared" si="380"/>
        <v>165</v>
      </c>
      <c r="AO874">
        <f t="shared" si="381"/>
        <v>-70</v>
      </c>
    </row>
    <row r="875" spans="1:41" x14ac:dyDescent="0.2">
      <c r="A875" t="s">
        <v>96</v>
      </c>
      <c r="B875" t="s">
        <v>70</v>
      </c>
      <c r="C875" t="s">
        <v>2</v>
      </c>
      <c r="D875" s="1">
        <v>-140.989468185155</v>
      </c>
      <c r="E875" s="1">
        <v>323.97893637030899</v>
      </c>
      <c r="F875" s="2">
        <v>0.41499446932169798</v>
      </c>
      <c r="G875" s="2">
        <v>0.29998675164850802</v>
      </c>
      <c r="H875" s="2">
        <v>0</v>
      </c>
      <c r="I875" s="2">
        <v>0</v>
      </c>
      <c r="J875" s="2">
        <v>0.792326804338635</v>
      </c>
      <c r="K875" s="2">
        <v>0.74114755074324201</v>
      </c>
      <c r="L875" s="2">
        <v>3.3801577883553501E-2</v>
      </c>
      <c r="M875" s="2" t="str">
        <f t="shared" si="359"/>
        <v>PAD</v>
      </c>
      <c r="N875" s="2" t="str">
        <f t="shared" si="366"/>
        <v>PCA</v>
      </c>
      <c r="O875" s="2" t="str">
        <f t="shared" si="367"/>
        <v>U</v>
      </c>
      <c r="P875" t="str">
        <f t="shared" si="360"/>
        <v>1010</v>
      </c>
      <c r="Q875" t="str">
        <f t="shared" si="361"/>
        <v>Y</v>
      </c>
      <c r="R875" t="str">
        <f t="shared" si="362"/>
        <v>1</v>
      </c>
      <c r="S875" t="str">
        <f t="shared" si="363"/>
        <v>0</v>
      </c>
      <c r="T875" t="str">
        <f t="shared" si="364"/>
        <v>1</v>
      </c>
      <c r="U875" t="str">
        <f t="shared" si="365"/>
        <v>0</v>
      </c>
      <c r="V875" s="10" t="str">
        <f t="shared" si="368"/>
        <v/>
      </c>
      <c r="X875" t="str">
        <f t="shared" si="369"/>
        <v/>
      </c>
      <c r="Z875" t="str">
        <f t="shared" si="370"/>
        <v/>
      </c>
      <c r="AA875" s="10" t="str">
        <f t="shared" si="371"/>
        <v/>
      </c>
      <c r="AC875" t="str">
        <f t="shared" si="372"/>
        <v/>
      </c>
      <c r="AE875" t="str">
        <f t="shared" si="373"/>
        <v/>
      </c>
      <c r="AF875" s="13" t="str">
        <f t="shared" si="374"/>
        <v/>
      </c>
      <c r="AH875" t="str">
        <f t="shared" si="375"/>
        <v/>
      </c>
      <c r="AJ875" t="str">
        <f t="shared" si="376"/>
        <v/>
      </c>
      <c r="AK875" s="2">
        <f t="shared" si="377"/>
        <v>0.74114755074324201</v>
      </c>
      <c r="AL875" s="2">
        <f t="shared" si="378"/>
        <v>5.1179253595392993E-2</v>
      </c>
      <c r="AM875">
        <f t="shared" si="379"/>
        <v>99</v>
      </c>
      <c r="AN875">
        <f t="shared" si="380"/>
        <v>77</v>
      </c>
      <c r="AO875">
        <f t="shared" si="381"/>
        <v>-22</v>
      </c>
    </row>
    <row r="876" spans="1:41" x14ac:dyDescent="0.2">
      <c r="A876" t="s">
        <v>96</v>
      </c>
      <c r="B876" t="s">
        <v>70</v>
      </c>
      <c r="C876" t="s">
        <v>153</v>
      </c>
      <c r="D876" s="1">
        <v>-140.989468185155</v>
      </c>
      <c r="E876" s="1">
        <v>323.97893637030899</v>
      </c>
      <c r="F876" s="2">
        <v>0.41499446932169798</v>
      </c>
      <c r="G876" s="2">
        <v>0.29998675164850802</v>
      </c>
      <c r="H876" s="2">
        <v>0</v>
      </c>
      <c r="I876" s="2">
        <v>0</v>
      </c>
      <c r="J876" s="2">
        <v>0.792326804338635</v>
      </c>
      <c r="K876" s="2">
        <v>0.74114755074324201</v>
      </c>
      <c r="L876" s="2">
        <v>5.0099601556136901E-2</v>
      </c>
      <c r="M876" s="2" t="str">
        <f t="shared" si="359"/>
        <v>PAD</v>
      </c>
      <c r="N876" s="2" t="str">
        <f t="shared" si="366"/>
        <v>PCA</v>
      </c>
      <c r="O876" s="2" t="str">
        <f t="shared" si="367"/>
        <v>V</v>
      </c>
      <c r="P876" t="str">
        <f t="shared" si="360"/>
        <v>1010</v>
      </c>
      <c r="Q876" t="str">
        <f t="shared" si="361"/>
        <v>Y</v>
      </c>
      <c r="R876" t="str">
        <f t="shared" si="362"/>
        <v>1</v>
      </c>
      <c r="S876" t="str">
        <f t="shared" si="363"/>
        <v>0</v>
      </c>
      <c r="T876" t="str">
        <f t="shared" si="364"/>
        <v>1</v>
      </c>
      <c r="U876" t="str">
        <f t="shared" si="365"/>
        <v>0</v>
      </c>
      <c r="V876" s="10" t="str">
        <f t="shared" si="368"/>
        <v/>
      </c>
      <c r="X876" t="str">
        <f t="shared" si="369"/>
        <v/>
      </c>
      <c r="Z876" t="str">
        <f t="shared" si="370"/>
        <v/>
      </c>
      <c r="AA876" s="10" t="str">
        <f t="shared" si="371"/>
        <v/>
      </c>
      <c r="AC876" t="str">
        <f t="shared" si="372"/>
        <v/>
      </c>
      <c r="AE876" t="str">
        <f t="shared" si="373"/>
        <v/>
      </c>
      <c r="AF876" s="13" t="str">
        <f t="shared" si="374"/>
        <v/>
      </c>
      <c r="AH876" t="str">
        <f t="shared" si="375"/>
        <v/>
      </c>
      <c r="AJ876" t="str">
        <f t="shared" si="376"/>
        <v/>
      </c>
      <c r="AK876" s="2">
        <f t="shared" si="377"/>
        <v>0.74114755074324201</v>
      </c>
      <c r="AL876" s="2">
        <f t="shared" si="378"/>
        <v>5.1179253595392993E-2</v>
      </c>
      <c r="AM876">
        <f t="shared" si="379"/>
        <v>99</v>
      </c>
      <c r="AN876">
        <f t="shared" si="380"/>
        <v>77</v>
      </c>
      <c r="AO876">
        <f t="shared" si="381"/>
        <v>-22</v>
      </c>
    </row>
    <row r="877" spans="1:41" x14ac:dyDescent="0.2">
      <c r="A877" t="s">
        <v>96</v>
      </c>
      <c r="B877" t="s">
        <v>70</v>
      </c>
      <c r="C877" t="s">
        <v>154</v>
      </c>
      <c r="D877" s="1">
        <v>-133.47097489498501</v>
      </c>
      <c r="E877" s="1">
        <v>308.94194978997098</v>
      </c>
      <c r="F877" s="2">
        <v>0.452583433036854</v>
      </c>
      <c r="G877" s="2">
        <v>0.31662807348947902</v>
      </c>
      <c r="H877" s="2">
        <v>0</v>
      </c>
      <c r="I877" s="2">
        <v>0</v>
      </c>
      <c r="J877" s="2">
        <v>0.81230846366318599</v>
      </c>
      <c r="K877" s="2">
        <v>0.76483351007423095</v>
      </c>
      <c r="L877" s="2">
        <v>3.8405326023126199E-2</v>
      </c>
      <c r="M877" s="2" t="str">
        <f t="shared" si="359"/>
        <v>PAD</v>
      </c>
      <c r="N877" s="2" t="str">
        <f t="shared" si="366"/>
        <v>ACP</v>
      </c>
      <c r="O877" s="2" t="str">
        <f t="shared" si="367"/>
        <v>U</v>
      </c>
      <c r="P877" t="str">
        <f t="shared" si="360"/>
        <v>1010</v>
      </c>
      <c r="Q877" t="str">
        <f t="shared" si="361"/>
        <v>Y</v>
      </c>
      <c r="R877" t="str">
        <f t="shared" si="362"/>
        <v>1</v>
      </c>
      <c r="S877" t="str">
        <f t="shared" si="363"/>
        <v>0</v>
      </c>
      <c r="T877" t="str">
        <f t="shared" si="364"/>
        <v>1</v>
      </c>
      <c r="U877" t="str">
        <f t="shared" si="365"/>
        <v>0</v>
      </c>
      <c r="V877" s="10" t="str">
        <f t="shared" si="368"/>
        <v/>
      </c>
      <c r="X877" t="str">
        <f t="shared" si="369"/>
        <v/>
      </c>
      <c r="Z877" t="str">
        <f t="shared" si="370"/>
        <v/>
      </c>
      <c r="AA877" s="10" t="str">
        <f t="shared" si="371"/>
        <v/>
      </c>
      <c r="AC877" t="str">
        <f t="shared" si="372"/>
        <v/>
      </c>
      <c r="AE877" t="str">
        <f t="shared" si="373"/>
        <v/>
      </c>
      <c r="AF877" s="13" t="str">
        <f t="shared" si="374"/>
        <v/>
      </c>
      <c r="AH877" t="str">
        <f t="shared" si="375"/>
        <v/>
      </c>
      <c r="AJ877" t="str">
        <f t="shared" si="376"/>
        <v/>
      </c>
      <c r="AK877" s="2">
        <f t="shared" si="377"/>
        <v>0.76483351007423095</v>
      </c>
      <c r="AL877" s="2">
        <f t="shared" si="378"/>
        <v>4.7474953588955038E-2</v>
      </c>
      <c r="AM877">
        <f t="shared" si="379"/>
        <v>54</v>
      </c>
      <c r="AN877">
        <f t="shared" si="380"/>
        <v>56</v>
      </c>
      <c r="AO877">
        <f t="shared" si="381"/>
        <v>2</v>
      </c>
    </row>
    <row r="878" spans="1:41" x14ac:dyDescent="0.2">
      <c r="A878" t="s">
        <v>96</v>
      </c>
      <c r="B878" t="s">
        <v>70</v>
      </c>
      <c r="C878" t="s">
        <v>3</v>
      </c>
      <c r="D878" s="1">
        <v>-139.81474303920399</v>
      </c>
      <c r="E878" s="1">
        <v>321.62948607840798</v>
      </c>
      <c r="F878" s="2">
        <v>0.42293852878030702</v>
      </c>
      <c r="G878" s="2">
        <v>0.298355251948346</v>
      </c>
      <c r="H878" s="2">
        <v>0</v>
      </c>
      <c r="I878" s="2">
        <v>0</v>
      </c>
      <c r="J878" s="2">
        <v>0.80961673944764001</v>
      </c>
      <c r="K878" s="2">
        <v>0.75343945228926001</v>
      </c>
      <c r="L878" s="2">
        <v>1.10215108098809E-2</v>
      </c>
      <c r="M878" s="2" t="str">
        <f t="shared" si="359"/>
        <v>PAD</v>
      </c>
      <c r="N878" s="2" t="str">
        <f t="shared" si="366"/>
        <v>ACP</v>
      </c>
      <c r="O878" s="2" t="str">
        <f t="shared" si="367"/>
        <v>V</v>
      </c>
      <c r="P878" t="str">
        <f t="shared" si="360"/>
        <v>1010</v>
      </c>
      <c r="Q878" t="str">
        <f t="shared" si="361"/>
        <v>Y</v>
      </c>
      <c r="R878" t="str">
        <f t="shared" si="362"/>
        <v>1</v>
      </c>
      <c r="S878" t="str">
        <f t="shared" si="363"/>
        <v>0</v>
      </c>
      <c r="T878" t="str">
        <f t="shared" si="364"/>
        <v>1</v>
      </c>
      <c r="U878" t="str">
        <f t="shared" si="365"/>
        <v>0</v>
      </c>
      <c r="V878" s="10" t="str">
        <f t="shared" si="368"/>
        <v/>
      </c>
      <c r="X878" t="str">
        <f t="shared" si="369"/>
        <v/>
      </c>
      <c r="Z878" t="str">
        <f t="shared" si="370"/>
        <v/>
      </c>
      <c r="AA878" s="10" t="str">
        <f t="shared" si="371"/>
        <v/>
      </c>
      <c r="AC878" t="str">
        <f t="shared" si="372"/>
        <v/>
      </c>
      <c r="AE878" t="str">
        <f t="shared" si="373"/>
        <v/>
      </c>
      <c r="AF878" s="13" t="str">
        <f t="shared" si="374"/>
        <v/>
      </c>
      <c r="AH878" t="str">
        <f t="shared" si="375"/>
        <v/>
      </c>
      <c r="AJ878" t="str">
        <f t="shared" si="376"/>
        <v/>
      </c>
      <c r="AK878" s="2">
        <f t="shared" si="377"/>
        <v>0.75343945228926001</v>
      </c>
      <c r="AL878" s="2">
        <f t="shared" si="378"/>
        <v>5.6177287158379996E-2</v>
      </c>
      <c r="AM878">
        <f t="shared" si="379"/>
        <v>68</v>
      </c>
      <c r="AN878">
        <f t="shared" si="380"/>
        <v>123</v>
      </c>
      <c r="AO878">
        <f t="shared" si="381"/>
        <v>55</v>
      </c>
    </row>
    <row r="879" spans="1:41" x14ac:dyDescent="0.2">
      <c r="A879" t="s">
        <v>97</v>
      </c>
      <c r="B879" t="s">
        <v>70</v>
      </c>
      <c r="C879" t="s">
        <v>2</v>
      </c>
      <c r="D879" s="1">
        <v>-135.92662174577899</v>
      </c>
      <c r="E879" s="1">
        <v>313.85324349155701</v>
      </c>
      <c r="F879" s="2">
        <v>0.42555740594957597</v>
      </c>
      <c r="G879" s="2">
        <v>0.33528473614590998</v>
      </c>
      <c r="H879" s="2">
        <v>0</v>
      </c>
      <c r="I879" s="2">
        <v>0</v>
      </c>
      <c r="J879" s="2">
        <v>0.79227415530526102</v>
      </c>
      <c r="K879" s="2">
        <v>0.72681608867828296</v>
      </c>
      <c r="L879" s="2">
        <v>3.4001609118992297E-2</v>
      </c>
      <c r="M879" s="2" t="str">
        <f t="shared" si="359"/>
        <v>PAD</v>
      </c>
      <c r="N879" s="2" t="str">
        <f t="shared" si="366"/>
        <v>PCA</v>
      </c>
      <c r="O879" s="2" t="str">
        <f t="shared" si="367"/>
        <v>U</v>
      </c>
      <c r="P879" t="str">
        <f t="shared" si="360"/>
        <v>1011</v>
      </c>
      <c r="Q879" t="str">
        <f t="shared" si="361"/>
        <v>Y</v>
      </c>
      <c r="R879" t="str">
        <f t="shared" si="362"/>
        <v>1</v>
      </c>
      <c r="S879" t="str">
        <f t="shared" si="363"/>
        <v>0</v>
      </c>
      <c r="T879" t="str">
        <f t="shared" si="364"/>
        <v>1</v>
      </c>
      <c r="U879" t="str">
        <f t="shared" si="365"/>
        <v>1</v>
      </c>
      <c r="V879" s="10" t="str">
        <f t="shared" si="368"/>
        <v/>
      </c>
      <c r="X879" t="str">
        <f t="shared" si="369"/>
        <v/>
      </c>
      <c r="Z879" t="str">
        <f t="shared" si="370"/>
        <v/>
      </c>
      <c r="AA879" s="10" t="str">
        <f t="shared" si="371"/>
        <v/>
      </c>
      <c r="AC879" t="str">
        <f t="shared" si="372"/>
        <v/>
      </c>
      <c r="AE879" t="str">
        <f t="shared" si="373"/>
        <v/>
      </c>
      <c r="AF879" s="13" t="str">
        <f t="shared" si="374"/>
        <v/>
      </c>
      <c r="AH879" t="str">
        <f t="shared" si="375"/>
        <v/>
      </c>
      <c r="AJ879" t="str">
        <f t="shared" si="376"/>
        <v/>
      </c>
      <c r="AK879" s="2">
        <f t="shared" si="377"/>
        <v>0.72681608867828296</v>
      </c>
      <c r="AL879" s="2">
        <f t="shared" si="378"/>
        <v>6.5458066626978062E-2</v>
      </c>
      <c r="AM879">
        <f t="shared" si="379"/>
        <v>130</v>
      </c>
      <c r="AN879">
        <f t="shared" si="380"/>
        <v>184</v>
      </c>
      <c r="AO879">
        <f t="shared" si="381"/>
        <v>54</v>
      </c>
    </row>
    <row r="880" spans="1:41" x14ac:dyDescent="0.2">
      <c r="A880" t="s">
        <v>97</v>
      </c>
      <c r="B880" t="s">
        <v>70</v>
      </c>
      <c r="C880" t="s">
        <v>153</v>
      </c>
      <c r="D880" s="1">
        <v>-135.92662174577899</v>
      </c>
      <c r="E880" s="1">
        <v>313.85324349155701</v>
      </c>
      <c r="F880" s="2">
        <v>0.42555740594957597</v>
      </c>
      <c r="G880" s="2">
        <v>0.33528473614590998</v>
      </c>
      <c r="H880" s="2">
        <v>0</v>
      </c>
      <c r="I880" s="2">
        <v>0</v>
      </c>
      <c r="J880" s="2">
        <v>0.79227415530526102</v>
      </c>
      <c r="K880" s="2">
        <v>0.72681608867828296</v>
      </c>
      <c r="L880" s="2">
        <v>4.51927490038651E-2</v>
      </c>
      <c r="M880" s="2" t="str">
        <f t="shared" si="359"/>
        <v>PAD</v>
      </c>
      <c r="N880" s="2" t="str">
        <f t="shared" si="366"/>
        <v>PCA</v>
      </c>
      <c r="O880" s="2" t="str">
        <f t="shared" si="367"/>
        <v>V</v>
      </c>
      <c r="P880" t="str">
        <f t="shared" si="360"/>
        <v>1011</v>
      </c>
      <c r="Q880" t="str">
        <f t="shared" si="361"/>
        <v>Y</v>
      </c>
      <c r="R880" t="str">
        <f t="shared" si="362"/>
        <v>1</v>
      </c>
      <c r="S880" t="str">
        <f t="shared" si="363"/>
        <v>0</v>
      </c>
      <c r="T880" t="str">
        <f t="shared" si="364"/>
        <v>1</v>
      </c>
      <c r="U880" t="str">
        <f t="shared" si="365"/>
        <v>1</v>
      </c>
      <c r="V880" s="10" t="str">
        <f t="shared" si="368"/>
        <v/>
      </c>
      <c r="X880" t="str">
        <f t="shared" si="369"/>
        <v/>
      </c>
      <c r="Z880" t="str">
        <f t="shared" si="370"/>
        <v/>
      </c>
      <c r="AA880" s="10" t="str">
        <f t="shared" si="371"/>
        <v/>
      </c>
      <c r="AC880" t="str">
        <f t="shared" si="372"/>
        <v/>
      </c>
      <c r="AE880" t="str">
        <f t="shared" si="373"/>
        <v/>
      </c>
      <c r="AF880" s="13" t="str">
        <f t="shared" si="374"/>
        <v/>
      </c>
      <c r="AH880" t="str">
        <f t="shared" si="375"/>
        <v/>
      </c>
      <c r="AJ880" t="str">
        <f t="shared" si="376"/>
        <v/>
      </c>
      <c r="AK880" s="2">
        <f t="shared" si="377"/>
        <v>0.72681608867828296</v>
      </c>
      <c r="AL880" s="2">
        <f t="shared" si="378"/>
        <v>6.5458066626978062E-2</v>
      </c>
      <c r="AM880">
        <f t="shared" si="379"/>
        <v>130</v>
      </c>
      <c r="AN880">
        <f t="shared" si="380"/>
        <v>184</v>
      </c>
      <c r="AO880">
        <f t="shared" si="381"/>
        <v>54</v>
      </c>
    </row>
    <row r="881" spans="1:41" x14ac:dyDescent="0.2">
      <c r="A881" t="s">
        <v>97</v>
      </c>
      <c r="B881" t="s">
        <v>70</v>
      </c>
      <c r="C881" t="s">
        <v>154</v>
      </c>
      <c r="D881" s="1">
        <v>-147.984432308782</v>
      </c>
      <c r="E881" s="1">
        <v>337.96886461756401</v>
      </c>
      <c r="F881" s="2">
        <v>0.37373619138509601</v>
      </c>
      <c r="G881" s="2">
        <v>0.25641347359889599</v>
      </c>
      <c r="H881" s="2">
        <v>0</v>
      </c>
      <c r="I881" s="2">
        <v>0</v>
      </c>
      <c r="J881" s="2">
        <v>0.77269515595693194</v>
      </c>
      <c r="K881" s="2">
        <v>0.711158154882093</v>
      </c>
      <c r="L881" s="2">
        <v>1.90622939212245E-2</v>
      </c>
      <c r="M881" s="2" t="str">
        <f t="shared" si="359"/>
        <v>PAD</v>
      </c>
      <c r="N881" s="2" t="str">
        <f t="shared" si="366"/>
        <v>ACP</v>
      </c>
      <c r="O881" s="2" t="str">
        <f t="shared" si="367"/>
        <v>U</v>
      </c>
      <c r="P881" t="str">
        <f t="shared" si="360"/>
        <v>1011</v>
      </c>
      <c r="Q881" t="str">
        <f t="shared" si="361"/>
        <v>Y</v>
      </c>
      <c r="R881" t="str">
        <f t="shared" si="362"/>
        <v>1</v>
      </c>
      <c r="S881" t="str">
        <f t="shared" si="363"/>
        <v>0</v>
      </c>
      <c r="T881" t="str">
        <f t="shared" si="364"/>
        <v>1</v>
      </c>
      <c r="U881" t="str">
        <f t="shared" si="365"/>
        <v>1</v>
      </c>
      <c r="V881" s="10" t="str">
        <f t="shared" si="368"/>
        <v/>
      </c>
      <c r="X881" t="str">
        <f t="shared" si="369"/>
        <v/>
      </c>
      <c r="Z881" t="str">
        <f t="shared" si="370"/>
        <v/>
      </c>
      <c r="AA881" s="10" t="str">
        <f t="shared" si="371"/>
        <v/>
      </c>
      <c r="AC881" t="str">
        <f t="shared" si="372"/>
        <v/>
      </c>
      <c r="AE881" t="str">
        <f t="shared" si="373"/>
        <v/>
      </c>
      <c r="AF881" s="13" t="str">
        <f t="shared" si="374"/>
        <v/>
      </c>
      <c r="AH881" t="str">
        <f t="shared" si="375"/>
        <v/>
      </c>
      <c r="AJ881" t="str">
        <f t="shared" si="376"/>
        <v/>
      </c>
      <c r="AK881" s="2">
        <f t="shared" si="377"/>
        <v>0.711158154882093</v>
      </c>
      <c r="AL881" s="2">
        <f t="shared" si="378"/>
        <v>6.1537001074838948E-2</v>
      </c>
      <c r="AM881">
        <f t="shared" si="379"/>
        <v>178</v>
      </c>
      <c r="AN881">
        <f t="shared" si="380"/>
        <v>163</v>
      </c>
      <c r="AO881">
        <f t="shared" si="381"/>
        <v>-15</v>
      </c>
    </row>
    <row r="882" spans="1:41" x14ac:dyDescent="0.2">
      <c r="A882" t="s">
        <v>97</v>
      </c>
      <c r="B882" t="s">
        <v>70</v>
      </c>
      <c r="C882" t="s">
        <v>3</v>
      </c>
      <c r="D882" s="1">
        <v>-144.56908588377499</v>
      </c>
      <c r="E882" s="1">
        <v>331.13817176754901</v>
      </c>
      <c r="F882" s="2">
        <v>0.39164390800328103</v>
      </c>
      <c r="G882" s="2">
        <v>0.26818724271045702</v>
      </c>
      <c r="H882" s="2">
        <v>0</v>
      </c>
      <c r="I882" s="2">
        <v>0</v>
      </c>
      <c r="J882" s="2">
        <v>0.77899673135077996</v>
      </c>
      <c r="K882" s="2">
        <v>0.71487185071779602</v>
      </c>
      <c r="L882" s="2">
        <v>1.06145503665358E-2</v>
      </c>
      <c r="M882" s="2" t="str">
        <f t="shared" si="359"/>
        <v>PAD</v>
      </c>
      <c r="N882" s="2" t="str">
        <f t="shared" si="366"/>
        <v>ACP</v>
      </c>
      <c r="O882" s="2" t="str">
        <f t="shared" si="367"/>
        <v>V</v>
      </c>
      <c r="P882" t="str">
        <f t="shared" si="360"/>
        <v>1011</v>
      </c>
      <c r="Q882" t="str">
        <f t="shared" si="361"/>
        <v>Y</v>
      </c>
      <c r="R882" t="str">
        <f t="shared" si="362"/>
        <v>1</v>
      </c>
      <c r="S882" t="str">
        <f t="shared" si="363"/>
        <v>0</v>
      </c>
      <c r="T882" t="str">
        <f t="shared" si="364"/>
        <v>1</v>
      </c>
      <c r="U882" t="str">
        <f t="shared" si="365"/>
        <v>1</v>
      </c>
      <c r="V882" s="10" t="str">
        <f t="shared" si="368"/>
        <v/>
      </c>
      <c r="X882" t="str">
        <f t="shared" si="369"/>
        <v/>
      </c>
      <c r="Z882" t="str">
        <f t="shared" si="370"/>
        <v/>
      </c>
      <c r="AA882" s="10" t="str">
        <f t="shared" si="371"/>
        <v/>
      </c>
      <c r="AC882" t="str">
        <f t="shared" si="372"/>
        <v/>
      </c>
      <c r="AE882" t="str">
        <f t="shared" si="373"/>
        <v/>
      </c>
      <c r="AF882" s="13" t="str">
        <f t="shared" si="374"/>
        <v/>
      </c>
      <c r="AH882" t="str">
        <f t="shared" si="375"/>
        <v/>
      </c>
      <c r="AJ882" t="str">
        <f t="shared" si="376"/>
        <v/>
      </c>
      <c r="AK882" s="2">
        <f t="shared" si="377"/>
        <v>0.71487185071779602</v>
      </c>
      <c r="AL882" s="2">
        <f t="shared" si="378"/>
        <v>6.4124880632983938E-2</v>
      </c>
      <c r="AM882">
        <f t="shared" si="379"/>
        <v>168</v>
      </c>
      <c r="AN882">
        <f t="shared" si="380"/>
        <v>182</v>
      </c>
      <c r="AO882">
        <f t="shared" si="381"/>
        <v>14</v>
      </c>
    </row>
    <row r="883" spans="1:41" x14ac:dyDescent="0.2">
      <c r="A883" t="s">
        <v>98</v>
      </c>
      <c r="B883" t="s">
        <v>70</v>
      </c>
      <c r="C883" t="s">
        <v>2</v>
      </c>
      <c r="D883" s="1">
        <v>-143.09405649816901</v>
      </c>
      <c r="E883" s="1">
        <v>328.18811299633802</v>
      </c>
      <c r="F883" s="2">
        <v>0.408937953649126</v>
      </c>
      <c r="G883" s="2">
        <v>0.28777947324036801</v>
      </c>
      <c r="H883" s="2">
        <v>0</v>
      </c>
      <c r="I883" s="2">
        <v>0</v>
      </c>
      <c r="J883" s="2">
        <v>0.79874964954758898</v>
      </c>
      <c r="K883" s="2">
        <v>0.72079023556412403</v>
      </c>
      <c r="L883" s="2">
        <v>3.4119956064124102E-2</v>
      </c>
      <c r="M883" s="2" t="str">
        <f t="shared" si="359"/>
        <v>PAD</v>
      </c>
      <c r="N883" s="2" t="str">
        <f t="shared" si="366"/>
        <v>PCA</v>
      </c>
      <c r="O883" s="2" t="str">
        <f t="shared" si="367"/>
        <v>U</v>
      </c>
      <c r="P883" t="str">
        <f t="shared" si="360"/>
        <v>1100</v>
      </c>
      <c r="Q883" t="str">
        <f t="shared" si="361"/>
        <v>Y</v>
      </c>
      <c r="R883" t="str">
        <f t="shared" si="362"/>
        <v>1</v>
      </c>
      <c r="S883" t="str">
        <f t="shared" si="363"/>
        <v>1</v>
      </c>
      <c r="T883" t="str">
        <f t="shared" si="364"/>
        <v>0</v>
      </c>
      <c r="U883" t="str">
        <f t="shared" si="365"/>
        <v>0</v>
      </c>
      <c r="V883" s="10" t="str">
        <f t="shared" si="368"/>
        <v/>
      </c>
      <c r="X883" t="str">
        <f t="shared" si="369"/>
        <v/>
      </c>
      <c r="Z883" t="str">
        <f t="shared" si="370"/>
        <v/>
      </c>
      <c r="AA883" s="10" t="str">
        <f t="shared" si="371"/>
        <v/>
      </c>
      <c r="AC883" t="str">
        <f t="shared" si="372"/>
        <v/>
      </c>
      <c r="AE883" t="str">
        <f t="shared" si="373"/>
        <v/>
      </c>
      <c r="AF883" s="13" t="str">
        <f t="shared" si="374"/>
        <v/>
      </c>
      <c r="AH883" t="str">
        <f t="shared" si="375"/>
        <v/>
      </c>
      <c r="AJ883" t="str">
        <f t="shared" si="376"/>
        <v/>
      </c>
      <c r="AK883" s="2">
        <f t="shared" si="377"/>
        <v>0.72079023556412403</v>
      </c>
      <c r="AL883" s="2">
        <f t="shared" si="378"/>
        <v>7.7959413983464954E-2</v>
      </c>
      <c r="AM883">
        <f t="shared" si="379"/>
        <v>144</v>
      </c>
      <c r="AN883">
        <f t="shared" si="380"/>
        <v>238</v>
      </c>
      <c r="AO883">
        <f t="shared" si="381"/>
        <v>94</v>
      </c>
    </row>
    <row r="884" spans="1:41" x14ac:dyDescent="0.2">
      <c r="A884" t="s">
        <v>98</v>
      </c>
      <c r="B884" t="s">
        <v>70</v>
      </c>
      <c r="C884" t="s">
        <v>153</v>
      </c>
      <c r="D884" s="1">
        <v>-143.09405649816901</v>
      </c>
      <c r="E884" s="1">
        <v>328.18811299633802</v>
      </c>
      <c r="F884" s="2">
        <v>0.408937953649126</v>
      </c>
      <c r="G884" s="2">
        <v>0.28777947324036901</v>
      </c>
      <c r="H884" s="2">
        <v>0</v>
      </c>
      <c r="I884" s="2">
        <v>0</v>
      </c>
      <c r="J884" s="2">
        <v>0.79874964954758898</v>
      </c>
      <c r="K884" s="2">
        <v>0.72079023556412403</v>
      </c>
      <c r="L884" s="2">
        <v>2.7726375746311999E-2</v>
      </c>
      <c r="M884" s="2" t="str">
        <f t="shared" si="359"/>
        <v>PAD</v>
      </c>
      <c r="N884" s="2" t="str">
        <f t="shared" si="366"/>
        <v>PCA</v>
      </c>
      <c r="O884" s="2" t="str">
        <f t="shared" si="367"/>
        <v>V</v>
      </c>
      <c r="P884" t="str">
        <f t="shared" si="360"/>
        <v>1100</v>
      </c>
      <c r="Q884" t="str">
        <f t="shared" si="361"/>
        <v>Y</v>
      </c>
      <c r="R884" t="str">
        <f t="shared" si="362"/>
        <v>1</v>
      </c>
      <c r="S884" t="str">
        <f t="shared" si="363"/>
        <v>1</v>
      </c>
      <c r="T884" t="str">
        <f t="shared" si="364"/>
        <v>0</v>
      </c>
      <c r="U884" t="str">
        <f t="shared" si="365"/>
        <v>0</v>
      </c>
      <c r="V884" s="10" t="str">
        <f t="shared" si="368"/>
        <v/>
      </c>
      <c r="X884" t="str">
        <f t="shared" si="369"/>
        <v/>
      </c>
      <c r="Z884" t="str">
        <f t="shared" si="370"/>
        <v/>
      </c>
      <c r="AA884" s="10" t="str">
        <f t="shared" si="371"/>
        <v/>
      </c>
      <c r="AC884" t="str">
        <f t="shared" si="372"/>
        <v/>
      </c>
      <c r="AE884" t="str">
        <f t="shared" si="373"/>
        <v/>
      </c>
      <c r="AF884" s="13" t="str">
        <f t="shared" si="374"/>
        <v/>
      </c>
      <c r="AH884" t="str">
        <f t="shared" si="375"/>
        <v/>
      </c>
      <c r="AJ884" t="str">
        <f t="shared" si="376"/>
        <v/>
      </c>
      <c r="AK884" s="2">
        <f t="shared" si="377"/>
        <v>0.72079023556412403</v>
      </c>
      <c r="AL884" s="2">
        <f t="shared" si="378"/>
        <v>7.7959413983464954E-2</v>
      </c>
      <c r="AM884">
        <f t="shared" si="379"/>
        <v>144</v>
      </c>
      <c r="AN884">
        <f t="shared" si="380"/>
        <v>238</v>
      </c>
      <c r="AO884">
        <f t="shared" si="381"/>
        <v>94</v>
      </c>
    </row>
    <row r="885" spans="1:41" x14ac:dyDescent="0.2">
      <c r="A885" t="s">
        <v>98</v>
      </c>
      <c r="B885" t="s">
        <v>70</v>
      </c>
      <c r="C885" t="s">
        <v>154</v>
      </c>
      <c r="D885" s="1">
        <v>-142.20919068065299</v>
      </c>
      <c r="E885" s="1">
        <v>326.41838136130599</v>
      </c>
      <c r="F885" s="2">
        <v>0.39596835569136601</v>
      </c>
      <c r="G885" s="2">
        <v>0.27948723260425601</v>
      </c>
      <c r="H885" s="2">
        <v>0</v>
      </c>
      <c r="I885" s="2">
        <v>0</v>
      </c>
      <c r="J885" s="2">
        <v>0.77450548163487498</v>
      </c>
      <c r="K885" s="2">
        <v>0.70562579345679899</v>
      </c>
      <c r="L885" s="2">
        <v>1.0259519139222999E-2</v>
      </c>
      <c r="M885" s="2" t="str">
        <f t="shared" si="359"/>
        <v>PAD</v>
      </c>
      <c r="N885" s="2" t="str">
        <f t="shared" si="366"/>
        <v>ACP</v>
      </c>
      <c r="O885" s="2" t="str">
        <f t="shared" si="367"/>
        <v>U</v>
      </c>
      <c r="P885" t="str">
        <f t="shared" si="360"/>
        <v>1100</v>
      </c>
      <c r="Q885" t="str">
        <f t="shared" si="361"/>
        <v>Y</v>
      </c>
      <c r="R885" t="str">
        <f t="shared" si="362"/>
        <v>1</v>
      </c>
      <c r="S885" t="str">
        <f t="shared" si="363"/>
        <v>1</v>
      </c>
      <c r="T885" t="str">
        <f t="shared" si="364"/>
        <v>0</v>
      </c>
      <c r="U885" t="str">
        <f t="shared" si="365"/>
        <v>0</v>
      </c>
      <c r="V885" s="10" t="str">
        <f t="shared" si="368"/>
        <v/>
      </c>
      <c r="X885" t="str">
        <f t="shared" si="369"/>
        <v/>
      </c>
      <c r="Z885" t="str">
        <f t="shared" si="370"/>
        <v/>
      </c>
      <c r="AA885" s="10" t="str">
        <f t="shared" si="371"/>
        <v/>
      </c>
      <c r="AC885" t="str">
        <f t="shared" si="372"/>
        <v/>
      </c>
      <c r="AE885" t="str">
        <f t="shared" si="373"/>
        <v/>
      </c>
      <c r="AF885" s="13" t="str">
        <f t="shared" si="374"/>
        <v/>
      </c>
      <c r="AH885" t="str">
        <f t="shared" si="375"/>
        <v/>
      </c>
      <c r="AJ885" t="str">
        <f t="shared" si="376"/>
        <v/>
      </c>
      <c r="AK885" s="2">
        <f t="shared" si="377"/>
        <v>0.70562579345679899</v>
      </c>
      <c r="AL885" s="2">
        <f t="shared" si="378"/>
        <v>6.8879688178075993E-2</v>
      </c>
      <c r="AM885">
        <f t="shared" si="379"/>
        <v>193</v>
      </c>
      <c r="AN885">
        <f t="shared" si="380"/>
        <v>202</v>
      </c>
      <c r="AO885">
        <f t="shared" si="381"/>
        <v>9</v>
      </c>
    </row>
    <row r="886" spans="1:41" x14ac:dyDescent="0.2">
      <c r="A886" t="s">
        <v>98</v>
      </c>
      <c r="B886" t="s">
        <v>70</v>
      </c>
      <c r="C886" t="s">
        <v>3</v>
      </c>
      <c r="D886" s="1">
        <v>-152.165737460804</v>
      </c>
      <c r="E886" s="1">
        <v>346.33147492160799</v>
      </c>
      <c r="F886" s="2">
        <v>0.35344506177500801</v>
      </c>
      <c r="G886" s="2">
        <v>0.25378506311765198</v>
      </c>
      <c r="H886" s="2">
        <v>0</v>
      </c>
      <c r="I886" s="2">
        <v>0</v>
      </c>
      <c r="J886" s="2">
        <v>0.77921957118598195</v>
      </c>
      <c r="K886" s="2">
        <v>0.72476763200594996</v>
      </c>
      <c r="L886" s="2">
        <v>8.2498340587048493E-3</v>
      </c>
      <c r="M886" s="2" t="str">
        <f t="shared" si="359"/>
        <v>PAD</v>
      </c>
      <c r="N886" s="2" t="str">
        <f t="shared" si="366"/>
        <v>ACP</v>
      </c>
      <c r="O886" s="2" t="str">
        <f t="shared" si="367"/>
        <v>V</v>
      </c>
      <c r="P886" t="str">
        <f t="shared" si="360"/>
        <v>1100</v>
      </c>
      <c r="Q886" t="str">
        <f t="shared" si="361"/>
        <v>Y</v>
      </c>
      <c r="R886" t="str">
        <f t="shared" si="362"/>
        <v>1</v>
      </c>
      <c r="S886" t="str">
        <f t="shared" si="363"/>
        <v>1</v>
      </c>
      <c r="T886" t="str">
        <f t="shared" si="364"/>
        <v>0</v>
      </c>
      <c r="U886" t="str">
        <f t="shared" si="365"/>
        <v>0</v>
      </c>
      <c r="V886" s="10" t="str">
        <f t="shared" si="368"/>
        <v/>
      </c>
      <c r="X886" t="str">
        <f t="shared" si="369"/>
        <v/>
      </c>
      <c r="Z886" t="str">
        <f t="shared" si="370"/>
        <v/>
      </c>
      <c r="AA886" s="10" t="str">
        <f t="shared" si="371"/>
        <v/>
      </c>
      <c r="AC886" t="str">
        <f t="shared" si="372"/>
        <v/>
      </c>
      <c r="AE886" t="str">
        <f t="shared" si="373"/>
        <v/>
      </c>
      <c r="AF886" s="13" t="str">
        <f t="shared" si="374"/>
        <v/>
      </c>
      <c r="AH886" t="str">
        <f t="shared" si="375"/>
        <v/>
      </c>
      <c r="AJ886" t="str">
        <f t="shared" si="376"/>
        <v/>
      </c>
      <c r="AK886" s="2">
        <f t="shared" si="377"/>
        <v>0.72476763200594996</v>
      </c>
      <c r="AL886" s="2">
        <f t="shared" si="378"/>
        <v>5.4451939180031994E-2</v>
      </c>
      <c r="AM886">
        <f t="shared" si="379"/>
        <v>137</v>
      </c>
      <c r="AN886">
        <f t="shared" si="380"/>
        <v>104</v>
      </c>
      <c r="AO886">
        <f t="shared" si="381"/>
        <v>-33</v>
      </c>
    </row>
    <row r="887" spans="1:41" x14ac:dyDescent="0.2">
      <c r="A887" t="s">
        <v>99</v>
      </c>
      <c r="B887" t="s">
        <v>70</v>
      </c>
      <c r="C887" t="s">
        <v>2</v>
      </c>
      <c r="D887" s="1">
        <v>-136.20609962656499</v>
      </c>
      <c r="E887" s="1">
        <v>314.41219925313101</v>
      </c>
      <c r="F887" s="2">
        <v>0.42479441648160499</v>
      </c>
      <c r="G887" s="2">
        <v>0.29087577484962102</v>
      </c>
      <c r="H887" s="2">
        <v>0</v>
      </c>
      <c r="I887" s="2">
        <v>0</v>
      </c>
      <c r="J887" s="2">
        <v>0.78245838227054298</v>
      </c>
      <c r="K887" s="2">
        <v>0.72884858628575799</v>
      </c>
      <c r="L887" s="2">
        <v>5.6731806990070202E-2</v>
      </c>
      <c r="M887" s="2" t="str">
        <f t="shared" si="359"/>
        <v>PAD</v>
      </c>
      <c r="N887" s="2" t="str">
        <f t="shared" si="366"/>
        <v>PCA</v>
      </c>
      <c r="O887" s="2" t="str">
        <f t="shared" si="367"/>
        <v>U</v>
      </c>
      <c r="P887" t="str">
        <f t="shared" si="360"/>
        <v>1101</v>
      </c>
      <c r="Q887" t="str">
        <f t="shared" si="361"/>
        <v>Y</v>
      </c>
      <c r="R887" t="str">
        <f t="shared" si="362"/>
        <v>1</v>
      </c>
      <c r="S887" t="str">
        <f t="shared" si="363"/>
        <v>1</v>
      </c>
      <c r="T887" t="str">
        <f t="shared" si="364"/>
        <v>0</v>
      </c>
      <c r="U887" t="str">
        <f t="shared" si="365"/>
        <v>1</v>
      </c>
      <c r="V887" s="10" t="str">
        <f t="shared" si="368"/>
        <v/>
      </c>
      <c r="X887" t="str">
        <f t="shared" si="369"/>
        <v/>
      </c>
      <c r="Z887" t="str">
        <f t="shared" si="370"/>
        <v/>
      </c>
      <c r="AA887" s="10" t="str">
        <f t="shared" si="371"/>
        <v/>
      </c>
      <c r="AC887" t="str">
        <f t="shared" si="372"/>
        <v/>
      </c>
      <c r="AE887" t="str">
        <f t="shared" si="373"/>
        <v/>
      </c>
      <c r="AF887" s="13" t="str">
        <f t="shared" si="374"/>
        <v/>
      </c>
      <c r="AH887" t="str">
        <f t="shared" si="375"/>
        <v/>
      </c>
      <c r="AJ887" t="str">
        <f t="shared" si="376"/>
        <v/>
      </c>
      <c r="AK887" s="2">
        <f t="shared" si="377"/>
        <v>0.72884858628575799</v>
      </c>
      <c r="AL887" s="2">
        <f t="shared" si="378"/>
        <v>5.3609795984784991E-2</v>
      </c>
      <c r="AM887">
        <f t="shared" si="379"/>
        <v>125</v>
      </c>
      <c r="AN887">
        <f t="shared" si="380"/>
        <v>93</v>
      </c>
      <c r="AO887">
        <f t="shared" si="381"/>
        <v>-32</v>
      </c>
    </row>
    <row r="888" spans="1:41" x14ac:dyDescent="0.2">
      <c r="A888" t="s">
        <v>99</v>
      </c>
      <c r="B888" t="s">
        <v>70</v>
      </c>
      <c r="C888" t="s">
        <v>153</v>
      </c>
      <c r="D888" s="1">
        <v>-136.20609962656499</v>
      </c>
      <c r="E888" s="1">
        <v>314.41219925313101</v>
      </c>
      <c r="F888" s="2">
        <v>0.42479441648160499</v>
      </c>
      <c r="G888" s="2">
        <v>0.29087577484962002</v>
      </c>
      <c r="H888" s="2">
        <v>0</v>
      </c>
      <c r="I888" s="2">
        <v>0</v>
      </c>
      <c r="J888" s="2">
        <v>0.78245838227054298</v>
      </c>
      <c r="K888" s="2">
        <v>0.72884858628575799</v>
      </c>
      <c r="L888" s="2">
        <v>3.5007687283889199E-2</v>
      </c>
      <c r="M888" s="2" t="str">
        <f t="shared" si="359"/>
        <v>PAD</v>
      </c>
      <c r="N888" s="2" t="str">
        <f t="shared" si="366"/>
        <v>PCA</v>
      </c>
      <c r="O888" s="2" t="str">
        <f t="shared" si="367"/>
        <v>V</v>
      </c>
      <c r="P888" t="str">
        <f t="shared" si="360"/>
        <v>1101</v>
      </c>
      <c r="Q888" t="str">
        <f t="shared" si="361"/>
        <v>Y</v>
      </c>
      <c r="R888" t="str">
        <f t="shared" si="362"/>
        <v>1</v>
      </c>
      <c r="S888" t="str">
        <f t="shared" si="363"/>
        <v>1</v>
      </c>
      <c r="T888" t="str">
        <f t="shared" si="364"/>
        <v>0</v>
      </c>
      <c r="U888" t="str">
        <f t="shared" si="365"/>
        <v>1</v>
      </c>
      <c r="V888" s="10" t="str">
        <f t="shared" si="368"/>
        <v/>
      </c>
      <c r="X888" t="str">
        <f t="shared" si="369"/>
        <v/>
      </c>
      <c r="Z888" t="str">
        <f t="shared" si="370"/>
        <v/>
      </c>
      <c r="AA888" s="10" t="str">
        <f t="shared" si="371"/>
        <v/>
      </c>
      <c r="AC888" t="str">
        <f t="shared" si="372"/>
        <v/>
      </c>
      <c r="AE888" t="str">
        <f t="shared" si="373"/>
        <v/>
      </c>
      <c r="AF888" s="13" t="str">
        <f t="shared" si="374"/>
        <v/>
      </c>
      <c r="AH888" t="str">
        <f t="shared" si="375"/>
        <v/>
      </c>
      <c r="AJ888" t="str">
        <f t="shared" si="376"/>
        <v/>
      </c>
      <c r="AK888" s="2">
        <f t="shared" si="377"/>
        <v>0.72884858628575799</v>
      </c>
      <c r="AL888" s="2">
        <f t="shared" si="378"/>
        <v>5.3609795984784991E-2</v>
      </c>
      <c r="AM888">
        <f t="shared" si="379"/>
        <v>125</v>
      </c>
      <c r="AN888">
        <f t="shared" si="380"/>
        <v>93</v>
      </c>
      <c r="AO888">
        <f t="shared" si="381"/>
        <v>-32</v>
      </c>
    </row>
    <row r="889" spans="1:41" x14ac:dyDescent="0.2">
      <c r="A889" t="s">
        <v>99</v>
      </c>
      <c r="B889" t="s">
        <v>70</v>
      </c>
      <c r="C889" t="s">
        <v>154</v>
      </c>
      <c r="D889" s="1">
        <v>-149.46774308348699</v>
      </c>
      <c r="E889" s="1">
        <v>340.93548616697302</v>
      </c>
      <c r="F889" s="2">
        <v>0.35275715968746202</v>
      </c>
      <c r="G889" s="2">
        <v>0.23396411956594501</v>
      </c>
      <c r="H889" s="2">
        <v>0</v>
      </c>
      <c r="I889" s="2">
        <v>0</v>
      </c>
      <c r="J889" s="2">
        <v>0.73822079125802698</v>
      </c>
      <c r="K889" s="2">
        <v>0.68472872076574398</v>
      </c>
      <c r="L889" s="2">
        <v>1.00734246407482E-2</v>
      </c>
      <c r="M889" s="2" t="str">
        <f t="shared" si="359"/>
        <v>PAD</v>
      </c>
      <c r="N889" s="2" t="str">
        <f t="shared" si="366"/>
        <v>ACP</v>
      </c>
      <c r="O889" s="2" t="str">
        <f t="shared" si="367"/>
        <v>U</v>
      </c>
      <c r="P889" t="str">
        <f t="shared" si="360"/>
        <v>1101</v>
      </c>
      <c r="Q889" t="str">
        <f t="shared" si="361"/>
        <v>Y</v>
      </c>
      <c r="R889" t="str">
        <f t="shared" si="362"/>
        <v>1</v>
      </c>
      <c r="S889" t="str">
        <f t="shared" si="363"/>
        <v>1</v>
      </c>
      <c r="T889" t="str">
        <f t="shared" si="364"/>
        <v>0</v>
      </c>
      <c r="U889" t="str">
        <f t="shared" si="365"/>
        <v>1</v>
      </c>
      <c r="V889" s="10" t="str">
        <f t="shared" si="368"/>
        <v/>
      </c>
      <c r="X889" t="str">
        <f t="shared" si="369"/>
        <v/>
      </c>
      <c r="Z889" t="str">
        <f t="shared" si="370"/>
        <v/>
      </c>
      <c r="AA889" s="10" t="str">
        <f t="shared" si="371"/>
        <v/>
      </c>
      <c r="AC889" t="str">
        <f t="shared" si="372"/>
        <v/>
      </c>
      <c r="AE889" t="str">
        <f t="shared" si="373"/>
        <v/>
      </c>
      <c r="AF889" s="13" t="str">
        <f t="shared" si="374"/>
        <v/>
      </c>
      <c r="AH889" t="str">
        <f t="shared" si="375"/>
        <v/>
      </c>
      <c r="AJ889" t="str">
        <f t="shared" si="376"/>
        <v/>
      </c>
      <c r="AK889" s="2">
        <f t="shared" si="377"/>
        <v>0.68472872076574398</v>
      </c>
      <c r="AL889" s="2">
        <f t="shared" si="378"/>
        <v>5.3492070492282995E-2</v>
      </c>
      <c r="AM889">
        <f t="shared" si="379"/>
        <v>232</v>
      </c>
      <c r="AN889">
        <f t="shared" si="380"/>
        <v>89</v>
      </c>
      <c r="AO889">
        <f t="shared" si="381"/>
        <v>-143</v>
      </c>
    </row>
    <row r="890" spans="1:41" x14ac:dyDescent="0.2">
      <c r="A890" t="s">
        <v>99</v>
      </c>
      <c r="B890" t="s">
        <v>70</v>
      </c>
      <c r="C890" t="s">
        <v>3</v>
      </c>
      <c r="D890" s="1">
        <v>-145.017475895487</v>
      </c>
      <c r="E890" s="1">
        <v>332.03495179097399</v>
      </c>
      <c r="F890" s="2">
        <v>0.37733238658193702</v>
      </c>
      <c r="G890" s="2">
        <v>0.24690498535198699</v>
      </c>
      <c r="H890" s="2">
        <v>0</v>
      </c>
      <c r="I890" s="2">
        <v>0</v>
      </c>
      <c r="J890" s="2">
        <v>0.764209789978326</v>
      </c>
      <c r="K890" s="2">
        <v>0.69954547799951305</v>
      </c>
      <c r="L890" s="2">
        <v>6.8489524809348902E-3</v>
      </c>
      <c r="M890" s="2" t="str">
        <f t="shared" si="359"/>
        <v>PAD</v>
      </c>
      <c r="N890" s="2" t="str">
        <f t="shared" si="366"/>
        <v>ACP</v>
      </c>
      <c r="O890" s="2" t="str">
        <f t="shared" si="367"/>
        <v>V</v>
      </c>
      <c r="P890" t="str">
        <f t="shared" si="360"/>
        <v>1101</v>
      </c>
      <c r="Q890" t="str">
        <f t="shared" si="361"/>
        <v>Y</v>
      </c>
      <c r="R890" t="str">
        <f t="shared" si="362"/>
        <v>1</v>
      </c>
      <c r="S890" t="str">
        <f t="shared" si="363"/>
        <v>1</v>
      </c>
      <c r="T890" t="str">
        <f t="shared" si="364"/>
        <v>0</v>
      </c>
      <c r="U890" t="str">
        <f t="shared" si="365"/>
        <v>1</v>
      </c>
      <c r="V890" s="10" t="str">
        <f t="shared" si="368"/>
        <v/>
      </c>
      <c r="X890" t="str">
        <f t="shared" si="369"/>
        <v/>
      </c>
      <c r="Z890" t="str">
        <f t="shared" si="370"/>
        <v/>
      </c>
      <c r="AA890" s="10" t="str">
        <f t="shared" si="371"/>
        <v/>
      </c>
      <c r="AC890" t="str">
        <f t="shared" si="372"/>
        <v/>
      </c>
      <c r="AE890" t="str">
        <f t="shared" si="373"/>
        <v/>
      </c>
      <c r="AF890" s="13" t="str">
        <f t="shared" si="374"/>
        <v/>
      </c>
      <c r="AH890" t="str">
        <f t="shared" si="375"/>
        <v/>
      </c>
      <c r="AJ890" t="str">
        <f t="shared" si="376"/>
        <v/>
      </c>
      <c r="AK890" s="2">
        <f t="shared" si="377"/>
        <v>0.69954547799951305</v>
      </c>
      <c r="AL890" s="2">
        <f t="shared" si="378"/>
        <v>6.4664311978812949E-2</v>
      </c>
      <c r="AM890">
        <f t="shared" si="379"/>
        <v>208</v>
      </c>
      <c r="AN890">
        <f t="shared" si="380"/>
        <v>183</v>
      </c>
      <c r="AO890">
        <f t="shared" si="381"/>
        <v>-25</v>
      </c>
    </row>
    <row r="891" spans="1:41" x14ac:dyDescent="0.2">
      <c r="A891" t="s">
        <v>100</v>
      </c>
      <c r="B891" t="s">
        <v>70</v>
      </c>
      <c r="C891" t="s">
        <v>2</v>
      </c>
      <c r="D891" s="1">
        <v>-147.53217994101001</v>
      </c>
      <c r="E891" s="1">
        <v>337.06435988202099</v>
      </c>
      <c r="F891" s="2">
        <v>0.36055961732957698</v>
      </c>
      <c r="G891" s="2">
        <v>0.28224544407706598</v>
      </c>
      <c r="H891" s="2">
        <v>0</v>
      </c>
      <c r="I891" s="2">
        <v>0</v>
      </c>
      <c r="J891" s="2">
        <v>0.78102986826799303</v>
      </c>
      <c r="K891" s="2">
        <v>0.75437627703797705</v>
      </c>
      <c r="L891" s="2">
        <v>2.60206939391203E-2</v>
      </c>
      <c r="M891" s="2" t="str">
        <f t="shared" si="359"/>
        <v>PAD</v>
      </c>
      <c r="N891" s="2" t="str">
        <f t="shared" si="366"/>
        <v>PCA</v>
      </c>
      <c r="O891" s="2" t="str">
        <f t="shared" si="367"/>
        <v>U</v>
      </c>
      <c r="P891" t="str">
        <f t="shared" si="360"/>
        <v>1110</v>
      </c>
      <c r="Q891" t="str">
        <f t="shared" si="361"/>
        <v>Y</v>
      </c>
      <c r="R891" t="str">
        <f t="shared" si="362"/>
        <v>1</v>
      </c>
      <c r="S891" t="str">
        <f t="shared" si="363"/>
        <v>1</v>
      </c>
      <c r="T891" t="str">
        <f t="shared" si="364"/>
        <v>1</v>
      </c>
      <c r="U891" t="str">
        <f t="shared" si="365"/>
        <v>0</v>
      </c>
      <c r="V891" s="10" t="str">
        <f t="shared" si="368"/>
        <v/>
      </c>
      <c r="X891" t="str">
        <f t="shared" si="369"/>
        <v/>
      </c>
      <c r="Z891" t="str">
        <f t="shared" si="370"/>
        <v/>
      </c>
      <c r="AA891" s="10" t="str">
        <f t="shared" si="371"/>
        <v/>
      </c>
      <c r="AC891" t="str">
        <f t="shared" si="372"/>
        <v/>
      </c>
      <c r="AE891" t="str">
        <f t="shared" si="373"/>
        <v/>
      </c>
      <c r="AF891" s="13" t="str">
        <f t="shared" si="374"/>
        <v/>
      </c>
      <c r="AH891" t="str">
        <f t="shared" si="375"/>
        <v/>
      </c>
      <c r="AJ891" t="str">
        <f t="shared" si="376"/>
        <v/>
      </c>
      <c r="AK891" s="2">
        <f t="shared" si="377"/>
        <v>0.75437627703797705</v>
      </c>
      <c r="AL891" s="2">
        <f t="shared" si="378"/>
        <v>2.6653591230015983E-2</v>
      </c>
      <c r="AM891">
        <f t="shared" si="379"/>
        <v>66</v>
      </c>
      <c r="AN891">
        <f t="shared" si="380"/>
        <v>4</v>
      </c>
      <c r="AO891">
        <f t="shared" si="381"/>
        <v>-62</v>
      </c>
    </row>
    <row r="892" spans="1:41" x14ac:dyDescent="0.2">
      <c r="A892" t="s">
        <v>100</v>
      </c>
      <c r="B892" t="s">
        <v>70</v>
      </c>
      <c r="C892" t="s">
        <v>153</v>
      </c>
      <c r="D892" s="1">
        <v>-147.53217994101001</v>
      </c>
      <c r="E892" s="1">
        <v>337.06435988202099</v>
      </c>
      <c r="F892" s="2">
        <v>0.36055961732957698</v>
      </c>
      <c r="G892" s="2">
        <v>0.28224544407706598</v>
      </c>
      <c r="H892" s="2">
        <v>0</v>
      </c>
      <c r="I892" s="2">
        <v>0</v>
      </c>
      <c r="J892" s="2">
        <v>0.78102986826799303</v>
      </c>
      <c r="K892" s="2">
        <v>0.75437627703797705</v>
      </c>
      <c r="L892" s="2">
        <v>1.27621932083095E-2</v>
      </c>
      <c r="M892" s="2" t="str">
        <f t="shared" si="359"/>
        <v>PAD</v>
      </c>
      <c r="N892" s="2" t="str">
        <f t="shared" si="366"/>
        <v>PCA</v>
      </c>
      <c r="O892" s="2" t="str">
        <f t="shared" si="367"/>
        <v>V</v>
      </c>
      <c r="P892" t="str">
        <f t="shared" si="360"/>
        <v>1110</v>
      </c>
      <c r="Q892" t="str">
        <f t="shared" si="361"/>
        <v>Y</v>
      </c>
      <c r="R892" t="str">
        <f t="shared" si="362"/>
        <v>1</v>
      </c>
      <c r="S892" t="str">
        <f t="shared" si="363"/>
        <v>1</v>
      </c>
      <c r="T892" t="str">
        <f t="shared" si="364"/>
        <v>1</v>
      </c>
      <c r="U892" t="str">
        <f t="shared" si="365"/>
        <v>0</v>
      </c>
      <c r="V892" s="10" t="str">
        <f t="shared" si="368"/>
        <v/>
      </c>
      <c r="X892" t="str">
        <f t="shared" si="369"/>
        <v/>
      </c>
      <c r="Z892" t="str">
        <f t="shared" si="370"/>
        <v/>
      </c>
      <c r="AA892" s="10" t="str">
        <f t="shared" si="371"/>
        <v/>
      </c>
      <c r="AC892" t="str">
        <f t="shared" si="372"/>
        <v/>
      </c>
      <c r="AE892" t="str">
        <f t="shared" si="373"/>
        <v/>
      </c>
      <c r="AF892" s="13" t="str">
        <f t="shared" si="374"/>
        <v/>
      </c>
      <c r="AH892" t="str">
        <f t="shared" si="375"/>
        <v/>
      </c>
      <c r="AJ892" t="str">
        <f t="shared" si="376"/>
        <v/>
      </c>
      <c r="AK892" s="2">
        <f t="shared" si="377"/>
        <v>0.75437627703797705</v>
      </c>
      <c r="AL892" s="2">
        <f t="shared" si="378"/>
        <v>2.6653591230015983E-2</v>
      </c>
      <c r="AM892">
        <f t="shared" si="379"/>
        <v>66</v>
      </c>
      <c r="AN892">
        <f t="shared" si="380"/>
        <v>4</v>
      </c>
      <c r="AO892">
        <f t="shared" si="381"/>
        <v>-62</v>
      </c>
    </row>
    <row r="893" spans="1:41" x14ac:dyDescent="0.2">
      <c r="A893" t="s">
        <v>100</v>
      </c>
      <c r="B893" t="s">
        <v>70</v>
      </c>
      <c r="C893" t="s">
        <v>154</v>
      </c>
      <c r="D893" s="1">
        <v>-153.90575167864799</v>
      </c>
      <c r="E893" s="1">
        <v>349.811503357297</v>
      </c>
      <c r="F893" s="2">
        <v>0.33070497683886102</v>
      </c>
      <c r="G893" s="2">
        <v>0.224105449434678</v>
      </c>
      <c r="H893" s="2">
        <v>0</v>
      </c>
      <c r="I893" s="2">
        <v>0</v>
      </c>
      <c r="J893" s="2">
        <v>0.76325289687181797</v>
      </c>
      <c r="K893" s="2">
        <v>0.71471014087309004</v>
      </c>
      <c r="L893" s="2">
        <v>5.68271392915113E-2</v>
      </c>
      <c r="M893" s="2" t="str">
        <f t="shared" si="359"/>
        <v>PAD</v>
      </c>
      <c r="N893" s="2" t="str">
        <f t="shared" si="366"/>
        <v>ACP</v>
      </c>
      <c r="O893" s="2" t="str">
        <f t="shared" si="367"/>
        <v>U</v>
      </c>
      <c r="P893" t="str">
        <f t="shared" si="360"/>
        <v>1110</v>
      </c>
      <c r="Q893" t="str">
        <f t="shared" si="361"/>
        <v>Y</v>
      </c>
      <c r="R893" t="str">
        <f t="shared" si="362"/>
        <v>1</v>
      </c>
      <c r="S893" t="str">
        <f t="shared" si="363"/>
        <v>1</v>
      </c>
      <c r="T893" t="str">
        <f t="shared" si="364"/>
        <v>1</v>
      </c>
      <c r="U893" t="str">
        <f t="shared" si="365"/>
        <v>0</v>
      </c>
      <c r="V893" s="10" t="str">
        <f t="shared" si="368"/>
        <v/>
      </c>
      <c r="X893" t="str">
        <f t="shared" si="369"/>
        <v/>
      </c>
      <c r="Z893" t="str">
        <f t="shared" si="370"/>
        <v/>
      </c>
      <c r="AA893" s="10" t="str">
        <f t="shared" si="371"/>
        <v/>
      </c>
      <c r="AC893" t="str">
        <f t="shared" si="372"/>
        <v/>
      </c>
      <c r="AE893" t="str">
        <f t="shared" si="373"/>
        <v/>
      </c>
      <c r="AF893" s="13" t="str">
        <f t="shared" si="374"/>
        <v/>
      </c>
      <c r="AH893" t="str">
        <f t="shared" si="375"/>
        <v/>
      </c>
      <c r="AJ893" t="str">
        <f t="shared" si="376"/>
        <v/>
      </c>
      <c r="AK893" s="2">
        <f t="shared" si="377"/>
        <v>0.71471014087309004</v>
      </c>
      <c r="AL893" s="2">
        <f t="shared" si="378"/>
        <v>4.8542755998727927E-2</v>
      </c>
      <c r="AM893">
        <f t="shared" si="379"/>
        <v>169</v>
      </c>
      <c r="AN893">
        <f t="shared" si="380"/>
        <v>66</v>
      </c>
      <c r="AO893">
        <f t="shared" si="381"/>
        <v>-103</v>
      </c>
    </row>
    <row r="894" spans="1:41" x14ac:dyDescent="0.2">
      <c r="A894" t="s">
        <v>100</v>
      </c>
      <c r="B894" t="s">
        <v>70</v>
      </c>
      <c r="C894" t="s">
        <v>3</v>
      </c>
      <c r="D894" s="1">
        <v>-161.605909140596</v>
      </c>
      <c r="E894" s="1">
        <v>365.211818281192</v>
      </c>
      <c r="F894" s="2">
        <v>0.28788534162407498</v>
      </c>
      <c r="G894" s="2">
        <v>0.20103696560369899</v>
      </c>
      <c r="H894" s="2">
        <v>0</v>
      </c>
      <c r="I894" s="2">
        <v>0</v>
      </c>
      <c r="J894" s="2">
        <v>0.74088887246229296</v>
      </c>
      <c r="K894" s="2">
        <v>0.707180714602476</v>
      </c>
      <c r="L894" s="2">
        <v>1.3405437028194E-2</v>
      </c>
      <c r="M894" s="2" t="str">
        <f t="shared" si="359"/>
        <v>PAD</v>
      </c>
      <c r="N894" s="2" t="str">
        <f t="shared" si="366"/>
        <v>ACP</v>
      </c>
      <c r="O894" s="2" t="str">
        <f t="shared" si="367"/>
        <v>V</v>
      </c>
      <c r="P894" t="str">
        <f t="shared" si="360"/>
        <v>1110</v>
      </c>
      <c r="Q894" t="str">
        <f t="shared" si="361"/>
        <v>Y</v>
      </c>
      <c r="R894" t="str">
        <f t="shared" si="362"/>
        <v>1</v>
      </c>
      <c r="S894" t="str">
        <f t="shared" si="363"/>
        <v>1</v>
      </c>
      <c r="T894" t="str">
        <f t="shared" si="364"/>
        <v>1</v>
      </c>
      <c r="U894" t="str">
        <f t="shared" si="365"/>
        <v>0</v>
      </c>
      <c r="V894" s="10" t="str">
        <f t="shared" si="368"/>
        <v/>
      </c>
      <c r="X894" t="str">
        <f t="shared" si="369"/>
        <v/>
      </c>
      <c r="Z894" t="str">
        <f t="shared" si="370"/>
        <v/>
      </c>
      <c r="AA894" s="10" t="str">
        <f t="shared" si="371"/>
        <v/>
      </c>
      <c r="AC894" t="str">
        <f t="shared" si="372"/>
        <v/>
      </c>
      <c r="AE894" t="str">
        <f t="shared" si="373"/>
        <v/>
      </c>
      <c r="AF894" s="13" t="str">
        <f t="shared" si="374"/>
        <v/>
      </c>
      <c r="AH894" t="str">
        <f t="shared" si="375"/>
        <v/>
      </c>
      <c r="AJ894" t="str">
        <f t="shared" si="376"/>
        <v/>
      </c>
      <c r="AK894" s="2">
        <f t="shared" si="377"/>
        <v>0.707180714602476</v>
      </c>
      <c r="AL894" s="2">
        <f t="shared" si="378"/>
        <v>3.3708157859816956E-2</v>
      </c>
      <c r="AM894">
        <f t="shared" si="379"/>
        <v>190</v>
      </c>
      <c r="AN894">
        <f t="shared" si="380"/>
        <v>15</v>
      </c>
      <c r="AO894">
        <f t="shared" si="381"/>
        <v>-175</v>
      </c>
    </row>
    <row r="895" spans="1:41" x14ac:dyDescent="0.2">
      <c r="A895" t="s">
        <v>101</v>
      </c>
      <c r="B895" t="s">
        <v>70</v>
      </c>
      <c r="C895" t="s">
        <v>2</v>
      </c>
      <c r="D895" s="1">
        <v>-155.578137670351</v>
      </c>
      <c r="E895" s="1">
        <v>353.15627534070302</v>
      </c>
      <c r="F895" s="2">
        <v>0.33567766571923102</v>
      </c>
      <c r="G895" s="2">
        <v>0.21022943029160199</v>
      </c>
      <c r="H895" s="2">
        <v>0</v>
      </c>
      <c r="I895" s="2">
        <v>0</v>
      </c>
      <c r="J895" s="2">
        <v>0.76868461826140899</v>
      </c>
      <c r="K895" s="2">
        <v>0.69684855938796797</v>
      </c>
      <c r="L895" s="2">
        <v>8.6072793976700895E-2</v>
      </c>
      <c r="M895" s="2" t="str">
        <f t="shared" si="359"/>
        <v>PAD</v>
      </c>
      <c r="N895" s="2" t="str">
        <f t="shared" si="366"/>
        <v>PCA</v>
      </c>
      <c r="O895" s="2" t="str">
        <f t="shared" si="367"/>
        <v>U</v>
      </c>
      <c r="P895" t="str">
        <f t="shared" si="360"/>
        <v>1111</v>
      </c>
      <c r="Q895" t="str">
        <f t="shared" si="361"/>
        <v>Y</v>
      </c>
      <c r="R895" t="str">
        <f t="shared" si="362"/>
        <v>1</v>
      </c>
      <c r="S895" t="str">
        <f t="shared" si="363"/>
        <v>1</v>
      </c>
      <c r="T895" t="str">
        <f t="shared" si="364"/>
        <v>1</v>
      </c>
      <c r="U895" t="str">
        <f t="shared" si="365"/>
        <v>1</v>
      </c>
      <c r="V895" s="10" t="str">
        <f t="shared" si="368"/>
        <v/>
      </c>
      <c r="X895" t="str">
        <f t="shared" si="369"/>
        <v/>
      </c>
      <c r="Z895" t="str">
        <f t="shared" si="370"/>
        <v/>
      </c>
      <c r="AA895" s="10" t="str">
        <f t="shared" si="371"/>
        <v/>
      </c>
      <c r="AC895" t="str">
        <f t="shared" si="372"/>
        <v/>
      </c>
      <c r="AE895" t="str">
        <f t="shared" si="373"/>
        <v/>
      </c>
      <c r="AF895" s="13" t="str">
        <f t="shared" si="374"/>
        <v/>
      </c>
      <c r="AH895" t="str">
        <f t="shared" si="375"/>
        <v/>
      </c>
      <c r="AJ895" t="str">
        <f t="shared" si="376"/>
        <v/>
      </c>
      <c r="AK895" s="2">
        <f t="shared" si="377"/>
        <v>0.69684855938796797</v>
      </c>
      <c r="AL895" s="2">
        <f t="shared" si="378"/>
        <v>7.1836058873441022E-2</v>
      </c>
      <c r="AM895">
        <f t="shared" si="379"/>
        <v>214</v>
      </c>
      <c r="AN895">
        <f t="shared" si="380"/>
        <v>218</v>
      </c>
      <c r="AO895">
        <f t="shared" si="381"/>
        <v>4</v>
      </c>
    </row>
    <row r="896" spans="1:41" x14ac:dyDescent="0.2">
      <c r="A896" t="s">
        <v>101</v>
      </c>
      <c r="B896" t="s">
        <v>70</v>
      </c>
      <c r="C896" t="s">
        <v>153</v>
      </c>
      <c r="D896" s="1">
        <v>-155.578137670351</v>
      </c>
      <c r="E896" s="1">
        <v>353.15627534070302</v>
      </c>
      <c r="F896" s="2">
        <v>0.33567766571923102</v>
      </c>
      <c r="G896" s="2">
        <v>0.21022943029160199</v>
      </c>
      <c r="H896" s="2">
        <v>0</v>
      </c>
      <c r="I896" s="2">
        <v>0</v>
      </c>
      <c r="J896" s="2">
        <v>0.76868461826140899</v>
      </c>
      <c r="K896" s="2">
        <v>0.69684855938796797</v>
      </c>
      <c r="L896" s="2">
        <v>7.9964516085812801E-2</v>
      </c>
      <c r="M896" s="2" t="str">
        <f t="shared" si="359"/>
        <v>PAD</v>
      </c>
      <c r="N896" s="2" t="str">
        <f t="shared" si="366"/>
        <v>PCA</v>
      </c>
      <c r="O896" s="2" t="str">
        <f t="shared" si="367"/>
        <v>V</v>
      </c>
      <c r="P896" t="str">
        <f t="shared" si="360"/>
        <v>1111</v>
      </c>
      <c r="Q896" t="str">
        <f t="shared" si="361"/>
        <v>Y</v>
      </c>
      <c r="R896" t="str">
        <f t="shared" si="362"/>
        <v>1</v>
      </c>
      <c r="S896" t="str">
        <f t="shared" si="363"/>
        <v>1</v>
      </c>
      <c r="T896" t="str">
        <f t="shared" si="364"/>
        <v>1</v>
      </c>
      <c r="U896" t="str">
        <f t="shared" si="365"/>
        <v>1</v>
      </c>
      <c r="V896" s="10" t="str">
        <f t="shared" si="368"/>
        <v/>
      </c>
      <c r="X896" t="str">
        <f t="shared" si="369"/>
        <v/>
      </c>
      <c r="Z896" t="str">
        <f t="shared" si="370"/>
        <v/>
      </c>
      <c r="AA896" s="10" t="str">
        <f t="shared" si="371"/>
        <v/>
      </c>
      <c r="AC896" t="str">
        <f t="shared" si="372"/>
        <v/>
      </c>
      <c r="AE896" t="str">
        <f t="shared" si="373"/>
        <v/>
      </c>
      <c r="AF896" s="13" t="str">
        <f t="shared" si="374"/>
        <v/>
      </c>
      <c r="AH896" t="str">
        <f t="shared" si="375"/>
        <v/>
      </c>
      <c r="AJ896" t="str">
        <f t="shared" si="376"/>
        <v/>
      </c>
      <c r="AK896" s="2">
        <f t="shared" si="377"/>
        <v>0.69684855938796797</v>
      </c>
      <c r="AL896" s="2">
        <f t="shared" si="378"/>
        <v>7.1836058873441022E-2</v>
      </c>
      <c r="AM896">
        <f t="shared" si="379"/>
        <v>214</v>
      </c>
      <c r="AN896">
        <f t="shared" si="380"/>
        <v>218</v>
      </c>
      <c r="AO896">
        <f t="shared" si="381"/>
        <v>4</v>
      </c>
    </row>
    <row r="897" spans="1:41" x14ac:dyDescent="0.2">
      <c r="A897" t="s">
        <v>101</v>
      </c>
      <c r="B897" t="s">
        <v>70</v>
      </c>
      <c r="C897" t="s">
        <v>154</v>
      </c>
      <c r="D897" s="1">
        <v>-169.09639447894699</v>
      </c>
      <c r="E897" s="1">
        <v>380.19278895789398</v>
      </c>
      <c r="F897" s="2">
        <v>0.26154335410316798</v>
      </c>
      <c r="G897" s="2">
        <v>0.14378142060436899</v>
      </c>
      <c r="H897" s="2">
        <v>0</v>
      </c>
      <c r="I897" s="2">
        <v>0</v>
      </c>
      <c r="J897" s="2">
        <v>0.73047326479838603</v>
      </c>
      <c r="K897" s="2">
        <v>0.669702023588017</v>
      </c>
      <c r="L897" s="2">
        <v>5.2150719947655702E-2</v>
      </c>
      <c r="M897" s="2" t="str">
        <f t="shared" si="359"/>
        <v>PAD</v>
      </c>
      <c r="N897" s="2" t="str">
        <f t="shared" si="366"/>
        <v>ACP</v>
      </c>
      <c r="O897" s="2" t="str">
        <f t="shared" si="367"/>
        <v>U</v>
      </c>
      <c r="P897" t="str">
        <f t="shared" si="360"/>
        <v>1111</v>
      </c>
      <c r="Q897" t="str">
        <f t="shared" si="361"/>
        <v>Y</v>
      </c>
      <c r="R897" t="str">
        <f t="shared" si="362"/>
        <v>1</v>
      </c>
      <c r="S897" t="str">
        <f t="shared" si="363"/>
        <v>1</v>
      </c>
      <c r="T897" t="str">
        <f t="shared" si="364"/>
        <v>1</v>
      </c>
      <c r="U897" t="str">
        <f t="shared" si="365"/>
        <v>1</v>
      </c>
      <c r="V897" s="10" t="str">
        <f t="shared" si="368"/>
        <v/>
      </c>
      <c r="X897" t="str">
        <f t="shared" si="369"/>
        <v/>
      </c>
      <c r="Z897" t="str">
        <f t="shared" si="370"/>
        <v/>
      </c>
      <c r="AA897" s="10" t="str">
        <f t="shared" si="371"/>
        <v/>
      </c>
      <c r="AC897" t="str">
        <f t="shared" si="372"/>
        <v/>
      </c>
      <c r="AE897" t="str">
        <f t="shared" si="373"/>
        <v/>
      </c>
      <c r="AF897" s="13" t="str">
        <f t="shared" si="374"/>
        <v/>
      </c>
      <c r="AH897" t="str">
        <f t="shared" si="375"/>
        <v/>
      </c>
      <c r="AJ897" t="str">
        <f t="shared" si="376"/>
        <v/>
      </c>
      <c r="AK897" s="2">
        <f t="shared" si="377"/>
        <v>0.669702023588017</v>
      </c>
      <c r="AL897" s="2">
        <f t="shared" si="378"/>
        <v>6.0771241210369031E-2</v>
      </c>
      <c r="AM897">
        <f t="shared" si="379"/>
        <v>243</v>
      </c>
      <c r="AN897">
        <f t="shared" si="380"/>
        <v>159</v>
      </c>
      <c r="AO897">
        <f t="shared" si="381"/>
        <v>-84</v>
      </c>
    </row>
    <row r="898" spans="1:41" x14ac:dyDescent="0.2">
      <c r="A898" t="s">
        <v>101</v>
      </c>
      <c r="B898" t="s">
        <v>70</v>
      </c>
      <c r="C898" t="s">
        <v>3</v>
      </c>
      <c r="D898" s="1">
        <v>-168.884076539494</v>
      </c>
      <c r="E898" s="1">
        <v>379.76815307898897</v>
      </c>
      <c r="F898" s="2">
        <v>0.26399587500732602</v>
      </c>
      <c r="G898" s="2">
        <v>0.13797243080161201</v>
      </c>
      <c r="H898" s="2">
        <v>0</v>
      </c>
      <c r="I898" s="2">
        <v>0</v>
      </c>
      <c r="J898" s="2">
        <v>0.73557757533475499</v>
      </c>
      <c r="K898" s="2">
        <v>0.65484958464207899</v>
      </c>
      <c r="L898" s="2">
        <v>2.1846350985419202E-2</v>
      </c>
      <c r="M898" s="2" t="str">
        <f t="shared" si="359"/>
        <v>PAD</v>
      </c>
      <c r="N898" s="2" t="str">
        <f t="shared" si="366"/>
        <v>ACP</v>
      </c>
      <c r="O898" s="2" t="str">
        <f t="shared" si="367"/>
        <v>V</v>
      </c>
      <c r="P898" t="str">
        <f t="shared" si="360"/>
        <v>1111</v>
      </c>
      <c r="Q898" t="str">
        <f t="shared" si="361"/>
        <v>Y</v>
      </c>
      <c r="R898" t="str">
        <f t="shared" si="362"/>
        <v>1</v>
      </c>
      <c r="S898" t="str">
        <f t="shared" si="363"/>
        <v>1</v>
      </c>
      <c r="T898" t="str">
        <f t="shared" si="364"/>
        <v>1</v>
      </c>
      <c r="U898" t="str">
        <f t="shared" si="365"/>
        <v>1</v>
      </c>
      <c r="V898" s="10" t="str">
        <f t="shared" si="368"/>
        <v/>
      </c>
      <c r="X898" t="str">
        <f t="shared" si="369"/>
        <v/>
      </c>
      <c r="Z898" t="str">
        <f t="shared" si="370"/>
        <v/>
      </c>
      <c r="AA898" s="10" t="str">
        <f t="shared" si="371"/>
        <v/>
      </c>
      <c r="AC898" t="str">
        <f t="shared" si="372"/>
        <v/>
      </c>
      <c r="AE898" t="str">
        <f t="shared" si="373"/>
        <v/>
      </c>
      <c r="AF898" s="13" t="str">
        <f t="shared" si="374"/>
        <v/>
      </c>
      <c r="AH898" t="str">
        <f t="shared" si="375"/>
        <v/>
      </c>
      <c r="AJ898" t="str">
        <f t="shared" si="376"/>
        <v/>
      </c>
      <c r="AK898" s="2">
        <f t="shared" si="377"/>
        <v>0.65484958464207899</v>
      </c>
      <c r="AL898" s="2">
        <f t="shared" si="378"/>
        <v>8.0727990692675999E-2</v>
      </c>
      <c r="AM898">
        <f t="shared" si="379"/>
        <v>248</v>
      </c>
      <c r="AN898">
        <f t="shared" si="380"/>
        <v>247</v>
      </c>
      <c r="AO898">
        <f t="shared" si="381"/>
        <v>-1</v>
      </c>
    </row>
    <row r="899" spans="1:41" x14ac:dyDescent="0.2">
      <c r="A899" t="s">
        <v>102</v>
      </c>
      <c r="B899" t="s">
        <v>70</v>
      </c>
      <c r="C899" t="s">
        <v>2</v>
      </c>
      <c r="D899" s="1">
        <v>-136.195579715311</v>
      </c>
      <c r="E899" s="1">
        <v>304.391159430622</v>
      </c>
      <c r="F899" s="2">
        <v>0.43735434759207098</v>
      </c>
      <c r="G899" s="2">
        <v>0.34553361550373501</v>
      </c>
      <c r="H899" s="2">
        <v>0</v>
      </c>
      <c r="I899" s="2">
        <v>0</v>
      </c>
      <c r="J899" s="2">
        <v>0.80063784646031499</v>
      </c>
      <c r="K899" s="2">
        <v>0.74029161060158499</v>
      </c>
      <c r="L899" s="2">
        <v>0</v>
      </c>
      <c r="M899" s="2" t="str">
        <f t="shared" ref="M899:M962" si="382">IF(MID(A899,3,1)="1","PAD","LTN")</f>
        <v>LTN</v>
      </c>
      <c r="N899" s="2" t="str">
        <f t="shared" si="366"/>
        <v>PCA</v>
      </c>
      <c r="O899" s="2" t="str">
        <f t="shared" si="367"/>
        <v>U</v>
      </c>
      <c r="P899" t="str">
        <f t="shared" ref="P899:P962" si="383">MID(A899,8,4)</f>
        <v>0000</v>
      </c>
      <c r="Q899" t="str">
        <f t="shared" ref="Q899:Q962" si="384">IF(RIGHT(A899,1)="C","Y","N")</f>
        <v>N</v>
      </c>
      <c r="R899" t="str">
        <f t="shared" ref="R899:R962" si="385">MID(P899,1,1)</f>
        <v>0</v>
      </c>
      <c r="S899" t="str">
        <f t="shared" ref="S899:S962" si="386">MID(P899,2,1)</f>
        <v>0</v>
      </c>
      <c r="T899" t="str">
        <f t="shared" ref="T899:T962" si="387">MID(P899,3,1)</f>
        <v>0</v>
      </c>
      <c r="U899" t="str">
        <f t="shared" ref="U899:U962" si="388">MID(P899,4,1)</f>
        <v>0</v>
      </c>
      <c r="V899" s="10" t="str">
        <f t="shared" si="368"/>
        <v/>
      </c>
      <c r="X899" t="str">
        <f t="shared" si="369"/>
        <v/>
      </c>
      <c r="Z899" t="str">
        <f t="shared" si="370"/>
        <v/>
      </c>
      <c r="AA899" s="10" t="str">
        <f t="shared" si="371"/>
        <v/>
      </c>
      <c r="AC899" t="str">
        <f t="shared" si="372"/>
        <v/>
      </c>
      <c r="AE899" t="str">
        <f t="shared" si="373"/>
        <v/>
      </c>
      <c r="AF899" s="13" t="str">
        <f t="shared" si="374"/>
        <v/>
      </c>
      <c r="AH899" t="str">
        <f t="shared" si="375"/>
        <v/>
      </c>
      <c r="AJ899" t="str">
        <f t="shared" si="376"/>
        <v/>
      </c>
      <c r="AK899" s="2">
        <f t="shared" si="377"/>
        <v>0.74029161060158499</v>
      </c>
      <c r="AL899" s="2">
        <f t="shared" si="378"/>
        <v>6.0346235858730002E-2</v>
      </c>
      <c r="AM899">
        <f t="shared" si="379"/>
        <v>102</v>
      </c>
      <c r="AN899">
        <f t="shared" si="380"/>
        <v>154</v>
      </c>
      <c r="AO899">
        <f t="shared" si="381"/>
        <v>52</v>
      </c>
    </row>
    <row r="900" spans="1:41" x14ac:dyDescent="0.2">
      <c r="A900" t="s">
        <v>102</v>
      </c>
      <c r="B900" t="s">
        <v>70</v>
      </c>
      <c r="C900" t="s">
        <v>153</v>
      </c>
      <c r="D900" s="1">
        <v>-136.195579715311</v>
      </c>
      <c r="E900" s="1">
        <v>304.391159430622</v>
      </c>
      <c r="F900" s="2">
        <v>0.43735434759207098</v>
      </c>
      <c r="G900" s="2">
        <v>0.34553361550373501</v>
      </c>
      <c r="H900" s="2">
        <v>0</v>
      </c>
      <c r="I900" s="2">
        <v>0</v>
      </c>
      <c r="J900" s="2">
        <v>0.80063784646031499</v>
      </c>
      <c r="K900" s="2">
        <v>0.74029161060158499</v>
      </c>
      <c r="L900" s="2">
        <v>0</v>
      </c>
      <c r="M900" s="2" t="str">
        <f t="shared" si="382"/>
        <v>LTN</v>
      </c>
      <c r="N900" s="2" t="str">
        <f t="shared" ref="N900:N963" si="389">MID(C900,1,3)</f>
        <v>PCA</v>
      </c>
      <c r="O900" s="2" t="str">
        <f t="shared" ref="O900:O963" si="390">RIGHT(C900,1)</f>
        <v>V</v>
      </c>
      <c r="P900" t="str">
        <f t="shared" si="383"/>
        <v>0000</v>
      </c>
      <c r="Q900" t="str">
        <f t="shared" si="384"/>
        <v>N</v>
      </c>
      <c r="R900" t="str">
        <f t="shared" si="385"/>
        <v>0</v>
      </c>
      <c r="S900" t="str">
        <f t="shared" si="386"/>
        <v>0</v>
      </c>
      <c r="T900" t="str">
        <f t="shared" si="387"/>
        <v>0</v>
      </c>
      <c r="U900" t="str">
        <f t="shared" si="388"/>
        <v>0</v>
      </c>
      <c r="V900" s="10" t="str">
        <f t="shared" ref="V900:V963" si="391">IF($B900="JHtov",$I900,"")</f>
        <v/>
      </c>
      <c r="X900" t="str">
        <f t="shared" ref="X900:X963" si="392">IF(V900&lt;&gt;"",RANK(V900,V$3:V$770,TRUE),"")</f>
        <v/>
      </c>
      <c r="Z900" t="str">
        <f t="shared" ref="Z900:Z963" si="393">IF(AND(Y900&lt;&gt;"",X900&lt;&gt;""),Y900-X900,"")</f>
        <v/>
      </c>
      <c r="AA900" s="10" t="str">
        <f t="shared" ref="AA900:AA963" si="394">IF($B900="JHwd",$I900,"")</f>
        <v/>
      </c>
      <c r="AC900" t="str">
        <f t="shared" ref="AC900:AC963" si="395">IF(AA900&lt;&gt;"",RANK(AA900,AA$3:AA$770,TRUE),"")</f>
        <v/>
      </c>
      <c r="AE900" t="str">
        <f t="shared" ref="AE900:AE963" si="396">IF(AND(AD900&lt;&gt;"",AC900&lt;&gt;""),AD900-AC900,"")</f>
        <v/>
      </c>
      <c r="AF900" s="13" t="str">
        <f t="shared" ref="AF900:AF963" si="397">IF($B900="PP",$I900,"")</f>
        <v/>
      </c>
      <c r="AH900" t="str">
        <f t="shared" ref="AH900:AH963" si="398">IF(AF900&lt;&gt;"",RANK(AF900,AF$3:AF$770,TRUE),"")</f>
        <v/>
      </c>
      <c r="AJ900" t="str">
        <f t="shared" ref="AJ900:AJ963" si="399">IF(AND(AI900&lt;&gt;"",AH900&lt;&gt;""),AI900-AH900,"")</f>
        <v/>
      </c>
      <c r="AK900" s="2">
        <f t="shared" ref="AK900:AK963" si="400">IF($B900="jumpType",$K900,"")</f>
        <v>0.74029161060158499</v>
      </c>
      <c r="AL900" s="2">
        <f t="shared" ref="AL900:AL963" si="401">IF($B900="jumpType",$J900-$K900,"")</f>
        <v>6.0346235858730002E-2</v>
      </c>
      <c r="AM900">
        <f t="shared" ref="AM900:AM963" si="402">IF(AK900&lt;&gt;"",RANK(AK900,AK$3:AK$1026,FALSE),"")</f>
        <v>102</v>
      </c>
      <c r="AN900">
        <f t="shared" ref="AN900:AN963" si="403">IF(AL900&lt;&gt;"",RANK(AL900,AL$3:AL$1026,TRUE),"")</f>
        <v>154</v>
      </c>
      <c r="AO900">
        <f t="shared" ref="AO900:AO963" si="404">IF(AND(AM900&lt;&gt;"",AN900&lt;&gt;""),AN900-AM900,"")</f>
        <v>52</v>
      </c>
    </row>
    <row r="901" spans="1:41" x14ac:dyDescent="0.2">
      <c r="A901" t="s">
        <v>102</v>
      </c>
      <c r="B901" t="s">
        <v>70</v>
      </c>
      <c r="C901" t="s">
        <v>154</v>
      </c>
      <c r="D901" s="1">
        <v>-131.82612026220701</v>
      </c>
      <c r="E901" s="1">
        <v>295.65224052441499</v>
      </c>
      <c r="F901" s="2">
        <v>0.476207627490779</v>
      </c>
      <c r="G901" s="2">
        <v>0.39424963246589501</v>
      </c>
      <c r="H901" s="2">
        <v>0</v>
      </c>
      <c r="I901" s="2">
        <v>0</v>
      </c>
      <c r="J901" s="2">
        <v>0.81751371014436802</v>
      </c>
      <c r="K901" s="2">
        <v>0.77749499219179596</v>
      </c>
      <c r="L901" s="2">
        <v>0</v>
      </c>
      <c r="M901" s="2" t="str">
        <f t="shared" si="382"/>
        <v>LTN</v>
      </c>
      <c r="N901" s="2" t="str">
        <f t="shared" si="389"/>
        <v>ACP</v>
      </c>
      <c r="O901" s="2" t="str">
        <f t="shared" si="390"/>
        <v>U</v>
      </c>
      <c r="P901" t="str">
        <f t="shared" si="383"/>
        <v>0000</v>
      </c>
      <c r="Q901" t="str">
        <f t="shared" si="384"/>
        <v>N</v>
      </c>
      <c r="R901" t="str">
        <f t="shared" si="385"/>
        <v>0</v>
      </c>
      <c r="S901" t="str">
        <f t="shared" si="386"/>
        <v>0</v>
      </c>
      <c r="T901" t="str">
        <f t="shared" si="387"/>
        <v>0</v>
      </c>
      <c r="U901" t="str">
        <f t="shared" si="388"/>
        <v>0</v>
      </c>
      <c r="V901" s="10" t="str">
        <f t="shared" si="391"/>
        <v/>
      </c>
      <c r="X901" t="str">
        <f t="shared" si="392"/>
        <v/>
      </c>
      <c r="Z901" t="str">
        <f t="shared" si="393"/>
        <v/>
      </c>
      <c r="AA901" s="10" t="str">
        <f t="shared" si="394"/>
        <v/>
      </c>
      <c r="AC901" t="str">
        <f t="shared" si="395"/>
        <v/>
      </c>
      <c r="AE901" t="str">
        <f t="shared" si="396"/>
        <v/>
      </c>
      <c r="AF901" s="13" t="str">
        <f t="shared" si="397"/>
        <v/>
      </c>
      <c r="AH901" t="str">
        <f t="shared" si="398"/>
        <v/>
      </c>
      <c r="AJ901" t="str">
        <f t="shared" si="399"/>
        <v/>
      </c>
      <c r="AK901" s="2">
        <f t="shared" si="400"/>
        <v>0.77749499219179596</v>
      </c>
      <c r="AL901" s="2">
        <f t="shared" si="401"/>
        <v>4.0018717952572058E-2</v>
      </c>
      <c r="AM901">
        <f t="shared" si="402"/>
        <v>38</v>
      </c>
      <c r="AN901">
        <f t="shared" si="403"/>
        <v>29</v>
      </c>
      <c r="AO901">
        <f t="shared" si="404"/>
        <v>-9</v>
      </c>
    </row>
    <row r="902" spans="1:41" x14ac:dyDescent="0.2">
      <c r="A902" t="s">
        <v>102</v>
      </c>
      <c r="B902" t="s">
        <v>70</v>
      </c>
      <c r="C902" t="s">
        <v>3</v>
      </c>
      <c r="D902" s="1">
        <v>-130.875224466699</v>
      </c>
      <c r="E902" s="1">
        <v>293.75044893339702</v>
      </c>
      <c r="F902" s="2">
        <v>0.45503950710482099</v>
      </c>
      <c r="G902" s="2">
        <v>0.340990243110326</v>
      </c>
      <c r="H902" s="2">
        <v>0</v>
      </c>
      <c r="I902" s="2">
        <v>0</v>
      </c>
      <c r="J902" s="2">
        <v>0.80380088243946901</v>
      </c>
      <c r="K902" s="2">
        <v>0.74897307732912999</v>
      </c>
      <c r="L902" s="2">
        <v>0</v>
      </c>
      <c r="M902" s="2" t="str">
        <f t="shared" si="382"/>
        <v>LTN</v>
      </c>
      <c r="N902" s="2" t="str">
        <f t="shared" si="389"/>
        <v>ACP</v>
      </c>
      <c r="O902" s="2" t="str">
        <f t="shared" si="390"/>
        <v>V</v>
      </c>
      <c r="P902" t="str">
        <f t="shared" si="383"/>
        <v>0000</v>
      </c>
      <c r="Q902" t="str">
        <f t="shared" si="384"/>
        <v>N</v>
      </c>
      <c r="R902" t="str">
        <f t="shared" si="385"/>
        <v>0</v>
      </c>
      <c r="S902" t="str">
        <f t="shared" si="386"/>
        <v>0</v>
      </c>
      <c r="T902" t="str">
        <f t="shared" si="387"/>
        <v>0</v>
      </c>
      <c r="U902" t="str">
        <f t="shared" si="388"/>
        <v>0</v>
      </c>
      <c r="V902" s="10" t="str">
        <f t="shared" si="391"/>
        <v/>
      </c>
      <c r="X902" t="str">
        <f t="shared" si="392"/>
        <v/>
      </c>
      <c r="Z902" t="str">
        <f t="shared" si="393"/>
        <v/>
      </c>
      <c r="AA902" s="10" t="str">
        <f t="shared" si="394"/>
        <v/>
      </c>
      <c r="AC902" t="str">
        <f t="shared" si="395"/>
        <v/>
      </c>
      <c r="AE902" t="str">
        <f t="shared" si="396"/>
        <v/>
      </c>
      <c r="AF902" s="13" t="str">
        <f t="shared" si="397"/>
        <v/>
      </c>
      <c r="AH902" t="str">
        <f t="shared" si="398"/>
        <v/>
      </c>
      <c r="AJ902" t="str">
        <f t="shared" si="399"/>
        <v/>
      </c>
      <c r="AK902" s="2">
        <f t="shared" si="400"/>
        <v>0.74897307732912999</v>
      </c>
      <c r="AL902" s="2">
        <f t="shared" si="401"/>
        <v>5.4827805110339023E-2</v>
      </c>
      <c r="AM902">
        <f t="shared" si="402"/>
        <v>82</v>
      </c>
      <c r="AN902">
        <f t="shared" si="403"/>
        <v>110</v>
      </c>
      <c r="AO902">
        <f t="shared" si="404"/>
        <v>28</v>
      </c>
    </row>
    <row r="903" spans="1:41" x14ac:dyDescent="0.2">
      <c r="A903" t="s">
        <v>103</v>
      </c>
      <c r="B903" t="s">
        <v>70</v>
      </c>
      <c r="C903" t="s">
        <v>2</v>
      </c>
      <c r="D903" s="1">
        <v>-118.631959596673</v>
      </c>
      <c r="E903" s="1">
        <v>279.263919193346</v>
      </c>
      <c r="F903" s="2">
        <v>0.51058751675573</v>
      </c>
      <c r="G903" s="2">
        <v>0.41816976686754198</v>
      </c>
      <c r="H903" s="2">
        <v>0</v>
      </c>
      <c r="I903" s="2">
        <v>0</v>
      </c>
      <c r="J903" s="2">
        <v>0.83127429559577304</v>
      </c>
      <c r="K903" s="2">
        <v>0.80622374796101604</v>
      </c>
      <c r="L903" s="2">
        <v>2.48945538554751E-2</v>
      </c>
      <c r="M903" s="2" t="str">
        <f t="shared" si="382"/>
        <v>LTN</v>
      </c>
      <c r="N903" s="2" t="str">
        <f t="shared" si="389"/>
        <v>PCA</v>
      </c>
      <c r="O903" s="2" t="str">
        <f t="shared" si="390"/>
        <v>U</v>
      </c>
      <c r="P903" t="str">
        <f t="shared" si="383"/>
        <v>0001</v>
      </c>
      <c r="Q903" t="str">
        <f t="shared" si="384"/>
        <v>N</v>
      </c>
      <c r="R903" t="str">
        <f t="shared" si="385"/>
        <v>0</v>
      </c>
      <c r="S903" t="str">
        <f t="shared" si="386"/>
        <v>0</v>
      </c>
      <c r="T903" t="str">
        <f t="shared" si="387"/>
        <v>0</v>
      </c>
      <c r="U903" t="str">
        <f t="shared" si="388"/>
        <v>1</v>
      </c>
      <c r="V903" s="10" t="str">
        <f t="shared" si="391"/>
        <v/>
      </c>
      <c r="X903" t="str">
        <f t="shared" si="392"/>
        <v/>
      </c>
      <c r="Z903" t="str">
        <f t="shared" si="393"/>
        <v/>
      </c>
      <c r="AA903" s="10" t="str">
        <f t="shared" si="394"/>
        <v/>
      </c>
      <c r="AC903" t="str">
        <f t="shared" si="395"/>
        <v/>
      </c>
      <c r="AE903" t="str">
        <f t="shared" si="396"/>
        <v/>
      </c>
      <c r="AF903" s="13" t="str">
        <f t="shared" si="397"/>
        <v/>
      </c>
      <c r="AH903" t="str">
        <f t="shared" si="398"/>
        <v/>
      </c>
      <c r="AJ903" t="str">
        <f t="shared" si="399"/>
        <v/>
      </c>
      <c r="AK903" s="2">
        <f t="shared" si="400"/>
        <v>0.80622374796101604</v>
      </c>
      <c r="AL903" s="2">
        <f t="shared" si="401"/>
        <v>2.5050547634757003E-2</v>
      </c>
      <c r="AM903">
        <f t="shared" si="402"/>
        <v>1</v>
      </c>
      <c r="AN903">
        <f t="shared" si="403"/>
        <v>1</v>
      </c>
      <c r="AO903">
        <f t="shared" si="404"/>
        <v>0</v>
      </c>
    </row>
    <row r="904" spans="1:41" x14ac:dyDescent="0.2">
      <c r="A904" t="s">
        <v>103</v>
      </c>
      <c r="B904" t="s">
        <v>70</v>
      </c>
      <c r="C904" t="s">
        <v>153</v>
      </c>
      <c r="D904" s="1">
        <v>-118.631959596673</v>
      </c>
      <c r="E904" s="1">
        <v>279.263919193346</v>
      </c>
      <c r="F904" s="2">
        <v>0.51058751675574199</v>
      </c>
      <c r="G904" s="2">
        <v>0.41816976686754698</v>
      </c>
      <c r="H904" s="2">
        <v>0</v>
      </c>
      <c r="I904" s="2">
        <v>0</v>
      </c>
      <c r="J904" s="2">
        <v>0.83127429559577304</v>
      </c>
      <c r="K904" s="2">
        <v>0.80622374796101604</v>
      </c>
      <c r="L904" s="2">
        <v>2.8937895312435701E-2</v>
      </c>
      <c r="M904" s="2" t="str">
        <f t="shared" si="382"/>
        <v>LTN</v>
      </c>
      <c r="N904" s="2" t="str">
        <f t="shared" si="389"/>
        <v>PCA</v>
      </c>
      <c r="O904" s="2" t="str">
        <f t="shared" si="390"/>
        <v>V</v>
      </c>
      <c r="P904" t="str">
        <f t="shared" si="383"/>
        <v>0001</v>
      </c>
      <c r="Q904" t="str">
        <f t="shared" si="384"/>
        <v>N</v>
      </c>
      <c r="R904" t="str">
        <f t="shared" si="385"/>
        <v>0</v>
      </c>
      <c r="S904" t="str">
        <f t="shared" si="386"/>
        <v>0</v>
      </c>
      <c r="T904" t="str">
        <f t="shared" si="387"/>
        <v>0</v>
      </c>
      <c r="U904" t="str">
        <f t="shared" si="388"/>
        <v>1</v>
      </c>
      <c r="V904" s="10" t="str">
        <f t="shared" si="391"/>
        <v/>
      </c>
      <c r="X904" t="str">
        <f t="shared" si="392"/>
        <v/>
      </c>
      <c r="Z904" t="str">
        <f t="shared" si="393"/>
        <v/>
      </c>
      <c r="AA904" s="10" t="str">
        <f t="shared" si="394"/>
        <v/>
      </c>
      <c r="AC904" t="str">
        <f t="shared" si="395"/>
        <v/>
      </c>
      <c r="AE904" t="str">
        <f t="shared" si="396"/>
        <v/>
      </c>
      <c r="AF904" s="13" t="str">
        <f t="shared" si="397"/>
        <v/>
      </c>
      <c r="AH904" t="str">
        <f t="shared" si="398"/>
        <v/>
      </c>
      <c r="AJ904" t="str">
        <f t="shared" si="399"/>
        <v/>
      </c>
      <c r="AK904" s="2">
        <f t="shared" si="400"/>
        <v>0.80622374796101604</v>
      </c>
      <c r="AL904" s="2">
        <f t="shared" si="401"/>
        <v>2.5050547634757003E-2</v>
      </c>
      <c r="AM904">
        <f t="shared" si="402"/>
        <v>1</v>
      </c>
      <c r="AN904">
        <f t="shared" si="403"/>
        <v>1</v>
      </c>
      <c r="AO904">
        <f t="shared" si="404"/>
        <v>0</v>
      </c>
    </row>
    <row r="905" spans="1:41" x14ac:dyDescent="0.2">
      <c r="A905" t="s">
        <v>103</v>
      </c>
      <c r="B905" t="s">
        <v>70</v>
      </c>
      <c r="C905" t="s">
        <v>154</v>
      </c>
      <c r="D905" s="1">
        <v>-115.74787125662699</v>
      </c>
      <c r="E905" s="1">
        <v>273.49574251325402</v>
      </c>
      <c r="F905" s="2">
        <v>0.52359263631333997</v>
      </c>
      <c r="G905" s="2">
        <v>0.39737831023847298</v>
      </c>
      <c r="H905" s="2">
        <v>0</v>
      </c>
      <c r="I905" s="2">
        <v>0</v>
      </c>
      <c r="J905" s="2">
        <v>0.83251387507867203</v>
      </c>
      <c r="K905" s="2">
        <v>0.791874657617329</v>
      </c>
      <c r="L905" s="2">
        <v>3.9401625458227299E-2</v>
      </c>
      <c r="M905" s="2" t="str">
        <f t="shared" si="382"/>
        <v>LTN</v>
      </c>
      <c r="N905" s="2" t="str">
        <f t="shared" si="389"/>
        <v>ACP</v>
      </c>
      <c r="O905" s="2" t="str">
        <f t="shared" si="390"/>
        <v>U</v>
      </c>
      <c r="P905" t="str">
        <f t="shared" si="383"/>
        <v>0001</v>
      </c>
      <c r="Q905" t="str">
        <f t="shared" si="384"/>
        <v>N</v>
      </c>
      <c r="R905" t="str">
        <f t="shared" si="385"/>
        <v>0</v>
      </c>
      <c r="S905" t="str">
        <f t="shared" si="386"/>
        <v>0</v>
      </c>
      <c r="T905" t="str">
        <f t="shared" si="387"/>
        <v>0</v>
      </c>
      <c r="U905" t="str">
        <f t="shared" si="388"/>
        <v>1</v>
      </c>
      <c r="V905" s="10" t="str">
        <f t="shared" si="391"/>
        <v/>
      </c>
      <c r="X905" t="str">
        <f t="shared" si="392"/>
        <v/>
      </c>
      <c r="Z905" t="str">
        <f t="shared" si="393"/>
        <v/>
      </c>
      <c r="AA905" s="10" t="str">
        <f t="shared" si="394"/>
        <v/>
      </c>
      <c r="AC905" t="str">
        <f t="shared" si="395"/>
        <v/>
      </c>
      <c r="AE905" t="str">
        <f t="shared" si="396"/>
        <v/>
      </c>
      <c r="AF905" s="13" t="str">
        <f t="shared" si="397"/>
        <v/>
      </c>
      <c r="AH905" t="str">
        <f t="shared" si="398"/>
        <v/>
      </c>
      <c r="AJ905" t="str">
        <f t="shared" si="399"/>
        <v/>
      </c>
      <c r="AK905" s="2">
        <f t="shared" si="400"/>
        <v>0.791874657617329</v>
      </c>
      <c r="AL905" s="2">
        <f t="shared" si="401"/>
        <v>4.0639217461343025E-2</v>
      </c>
      <c r="AM905">
        <f t="shared" si="402"/>
        <v>18</v>
      </c>
      <c r="AN905">
        <f t="shared" si="403"/>
        <v>32</v>
      </c>
      <c r="AO905">
        <f t="shared" si="404"/>
        <v>14</v>
      </c>
    </row>
    <row r="906" spans="1:41" x14ac:dyDescent="0.2">
      <c r="A906" t="s">
        <v>103</v>
      </c>
      <c r="B906" t="s">
        <v>70</v>
      </c>
      <c r="C906" t="s">
        <v>3</v>
      </c>
      <c r="D906" s="1">
        <v>-116.53432320195699</v>
      </c>
      <c r="E906" s="1">
        <v>275.06864640391501</v>
      </c>
      <c r="F906" s="2">
        <v>0.51641404173538696</v>
      </c>
      <c r="G906" s="2">
        <v>0.40144308721787098</v>
      </c>
      <c r="H906" s="2">
        <v>0</v>
      </c>
      <c r="I906" s="2">
        <v>0</v>
      </c>
      <c r="J906" s="2">
        <v>0.82676069966432297</v>
      </c>
      <c r="K906" s="2">
        <v>0.78153052649922805</v>
      </c>
      <c r="L906" s="2">
        <v>3.3620420510034603E-2</v>
      </c>
      <c r="M906" s="2" t="str">
        <f t="shared" si="382"/>
        <v>LTN</v>
      </c>
      <c r="N906" s="2" t="str">
        <f t="shared" si="389"/>
        <v>ACP</v>
      </c>
      <c r="O906" s="2" t="str">
        <f t="shared" si="390"/>
        <v>V</v>
      </c>
      <c r="P906" t="str">
        <f t="shared" si="383"/>
        <v>0001</v>
      </c>
      <c r="Q906" t="str">
        <f t="shared" si="384"/>
        <v>N</v>
      </c>
      <c r="R906" t="str">
        <f t="shared" si="385"/>
        <v>0</v>
      </c>
      <c r="S906" t="str">
        <f t="shared" si="386"/>
        <v>0</v>
      </c>
      <c r="T906" t="str">
        <f t="shared" si="387"/>
        <v>0</v>
      </c>
      <c r="U906" t="str">
        <f t="shared" si="388"/>
        <v>1</v>
      </c>
      <c r="V906" s="10" t="str">
        <f t="shared" si="391"/>
        <v/>
      </c>
      <c r="X906" t="str">
        <f t="shared" si="392"/>
        <v/>
      </c>
      <c r="Z906" t="str">
        <f t="shared" si="393"/>
        <v/>
      </c>
      <c r="AA906" s="10" t="str">
        <f t="shared" si="394"/>
        <v/>
      </c>
      <c r="AC906" t="str">
        <f t="shared" si="395"/>
        <v/>
      </c>
      <c r="AE906" t="str">
        <f t="shared" si="396"/>
        <v/>
      </c>
      <c r="AF906" s="13" t="str">
        <f t="shared" si="397"/>
        <v/>
      </c>
      <c r="AH906" t="str">
        <f t="shared" si="398"/>
        <v/>
      </c>
      <c r="AJ906" t="str">
        <f t="shared" si="399"/>
        <v/>
      </c>
      <c r="AK906" s="2">
        <f t="shared" si="400"/>
        <v>0.78153052649922805</v>
      </c>
      <c r="AL906" s="2">
        <f t="shared" si="401"/>
        <v>4.5230173165094922E-2</v>
      </c>
      <c r="AM906">
        <f t="shared" si="402"/>
        <v>32</v>
      </c>
      <c r="AN906">
        <f t="shared" si="403"/>
        <v>44</v>
      </c>
      <c r="AO906">
        <f t="shared" si="404"/>
        <v>12</v>
      </c>
    </row>
    <row r="907" spans="1:41" x14ac:dyDescent="0.2">
      <c r="A907" t="s">
        <v>104</v>
      </c>
      <c r="B907" t="s">
        <v>70</v>
      </c>
      <c r="C907" t="s">
        <v>2</v>
      </c>
      <c r="D907" s="1">
        <v>-118.32151928672999</v>
      </c>
      <c r="E907" s="1">
        <v>278.64303857345999</v>
      </c>
      <c r="F907" s="2">
        <v>0.52845345366385799</v>
      </c>
      <c r="G907" s="2">
        <v>0.405671344285573</v>
      </c>
      <c r="H907" s="2">
        <v>0</v>
      </c>
      <c r="I907" s="2">
        <v>0</v>
      </c>
      <c r="J907" s="2">
        <v>0.85469579352108604</v>
      </c>
      <c r="K907" s="2">
        <v>0.79860409613001304</v>
      </c>
      <c r="L907" s="2">
        <v>5.5803963311629401E-2</v>
      </c>
      <c r="M907" s="2" t="str">
        <f t="shared" si="382"/>
        <v>LTN</v>
      </c>
      <c r="N907" s="2" t="str">
        <f t="shared" si="389"/>
        <v>PCA</v>
      </c>
      <c r="O907" s="2" t="str">
        <f t="shared" si="390"/>
        <v>U</v>
      </c>
      <c r="P907" t="str">
        <f t="shared" si="383"/>
        <v>0010</v>
      </c>
      <c r="Q907" t="str">
        <f t="shared" si="384"/>
        <v>N</v>
      </c>
      <c r="R907" t="str">
        <f t="shared" si="385"/>
        <v>0</v>
      </c>
      <c r="S907" t="str">
        <f t="shared" si="386"/>
        <v>0</v>
      </c>
      <c r="T907" t="str">
        <f t="shared" si="387"/>
        <v>1</v>
      </c>
      <c r="U907" t="str">
        <f t="shared" si="388"/>
        <v>0</v>
      </c>
      <c r="V907" s="10" t="str">
        <f t="shared" si="391"/>
        <v/>
      </c>
      <c r="X907" t="str">
        <f t="shared" si="392"/>
        <v/>
      </c>
      <c r="Z907" t="str">
        <f t="shared" si="393"/>
        <v/>
      </c>
      <c r="AA907" s="10" t="str">
        <f t="shared" si="394"/>
        <v/>
      </c>
      <c r="AC907" t="str">
        <f t="shared" si="395"/>
        <v/>
      </c>
      <c r="AE907" t="str">
        <f t="shared" si="396"/>
        <v/>
      </c>
      <c r="AF907" s="13" t="str">
        <f t="shared" si="397"/>
        <v/>
      </c>
      <c r="AH907" t="str">
        <f t="shared" si="398"/>
        <v/>
      </c>
      <c r="AJ907" t="str">
        <f t="shared" si="399"/>
        <v/>
      </c>
      <c r="AK907" s="2">
        <f t="shared" si="400"/>
        <v>0.79860409613001304</v>
      </c>
      <c r="AL907" s="2">
        <f t="shared" si="401"/>
        <v>5.6091697391073003E-2</v>
      </c>
      <c r="AM907">
        <f t="shared" si="402"/>
        <v>4</v>
      </c>
      <c r="AN907">
        <f t="shared" si="403"/>
        <v>121</v>
      </c>
      <c r="AO907">
        <f t="shared" si="404"/>
        <v>117</v>
      </c>
    </row>
    <row r="908" spans="1:41" x14ac:dyDescent="0.2">
      <c r="A908" t="s">
        <v>104</v>
      </c>
      <c r="B908" t="s">
        <v>70</v>
      </c>
      <c r="C908" t="s">
        <v>153</v>
      </c>
      <c r="D908" s="1">
        <v>-118.32151928672801</v>
      </c>
      <c r="E908" s="1">
        <v>278.64303857345698</v>
      </c>
      <c r="F908" s="2">
        <v>0.52845345366386698</v>
      </c>
      <c r="G908" s="2">
        <v>0.40567134428558699</v>
      </c>
      <c r="H908" s="2">
        <v>0</v>
      </c>
      <c r="I908" s="2">
        <v>0</v>
      </c>
      <c r="J908" s="2">
        <v>0.85469579352108604</v>
      </c>
      <c r="K908" s="2">
        <v>0.79860409613001304</v>
      </c>
      <c r="L908" s="2">
        <v>2.9103273511315499E-2</v>
      </c>
      <c r="M908" s="2" t="str">
        <f t="shared" si="382"/>
        <v>LTN</v>
      </c>
      <c r="N908" s="2" t="str">
        <f t="shared" si="389"/>
        <v>PCA</v>
      </c>
      <c r="O908" s="2" t="str">
        <f t="shared" si="390"/>
        <v>V</v>
      </c>
      <c r="P908" t="str">
        <f t="shared" si="383"/>
        <v>0010</v>
      </c>
      <c r="Q908" t="str">
        <f t="shared" si="384"/>
        <v>N</v>
      </c>
      <c r="R908" t="str">
        <f t="shared" si="385"/>
        <v>0</v>
      </c>
      <c r="S908" t="str">
        <f t="shared" si="386"/>
        <v>0</v>
      </c>
      <c r="T908" t="str">
        <f t="shared" si="387"/>
        <v>1</v>
      </c>
      <c r="U908" t="str">
        <f t="shared" si="388"/>
        <v>0</v>
      </c>
      <c r="V908" s="10" t="str">
        <f t="shared" si="391"/>
        <v/>
      </c>
      <c r="X908" t="str">
        <f t="shared" si="392"/>
        <v/>
      </c>
      <c r="Z908" t="str">
        <f t="shared" si="393"/>
        <v/>
      </c>
      <c r="AA908" s="10" t="str">
        <f t="shared" si="394"/>
        <v/>
      </c>
      <c r="AC908" t="str">
        <f t="shared" si="395"/>
        <v/>
      </c>
      <c r="AE908" t="str">
        <f t="shared" si="396"/>
        <v/>
      </c>
      <c r="AF908" s="13" t="str">
        <f t="shared" si="397"/>
        <v/>
      </c>
      <c r="AH908" t="str">
        <f t="shared" si="398"/>
        <v/>
      </c>
      <c r="AJ908" t="str">
        <f t="shared" si="399"/>
        <v/>
      </c>
      <c r="AK908" s="2">
        <f t="shared" si="400"/>
        <v>0.79860409613001304</v>
      </c>
      <c r="AL908" s="2">
        <f t="shared" si="401"/>
        <v>5.6091697391073003E-2</v>
      </c>
      <c r="AM908">
        <f t="shared" si="402"/>
        <v>4</v>
      </c>
      <c r="AN908">
        <f t="shared" si="403"/>
        <v>121</v>
      </c>
      <c r="AO908">
        <f t="shared" si="404"/>
        <v>117</v>
      </c>
    </row>
    <row r="909" spans="1:41" x14ac:dyDescent="0.2">
      <c r="A909" t="s">
        <v>104</v>
      </c>
      <c r="B909" t="s">
        <v>70</v>
      </c>
      <c r="C909" t="s">
        <v>154</v>
      </c>
      <c r="D909" s="1">
        <v>-118.137130648935</v>
      </c>
      <c r="E909" s="1">
        <v>278.27426129787</v>
      </c>
      <c r="F909" s="2">
        <v>0.53065113956938004</v>
      </c>
      <c r="G909" s="2">
        <v>0.38120582434989297</v>
      </c>
      <c r="H909" s="2">
        <v>0</v>
      </c>
      <c r="I909" s="2">
        <v>0</v>
      </c>
      <c r="J909" s="2">
        <v>0.84944238893352098</v>
      </c>
      <c r="K909" s="2">
        <v>0.78012720234064603</v>
      </c>
      <c r="L909" s="2">
        <v>1.5906782269245998E-2</v>
      </c>
      <c r="M909" s="2" t="str">
        <f t="shared" si="382"/>
        <v>LTN</v>
      </c>
      <c r="N909" s="2" t="str">
        <f t="shared" si="389"/>
        <v>ACP</v>
      </c>
      <c r="O909" s="2" t="str">
        <f t="shared" si="390"/>
        <v>U</v>
      </c>
      <c r="P909" t="str">
        <f t="shared" si="383"/>
        <v>0010</v>
      </c>
      <c r="Q909" t="str">
        <f t="shared" si="384"/>
        <v>N</v>
      </c>
      <c r="R909" t="str">
        <f t="shared" si="385"/>
        <v>0</v>
      </c>
      <c r="S909" t="str">
        <f t="shared" si="386"/>
        <v>0</v>
      </c>
      <c r="T909" t="str">
        <f t="shared" si="387"/>
        <v>1</v>
      </c>
      <c r="U909" t="str">
        <f t="shared" si="388"/>
        <v>0</v>
      </c>
      <c r="V909" s="10" t="str">
        <f t="shared" si="391"/>
        <v/>
      </c>
      <c r="X909" t="str">
        <f t="shared" si="392"/>
        <v/>
      </c>
      <c r="Z909" t="str">
        <f t="shared" si="393"/>
        <v/>
      </c>
      <c r="AA909" s="10" t="str">
        <f t="shared" si="394"/>
        <v/>
      </c>
      <c r="AC909" t="str">
        <f t="shared" si="395"/>
        <v/>
      </c>
      <c r="AE909" t="str">
        <f t="shared" si="396"/>
        <v/>
      </c>
      <c r="AF909" s="13" t="str">
        <f t="shared" si="397"/>
        <v/>
      </c>
      <c r="AH909" t="str">
        <f t="shared" si="398"/>
        <v/>
      </c>
      <c r="AJ909" t="str">
        <f t="shared" si="399"/>
        <v/>
      </c>
      <c r="AK909" s="2">
        <f t="shared" si="400"/>
        <v>0.78012720234064603</v>
      </c>
      <c r="AL909" s="2">
        <f t="shared" si="401"/>
        <v>6.9315186592874944E-2</v>
      </c>
      <c r="AM909">
        <f t="shared" si="402"/>
        <v>33</v>
      </c>
      <c r="AN909">
        <f t="shared" si="403"/>
        <v>206</v>
      </c>
      <c r="AO909">
        <f t="shared" si="404"/>
        <v>173</v>
      </c>
    </row>
    <row r="910" spans="1:41" x14ac:dyDescent="0.2">
      <c r="A910" t="s">
        <v>104</v>
      </c>
      <c r="B910" t="s">
        <v>70</v>
      </c>
      <c r="C910" t="s">
        <v>3</v>
      </c>
      <c r="D910" s="1">
        <v>-117.85911196832301</v>
      </c>
      <c r="E910" s="1">
        <v>277.71822393664701</v>
      </c>
      <c r="F910" s="2">
        <v>0.531706516620297</v>
      </c>
      <c r="G910" s="2">
        <v>0.39685393841105299</v>
      </c>
      <c r="H910" s="2">
        <v>0</v>
      </c>
      <c r="I910" s="2">
        <v>0</v>
      </c>
      <c r="J910" s="2">
        <v>0.84742830294592497</v>
      </c>
      <c r="K910" s="2">
        <v>0.79662459807416297</v>
      </c>
      <c r="L910" s="2">
        <v>8.6605134311181307E-3</v>
      </c>
      <c r="M910" s="2" t="str">
        <f t="shared" si="382"/>
        <v>LTN</v>
      </c>
      <c r="N910" s="2" t="str">
        <f t="shared" si="389"/>
        <v>ACP</v>
      </c>
      <c r="O910" s="2" t="str">
        <f t="shared" si="390"/>
        <v>V</v>
      </c>
      <c r="P910" t="str">
        <f t="shared" si="383"/>
        <v>0010</v>
      </c>
      <c r="Q910" t="str">
        <f t="shared" si="384"/>
        <v>N</v>
      </c>
      <c r="R910" t="str">
        <f t="shared" si="385"/>
        <v>0</v>
      </c>
      <c r="S910" t="str">
        <f t="shared" si="386"/>
        <v>0</v>
      </c>
      <c r="T910" t="str">
        <f t="shared" si="387"/>
        <v>1</v>
      </c>
      <c r="U910" t="str">
        <f t="shared" si="388"/>
        <v>0</v>
      </c>
      <c r="V910" s="10" t="str">
        <f t="shared" si="391"/>
        <v/>
      </c>
      <c r="X910" t="str">
        <f t="shared" si="392"/>
        <v/>
      </c>
      <c r="Z910" t="str">
        <f t="shared" si="393"/>
        <v/>
      </c>
      <c r="AA910" s="10" t="str">
        <f t="shared" si="394"/>
        <v/>
      </c>
      <c r="AC910" t="str">
        <f t="shared" si="395"/>
        <v/>
      </c>
      <c r="AE910" t="str">
        <f t="shared" si="396"/>
        <v/>
      </c>
      <c r="AF910" s="13" t="str">
        <f t="shared" si="397"/>
        <v/>
      </c>
      <c r="AH910" t="str">
        <f t="shared" si="398"/>
        <v/>
      </c>
      <c r="AJ910" t="str">
        <f t="shared" si="399"/>
        <v/>
      </c>
      <c r="AK910" s="2">
        <f t="shared" si="400"/>
        <v>0.79662459807416297</v>
      </c>
      <c r="AL910" s="2">
        <f t="shared" si="401"/>
        <v>5.0803704871762001E-2</v>
      </c>
      <c r="AM910">
        <f t="shared" si="402"/>
        <v>6</v>
      </c>
      <c r="AN910">
        <f t="shared" si="403"/>
        <v>75</v>
      </c>
      <c r="AO910">
        <f t="shared" si="404"/>
        <v>69</v>
      </c>
    </row>
    <row r="911" spans="1:41" x14ac:dyDescent="0.2">
      <c r="A911" t="s">
        <v>105</v>
      </c>
      <c r="B911" t="s">
        <v>70</v>
      </c>
      <c r="C911" t="s">
        <v>2</v>
      </c>
      <c r="D911" s="1">
        <v>-110.000253513326</v>
      </c>
      <c r="E911" s="1">
        <v>262.00050702665197</v>
      </c>
      <c r="F911" s="2">
        <v>0.55998609064373694</v>
      </c>
      <c r="G911" s="2">
        <v>0.40208274270286498</v>
      </c>
      <c r="H911" s="2">
        <v>0</v>
      </c>
      <c r="I911" s="2">
        <v>0</v>
      </c>
      <c r="J911" s="2">
        <v>0.85890370557249696</v>
      </c>
      <c r="K911" s="2">
        <v>0.79661806435854898</v>
      </c>
      <c r="L911" s="2">
        <v>4.0827225662157803E-2</v>
      </c>
      <c r="M911" s="2" t="str">
        <f t="shared" si="382"/>
        <v>LTN</v>
      </c>
      <c r="N911" s="2" t="str">
        <f t="shared" si="389"/>
        <v>PCA</v>
      </c>
      <c r="O911" s="2" t="str">
        <f t="shared" si="390"/>
        <v>U</v>
      </c>
      <c r="P911" t="str">
        <f t="shared" si="383"/>
        <v>0011</v>
      </c>
      <c r="Q911" t="str">
        <f t="shared" si="384"/>
        <v>N</v>
      </c>
      <c r="R911" t="str">
        <f t="shared" si="385"/>
        <v>0</v>
      </c>
      <c r="S911" t="str">
        <f t="shared" si="386"/>
        <v>0</v>
      </c>
      <c r="T911" t="str">
        <f t="shared" si="387"/>
        <v>1</v>
      </c>
      <c r="U911" t="str">
        <f t="shared" si="388"/>
        <v>1</v>
      </c>
      <c r="V911" s="10" t="str">
        <f t="shared" si="391"/>
        <v/>
      </c>
      <c r="X911" t="str">
        <f t="shared" si="392"/>
        <v/>
      </c>
      <c r="Z911" t="str">
        <f t="shared" si="393"/>
        <v/>
      </c>
      <c r="AA911" s="10" t="str">
        <f t="shared" si="394"/>
        <v/>
      </c>
      <c r="AC911" t="str">
        <f t="shared" si="395"/>
        <v/>
      </c>
      <c r="AE911" t="str">
        <f t="shared" si="396"/>
        <v/>
      </c>
      <c r="AF911" s="13" t="str">
        <f t="shared" si="397"/>
        <v/>
      </c>
      <c r="AH911" t="str">
        <f t="shared" si="398"/>
        <v/>
      </c>
      <c r="AJ911" t="str">
        <f t="shared" si="399"/>
        <v/>
      </c>
      <c r="AK911" s="2">
        <f t="shared" si="400"/>
        <v>0.79661806435854898</v>
      </c>
      <c r="AL911" s="2">
        <f t="shared" si="401"/>
        <v>6.2285641213947973E-2</v>
      </c>
      <c r="AM911">
        <f t="shared" si="402"/>
        <v>7</v>
      </c>
      <c r="AN911">
        <f t="shared" si="403"/>
        <v>168</v>
      </c>
      <c r="AO911">
        <f t="shared" si="404"/>
        <v>161</v>
      </c>
    </row>
    <row r="912" spans="1:41" x14ac:dyDescent="0.2">
      <c r="A912" t="s">
        <v>105</v>
      </c>
      <c r="B912" t="s">
        <v>70</v>
      </c>
      <c r="C912" t="s">
        <v>153</v>
      </c>
      <c r="D912" s="1">
        <v>-110.000253513326</v>
      </c>
      <c r="E912" s="1">
        <v>262.00050702665197</v>
      </c>
      <c r="F912" s="2">
        <v>0.55998609064373694</v>
      </c>
      <c r="G912" s="2">
        <v>0.40208274270286498</v>
      </c>
      <c r="H912" s="2">
        <v>0</v>
      </c>
      <c r="I912" s="2">
        <v>0</v>
      </c>
      <c r="J912" s="2">
        <v>0.85890370557249696</v>
      </c>
      <c r="K912" s="2">
        <v>0.79661806435854898</v>
      </c>
      <c r="L912" s="2">
        <v>2.2486565735496799E-2</v>
      </c>
      <c r="M912" s="2" t="str">
        <f t="shared" si="382"/>
        <v>LTN</v>
      </c>
      <c r="N912" s="2" t="str">
        <f t="shared" si="389"/>
        <v>PCA</v>
      </c>
      <c r="O912" s="2" t="str">
        <f t="shared" si="390"/>
        <v>V</v>
      </c>
      <c r="P912" t="str">
        <f t="shared" si="383"/>
        <v>0011</v>
      </c>
      <c r="Q912" t="str">
        <f t="shared" si="384"/>
        <v>N</v>
      </c>
      <c r="R912" t="str">
        <f t="shared" si="385"/>
        <v>0</v>
      </c>
      <c r="S912" t="str">
        <f t="shared" si="386"/>
        <v>0</v>
      </c>
      <c r="T912" t="str">
        <f t="shared" si="387"/>
        <v>1</v>
      </c>
      <c r="U912" t="str">
        <f t="shared" si="388"/>
        <v>1</v>
      </c>
      <c r="V912" s="10" t="str">
        <f t="shared" si="391"/>
        <v/>
      </c>
      <c r="X912" t="str">
        <f t="shared" si="392"/>
        <v/>
      </c>
      <c r="Z912" t="str">
        <f t="shared" si="393"/>
        <v/>
      </c>
      <c r="AA912" s="10" t="str">
        <f t="shared" si="394"/>
        <v/>
      </c>
      <c r="AC912" t="str">
        <f t="shared" si="395"/>
        <v/>
      </c>
      <c r="AE912" t="str">
        <f t="shared" si="396"/>
        <v/>
      </c>
      <c r="AF912" s="13" t="str">
        <f t="shared" si="397"/>
        <v/>
      </c>
      <c r="AH912" t="str">
        <f t="shared" si="398"/>
        <v/>
      </c>
      <c r="AJ912" t="str">
        <f t="shared" si="399"/>
        <v/>
      </c>
      <c r="AK912" s="2">
        <f t="shared" si="400"/>
        <v>0.79661806435854898</v>
      </c>
      <c r="AL912" s="2">
        <f t="shared" si="401"/>
        <v>6.2285641213947973E-2</v>
      </c>
      <c r="AM912">
        <f t="shared" si="402"/>
        <v>7</v>
      </c>
      <c r="AN912">
        <f t="shared" si="403"/>
        <v>168</v>
      </c>
      <c r="AO912">
        <f t="shared" si="404"/>
        <v>161</v>
      </c>
    </row>
    <row r="913" spans="1:41" x14ac:dyDescent="0.2">
      <c r="A913" t="s">
        <v>105</v>
      </c>
      <c r="B913" t="s">
        <v>70</v>
      </c>
      <c r="C913" t="s">
        <v>154</v>
      </c>
      <c r="D913" s="1">
        <v>-120.53582030828299</v>
      </c>
      <c r="E913" s="1">
        <v>283.07164061656499</v>
      </c>
      <c r="F913" s="2">
        <v>0.51001236878766798</v>
      </c>
      <c r="G913" s="2">
        <v>0.36832122901608799</v>
      </c>
      <c r="H913" s="2">
        <v>0</v>
      </c>
      <c r="I913" s="2">
        <v>0</v>
      </c>
      <c r="J913" s="2">
        <v>0.83346034526809198</v>
      </c>
      <c r="K913" s="2">
        <v>0.774578186869745</v>
      </c>
      <c r="L913" s="2">
        <v>6.8784785327169499E-3</v>
      </c>
      <c r="M913" s="2" t="str">
        <f t="shared" si="382"/>
        <v>LTN</v>
      </c>
      <c r="N913" s="2" t="str">
        <f t="shared" si="389"/>
        <v>ACP</v>
      </c>
      <c r="O913" s="2" t="str">
        <f t="shared" si="390"/>
        <v>U</v>
      </c>
      <c r="P913" t="str">
        <f t="shared" si="383"/>
        <v>0011</v>
      </c>
      <c r="Q913" t="str">
        <f t="shared" si="384"/>
        <v>N</v>
      </c>
      <c r="R913" t="str">
        <f t="shared" si="385"/>
        <v>0</v>
      </c>
      <c r="S913" t="str">
        <f t="shared" si="386"/>
        <v>0</v>
      </c>
      <c r="T913" t="str">
        <f t="shared" si="387"/>
        <v>1</v>
      </c>
      <c r="U913" t="str">
        <f t="shared" si="388"/>
        <v>1</v>
      </c>
      <c r="V913" s="10" t="str">
        <f t="shared" si="391"/>
        <v/>
      </c>
      <c r="X913" t="str">
        <f t="shared" si="392"/>
        <v/>
      </c>
      <c r="Z913" t="str">
        <f t="shared" si="393"/>
        <v/>
      </c>
      <c r="AA913" s="10" t="str">
        <f t="shared" si="394"/>
        <v/>
      </c>
      <c r="AC913" t="str">
        <f t="shared" si="395"/>
        <v/>
      </c>
      <c r="AE913" t="str">
        <f t="shared" si="396"/>
        <v/>
      </c>
      <c r="AF913" s="13" t="str">
        <f t="shared" si="397"/>
        <v/>
      </c>
      <c r="AH913" t="str">
        <f t="shared" si="398"/>
        <v/>
      </c>
      <c r="AJ913" t="str">
        <f t="shared" si="399"/>
        <v/>
      </c>
      <c r="AK913" s="2">
        <f t="shared" si="400"/>
        <v>0.774578186869745</v>
      </c>
      <c r="AL913" s="2">
        <f t="shared" si="401"/>
        <v>5.8882158398346984E-2</v>
      </c>
      <c r="AM913">
        <f t="shared" si="402"/>
        <v>48</v>
      </c>
      <c r="AN913">
        <f t="shared" si="403"/>
        <v>148</v>
      </c>
      <c r="AO913">
        <f t="shared" si="404"/>
        <v>100</v>
      </c>
    </row>
    <row r="914" spans="1:41" x14ac:dyDescent="0.2">
      <c r="A914" t="s">
        <v>105</v>
      </c>
      <c r="B914" t="s">
        <v>70</v>
      </c>
      <c r="C914" t="s">
        <v>3</v>
      </c>
      <c r="D914" s="1">
        <v>-119.01544746160199</v>
      </c>
      <c r="E914" s="1">
        <v>280.03089492320299</v>
      </c>
      <c r="F914" s="2">
        <v>0.51084455125694395</v>
      </c>
      <c r="G914" s="2">
        <v>0.35372878441164102</v>
      </c>
      <c r="H914" s="2">
        <v>0</v>
      </c>
      <c r="I914" s="2">
        <v>0</v>
      </c>
      <c r="J914" s="2">
        <v>0.83415486122987803</v>
      </c>
      <c r="K914" s="2">
        <v>0.77012362838761494</v>
      </c>
      <c r="L914" s="2">
        <v>1.24709420698698E-2</v>
      </c>
      <c r="M914" s="2" t="str">
        <f t="shared" si="382"/>
        <v>LTN</v>
      </c>
      <c r="N914" s="2" t="str">
        <f t="shared" si="389"/>
        <v>ACP</v>
      </c>
      <c r="O914" s="2" t="str">
        <f t="shared" si="390"/>
        <v>V</v>
      </c>
      <c r="P914" t="str">
        <f t="shared" si="383"/>
        <v>0011</v>
      </c>
      <c r="Q914" t="str">
        <f t="shared" si="384"/>
        <v>N</v>
      </c>
      <c r="R914" t="str">
        <f t="shared" si="385"/>
        <v>0</v>
      </c>
      <c r="S914" t="str">
        <f t="shared" si="386"/>
        <v>0</v>
      </c>
      <c r="T914" t="str">
        <f t="shared" si="387"/>
        <v>1</v>
      </c>
      <c r="U914" t="str">
        <f t="shared" si="388"/>
        <v>1</v>
      </c>
      <c r="V914" s="10" t="str">
        <f t="shared" si="391"/>
        <v/>
      </c>
      <c r="X914" t="str">
        <f t="shared" si="392"/>
        <v/>
      </c>
      <c r="Z914" t="str">
        <f t="shared" si="393"/>
        <v/>
      </c>
      <c r="AA914" s="10" t="str">
        <f t="shared" si="394"/>
        <v/>
      </c>
      <c r="AC914" t="str">
        <f t="shared" si="395"/>
        <v/>
      </c>
      <c r="AE914" t="str">
        <f t="shared" si="396"/>
        <v/>
      </c>
      <c r="AF914" s="13" t="str">
        <f t="shared" si="397"/>
        <v/>
      </c>
      <c r="AH914" t="str">
        <f t="shared" si="398"/>
        <v/>
      </c>
      <c r="AJ914" t="str">
        <f t="shared" si="399"/>
        <v/>
      </c>
      <c r="AK914" s="2">
        <f t="shared" si="400"/>
        <v>0.77012362838761494</v>
      </c>
      <c r="AL914" s="2">
        <f t="shared" si="401"/>
        <v>6.4031232842263086E-2</v>
      </c>
      <c r="AM914">
        <f t="shared" si="402"/>
        <v>49</v>
      </c>
      <c r="AN914">
        <f t="shared" si="403"/>
        <v>181</v>
      </c>
      <c r="AO914">
        <f t="shared" si="404"/>
        <v>132</v>
      </c>
    </row>
    <row r="915" spans="1:41" x14ac:dyDescent="0.2">
      <c r="A915" t="s">
        <v>106</v>
      </c>
      <c r="B915" t="s">
        <v>70</v>
      </c>
      <c r="C915" t="s">
        <v>2</v>
      </c>
      <c r="D915" s="1">
        <v>-128.78675004200099</v>
      </c>
      <c r="E915" s="1">
        <v>299.57350008400101</v>
      </c>
      <c r="F915" s="2">
        <v>0.464211695520653</v>
      </c>
      <c r="G915" s="2">
        <v>0.35440655140809701</v>
      </c>
      <c r="H915" s="2">
        <v>0</v>
      </c>
      <c r="I915" s="2">
        <v>0</v>
      </c>
      <c r="J915" s="2">
        <v>0.80855887738747401</v>
      </c>
      <c r="K915" s="2">
        <v>0.75135821334117003</v>
      </c>
      <c r="L915" s="2">
        <v>2.59510337373083E-2</v>
      </c>
      <c r="M915" s="2" t="str">
        <f t="shared" si="382"/>
        <v>LTN</v>
      </c>
      <c r="N915" s="2" t="str">
        <f t="shared" si="389"/>
        <v>PCA</v>
      </c>
      <c r="O915" s="2" t="str">
        <f t="shared" si="390"/>
        <v>U</v>
      </c>
      <c r="P915" t="str">
        <f t="shared" si="383"/>
        <v>0100</v>
      </c>
      <c r="Q915" t="str">
        <f t="shared" si="384"/>
        <v>N</v>
      </c>
      <c r="R915" t="str">
        <f t="shared" si="385"/>
        <v>0</v>
      </c>
      <c r="S915" t="str">
        <f t="shared" si="386"/>
        <v>1</v>
      </c>
      <c r="T915" t="str">
        <f t="shared" si="387"/>
        <v>0</v>
      </c>
      <c r="U915" t="str">
        <f t="shared" si="388"/>
        <v>0</v>
      </c>
      <c r="V915" s="10" t="str">
        <f t="shared" si="391"/>
        <v/>
      </c>
      <c r="X915" t="str">
        <f t="shared" si="392"/>
        <v/>
      </c>
      <c r="Z915" t="str">
        <f t="shared" si="393"/>
        <v/>
      </c>
      <c r="AA915" s="10" t="str">
        <f t="shared" si="394"/>
        <v/>
      </c>
      <c r="AC915" t="str">
        <f t="shared" si="395"/>
        <v/>
      </c>
      <c r="AE915" t="str">
        <f t="shared" si="396"/>
        <v/>
      </c>
      <c r="AF915" s="13" t="str">
        <f t="shared" si="397"/>
        <v/>
      </c>
      <c r="AH915" t="str">
        <f t="shared" si="398"/>
        <v/>
      </c>
      <c r="AJ915" t="str">
        <f t="shared" si="399"/>
        <v/>
      </c>
      <c r="AK915" s="2">
        <f t="shared" si="400"/>
        <v>0.75135821334117003</v>
      </c>
      <c r="AL915" s="2">
        <f t="shared" si="401"/>
        <v>5.7200664046303973E-2</v>
      </c>
      <c r="AM915">
        <f t="shared" si="402"/>
        <v>74</v>
      </c>
      <c r="AN915">
        <f t="shared" si="403"/>
        <v>127</v>
      </c>
      <c r="AO915">
        <f t="shared" si="404"/>
        <v>53</v>
      </c>
    </row>
    <row r="916" spans="1:41" x14ac:dyDescent="0.2">
      <c r="A916" t="s">
        <v>106</v>
      </c>
      <c r="B916" t="s">
        <v>70</v>
      </c>
      <c r="C916" t="s">
        <v>153</v>
      </c>
      <c r="D916" s="1">
        <v>-128.78675004200099</v>
      </c>
      <c r="E916" s="1">
        <v>299.57350008400101</v>
      </c>
      <c r="F916" s="2">
        <v>0.464211695520652</v>
      </c>
      <c r="G916" s="2">
        <v>0.35440655140809302</v>
      </c>
      <c r="H916" s="2">
        <v>0</v>
      </c>
      <c r="I916" s="2">
        <v>0</v>
      </c>
      <c r="J916" s="2">
        <v>0.80855887738747401</v>
      </c>
      <c r="K916" s="2">
        <v>0.75135821334117003</v>
      </c>
      <c r="L916" s="2">
        <v>4.4090043315723002E-3</v>
      </c>
      <c r="M916" s="2" t="str">
        <f t="shared" si="382"/>
        <v>LTN</v>
      </c>
      <c r="N916" s="2" t="str">
        <f t="shared" si="389"/>
        <v>PCA</v>
      </c>
      <c r="O916" s="2" t="str">
        <f t="shared" si="390"/>
        <v>V</v>
      </c>
      <c r="P916" t="str">
        <f t="shared" si="383"/>
        <v>0100</v>
      </c>
      <c r="Q916" t="str">
        <f t="shared" si="384"/>
        <v>N</v>
      </c>
      <c r="R916" t="str">
        <f t="shared" si="385"/>
        <v>0</v>
      </c>
      <c r="S916" t="str">
        <f t="shared" si="386"/>
        <v>1</v>
      </c>
      <c r="T916" t="str">
        <f t="shared" si="387"/>
        <v>0</v>
      </c>
      <c r="U916" t="str">
        <f t="shared" si="388"/>
        <v>0</v>
      </c>
      <c r="V916" s="10" t="str">
        <f t="shared" si="391"/>
        <v/>
      </c>
      <c r="X916" t="str">
        <f t="shared" si="392"/>
        <v/>
      </c>
      <c r="Z916" t="str">
        <f t="shared" si="393"/>
        <v/>
      </c>
      <c r="AA916" s="10" t="str">
        <f t="shared" si="394"/>
        <v/>
      </c>
      <c r="AC916" t="str">
        <f t="shared" si="395"/>
        <v/>
      </c>
      <c r="AE916" t="str">
        <f t="shared" si="396"/>
        <v/>
      </c>
      <c r="AF916" s="13" t="str">
        <f t="shared" si="397"/>
        <v/>
      </c>
      <c r="AH916" t="str">
        <f t="shared" si="398"/>
        <v/>
      </c>
      <c r="AJ916" t="str">
        <f t="shared" si="399"/>
        <v/>
      </c>
      <c r="AK916" s="2">
        <f t="shared" si="400"/>
        <v>0.75135821334117003</v>
      </c>
      <c r="AL916" s="2">
        <f t="shared" si="401"/>
        <v>5.7200664046303973E-2</v>
      </c>
      <c r="AM916">
        <f t="shared" si="402"/>
        <v>74</v>
      </c>
      <c r="AN916">
        <f t="shared" si="403"/>
        <v>127</v>
      </c>
      <c r="AO916">
        <f t="shared" si="404"/>
        <v>53</v>
      </c>
    </row>
    <row r="917" spans="1:41" x14ac:dyDescent="0.2">
      <c r="A917" t="s">
        <v>106</v>
      </c>
      <c r="B917" t="s">
        <v>70</v>
      </c>
      <c r="C917" t="s">
        <v>154</v>
      </c>
      <c r="D917" s="1">
        <v>-130.96178371613399</v>
      </c>
      <c r="E917" s="1">
        <v>303.92356743226799</v>
      </c>
      <c r="F917" s="2">
        <v>0.45765308323578802</v>
      </c>
      <c r="G917" s="2">
        <v>0.35334353534275897</v>
      </c>
      <c r="H917" s="2">
        <v>0</v>
      </c>
      <c r="I917" s="2">
        <v>0</v>
      </c>
      <c r="J917" s="2">
        <v>0.81891370525822305</v>
      </c>
      <c r="K917" s="2">
        <v>0.76509230133684303</v>
      </c>
      <c r="L917" s="2">
        <v>7.5585342496270903E-3</v>
      </c>
      <c r="M917" s="2" t="str">
        <f t="shared" si="382"/>
        <v>LTN</v>
      </c>
      <c r="N917" s="2" t="str">
        <f t="shared" si="389"/>
        <v>ACP</v>
      </c>
      <c r="O917" s="2" t="str">
        <f t="shared" si="390"/>
        <v>U</v>
      </c>
      <c r="P917" t="str">
        <f t="shared" si="383"/>
        <v>0100</v>
      </c>
      <c r="Q917" t="str">
        <f t="shared" si="384"/>
        <v>N</v>
      </c>
      <c r="R917" t="str">
        <f t="shared" si="385"/>
        <v>0</v>
      </c>
      <c r="S917" t="str">
        <f t="shared" si="386"/>
        <v>1</v>
      </c>
      <c r="T917" t="str">
        <f t="shared" si="387"/>
        <v>0</v>
      </c>
      <c r="U917" t="str">
        <f t="shared" si="388"/>
        <v>0</v>
      </c>
      <c r="V917" s="10" t="str">
        <f t="shared" si="391"/>
        <v/>
      </c>
      <c r="X917" t="str">
        <f t="shared" si="392"/>
        <v/>
      </c>
      <c r="Z917" t="str">
        <f t="shared" si="393"/>
        <v/>
      </c>
      <c r="AA917" s="10" t="str">
        <f t="shared" si="394"/>
        <v/>
      </c>
      <c r="AC917" t="str">
        <f t="shared" si="395"/>
        <v/>
      </c>
      <c r="AE917" t="str">
        <f t="shared" si="396"/>
        <v/>
      </c>
      <c r="AF917" s="13" t="str">
        <f t="shared" si="397"/>
        <v/>
      </c>
      <c r="AH917" t="str">
        <f t="shared" si="398"/>
        <v/>
      </c>
      <c r="AJ917" t="str">
        <f t="shared" si="399"/>
        <v/>
      </c>
      <c r="AK917" s="2">
        <f t="shared" si="400"/>
        <v>0.76509230133684303</v>
      </c>
      <c r="AL917" s="2">
        <f t="shared" si="401"/>
        <v>5.3821403921380018E-2</v>
      </c>
      <c r="AM917">
        <f t="shared" si="402"/>
        <v>52</v>
      </c>
      <c r="AN917">
        <f t="shared" si="403"/>
        <v>97</v>
      </c>
      <c r="AO917">
        <f t="shared" si="404"/>
        <v>45</v>
      </c>
    </row>
    <row r="918" spans="1:41" x14ac:dyDescent="0.2">
      <c r="A918" t="s">
        <v>106</v>
      </c>
      <c r="B918" t="s">
        <v>70</v>
      </c>
      <c r="C918" t="s">
        <v>3</v>
      </c>
      <c r="D918" s="1">
        <v>-129.76948184295799</v>
      </c>
      <c r="E918" s="1">
        <v>301.53896368591597</v>
      </c>
      <c r="F918" s="2">
        <v>0.462689292698719</v>
      </c>
      <c r="G918" s="2">
        <v>0.336307177611116</v>
      </c>
      <c r="H918" s="2">
        <v>0</v>
      </c>
      <c r="I918" s="2">
        <v>0</v>
      </c>
      <c r="J918" s="2">
        <v>0.81886697142959697</v>
      </c>
      <c r="K918" s="2">
        <v>0.74033068860809104</v>
      </c>
      <c r="L918" s="2">
        <v>1.8643641801425401E-2</v>
      </c>
      <c r="M918" s="2" t="str">
        <f t="shared" si="382"/>
        <v>LTN</v>
      </c>
      <c r="N918" s="2" t="str">
        <f t="shared" si="389"/>
        <v>ACP</v>
      </c>
      <c r="O918" s="2" t="str">
        <f t="shared" si="390"/>
        <v>V</v>
      </c>
      <c r="P918" t="str">
        <f t="shared" si="383"/>
        <v>0100</v>
      </c>
      <c r="Q918" t="str">
        <f t="shared" si="384"/>
        <v>N</v>
      </c>
      <c r="R918" t="str">
        <f t="shared" si="385"/>
        <v>0</v>
      </c>
      <c r="S918" t="str">
        <f t="shared" si="386"/>
        <v>1</v>
      </c>
      <c r="T918" t="str">
        <f t="shared" si="387"/>
        <v>0</v>
      </c>
      <c r="U918" t="str">
        <f t="shared" si="388"/>
        <v>0</v>
      </c>
      <c r="V918" s="10" t="str">
        <f t="shared" si="391"/>
        <v/>
      </c>
      <c r="X918" t="str">
        <f t="shared" si="392"/>
        <v/>
      </c>
      <c r="Z918" t="str">
        <f t="shared" si="393"/>
        <v/>
      </c>
      <c r="AA918" s="10" t="str">
        <f t="shared" si="394"/>
        <v/>
      </c>
      <c r="AC918" t="str">
        <f t="shared" si="395"/>
        <v/>
      </c>
      <c r="AE918" t="str">
        <f t="shared" si="396"/>
        <v/>
      </c>
      <c r="AF918" s="13" t="str">
        <f t="shared" si="397"/>
        <v/>
      </c>
      <c r="AH918" t="str">
        <f t="shared" si="398"/>
        <v/>
      </c>
      <c r="AJ918" t="str">
        <f t="shared" si="399"/>
        <v/>
      </c>
      <c r="AK918" s="2">
        <f t="shared" si="400"/>
        <v>0.74033068860809104</v>
      </c>
      <c r="AL918" s="2">
        <f t="shared" si="401"/>
        <v>7.8536282821505932E-2</v>
      </c>
      <c r="AM918">
        <f t="shared" si="402"/>
        <v>101</v>
      </c>
      <c r="AN918">
        <f t="shared" si="403"/>
        <v>243</v>
      </c>
      <c r="AO918">
        <f t="shared" si="404"/>
        <v>142</v>
      </c>
    </row>
    <row r="919" spans="1:41" x14ac:dyDescent="0.2">
      <c r="A919" t="s">
        <v>107</v>
      </c>
      <c r="B919" t="s">
        <v>70</v>
      </c>
      <c r="C919" t="s">
        <v>2</v>
      </c>
      <c r="D919" s="1">
        <v>-110.922418936456</v>
      </c>
      <c r="E919" s="1">
        <v>263.84483787291202</v>
      </c>
      <c r="F919" s="2">
        <v>0.54239324772795705</v>
      </c>
      <c r="G919" s="2">
        <v>0.40150339826793502</v>
      </c>
      <c r="H919" s="2">
        <v>0</v>
      </c>
      <c r="I919" s="2">
        <v>0</v>
      </c>
      <c r="J919" s="2">
        <v>0.84162819107657405</v>
      </c>
      <c r="K919" s="2">
        <v>0.774810529498695</v>
      </c>
      <c r="L919" s="2">
        <v>2.59608160093605E-2</v>
      </c>
      <c r="M919" s="2" t="str">
        <f t="shared" si="382"/>
        <v>LTN</v>
      </c>
      <c r="N919" s="2" t="str">
        <f t="shared" si="389"/>
        <v>PCA</v>
      </c>
      <c r="O919" s="2" t="str">
        <f t="shared" si="390"/>
        <v>U</v>
      </c>
      <c r="P919" t="str">
        <f t="shared" si="383"/>
        <v>0101</v>
      </c>
      <c r="Q919" t="str">
        <f t="shared" si="384"/>
        <v>N</v>
      </c>
      <c r="R919" t="str">
        <f t="shared" si="385"/>
        <v>0</v>
      </c>
      <c r="S919" t="str">
        <f t="shared" si="386"/>
        <v>1</v>
      </c>
      <c r="T919" t="str">
        <f t="shared" si="387"/>
        <v>0</v>
      </c>
      <c r="U919" t="str">
        <f t="shared" si="388"/>
        <v>1</v>
      </c>
      <c r="V919" s="10" t="str">
        <f t="shared" si="391"/>
        <v/>
      </c>
      <c r="X919" t="str">
        <f t="shared" si="392"/>
        <v/>
      </c>
      <c r="Z919" t="str">
        <f t="shared" si="393"/>
        <v/>
      </c>
      <c r="AA919" s="10" t="str">
        <f t="shared" si="394"/>
        <v/>
      </c>
      <c r="AC919" t="str">
        <f t="shared" si="395"/>
        <v/>
      </c>
      <c r="AE919" t="str">
        <f t="shared" si="396"/>
        <v/>
      </c>
      <c r="AF919" s="13" t="str">
        <f t="shared" si="397"/>
        <v/>
      </c>
      <c r="AH919" t="str">
        <f t="shared" si="398"/>
        <v/>
      </c>
      <c r="AJ919" t="str">
        <f t="shared" si="399"/>
        <v/>
      </c>
      <c r="AK919" s="2">
        <f t="shared" si="400"/>
        <v>0.774810529498695</v>
      </c>
      <c r="AL919" s="2">
        <f t="shared" si="401"/>
        <v>6.6817661577879051E-2</v>
      </c>
      <c r="AM919">
        <f t="shared" si="402"/>
        <v>46</v>
      </c>
      <c r="AN919">
        <f t="shared" si="403"/>
        <v>188</v>
      </c>
      <c r="AO919">
        <f t="shared" si="404"/>
        <v>142</v>
      </c>
    </row>
    <row r="920" spans="1:41" x14ac:dyDescent="0.2">
      <c r="A920" t="s">
        <v>107</v>
      </c>
      <c r="B920" t="s">
        <v>70</v>
      </c>
      <c r="C920" t="s">
        <v>153</v>
      </c>
      <c r="D920" s="1">
        <v>-110.922418936456</v>
      </c>
      <c r="E920" s="1">
        <v>263.84483787291202</v>
      </c>
      <c r="F920" s="2">
        <v>0.54239324772795705</v>
      </c>
      <c r="G920" s="2">
        <v>0.40150339826793502</v>
      </c>
      <c r="H920" s="2">
        <v>0</v>
      </c>
      <c r="I920" s="2">
        <v>0</v>
      </c>
      <c r="J920" s="2">
        <v>0.84162819107657405</v>
      </c>
      <c r="K920" s="2">
        <v>0.774810529498695</v>
      </c>
      <c r="L920" s="2">
        <v>9.5755776771694993E-3</v>
      </c>
      <c r="M920" s="2" t="str">
        <f t="shared" si="382"/>
        <v>LTN</v>
      </c>
      <c r="N920" s="2" t="str">
        <f t="shared" si="389"/>
        <v>PCA</v>
      </c>
      <c r="O920" s="2" t="str">
        <f t="shared" si="390"/>
        <v>V</v>
      </c>
      <c r="P920" t="str">
        <f t="shared" si="383"/>
        <v>0101</v>
      </c>
      <c r="Q920" t="str">
        <f t="shared" si="384"/>
        <v>N</v>
      </c>
      <c r="R920" t="str">
        <f t="shared" si="385"/>
        <v>0</v>
      </c>
      <c r="S920" t="str">
        <f t="shared" si="386"/>
        <v>1</v>
      </c>
      <c r="T920" t="str">
        <f t="shared" si="387"/>
        <v>0</v>
      </c>
      <c r="U920" t="str">
        <f t="shared" si="388"/>
        <v>1</v>
      </c>
      <c r="V920" s="10" t="str">
        <f t="shared" si="391"/>
        <v/>
      </c>
      <c r="X920" t="str">
        <f t="shared" si="392"/>
        <v/>
      </c>
      <c r="Z920" t="str">
        <f t="shared" si="393"/>
        <v/>
      </c>
      <c r="AA920" s="10" t="str">
        <f t="shared" si="394"/>
        <v/>
      </c>
      <c r="AC920" t="str">
        <f t="shared" si="395"/>
        <v/>
      </c>
      <c r="AE920" t="str">
        <f t="shared" si="396"/>
        <v/>
      </c>
      <c r="AF920" s="13" t="str">
        <f t="shared" si="397"/>
        <v/>
      </c>
      <c r="AH920" t="str">
        <f t="shared" si="398"/>
        <v/>
      </c>
      <c r="AJ920" t="str">
        <f t="shared" si="399"/>
        <v/>
      </c>
      <c r="AK920" s="2">
        <f t="shared" si="400"/>
        <v>0.774810529498695</v>
      </c>
      <c r="AL920" s="2">
        <f t="shared" si="401"/>
        <v>6.6817661577879051E-2</v>
      </c>
      <c r="AM920">
        <f t="shared" si="402"/>
        <v>46</v>
      </c>
      <c r="AN920">
        <f t="shared" si="403"/>
        <v>188</v>
      </c>
      <c r="AO920">
        <f t="shared" si="404"/>
        <v>142</v>
      </c>
    </row>
    <row r="921" spans="1:41" x14ac:dyDescent="0.2">
      <c r="A921" t="s">
        <v>107</v>
      </c>
      <c r="B921" t="s">
        <v>70</v>
      </c>
      <c r="C921" t="s">
        <v>154</v>
      </c>
      <c r="D921" s="1">
        <v>-113.79907606380699</v>
      </c>
      <c r="E921" s="1">
        <v>269.59815212761498</v>
      </c>
      <c r="F921" s="2">
        <v>0.53207343793914397</v>
      </c>
      <c r="G921" s="2">
        <v>0.41246924843650601</v>
      </c>
      <c r="H921" s="2">
        <v>0</v>
      </c>
      <c r="I921" s="2">
        <v>0</v>
      </c>
      <c r="J921" s="2">
        <v>0.83835926628382695</v>
      </c>
      <c r="K921" s="2">
        <v>0.79053259911331397</v>
      </c>
      <c r="L921" s="2">
        <v>2.7972272948875901E-2</v>
      </c>
      <c r="M921" s="2" t="str">
        <f t="shared" si="382"/>
        <v>LTN</v>
      </c>
      <c r="N921" s="2" t="str">
        <f t="shared" si="389"/>
        <v>ACP</v>
      </c>
      <c r="O921" s="2" t="str">
        <f t="shared" si="390"/>
        <v>U</v>
      </c>
      <c r="P921" t="str">
        <f t="shared" si="383"/>
        <v>0101</v>
      </c>
      <c r="Q921" t="str">
        <f t="shared" si="384"/>
        <v>N</v>
      </c>
      <c r="R921" t="str">
        <f t="shared" si="385"/>
        <v>0</v>
      </c>
      <c r="S921" t="str">
        <f t="shared" si="386"/>
        <v>1</v>
      </c>
      <c r="T921" t="str">
        <f t="shared" si="387"/>
        <v>0</v>
      </c>
      <c r="U921" t="str">
        <f t="shared" si="388"/>
        <v>1</v>
      </c>
      <c r="V921" s="10" t="str">
        <f t="shared" si="391"/>
        <v/>
      </c>
      <c r="X921" t="str">
        <f t="shared" si="392"/>
        <v/>
      </c>
      <c r="Z921" t="str">
        <f t="shared" si="393"/>
        <v/>
      </c>
      <c r="AA921" s="10" t="str">
        <f t="shared" si="394"/>
        <v/>
      </c>
      <c r="AC921" t="str">
        <f t="shared" si="395"/>
        <v/>
      </c>
      <c r="AE921" t="str">
        <f t="shared" si="396"/>
        <v/>
      </c>
      <c r="AF921" s="13" t="str">
        <f t="shared" si="397"/>
        <v/>
      </c>
      <c r="AH921" t="str">
        <f t="shared" si="398"/>
        <v/>
      </c>
      <c r="AJ921" t="str">
        <f t="shared" si="399"/>
        <v/>
      </c>
      <c r="AK921" s="2">
        <f t="shared" si="400"/>
        <v>0.79053259911331397</v>
      </c>
      <c r="AL921" s="2">
        <f t="shared" si="401"/>
        <v>4.7826667170512982E-2</v>
      </c>
      <c r="AM921">
        <f t="shared" si="402"/>
        <v>21</v>
      </c>
      <c r="AN921">
        <f t="shared" si="403"/>
        <v>58</v>
      </c>
      <c r="AO921">
        <f t="shared" si="404"/>
        <v>37</v>
      </c>
    </row>
    <row r="922" spans="1:41" x14ac:dyDescent="0.2">
      <c r="A922" t="s">
        <v>107</v>
      </c>
      <c r="B922" t="s">
        <v>70</v>
      </c>
      <c r="C922" t="s">
        <v>3</v>
      </c>
      <c r="D922" s="1">
        <v>-113.183781283</v>
      </c>
      <c r="E922" s="1">
        <v>268.367562566</v>
      </c>
      <c r="F922" s="2">
        <v>0.53746810505554399</v>
      </c>
      <c r="G922" s="2">
        <v>0.39337653493688102</v>
      </c>
      <c r="H922" s="2">
        <v>0</v>
      </c>
      <c r="I922" s="2">
        <v>0</v>
      </c>
      <c r="J922" s="2">
        <v>0.84483977991923098</v>
      </c>
      <c r="K922" s="2">
        <v>0.775249153560158</v>
      </c>
      <c r="L922" s="2">
        <v>1.71126696320263E-2</v>
      </c>
      <c r="M922" s="2" t="str">
        <f t="shared" si="382"/>
        <v>LTN</v>
      </c>
      <c r="N922" s="2" t="str">
        <f t="shared" si="389"/>
        <v>ACP</v>
      </c>
      <c r="O922" s="2" t="str">
        <f t="shared" si="390"/>
        <v>V</v>
      </c>
      <c r="P922" t="str">
        <f t="shared" si="383"/>
        <v>0101</v>
      </c>
      <c r="Q922" t="str">
        <f t="shared" si="384"/>
        <v>N</v>
      </c>
      <c r="R922" t="str">
        <f t="shared" si="385"/>
        <v>0</v>
      </c>
      <c r="S922" t="str">
        <f t="shared" si="386"/>
        <v>1</v>
      </c>
      <c r="T922" t="str">
        <f t="shared" si="387"/>
        <v>0</v>
      </c>
      <c r="U922" t="str">
        <f t="shared" si="388"/>
        <v>1</v>
      </c>
      <c r="V922" s="10" t="str">
        <f t="shared" si="391"/>
        <v/>
      </c>
      <c r="X922" t="str">
        <f t="shared" si="392"/>
        <v/>
      </c>
      <c r="Z922" t="str">
        <f t="shared" si="393"/>
        <v/>
      </c>
      <c r="AA922" s="10" t="str">
        <f t="shared" si="394"/>
        <v/>
      </c>
      <c r="AC922" t="str">
        <f t="shared" si="395"/>
        <v/>
      </c>
      <c r="AE922" t="str">
        <f t="shared" si="396"/>
        <v/>
      </c>
      <c r="AF922" s="13" t="str">
        <f t="shared" si="397"/>
        <v/>
      </c>
      <c r="AH922" t="str">
        <f t="shared" si="398"/>
        <v/>
      </c>
      <c r="AJ922" t="str">
        <f t="shared" si="399"/>
        <v/>
      </c>
      <c r="AK922" s="2">
        <f t="shared" si="400"/>
        <v>0.775249153560158</v>
      </c>
      <c r="AL922" s="2">
        <f t="shared" si="401"/>
        <v>6.9590626359072982E-2</v>
      </c>
      <c r="AM922">
        <f t="shared" si="402"/>
        <v>45</v>
      </c>
      <c r="AN922">
        <f t="shared" si="403"/>
        <v>207</v>
      </c>
      <c r="AO922">
        <f t="shared" si="404"/>
        <v>162</v>
      </c>
    </row>
    <row r="923" spans="1:41" x14ac:dyDescent="0.2">
      <c r="A923" t="s">
        <v>108</v>
      </c>
      <c r="B923" t="s">
        <v>70</v>
      </c>
      <c r="C923" t="s">
        <v>2</v>
      </c>
      <c r="D923" s="1">
        <v>-138.50488584534</v>
      </c>
      <c r="E923" s="1">
        <v>319.00977169068</v>
      </c>
      <c r="F923" s="2">
        <v>0.41311310627630399</v>
      </c>
      <c r="G923" s="2">
        <v>0.26596097575857403</v>
      </c>
      <c r="H923" s="2">
        <v>0</v>
      </c>
      <c r="I923" s="2">
        <v>0</v>
      </c>
      <c r="J923" s="2">
        <v>0.78695370624567396</v>
      </c>
      <c r="K923" s="2">
        <v>0.72009502854864205</v>
      </c>
      <c r="L923" s="2">
        <v>4.4326455766102502E-2</v>
      </c>
      <c r="M923" s="2" t="str">
        <f t="shared" si="382"/>
        <v>LTN</v>
      </c>
      <c r="N923" s="2" t="str">
        <f t="shared" si="389"/>
        <v>PCA</v>
      </c>
      <c r="O923" s="2" t="str">
        <f t="shared" si="390"/>
        <v>U</v>
      </c>
      <c r="P923" t="str">
        <f t="shared" si="383"/>
        <v>0110</v>
      </c>
      <c r="Q923" t="str">
        <f t="shared" si="384"/>
        <v>N</v>
      </c>
      <c r="R923" t="str">
        <f t="shared" si="385"/>
        <v>0</v>
      </c>
      <c r="S923" t="str">
        <f t="shared" si="386"/>
        <v>1</v>
      </c>
      <c r="T923" t="str">
        <f t="shared" si="387"/>
        <v>1</v>
      </c>
      <c r="U923" t="str">
        <f t="shared" si="388"/>
        <v>0</v>
      </c>
      <c r="V923" s="10" t="str">
        <f t="shared" si="391"/>
        <v/>
      </c>
      <c r="X923" t="str">
        <f t="shared" si="392"/>
        <v/>
      </c>
      <c r="Z923" t="str">
        <f t="shared" si="393"/>
        <v/>
      </c>
      <c r="AA923" s="10" t="str">
        <f t="shared" si="394"/>
        <v/>
      </c>
      <c r="AC923" t="str">
        <f t="shared" si="395"/>
        <v/>
      </c>
      <c r="AE923" t="str">
        <f t="shared" si="396"/>
        <v/>
      </c>
      <c r="AF923" s="13" t="str">
        <f t="shared" si="397"/>
        <v/>
      </c>
      <c r="AH923" t="str">
        <f t="shared" si="398"/>
        <v/>
      </c>
      <c r="AJ923" t="str">
        <f t="shared" si="399"/>
        <v/>
      </c>
      <c r="AK923" s="2">
        <f t="shared" si="400"/>
        <v>0.72009502854864205</v>
      </c>
      <c r="AL923" s="2">
        <f t="shared" si="401"/>
        <v>6.685867769703191E-2</v>
      </c>
      <c r="AM923">
        <f t="shared" si="402"/>
        <v>155</v>
      </c>
      <c r="AN923">
        <f t="shared" si="403"/>
        <v>192</v>
      </c>
      <c r="AO923">
        <f t="shared" si="404"/>
        <v>37</v>
      </c>
    </row>
    <row r="924" spans="1:41" x14ac:dyDescent="0.2">
      <c r="A924" t="s">
        <v>108</v>
      </c>
      <c r="B924" t="s">
        <v>70</v>
      </c>
      <c r="C924" t="s">
        <v>153</v>
      </c>
      <c r="D924" s="1">
        <v>-138.50488584534</v>
      </c>
      <c r="E924" s="1">
        <v>319.00977169068</v>
      </c>
      <c r="F924" s="2">
        <v>0.41311310627630399</v>
      </c>
      <c r="G924" s="2">
        <v>0.26596097575857403</v>
      </c>
      <c r="H924" s="2">
        <v>0</v>
      </c>
      <c r="I924" s="2">
        <v>0</v>
      </c>
      <c r="J924" s="2">
        <v>0.78695370624567396</v>
      </c>
      <c r="K924" s="2">
        <v>0.72009502854864205</v>
      </c>
      <c r="L924" s="2">
        <v>2.70581191966923E-2</v>
      </c>
      <c r="M924" s="2" t="str">
        <f t="shared" si="382"/>
        <v>LTN</v>
      </c>
      <c r="N924" s="2" t="str">
        <f t="shared" si="389"/>
        <v>PCA</v>
      </c>
      <c r="O924" s="2" t="str">
        <f t="shared" si="390"/>
        <v>V</v>
      </c>
      <c r="P924" t="str">
        <f t="shared" si="383"/>
        <v>0110</v>
      </c>
      <c r="Q924" t="str">
        <f t="shared" si="384"/>
        <v>N</v>
      </c>
      <c r="R924" t="str">
        <f t="shared" si="385"/>
        <v>0</v>
      </c>
      <c r="S924" t="str">
        <f t="shared" si="386"/>
        <v>1</v>
      </c>
      <c r="T924" t="str">
        <f t="shared" si="387"/>
        <v>1</v>
      </c>
      <c r="U924" t="str">
        <f t="shared" si="388"/>
        <v>0</v>
      </c>
      <c r="V924" s="10" t="str">
        <f t="shared" si="391"/>
        <v/>
      </c>
      <c r="X924" t="str">
        <f t="shared" si="392"/>
        <v/>
      </c>
      <c r="Z924" t="str">
        <f t="shared" si="393"/>
        <v/>
      </c>
      <c r="AA924" s="10" t="str">
        <f t="shared" si="394"/>
        <v/>
      </c>
      <c r="AC924" t="str">
        <f t="shared" si="395"/>
        <v/>
      </c>
      <c r="AE924" t="str">
        <f t="shared" si="396"/>
        <v/>
      </c>
      <c r="AF924" s="13" t="str">
        <f t="shared" si="397"/>
        <v/>
      </c>
      <c r="AH924" t="str">
        <f t="shared" si="398"/>
        <v/>
      </c>
      <c r="AJ924" t="str">
        <f t="shared" si="399"/>
        <v/>
      </c>
      <c r="AK924" s="2">
        <f t="shared" si="400"/>
        <v>0.72009502854864205</v>
      </c>
      <c r="AL924" s="2">
        <f t="shared" si="401"/>
        <v>6.685867769703191E-2</v>
      </c>
      <c r="AM924">
        <f t="shared" si="402"/>
        <v>155</v>
      </c>
      <c r="AN924">
        <f t="shared" si="403"/>
        <v>192</v>
      </c>
      <c r="AO924">
        <f t="shared" si="404"/>
        <v>37</v>
      </c>
    </row>
    <row r="925" spans="1:41" x14ac:dyDescent="0.2">
      <c r="A925" t="s">
        <v>108</v>
      </c>
      <c r="B925" t="s">
        <v>70</v>
      </c>
      <c r="C925" t="s">
        <v>154</v>
      </c>
      <c r="D925" s="1">
        <v>-143.30668326150101</v>
      </c>
      <c r="E925" s="1">
        <v>328.61336652300201</v>
      </c>
      <c r="F925" s="2">
        <v>0.40258630905737203</v>
      </c>
      <c r="G925" s="2">
        <v>0.283468706849132</v>
      </c>
      <c r="H925" s="2">
        <v>0</v>
      </c>
      <c r="I925" s="2">
        <v>0</v>
      </c>
      <c r="J925" s="2">
        <v>0.79675862101806005</v>
      </c>
      <c r="K925" s="2">
        <v>0.73915104611110605</v>
      </c>
      <c r="L925" s="2">
        <v>3.3995802403949803E-2</v>
      </c>
      <c r="M925" s="2" t="str">
        <f t="shared" si="382"/>
        <v>LTN</v>
      </c>
      <c r="N925" s="2" t="str">
        <f t="shared" si="389"/>
        <v>ACP</v>
      </c>
      <c r="O925" s="2" t="str">
        <f t="shared" si="390"/>
        <v>U</v>
      </c>
      <c r="P925" t="str">
        <f t="shared" si="383"/>
        <v>0110</v>
      </c>
      <c r="Q925" t="str">
        <f t="shared" si="384"/>
        <v>N</v>
      </c>
      <c r="R925" t="str">
        <f t="shared" si="385"/>
        <v>0</v>
      </c>
      <c r="S925" t="str">
        <f t="shared" si="386"/>
        <v>1</v>
      </c>
      <c r="T925" t="str">
        <f t="shared" si="387"/>
        <v>1</v>
      </c>
      <c r="U925" t="str">
        <f t="shared" si="388"/>
        <v>0</v>
      </c>
      <c r="V925" s="10" t="str">
        <f t="shared" si="391"/>
        <v/>
      </c>
      <c r="X925" t="str">
        <f t="shared" si="392"/>
        <v/>
      </c>
      <c r="Z925" t="str">
        <f t="shared" si="393"/>
        <v/>
      </c>
      <c r="AA925" s="10" t="str">
        <f t="shared" si="394"/>
        <v/>
      </c>
      <c r="AC925" t="str">
        <f t="shared" si="395"/>
        <v/>
      </c>
      <c r="AE925" t="str">
        <f t="shared" si="396"/>
        <v/>
      </c>
      <c r="AF925" s="13" t="str">
        <f t="shared" si="397"/>
        <v/>
      </c>
      <c r="AH925" t="str">
        <f t="shared" si="398"/>
        <v/>
      </c>
      <c r="AJ925" t="str">
        <f t="shared" si="399"/>
        <v/>
      </c>
      <c r="AK925" s="2">
        <f t="shared" si="400"/>
        <v>0.73915104611110605</v>
      </c>
      <c r="AL925" s="2">
        <f t="shared" si="401"/>
        <v>5.7607574906954007E-2</v>
      </c>
      <c r="AM925">
        <f t="shared" si="402"/>
        <v>105</v>
      </c>
      <c r="AN925">
        <f t="shared" si="403"/>
        <v>129</v>
      </c>
      <c r="AO925">
        <f t="shared" si="404"/>
        <v>24</v>
      </c>
    </row>
    <row r="926" spans="1:41" x14ac:dyDescent="0.2">
      <c r="A926" t="s">
        <v>108</v>
      </c>
      <c r="B926" t="s">
        <v>70</v>
      </c>
      <c r="C926" t="s">
        <v>3</v>
      </c>
      <c r="D926" s="1">
        <v>-141.26456561845899</v>
      </c>
      <c r="E926" s="1">
        <v>324.52913123691701</v>
      </c>
      <c r="F926" s="2">
        <v>0.41722067032448001</v>
      </c>
      <c r="G926" s="2">
        <v>0.28572208693671303</v>
      </c>
      <c r="H926" s="2">
        <v>0</v>
      </c>
      <c r="I926" s="2">
        <v>0</v>
      </c>
      <c r="J926" s="2">
        <v>0.80519574925734805</v>
      </c>
      <c r="K926" s="2">
        <v>0.74741655778665295</v>
      </c>
      <c r="L926" s="2">
        <v>2.77947878470679E-2</v>
      </c>
      <c r="M926" s="2" t="str">
        <f t="shared" si="382"/>
        <v>LTN</v>
      </c>
      <c r="N926" s="2" t="str">
        <f t="shared" si="389"/>
        <v>ACP</v>
      </c>
      <c r="O926" s="2" t="str">
        <f t="shared" si="390"/>
        <v>V</v>
      </c>
      <c r="P926" t="str">
        <f t="shared" si="383"/>
        <v>0110</v>
      </c>
      <c r="Q926" t="str">
        <f t="shared" si="384"/>
        <v>N</v>
      </c>
      <c r="R926" t="str">
        <f t="shared" si="385"/>
        <v>0</v>
      </c>
      <c r="S926" t="str">
        <f t="shared" si="386"/>
        <v>1</v>
      </c>
      <c r="T926" t="str">
        <f t="shared" si="387"/>
        <v>1</v>
      </c>
      <c r="U926" t="str">
        <f t="shared" si="388"/>
        <v>0</v>
      </c>
      <c r="V926" s="10" t="str">
        <f t="shared" si="391"/>
        <v/>
      </c>
      <c r="X926" t="str">
        <f t="shared" si="392"/>
        <v/>
      </c>
      <c r="Z926" t="str">
        <f t="shared" si="393"/>
        <v/>
      </c>
      <c r="AA926" s="10" t="str">
        <f t="shared" si="394"/>
        <v/>
      </c>
      <c r="AC926" t="str">
        <f t="shared" si="395"/>
        <v/>
      </c>
      <c r="AE926" t="str">
        <f t="shared" si="396"/>
        <v/>
      </c>
      <c r="AF926" s="13" t="str">
        <f t="shared" si="397"/>
        <v/>
      </c>
      <c r="AH926" t="str">
        <f t="shared" si="398"/>
        <v/>
      </c>
      <c r="AJ926" t="str">
        <f t="shared" si="399"/>
        <v/>
      </c>
      <c r="AK926" s="2">
        <f t="shared" si="400"/>
        <v>0.74741655778665295</v>
      </c>
      <c r="AL926" s="2">
        <f t="shared" si="401"/>
        <v>5.7779191470695102E-2</v>
      </c>
      <c r="AM926">
        <f t="shared" si="402"/>
        <v>85</v>
      </c>
      <c r="AN926">
        <f t="shared" si="403"/>
        <v>132</v>
      </c>
      <c r="AO926">
        <f t="shared" si="404"/>
        <v>47</v>
      </c>
    </row>
    <row r="927" spans="1:41" x14ac:dyDescent="0.2">
      <c r="A927" t="s">
        <v>109</v>
      </c>
      <c r="B927" t="s">
        <v>70</v>
      </c>
      <c r="C927" t="s">
        <v>2</v>
      </c>
      <c r="D927" s="1">
        <v>-127.248529134531</v>
      </c>
      <c r="E927" s="1">
        <v>296.49705826906199</v>
      </c>
      <c r="F927" s="2">
        <v>0.46842655752817602</v>
      </c>
      <c r="G927" s="2">
        <v>0.33633387007234999</v>
      </c>
      <c r="H927" s="2">
        <v>0</v>
      </c>
      <c r="I927" s="2">
        <v>0</v>
      </c>
      <c r="J927" s="2">
        <v>0.81765934019013098</v>
      </c>
      <c r="K927" s="2">
        <v>0.75614091573079201</v>
      </c>
      <c r="L927" s="2">
        <v>4.2084984300654799E-2</v>
      </c>
      <c r="M927" s="2" t="str">
        <f t="shared" si="382"/>
        <v>LTN</v>
      </c>
      <c r="N927" s="2" t="str">
        <f t="shared" si="389"/>
        <v>PCA</v>
      </c>
      <c r="O927" s="2" t="str">
        <f t="shared" si="390"/>
        <v>U</v>
      </c>
      <c r="P927" t="str">
        <f t="shared" si="383"/>
        <v>0111</v>
      </c>
      <c r="Q927" t="str">
        <f t="shared" si="384"/>
        <v>N</v>
      </c>
      <c r="R927" t="str">
        <f t="shared" si="385"/>
        <v>0</v>
      </c>
      <c r="S927" t="str">
        <f t="shared" si="386"/>
        <v>1</v>
      </c>
      <c r="T927" t="str">
        <f t="shared" si="387"/>
        <v>1</v>
      </c>
      <c r="U927" t="str">
        <f t="shared" si="388"/>
        <v>1</v>
      </c>
      <c r="V927" s="10" t="str">
        <f t="shared" si="391"/>
        <v/>
      </c>
      <c r="X927" t="str">
        <f t="shared" si="392"/>
        <v/>
      </c>
      <c r="Z927" t="str">
        <f t="shared" si="393"/>
        <v/>
      </c>
      <c r="AA927" s="10" t="str">
        <f t="shared" si="394"/>
        <v/>
      </c>
      <c r="AC927" t="str">
        <f t="shared" si="395"/>
        <v/>
      </c>
      <c r="AE927" t="str">
        <f t="shared" si="396"/>
        <v/>
      </c>
      <c r="AF927" s="13" t="str">
        <f t="shared" si="397"/>
        <v/>
      </c>
      <c r="AH927" t="str">
        <f t="shared" si="398"/>
        <v/>
      </c>
      <c r="AJ927" t="str">
        <f t="shared" si="399"/>
        <v/>
      </c>
      <c r="AK927" s="2">
        <f t="shared" si="400"/>
        <v>0.75614091573079201</v>
      </c>
      <c r="AL927" s="2">
        <f t="shared" si="401"/>
        <v>6.1518424459338972E-2</v>
      </c>
      <c r="AM927">
        <f t="shared" si="402"/>
        <v>64</v>
      </c>
      <c r="AN927">
        <f t="shared" si="403"/>
        <v>161</v>
      </c>
      <c r="AO927">
        <f t="shared" si="404"/>
        <v>97</v>
      </c>
    </row>
    <row r="928" spans="1:41" x14ac:dyDescent="0.2">
      <c r="A928" t="s">
        <v>109</v>
      </c>
      <c r="B928" t="s">
        <v>70</v>
      </c>
      <c r="C928" t="s">
        <v>153</v>
      </c>
      <c r="D928" s="1">
        <v>-127.248529134531</v>
      </c>
      <c r="E928" s="1">
        <v>296.49705826906199</v>
      </c>
      <c r="F928" s="2">
        <v>0.46842655752817602</v>
      </c>
      <c r="G928" s="2">
        <v>0.33633387007234899</v>
      </c>
      <c r="H928" s="2">
        <v>0</v>
      </c>
      <c r="I928" s="2">
        <v>0</v>
      </c>
      <c r="J928" s="2">
        <v>0.81765934019013098</v>
      </c>
      <c r="K928" s="2">
        <v>0.75614091573079201</v>
      </c>
      <c r="L928" s="2">
        <v>2.74038264768059E-2</v>
      </c>
      <c r="M928" s="2" t="str">
        <f t="shared" si="382"/>
        <v>LTN</v>
      </c>
      <c r="N928" s="2" t="str">
        <f t="shared" si="389"/>
        <v>PCA</v>
      </c>
      <c r="O928" s="2" t="str">
        <f t="shared" si="390"/>
        <v>V</v>
      </c>
      <c r="P928" t="str">
        <f t="shared" si="383"/>
        <v>0111</v>
      </c>
      <c r="Q928" t="str">
        <f t="shared" si="384"/>
        <v>N</v>
      </c>
      <c r="R928" t="str">
        <f t="shared" si="385"/>
        <v>0</v>
      </c>
      <c r="S928" t="str">
        <f t="shared" si="386"/>
        <v>1</v>
      </c>
      <c r="T928" t="str">
        <f t="shared" si="387"/>
        <v>1</v>
      </c>
      <c r="U928" t="str">
        <f t="shared" si="388"/>
        <v>1</v>
      </c>
      <c r="V928" s="10" t="str">
        <f t="shared" si="391"/>
        <v/>
      </c>
      <c r="X928" t="str">
        <f t="shared" si="392"/>
        <v/>
      </c>
      <c r="Z928" t="str">
        <f t="shared" si="393"/>
        <v/>
      </c>
      <c r="AA928" s="10" t="str">
        <f t="shared" si="394"/>
        <v/>
      </c>
      <c r="AC928" t="str">
        <f t="shared" si="395"/>
        <v/>
      </c>
      <c r="AE928" t="str">
        <f t="shared" si="396"/>
        <v/>
      </c>
      <c r="AF928" s="13" t="str">
        <f t="shared" si="397"/>
        <v/>
      </c>
      <c r="AH928" t="str">
        <f t="shared" si="398"/>
        <v/>
      </c>
      <c r="AJ928" t="str">
        <f t="shared" si="399"/>
        <v/>
      </c>
      <c r="AK928" s="2">
        <f t="shared" si="400"/>
        <v>0.75614091573079201</v>
      </c>
      <c r="AL928" s="2">
        <f t="shared" si="401"/>
        <v>6.1518424459338972E-2</v>
      </c>
      <c r="AM928">
        <f t="shared" si="402"/>
        <v>64</v>
      </c>
      <c r="AN928">
        <f t="shared" si="403"/>
        <v>161</v>
      </c>
      <c r="AO928">
        <f t="shared" si="404"/>
        <v>97</v>
      </c>
    </row>
    <row r="929" spans="1:41" x14ac:dyDescent="0.2">
      <c r="A929" t="s">
        <v>109</v>
      </c>
      <c r="B929" t="s">
        <v>70</v>
      </c>
      <c r="C929" t="s">
        <v>154</v>
      </c>
      <c r="D929" s="1">
        <v>-133.672753110146</v>
      </c>
      <c r="E929" s="1">
        <v>309.34550622029201</v>
      </c>
      <c r="F929" s="2">
        <v>0.44174110089930002</v>
      </c>
      <c r="G929" s="2">
        <v>0.31399873902177899</v>
      </c>
      <c r="H929" s="2">
        <v>0</v>
      </c>
      <c r="I929" s="2">
        <v>0</v>
      </c>
      <c r="J929" s="2">
        <v>0.80529584914958896</v>
      </c>
      <c r="K929" s="2">
        <v>0.74684858628575801</v>
      </c>
      <c r="L929" s="2">
        <v>1.6159622797298101E-2</v>
      </c>
      <c r="M929" s="2" t="str">
        <f t="shared" si="382"/>
        <v>LTN</v>
      </c>
      <c r="N929" s="2" t="str">
        <f t="shared" si="389"/>
        <v>ACP</v>
      </c>
      <c r="O929" s="2" t="str">
        <f t="shared" si="390"/>
        <v>U</v>
      </c>
      <c r="P929" t="str">
        <f t="shared" si="383"/>
        <v>0111</v>
      </c>
      <c r="Q929" t="str">
        <f t="shared" si="384"/>
        <v>N</v>
      </c>
      <c r="R929" t="str">
        <f t="shared" si="385"/>
        <v>0</v>
      </c>
      <c r="S929" t="str">
        <f t="shared" si="386"/>
        <v>1</v>
      </c>
      <c r="T929" t="str">
        <f t="shared" si="387"/>
        <v>1</v>
      </c>
      <c r="U929" t="str">
        <f t="shared" si="388"/>
        <v>1</v>
      </c>
      <c r="V929" s="10" t="str">
        <f t="shared" si="391"/>
        <v/>
      </c>
      <c r="X929" t="str">
        <f t="shared" si="392"/>
        <v/>
      </c>
      <c r="Z929" t="str">
        <f t="shared" si="393"/>
        <v/>
      </c>
      <c r="AA929" s="10" t="str">
        <f t="shared" si="394"/>
        <v/>
      </c>
      <c r="AC929" t="str">
        <f t="shared" si="395"/>
        <v/>
      </c>
      <c r="AE929" t="str">
        <f t="shared" si="396"/>
        <v/>
      </c>
      <c r="AF929" s="13" t="str">
        <f t="shared" si="397"/>
        <v/>
      </c>
      <c r="AH929" t="str">
        <f t="shared" si="398"/>
        <v/>
      </c>
      <c r="AJ929" t="str">
        <f t="shared" si="399"/>
        <v/>
      </c>
      <c r="AK929" s="2">
        <f t="shared" si="400"/>
        <v>0.74684858628575801</v>
      </c>
      <c r="AL929" s="2">
        <f t="shared" si="401"/>
        <v>5.8447262863830951E-2</v>
      </c>
      <c r="AM929">
        <f t="shared" si="402"/>
        <v>88</v>
      </c>
      <c r="AN929">
        <f t="shared" si="403"/>
        <v>141</v>
      </c>
      <c r="AO929">
        <f t="shared" si="404"/>
        <v>53</v>
      </c>
    </row>
    <row r="930" spans="1:41" x14ac:dyDescent="0.2">
      <c r="A930" t="s">
        <v>109</v>
      </c>
      <c r="B930" t="s">
        <v>70</v>
      </c>
      <c r="C930" t="s">
        <v>3</v>
      </c>
      <c r="D930" s="1">
        <v>-133.66357947213501</v>
      </c>
      <c r="E930" s="1">
        <v>309.32715894427099</v>
      </c>
      <c r="F930" s="2">
        <v>0.44303841255349302</v>
      </c>
      <c r="G930" s="2">
        <v>0.32901496556965398</v>
      </c>
      <c r="H930" s="2">
        <v>0</v>
      </c>
      <c r="I930" s="2">
        <v>0</v>
      </c>
      <c r="J930" s="2">
        <v>0.802702850779211</v>
      </c>
      <c r="K930" s="2">
        <v>0.74730811262015195</v>
      </c>
      <c r="L930" s="2">
        <v>1.10763352710387E-2</v>
      </c>
      <c r="M930" s="2" t="str">
        <f t="shared" si="382"/>
        <v>LTN</v>
      </c>
      <c r="N930" s="2" t="str">
        <f t="shared" si="389"/>
        <v>ACP</v>
      </c>
      <c r="O930" s="2" t="str">
        <f t="shared" si="390"/>
        <v>V</v>
      </c>
      <c r="P930" t="str">
        <f t="shared" si="383"/>
        <v>0111</v>
      </c>
      <c r="Q930" t="str">
        <f t="shared" si="384"/>
        <v>N</v>
      </c>
      <c r="R930" t="str">
        <f t="shared" si="385"/>
        <v>0</v>
      </c>
      <c r="S930" t="str">
        <f t="shared" si="386"/>
        <v>1</v>
      </c>
      <c r="T930" t="str">
        <f t="shared" si="387"/>
        <v>1</v>
      </c>
      <c r="U930" t="str">
        <f t="shared" si="388"/>
        <v>1</v>
      </c>
      <c r="V930" s="10" t="str">
        <f t="shared" si="391"/>
        <v/>
      </c>
      <c r="X930" t="str">
        <f t="shared" si="392"/>
        <v/>
      </c>
      <c r="Z930" t="str">
        <f t="shared" si="393"/>
        <v/>
      </c>
      <c r="AA930" s="10" t="str">
        <f t="shared" si="394"/>
        <v/>
      </c>
      <c r="AC930" t="str">
        <f t="shared" si="395"/>
        <v/>
      </c>
      <c r="AE930" t="str">
        <f t="shared" si="396"/>
        <v/>
      </c>
      <c r="AF930" s="13" t="str">
        <f t="shared" si="397"/>
        <v/>
      </c>
      <c r="AH930" t="str">
        <f t="shared" si="398"/>
        <v/>
      </c>
      <c r="AJ930" t="str">
        <f t="shared" si="399"/>
        <v/>
      </c>
      <c r="AK930" s="2">
        <f t="shared" si="400"/>
        <v>0.74730811262015195</v>
      </c>
      <c r="AL930" s="2">
        <f t="shared" si="401"/>
        <v>5.5394738159059043E-2</v>
      </c>
      <c r="AM930">
        <f t="shared" si="402"/>
        <v>86</v>
      </c>
      <c r="AN930">
        <f t="shared" si="403"/>
        <v>116</v>
      </c>
      <c r="AO930">
        <f t="shared" si="404"/>
        <v>30</v>
      </c>
    </row>
    <row r="931" spans="1:41" x14ac:dyDescent="0.2">
      <c r="A931" t="s">
        <v>110</v>
      </c>
      <c r="B931" t="s">
        <v>70</v>
      </c>
      <c r="C931" t="s">
        <v>2</v>
      </c>
      <c r="D931" s="1">
        <v>-139.21018819319099</v>
      </c>
      <c r="E931" s="1">
        <v>320.42037638638197</v>
      </c>
      <c r="F931" s="2">
        <v>0.42243169656686003</v>
      </c>
      <c r="G931" s="2">
        <v>0.28352332631326599</v>
      </c>
      <c r="H931" s="2">
        <v>0</v>
      </c>
      <c r="I931" s="2">
        <v>0</v>
      </c>
      <c r="J931" s="2">
        <v>0.80729218376336498</v>
      </c>
      <c r="K931" s="2">
        <v>0.75216950090925705</v>
      </c>
      <c r="L931" s="2">
        <v>4.5643622852381299E-2</v>
      </c>
      <c r="M931" s="2" t="str">
        <f t="shared" si="382"/>
        <v>LTN</v>
      </c>
      <c r="N931" s="2" t="str">
        <f t="shared" si="389"/>
        <v>PCA</v>
      </c>
      <c r="O931" s="2" t="str">
        <f t="shared" si="390"/>
        <v>U</v>
      </c>
      <c r="P931" t="str">
        <f t="shared" si="383"/>
        <v>1000</v>
      </c>
      <c r="Q931" t="str">
        <f t="shared" si="384"/>
        <v>N</v>
      </c>
      <c r="R931" t="str">
        <f t="shared" si="385"/>
        <v>1</v>
      </c>
      <c r="S931" t="str">
        <f t="shared" si="386"/>
        <v>0</v>
      </c>
      <c r="T931" t="str">
        <f t="shared" si="387"/>
        <v>0</v>
      </c>
      <c r="U931" t="str">
        <f t="shared" si="388"/>
        <v>0</v>
      </c>
      <c r="V931" s="10" t="str">
        <f t="shared" si="391"/>
        <v/>
      </c>
      <c r="X931" t="str">
        <f t="shared" si="392"/>
        <v/>
      </c>
      <c r="Z931" t="str">
        <f t="shared" si="393"/>
        <v/>
      </c>
      <c r="AA931" s="10" t="str">
        <f t="shared" si="394"/>
        <v/>
      </c>
      <c r="AC931" t="str">
        <f t="shared" si="395"/>
        <v/>
      </c>
      <c r="AE931" t="str">
        <f t="shared" si="396"/>
        <v/>
      </c>
      <c r="AF931" s="13" t="str">
        <f t="shared" si="397"/>
        <v/>
      </c>
      <c r="AH931" t="str">
        <f t="shared" si="398"/>
        <v/>
      </c>
      <c r="AJ931" t="str">
        <f t="shared" si="399"/>
        <v/>
      </c>
      <c r="AK931" s="2">
        <f t="shared" si="400"/>
        <v>0.75216950090925705</v>
      </c>
      <c r="AL931" s="2">
        <f t="shared" si="401"/>
        <v>5.5122682854107929E-2</v>
      </c>
      <c r="AM931">
        <f t="shared" si="402"/>
        <v>69</v>
      </c>
      <c r="AN931">
        <f t="shared" si="403"/>
        <v>113</v>
      </c>
      <c r="AO931">
        <f t="shared" si="404"/>
        <v>44</v>
      </c>
    </row>
    <row r="932" spans="1:41" x14ac:dyDescent="0.2">
      <c r="A932" t="s">
        <v>110</v>
      </c>
      <c r="B932" t="s">
        <v>70</v>
      </c>
      <c r="C932" t="s">
        <v>153</v>
      </c>
      <c r="D932" s="1">
        <v>-139.21018819319099</v>
      </c>
      <c r="E932" s="1">
        <v>320.420376386383</v>
      </c>
      <c r="F932" s="2">
        <v>0.42243169656685903</v>
      </c>
      <c r="G932" s="2">
        <v>0.28352332631319999</v>
      </c>
      <c r="H932" s="2">
        <v>0</v>
      </c>
      <c r="I932" s="2">
        <v>0</v>
      </c>
      <c r="J932" s="2">
        <v>0.80729218376336498</v>
      </c>
      <c r="K932" s="2">
        <v>0.75216950090925705</v>
      </c>
      <c r="L932" s="2">
        <v>2.1257847270208099E-2</v>
      </c>
      <c r="M932" s="2" t="str">
        <f t="shared" si="382"/>
        <v>LTN</v>
      </c>
      <c r="N932" s="2" t="str">
        <f t="shared" si="389"/>
        <v>PCA</v>
      </c>
      <c r="O932" s="2" t="str">
        <f t="shared" si="390"/>
        <v>V</v>
      </c>
      <c r="P932" t="str">
        <f t="shared" si="383"/>
        <v>1000</v>
      </c>
      <c r="Q932" t="str">
        <f t="shared" si="384"/>
        <v>N</v>
      </c>
      <c r="R932" t="str">
        <f t="shared" si="385"/>
        <v>1</v>
      </c>
      <c r="S932" t="str">
        <f t="shared" si="386"/>
        <v>0</v>
      </c>
      <c r="T932" t="str">
        <f t="shared" si="387"/>
        <v>0</v>
      </c>
      <c r="U932" t="str">
        <f t="shared" si="388"/>
        <v>0</v>
      </c>
      <c r="V932" s="10" t="str">
        <f t="shared" si="391"/>
        <v/>
      </c>
      <c r="X932" t="str">
        <f t="shared" si="392"/>
        <v/>
      </c>
      <c r="Z932" t="str">
        <f t="shared" si="393"/>
        <v/>
      </c>
      <c r="AA932" s="10" t="str">
        <f t="shared" si="394"/>
        <v/>
      </c>
      <c r="AC932" t="str">
        <f t="shared" si="395"/>
        <v/>
      </c>
      <c r="AE932" t="str">
        <f t="shared" si="396"/>
        <v/>
      </c>
      <c r="AF932" s="13" t="str">
        <f t="shared" si="397"/>
        <v/>
      </c>
      <c r="AH932" t="str">
        <f t="shared" si="398"/>
        <v/>
      </c>
      <c r="AJ932" t="str">
        <f t="shared" si="399"/>
        <v/>
      </c>
      <c r="AK932" s="2">
        <f t="shared" si="400"/>
        <v>0.75216950090925705</v>
      </c>
      <c r="AL932" s="2">
        <f t="shared" si="401"/>
        <v>5.5122682854107929E-2</v>
      </c>
      <c r="AM932">
        <f t="shared" si="402"/>
        <v>69</v>
      </c>
      <c r="AN932">
        <f t="shared" si="403"/>
        <v>113</v>
      </c>
      <c r="AO932">
        <f t="shared" si="404"/>
        <v>44</v>
      </c>
    </row>
    <row r="933" spans="1:41" x14ac:dyDescent="0.2">
      <c r="A933" t="s">
        <v>110</v>
      </c>
      <c r="B933" t="s">
        <v>70</v>
      </c>
      <c r="C933" t="s">
        <v>154</v>
      </c>
      <c r="D933" s="1">
        <v>-143.050763272192</v>
      </c>
      <c r="E933" s="1">
        <v>328.10152654438298</v>
      </c>
      <c r="F933" s="2">
        <v>0.39645937105267998</v>
      </c>
      <c r="G933" s="2">
        <v>0.265347239953451</v>
      </c>
      <c r="H933" s="2">
        <v>0</v>
      </c>
      <c r="I933" s="2">
        <v>0</v>
      </c>
      <c r="J933" s="2">
        <v>0.792336548313336</v>
      </c>
      <c r="K933" s="2">
        <v>0.72072111989846999</v>
      </c>
      <c r="L933" s="2">
        <v>2.2692469139543699E-2</v>
      </c>
      <c r="M933" s="2" t="str">
        <f t="shared" si="382"/>
        <v>LTN</v>
      </c>
      <c r="N933" s="2" t="str">
        <f t="shared" si="389"/>
        <v>ACP</v>
      </c>
      <c r="O933" s="2" t="str">
        <f t="shared" si="390"/>
        <v>U</v>
      </c>
      <c r="P933" t="str">
        <f t="shared" si="383"/>
        <v>1000</v>
      </c>
      <c r="Q933" t="str">
        <f t="shared" si="384"/>
        <v>N</v>
      </c>
      <c r="R933" t="str">
        <f t="shared" si="385"/>
        <v>1</v>
      </c>
      <c r="S933" t="str">
        <f t="shared" si="386"/>
        <v>0</v>
      </c>
      <c r="T933" t="str">
        <f t="shared" si="387"/>
        <v>0</v>
      </c>
      <c r="U933" t="str">
        <f t="shared" si="388"/>
        <v>0</v>
      </c>
      <c r="V933" s="10" t="str">
        <f t="shared" si="391"/>
        <v/>
      </c>
      <c r="X933" t="str">
        <f t="shared" si="392"/>
        <v/>
      </c>
      <c r="Z933" t="str">
        <f t="shared" si="393"/>
        <v/>
      </c>
      <c r="AA933" s="10" t="str">
        <f t="shared" si="394"/>
        <v/>
      </c>
      <c r="AC933" t="str">
        <f t="shared" si="395"/>
        <v/>
      </c>
      <c r="AE933" t="str">
        <f t="shared" si="396"/>
        <v/>
      </c>
      <c r="AF933" s="13" t="str">
        <f t="shared" si="397"/>
        <v/>
      </c>
      <c r="AH933" t="str">
        <f t="shared" si="398"/>
        <v/>
      </c>
      <c r="AJ933" t="str">
        <f t="shared" si="399"/>
        <v/>
      </c>
      <c r="AK933" s="2">
        <f t="shared" si="400"/>
        <v>0.72072111989846999</v>
      </c>
      <c r="AL933" s="2">
        <f t="shared" si="401"/>
        <v>7.1615428414866011E-2</v>
      </c>
      <c r="AM933">
        <f t="shared" si="402"/>
        <v>148</v>
      </c>
      <c r="AN933">
        <f t="shared" si="403"/>
        <v>217</v>
      </c>
      <c r="AO933">
        <f t="shared" si="404"/>
        <v>69</v>
      </c>
    </row>
    <row r="934" spans="1:41" x14ac:dyDescent="0.2">
      <c r="A934" t="s">
        <v>110</v>
      </c>
      <c r="B934" t="s">
        <v>70</v>
      </c>
      <c r="C934" t="s">
        <v>3</v>
      </c>
      <c r="D934" s="1">
        <v>-143.16576525457199</v>
      </c>
      <c r="E934" s="1">
        <v>328.33153050914302</v>
      </c>
      <c r="F934" s="2">
        <v>0.40314192236011598</v>
      </c>
      <c r="G934" s="2">
        <v>0.26588310160144502</v>
      </c>
      <c r="H934" s="2">
        <v>0</v>
      </c>
      <c r="I934" s="2">
        <v>0</v>
      </c>
      <c r="J934" s="2">
        <v>0.79747230186867202</v>
      </c>
      <c r="K934" s="2">
        <v>0.73818656172941999</v>
      </c>
      <c r="L934" s="2">
        <v>2.7930310901259001E-2</v>
      </c>
      <c r="M934" s="2" t="str">
        <f t="shared" si="382"/>
        <v>LTN</v>
      </c>
      <c r="N934" s="2" t="str">
        <f t="shared" si="389"/>
        <v>ACP</v>
      </c>
      <c r="O934" s="2" t="str">
        <f t="shared" si="390"/>
        <v>V</v>
      </c>
      <c r="P934" t="str">
        <f t="shared" si="383"/>
        <v>1000</v>
      </c>
      <c r="Q934" t="str">
        <f t="shared" si="384"/>
        <v>N</v>
      </c>
      <c r="R934" t="str">
        <f t="shared" si="385"/>
        <v>1</v>
      </c>
      <c r="S934" t="str">
        <f t="shared" si="386"/>
        <v>0</v>
      </c>
      <c r="T934" t="str">
        <f t="shared" si="387"/>
        <v>0</v>
      </c>
      <c r="U934" t="str">
        <f t="shared" si="388"/>
        <v>0</v>
      </c>
      <c r="V934" s="10" t="str">
        <f t="shared" si="391"/>
        <v/>
      </c>
      <c r="X934" t="str">
        <f t="shared" si="392"/>
        <v/>
      </c>
      <c r="Z934" t="str">
        <f t="shared" si="393"/>
        <v/>
      </c>
      <c r="AA934" s="10" t="str">
        <f t="shared" si="394"/>
        <v/>
      </c>
      <c r="AC934" t="str">
        <f t="shared" si="395"/>
        <v/>
      </c>
      <c r="AE934" t="str">
        <f t="shared" si="396"/>
        <v/>
      </c>
      <c r="AF934" s="13" t="str">
        <f t="shared" si="397"/>
        <v/>
      </c>
      <c r="AH934" t="str">
        <f t="shared" si="398"/>
        <v/>
      </c>
      <c r="AJ934" t="str">
        <f t="shared" si="399"/>
        <v/>
      </c>
      <c r="AK934" s="2">
        <f t="shared" si="400"/>
        <v>0.73818656172941999</v>
      </c>
      <c r="AL934" s="2">
        <f t="shared" si="401"/>
        <v>5.928574013925203E-2</v>
      </c>
      <c r="AM934">
        <f t="shared" si="402"/>
        <v>106</v>
      </c>
      <c r="AN934">
        <f t="shared" si="403"/>
        <v>150</v>
      </c>
      <c r="AO934">
        <f t="shared" si="404"/>
        <v>44</v>
      </c>
    </row>
    <row r="935" spans="1:41" x14ac:dyDescent="0.2">
      <c r="A935" t="s">
        <v>111</v>
      </c>
      <c r="B935" t="s">
        <v>70</v>
      </c>
      <c r="C935" t="s">
        <v>2</v>
      </c>
      <c r="D935" s="1">
        <v>-120.270199011301</v>
      </c>
      <c r="E935" s="1">
        <v>282.54039802260201</v>
      </c>
      <c r="F935" s="2">
        <v>0.5101614320058</v>
      </c>
      <c r="G935" s="2">
        <v>0.37724731093966601</v>
      </c>
      <c r="H935" s="2">
        <v>0</v>
      </c>
      <c r="I935" s="2">
        <v>0</v>
      </c>
      <c r="J935" s="2">
        <v>0.84232742840025698</v>
      </c>
      <c r="K935" s="2">
        <v>0.78400357740612503</v>
      </c>
      <c r="L935" s="2">
        <v>3.8114968624347899E-2</v>
      </c>
      <c r="M935" s="2" t="str">
        <f t="shared" si="382"/>
        <v>LTN</v>
      </c>
      <c r="N935" s="2" t="str">
        <f t="shared" si="389"/>
        <v>PCA</v>
      </c>
      <c r="O935" s="2" t="str">
        <f t="shared" si="390"/>
        <v>U</v>
      </c>
      <c r="P935" t="str">
        <f t="shared" si="383"/>
        <v>1001</v>
      </c>
      <c r="Q935" t="str">
        <f t="shared" si="384"/>
        <v>N</v>
      </c>
      <c r="R935" t="str">
        <f t="shared" si="385"/>
        <v>1</v>
      </c>
      <c r="S935" t="str">
        <f t="shared" si="386"/>
        <v>0</v>
      </c>
      <c r="T935" t="str">
        <f t="shared" si="387"/>
        <v>0</v>
      </c>
      <c r="U935" t="str">
        <f t="shared" si="388"/>
        <v>1</v>
      </c>
      <c r="V935" s="10" t="str">
        <f t="shared" si="391"/>
        <v/>
      </c>
      <c r="X935" t="str">
        <f t="shared" si="392"/>
        <v/>
      </c>
      <c r="Z935" t="str">
        <f t="shared" si="393"/>
        <v/>
      </c>
      <c r="AA935" s="10" t="str">
        <f t="shared" si="394"/>
        <v/>
      </c>
      <c r="AC935" t="str">
        <f t="shared" si="395"/>
        <v/>
      </c>
      <c r="AE935" t="str">
        <f t="shared" si="396"/>
        <v/>
      </c>
      <c r="AF935" s="13" t="str">
        <f t="shared" si="397"/>
        <v/>
      </c>
      <c r="AH935" t="str">
        <f t="shared" si="398"/>
        <v/>
      </c>
      <c r="AJ935" t="str">
        <f t="shared" si="399"/>
        <v/>
      </c>
      <c r="AK935" s="2">
        <f t="shared" si="400"/>
        <v>0.78400357740612503</v>
      </c>
      <c r="AL935" s="2">
        <f t="shared" si="401"/>
        <v>5.8323850994131954E-2</v>
      </c>
      <c r="AM935">
        <f t="shared" si="402"/>
        <v>28</v>
      </c>
      <c r="AN935">
        <f t="shared" si="403"/>
        <v>139</v>
      </c>
      <c r="AO935">
        <f t="shared" si="404"/>
        <v>111</v>
      </c>
    </row>
    <row r="936" spans="1:41" x14ac:dyDescent="0.2">
      <c r="A936" t="s">
        <v>111</v>
      </c>
      <c r="B936" t="s">
        <v>70</v>
      </c>
      <c r="C936" t="s">
        <v>153</v>
      </c>
      <c r="D936" s="1">
        <v>-120.270199011301</v>
      </c>
      <c r="E936" s="1">
        <v>282.54039802260201</v>
      </c>
      <c r="F936" s="2">
        <v>0.5101614320058</v>
      </c>
      <c r="G936" s="2">
        <v>0.37724731093966701</v>
      </c>
      <c r="H936" s="2">
        <v>0</v>
      </c>
      <c r="I936" s="2">
        <v>0</v>
      </c>
      <c r="J936" s="2">
        <v>0.84232742840025698</v>
      </c>
      <c r="K936" s="2">
        <v>0.78400357740612503</v>
      </c>
      <c r="L936" s="2">
        <v>2.1301604439478199E-2</v>
      </c>
      <c r="M936" s="2" t="str">
        <f t="shared" si="382"/>
        <v>LTN</v>
      </c>
      <c r="N936" s="2" t="str">
        <f t="shared" si="389"/>
        <v>PCA</v>
      </c>
      <c r="O936" s="2" t="str">
        <f t="shared" si="390"/>
        <v>V</v>
      </c>
      <c r="P936" t="str">
        <f t="shared" si="383"/>
        <v>1001</v>
      </c>
      <c r="Q936" t="str">
        <f t="shared" si="384"/>
        <v>N</v>
      </c>
      <c r="R936" t="str">
        <f t="shared" si="385"/>
        <v>1</v>
      </c>
      <c r="S936" t="str">
        <f t="shared" si="386"/>
        <v>0</v>
      </c>
      <c r="T936" t="str">
        <f t="shared" si="387"/>
        <v>0</v>
      </c>
      <c r="U936" t="str">
        <f t="shared" si="388"/>
        <v>1</v>
      </c>
      <c r="V936" s="10" t="str">
        <f t="shared" si="391"/>
        <v/>
      </c>
      <c r="X936" t="str">
        <f t="shared" si="392"/>
        <v/>
      </c>
      <c r="Z936" t="str">
        <f t="shared" si="393"/>
        <v/>
      </c>
      <c r="AA936" s="10" t="str">
        <f t="shared" si="394"/>
        <v/>
      </c>
      <c r="AC936" t="str">
        <f t="shared" si="395"/>
        <v/>
      </c>
      <c r="AE936" t="str">
        <f t="shared" si="396"/>
        <v/>
      </c>
      <c r="AF936" s="13" t="str">
        <f t="shared" si="397"/>
        <v/>
      </c>
      <c r="AH936" t="str">
        <f t="shared" si="398"/>
        <v/>
      </c>
      <c r="AJ936" t="str">
        <f t="shared" si="399"/>
        <v/>
      </c>
      <c r="AK936" s="2">
        <f t="shared" si="400"/>
        <v>0.78400357740612503</v>
      </c>
      <c r="AL936" s="2">
        <f t="shared" si="401"/>
        <v>5.8323850994131954E-2</v>
      </c>
      <c r="AM936">
        <f t="shared" si="402"/>
        <v>28</v>
      </c>
      <c r="AN936">
        <f t="shared" si="403"/>
        <v>139</v>
      </c>
      <c r="AO936">
        <f t="shared" si="404"/>
        <v>111</v>
      </c>
    </row>
    <row r="937" spans="1:41" x14ac:dyDescent="0.2">
      <c r="A937" t="s">
        <v>111</v>
      </c>
      <c r="B937" t="s">
        <v>70</v>
      </c>
      <c r="C937" t="s">
        <v>154</v>
      </c>
      <c r="D937" s="1">
        <v>-117.465830092518</v>
      </c>
      <c r="E937" s="1">
        <v>276.93166018503501</v>
      </c>
      <c r="F937" s="2">
        <v>0.52775979375233495</v>
      </c>
      <c r="G937" s="2">
        <v>0.36712545336358998</v>
      </c>
      <c r="H937" s="2">
        <v>0</v>
      </c>
      <c r="I937" s="2">
        <v>0</v>
      </c>
      <c r="J937" s="2">
        <v>0.84881454255050004</v>
      </c>
      <c r="K937" s="2">
        <v>0.77765879211437505</v>
      </c>
      <c r="L937" s="2">
        <v>4.8373799565989202E-2</v>
      </c>
      <c r="M937" s="2" t="str">
        <f t="shared" si="382"/>
        <v>LTN</v>
      </c>
      <c r="N937" s="2" t="str">
        <f t="shared" si="389"/>
        <v>ACP</v>
      </c>
      <c r="O937" s="2" t="str">
        <f t="shared" si="390"/>
        <v>U</v>
      </c>
      <c r="P937" t="str">
        <f t="shared" si="383"/>
        <v>1001</v>
      </c>
      <c r="Q937" t="str">
        <f t="shared" si="384"/>
        <v>N</v>
      </c>
      <c r="R937" t="str">
        <f t="shared" si="385"/>
        <v>1</v>
      </c>
      <c r="S937" t="str">
        <f t="shared" si="386"/>
        <v>0</v>
      </c>
      <c r="T937" t="str">
        <f t="shared" si="387"/>
        <v>0</v>
      </c>
      <c r="U937" t="str">
        <f t="shared" si="388"/>
        <v>1</v>
      </c>
      <c r="V937" s="10" t="str">
        <f t="shared" si="391"/>
        <v/>
      </c>
      <c r="X937" t="str">
        <f t="shared" si="392"/>
        <v/>
      </c>
      <c r="Z937" t="str">
        <f t="shared" si="393"/>
        <v/>
      </c>
      <c r="AA937" s="10" t="str">
        <f t="shared" si="394"/>
        <v/>
      </c>
      <c r="AC937" t="str">
        <f t="shared" si="395"/>
        <v/>
      </c>
      <c r="AE937" t="str">
        <f t="shared" si="396"/>
        <v/>
      </c>
      <c r="AF937" s="13" t="str">
        <f t="shared" si="397"/>
        <v/>
      </c>
      <c r="AH937" t="str">
        <f t="shared" si="398"/>
        <v/>
      </c>
      <c r="AJ937" t="str">
        <f t="shared" si="399"/>
        <v/>
      </c>
      <c r="AK937" s="2">
        <f t="shared" si="400"/>
        <v>0.77765879211437505</v>
      </c>
      <c r="AL937" s="2">
        <f t="shared" si="401"/>
        <v>7.1155750436124987E-2</v>
      </c>
      <c r="AM937">
        <f t="shared" si="402"/>
        <v>37</v>
      </c>
      <c r="AN937">
        <f t="shared" si="403"/>
        <v>214</v>
      </c>
      <c r="AO937">
        <f t="shared" si="404"/>
        <v>177</v>
      </c>
    </row>
    <row r="938" spans="1:41" x14ac:dyDescent="0.2">
      <c r="A938" t="s">
        <v>111</v>
      </c>
      <c r="B938" t="s">
        <v>70</v>
      </c>
      <c r="C938" t="s">
        <v>3</v>
      </c>
      <c r="D938" s="1">
        <v>-119.624510453878</v>
      </c>
      <c r="E938" s="1">
        <v>281.24902090775697</v>
      </c>
      <c r="F938" s="2">
        <v>0.52166824100838505</v>
      </c>
      <c r="G938" s="2">
        <v>0.363786365459912</v>
      </c>
      <c r="H938" s="2">
        <v>0</v>
      </c>
      <c r="I938" s="2">
        <v>0</v>
      </c>
      <c r="J938" s="2">
        <v>0.84367400842810503</v>
      </c>
      <c r="K938" s="2">
        <v>0.77573806573057902</v>
      </c>
      <c r="L938" s="2">
        <v>3.8906535519845999E-2</v>
      </c>
      <c r="M938" s="2" t="str">
        <f t="shared" si="382"/>
        <v>LTN</v>
      </c>
      <c r="N938" s="2" t="str">
        <f t="shared" si="389"/>
        <v>ACP</v>
      </c>
      <c r="O938" s="2" t="str">
        <f t="shared" si="390"/>
        <v>V</v>
      </c>
      <c r="P938" t="str">
        <f t="shared" si="383"/>
        <v>1001</v>
      </c>
      <c r="Q938" t="str">
        <f t="shared" si="384"/>
        <v>N</v>
      </c>
      <c r="R938" t="str">
        <f t="shared" si="385"/>
        <v>1</v>
      </c>
      <c r="S938" t="str">
        <f t="shared" si="386"/>
        <v>0</v>
      </c>
      <c r="T938" t="str">
        <f t="shared" si="387"/>
        <v>0</v>
      </c>
      <c r="U938" t="str">
        <f t="shared" si="388"/>
        <v>1</v>
      </c>
      <c r="V938" s="10" t="str">
        <f t="shared" si="391"/>
        <v/>
      </c>
      <c r="X938" t="str">
        <f t="shared" si="392"/>
        <v/>
      </c>
      <c r="Z938" t="str">
        <f t="shared" si="393"/>
        <v/>
      </c>
      <c r="AA938" s="10" t="str">
        <f t="shared" si="394"/>
        <v/>
      </c>
      <c r="AC938" t="str">
        <f t="shared" si="395"/>
        <v/>
      </c>
      <c r="AE938" t="str">
        <f t="shared" si="396"/>
        <v/>
      </c>
      <c r="AF938" s="13" t="str">
        <f t="shared" si="397"/>
        <v/>
      </c>
      <c r="AH938" t="str">
        <f t="shared" si="398"/>
        <v/>
      </c>
      <c r="AJ938" t="str">
        <f t="shared" si="399"/>
        <v/>
      </c>
      <c r="AK938" s="2">
        <f t="shared" si="400"/>
        <v>0.77573806573057902</v>
      </c>
      <c r="AL938" s="2">
        <f t="shared" si="401"/>
        <v>6.7935942697526008E-2</v>
      </c>
      <c r="AM938">
        <f t="shared" si="402"/>
        <v>43</v>
      </c>
      <c r="AN938">
        <f t="shared" si="403"/>
        <v>198</v>
      </c>
      <c r="AO938">
        <f t="shared" si="404"/>
        <v>155</v>
      </c>
    </row>
    <row r="939" spans="1:41" x14ac:dyDescent="0.2">
      <c r="A939" t="s">
        <v>112</v>
      </c>
      <c r="B939" t="s">
        <v>70</v>
      </c>
      <c r="C939" t="s">
        <v>2</v>
      </c>
      <c r="D939" s="1">
        <v>-135.15936224448299</v>
      </c>
      <c r="E939" s="1">
        <v>312.31872448896502</v>
      </c>
      <c r="F939" s="2">
        <v>0.439238304078853</v>
      </c>
      <c r="G939" s="2">
        <v>0.28913579174082898</v>
      </c>
      <c r="H939" s="2">
        <v>0</v>
      </c>
      <c r="I939" s="2">
        <v>0</v>
      </c>
      <c r="J939" s="2">
        <v>0.812467123158368</v>
      </c>
      <c r="K939" s="2">
        <v>0.74138295706686796</v>
      </c>
      <c r="L939" s="2">
        <v>2.3854939229361001E-2</v>
      </c>
      <c r="M939" s="2" t="str">
        <f t="shared" si="382"/>
        <v>LTN</v>
      </c>
      <c r="N939" s="2" t="str">
        <f t="shared" si="389"/>
        <v>PCA</v>
      </c>
      <c r="O939" s="2" t="str">
        <f t="shared" si="390"/>
        <v>U</v>
      </c>
      <c r="P939" t="str">
        <f t="shared" si="383"/>
        <v>1010</v>
      </c>
      <c r="Q939" t="str">
        <f t="shared" si="384"/>
        <v>N</v>
      </c>
      <c r="R939" t="str">
        <f t="shared" si="385"/>
        <v>1</v>
      </c>
      <c r="S939" t="str">
        <f t="shared" si="386"/>
        <v>0</v>
      </c>
      <c r="T939" t="str">
        <f t="shared" si="387"/>
        <v>1</v>
      </c>
      <c r="U939" t="str">
        <f t="shared" si="388"/>
        <v>0</v>
      </c>
      <c r="V939" s="10" t="str">
        <f t="shared" si="391"/>
        <v/>
      </c>
      <c r="X939" t="str">
        <f t="shared" si="392"/>
        <v/>
      </c>
      <c r="Z939" t="str">
        <f t="shared" si="393"/>
        <v/>
      </c>
      <c r="AA939" s="10" t="str">
        <f t="shared" si="394"/>
        <v/>
      </c>
      <c r="AC939" t="str">
        <f t="shared" si="395"/>
        <v/>
      </c>
      <c r="AE939" t="str">
        <f t="shared" si="396"/>
        <v/>
      </c>
      <c r="AF939" s="13" t="str">
        <f t="shared" si="397"/>
        <v/>
      </c>
      <c r="AH939" t="str">
        <f t="shared" si="398"/>
        <v/>
      </c>
      <c r="AJ939" t="str">
        <f t="shared" si="399"/>
        <v/>
      </c>
      <c r="AK939" s="2">
        <f t="shared" si="400"/>
        <v>0.74138295706686796</v>
      </c>
      <c r="AL939" s="2">
        <f t="shared" si="401"/>
        <v>7.1084166091500034E-2</v>
      </c>
      <c r="AM939">
        <f t="shared" si="402"/>
        <v>96</v>
      </c>
      <c r="AN939">
        <f t="shared" si="403"/>
        <v>212</v>
      </c>
      <c r="AO939">
        <f t="shared" si="404"/>
        <v>116</v>
      </c>
    </row>
    <row r="940" spans="1:41" x14ac:dyDescent="0.2">
      <c r="A940" t="s">
        <v>112</v>
      </c>
      <c r="B940" t="s">
        <v>70</v>
      </c>
      <c r="C940" t="s">
        <v>153</v>
      </c>
      <c r="D940" s="1">
        <v>-135.15936224448299</v>
      </c>
      <c r="E940" s="1">
        <v>312.31872448896502</v>
      </c>
      <c r="F940" s="2">
        <v>0.439238304078853</v>
      </c>
      <c r="G940" s="2">
        <v>0.28913579174082898</v>
      </c>
      <c r="H940" s="2">
        <v>0</v>
      </c>
      <c r="I940" s="2">
        <v>0</v>
      </c>
      <c r="J940" s="2">
        <v>0.812467123158368</v>
      </c>
      <c r="K940" s="2">
        <v>0.74138295706686796</v>
      </c>
      <c r="L940" s="2">
        <v>1.9951013838235099E-2</v>
      </c>
      <c r="M940" s="2" t="str">
        <f t="shared" si="382"/>
        <v>LTN</v>
      </c>
      <c r="N940" s="2" t="str">
        <f t="shared" si="389"/>
        <v>PCA</v>
      </c>
      <c r="O940" s="2" t="str">
        <f t="shared" si="390"/>
        <v>V</v>
      </c>
      <c r="P940" t="str">
        <f t="shared" si="383"/>
        <v>1010</v>
      </c>
      <c r="Q940" t="str">
        <f t="shared" si="384"/>
        <v>N</v>
      </c>
      <c r="R940" t="str">
        <f t="shared" si="385"/>
        <v>1</v>
      </c>
      <c r="S940" t="str">
        <f t="shared" si="386"/>
        <v>0</v>
      </c>
      <c r="T940" t="str">
        <f t="shared" si="387"/>
        <v>1</v>
      </c>
      <c r="U940" t="str">
        <f t="shared" si="388"/>
        <v>0</v>
      </c>
      <c r="V940" s="10" t="str">
        <f t="shared" si="391"/>
        <v/>
      </c>
      <c r="X940" t="str">
        <f t="shared" si="392"/>
        <v/>
      </c>
      <c r="Z940" t="str">
        <f t="shared" si="393"/>
        <v/>
      </c>
      <c r="AA940" s="10" t="str">
        <f t="shared" si="394"/>
        <v/>
      </c>
      <c r="AC940" t="str">
        <f t="shared" si="395"/>
        <v/>
      </c>
      <c r="AE940" t="str">
        <f t="shared" si="396"/>
        <v/>
      </c>
      <c r="AF940" s="13" t="str">
        <f t="shared" si="397"/>
        <v/>
      </c>
      <c r="AH940" t="str">
        <f t="shared" si="398"/>
        <v/>
      </c>
      <c r="AJ940" t="str">
        <f t="shared" si="399"/>
        <v/>
      </c>
      <c r="AK940" s="2">
        <f t="shared" si="400"/>
        <v>0.74138295706686796</v>
      </c>
      <c r="AL940" s="2">
        <f t="shared" si="401"/>
        <v>7.1084166091500034E-2</v>
      </c>
      <c r="AM940">
        <f t="shared" si="402"/>
        <v>96</v>
      </c>
      <c r="AN940">
        <f t="shared" si="403"/>
        <v>212</v>
      </c>
      <c r="AO940">
        <f t="shared" si="404"/>
        <v>116</v>
      </c>
    </row>
    <row r="941" spans="1:41" x14ac:dyDescent="0.2">
      <c r="A941" t="s">
        <v>112</v>
      </c>
      <c r="B941" t="s">
        <v>70</v>
      </c>
      <c r="C941" t="s">
        <v>154</v>
      </c>
      <c r="D941" s="1">
        <v>-133.54914784632601</v>
      </c>
      <c r="E941" s="1">
        <v>309.09829569265202</v>
      </c>
      <c r="F941" s="2">
        <v>0.45921455724114202</v>
      </c>
      <c r="G941" s="2">
        <v>0.35841198672556901</v>
      </c>
      <c r="H941" s="2">
        <v>0</v>
      </c>
      <c r="I941" s="2">
        <v>0</v>
      </c>
      <c r="J941" s="2">
        <v>0.82736119082876403</v>
      </c>
      <c r="K941" s="2">
        <v>0.77891878862214503</v>
      </c>
      <c r="L941" s="2">
        <v>3.1393215303569803E-2</v>
      </c>
      <c r="M941" s="2" t="str">
        <f t="shared" si="382"/>
        <v>LTN</v>
      </c>
      <c r="N941" s="2" t="str">
        <f t="shared" si="389"/>
        <v>ACP</v>
      </c>
      <c r="O941" s="2" t="str">
        <f t="shared" si="390"/>
        <v>U</v>
      </c>
      <c r="P941" t="str">
        <f t="shared" si="383"/>
        <v>1010</v>
      </c>
      <c r="Q941" t="str">
        <f t="shared" si="384"/>
        <v>N</v>
      </c>
      <c r="R941" t="str">
        <f t="shared" si="385"/>
        <v>1</v>
      </c>
      <c r="S941" t="str">
        <f t="shared" si="386"/>
        <v>0</v>
      </c>
      <c r="T941" t="str">
        <f t="shared" si="387"/>
        <v>1</v>
      </c>
      <c r="U941" t="str">
        <f t="shared" si="388"/>
        <v>0</v>
      </c>
      <c r="V941" s="10" t="str">
        <f t="shared" si="391"/>
        <v/>
      </c>
      <c r="X941" t="str">
        <f t="shared" si="392"/>
        <v/>
      </c>
      <c r="Z941" t="str">
        <f t="shared" si="393"/>
        <v/>
      </c>
      <c r="AA941" s="10" t="str">
        <f t="shared" si="394"/>
        <v/>
      </c>
      <c r="AC941" t="str">
        <f t="shared" si="395"/>
        <v/>
      </c>
      <c r="AE941" t="str">
        <f t="shared" si="396"/>
        <v/>
      </c>
      <c r="AF941" s="13" t="str">
        <f t="shared" si="397"/>
        <v/>
      </c>
      <c r="AH941" t="str">
        <f t="shared" si="398"/>
        <v/>
      </c>
      <c r="AJ941" t="str">
        <f t="shared" si="399"/>
        <v/>
      </c>
      <c r="AK941" s="2">
        <f t="shared" si="400"/>
        <v>0.77891878862214503</v>
      </c>
      <c r="AL941" s="2">
        <f t="shared" si="401"/>
        <v>4.8442402206618995E-2</v>
      </c>
      <c r="AM941">
        <f t="shared" si="402"/>
        <v>36</v>
      </c>
      <c r="AN941">
        <f t="shared" si="403"/>
        <v>64</v>
      </c>
      <c r="AO941">
        <f t="shared" si="404"/>
        <v>28</v>
      </c>
    </row>
    <row r="942" spans="1:41" x14ac:dyDescent="0.2">
      <c r="A942" t="s">
        <v>112</v>
      </c>
      <c r="B942" t="s">
        <v>70</v>
      </c>
      <c r="C942" t="s">
        <v>3</v>
      </c>
      <c r="D942" s="1">
        <v>-134.414802276361</v>
      </c>
      <c r="E942" s="1">
        <v>310.829604552722</v>
      </c>
      <c r="F942" s="2">
        <v>0.44602252418112298</v>
      </c>
      <c r="G942" s="2">
        <v>0.33005755733133701</v>
      </c>
      <c r="H942" s="2">
        <v>0</v>
      </c>
      <c r="I942" s="2">
        <v>0</v>
      </c>
      <c r="J942" s="2">
        <v>0.81769289150184798</v>
      </c>
      <c r="K942" s="2">
        <v>0.77621849433790302</v>
      </c>
      <c r="L942" s="2">
        <v>2.9808549313365601E-2</v>
      </c>
      <c r="M942" s="2" t="str">
        <f t="shared" si="382"/>
        <v>LTN</v>
      </c>
      <c r="N942" s="2" t="str">
        <f t="shared" si="389"/>
        <v>ACP</v>
      </c>
      <c r="O942" s="2" t="str">
        <f t="shared" si="390"/>
        <v>V</v>
      </c>
      <c r="P942" t="str">
        <f t="shared" si="383"/>
        <v>1010</v>
      </c>
      <c r="Q942" t="str">
        <f t="shared" si="384"/>
        <v>N</v>
      </c>
      <c r="R942" t="str">
        <f t="shared" si="385"/>
        <v>1</v>
      </c>
      <c r="S942" t="str">
        <f t="shared" si="386"/>
        <v>0</v>
      </c>
      <c r="T942" t="str">
        <f t="shared" si="387"/>
        <v>1</v>
      </c>
      <c r="U942" t="str">
        <f t="shared" si="388"/>
        <v>0</v>
      </c>
      <c r="V942" s="10" t="str">
        <f t="shared" si="391"/>
        <v/>
      </c>
      <c r="X942" t="str">
        <f t="shared" si="392"/>
        <v/>
      </c>
      <c r="Z942" t="str">
        <f t="shared" si="393"/>
        <v/>
      </c>
      <c r="AA942" s="10" t="str">
        <f t="shared" si="394"/>
        <v/>
      </c>
      <c r="AC942" t="str">
        <f t="shared" si="395"/>
        <v/>
      </c>
      <c r="AE942" t="str">
        <f t="shared" si="396"/>
        <v/>
      </c>
      <c r="AF942" s="13" t="str">
        <f t="shared" si="397"/>
        <v/>
      </c>
      <c r="AH942" t="str">
        <f t="shared" si="398"/>
        <v/>
      </c>
      <c r="AJ942" t="str">
        <f t="shared" si="399"/>
        <v/>
      </c>
      <c r="AK942" s="2">
        <f t="shared" si="400"/>
        <v>0.77621849433790302</v>
      </c>
      <c r="AL942" s="2">
        <f t="shared" si="401"/>
        <v>4.1474397163944965E-2</v>
      </c>
      <c r="AM942">
        <f t="shared" si="402"/>
        <v>42</v>
      </c>
      <c r="AN942">
        <f t="shared" si="403"/>
        <v>33</v>
      </c>
      <c r="AO942">
        <f t="shared" si="404"/>
        <v>-9</v>
      </c>
    </row>
    <row r="943" spans="1:41" x14ac:dyDescent="0.2">
      <c r="A943" t="s">
        <v>113</v>
      </c>
      <c r="B943" t="s">
        <v>70</v>
      </c>
      <c r="C943" t="s">
        <v>2</v>
      </c>
      <c r="D943" s="1">
        <v>-131.46801261095601</v>
      </c>
      <c r="E943" s="1">
        <v>304.93602522191202</v>
      </c>
      <c r="F943" s="2">
        <v>0.45452017917586801</v>
      </c>
      <c r="G943" s="2">
        <v>0.31213506851546502</v>
      </c>
      <c r="H943" s="2">
        <v>0</v>
      </c>
      <c r="I943" s="2">
        <v>0</v>
      </c>
      <c r="J943" s="2">
        <v>0.82294860407971304</v>
      </c>
      <c r="K943" s="2">
        <v>0.76041965229868502</v>
      </c>
      <c r="L943" s="2">
        <v>2.48561099871746E-2</v>
      </c>
      <c r="M943" s="2" t="str">
        <f t="shared" si="382"/>
        <v>LTN</v>
      </c>
      <c r="N943" s="2" t="str">
        <f t="shared" si="389"/>
        <v>PCA</v>
      </c>
      <c r="O943" s="2" t="str">
        <f t="shared" si="390"/>
        <v>U</v>
      </c>
      <c r="P943" t="str">
        <f t="shared" si="383"/>
        <v>1011</v>
      </c>
      <c r="Q943" t="str">
        <f t="shared" si="384"/>
        <v>N</v>
      </c>
      <c r="R943" t="str">
        <f t="shared" si="385"/>
        <v>1</v>
      </c>
      <c r="S943" t="str">
        <f t="shared" si="386"/>
        <v>0</v>
      </c>
      <c r="T943" t="str">
        <f t="shared" si="387"/>
        <v>1</v>
      </c>
      <c r="U943" t="str">
        <f t="shared" si="388"/>
        <v>1</v>
      </c>
      <c r="V943" s="10" t="str">
        <f t="shared" si="391"/>
        <v/>
      </c>
      <c r="X943" t="str">
        <f t="shared" si="392"/>
        <v/>
      </c>
      <c r="Z943" t="str">
        <f t="shared" si="393"/>
        <v/>
      </c>
      <c r="AA943" s="10" t="str">
        <f t="shared" si="394"/>
        <v/>
      </c>
      <c r="AC943" t="str">
        <f t="shared" si="395"/>
        <v/>
      </c>
      <c r="AE943" t="str">
        <f t="shared" si="396"/>
        <v/>
      </c>
      <c r="AF943" s="13" t="str">
        <f t="shared" si="397"/>
        <v/>
      </c>
      <c r="AH943" t="str">
        <f t="shared" si="398"/>
        <v/>
      </c>
      <c r="AJ943" t="str">
        <f t="shared" si="399"/>
        <v/>
      </c>
      <c r="AK943" s="2">
        <f t="shared" si="400"/>
        <v>0.76041965229868502</v>
      </c>
      <c r="AL943" s="2">
        <f t="shared" si="401"/>
        <v>6.2528951781028019E-2</v>
      </c>
      <c r="AM943">
        <f t="shared" si="402"/>
        <v>58</v>
      </c>
      <c r="AN943">
        <f t="shared" si="403"/>
        <v>170</v>
      </c>
      <c r="AO943">
        <f t="shared" si="404"/>
        <v>112</v>
      </c>
    </row>
    <row r="944" spans="1:41" x14ac:dyDescent="0.2">
      <c r="A944" t="s">
        <v>113</v>
      </c>
      <c r="B944" t="s">
        <v>70</v>
      </c>
      <c r="C944" t="s">
        <v>153</v>
      </c>
      <c r="D944" s="1">
        <v>-131.46801261095601</v>
      </c>
      <c r="E944" s="1">
        <v>304.93602522191202</v>
      </c>
      <c r="F944" s="2">
        <v>0.45452017917586801</v>
      </c>
      <c r="G944" s="2">
        <v>0.31213506851546502</v>
      </c>
      <c r="H944" s="2">
        <v>0</v>
      </c>
      <c r="I944" s="2">
        <v>0</v>
      </c>
      <c r="J944" s="2">
        <v>0.82294860407971304</v>
      </c>
      <c r="K944" s="2">
        <v>0.76041965229868502</v>
      </c>
      <c r="L944" s="2">
        <v>1.0010417335587E-2</v>
      </c>
      <c r="M944" s="2" t="str">
        <f t="shared" si="382"/>
        <v>LTN</v>
      </c>
      <c r="N944" s="2" t="str">
        <f t="shared" si="389"/>
        <v>PCA</v>
      </c>
      <c r="O944" s="2" t="str">
        <f t="shared" si="390"/>
        <v>V</v>
      </c>
      <c r="P944" t="str">
        <f t="shared" si="383"/>
        <v>1011</v>
      </c>
      <c r="Q944" t="str">
        <f t="shared" si="384"/>
        <v>N</v>
      </c>
      <c r="R944" t="str">
        <f t="shared" si="385"/>
        <v>1</v>
      </c>
      <c r="S944" t="str">
        <f t="shared" si="386"/>
        <v>0</v>
      </c>
      <c r="T944" t="str">
        <f t="shared" si="387"/>
        <v>1</v>
      </c>
      <c r="U944" t="str">
        <f t="shared" si="388"/>
        <v>1</v>
      </c>
      <c r="V944" s="10" t="str">
        <f t="shared" si="391"/>
        <v/>
      </c>
      <c r="X944" t="str">
        <f t="shared" si="392"/>
        <v/>
      </c>
      <c r="Z944" t="str">
        <f t="shared" si="393"/>
        <v/>
      </c>
      <c r="AA944" s="10" t="str">
        <f t="shared" si="394"/>
        <v/>
      </c>
      <c r="AC944" t="str">
        <f t="shared" si="395"/>
        <v/>
      </c>
      <c r="AE944" t="str">
        <f t="shared" si="396"/>
        <v/>
      </c>
      <c r="AF944" s="13" t="str">
        <f t="shared" si="397"/>
        <v/>
      </c>
      <c r="AH944" t="str">
        <f t="shared" si="398"/>
        <v/>
      </c>
      <c r="AJ944" t="str">
        <f t="shared" si="399"/>
        <v/>
      </c>
      <c r="AK944" s="2">
        <f t="shared" si="400"/>
        <v>0.76041965229868502</v>
      </c>
      <c r="AL944" s="2">
        <f t="shared" si="401"/>
        <v>6.2528951781028019E-2</v>
      </c>
      <c r="AM944">
        <f t="shared" si="402"/>
        <v>58</v>
      </c>
      <c r="AN944">
        <f t="shared" si="403"/>
        <v>170</v>
      </c>
      <c r="AO944">
        <f t="shared" si="404"/>
        <v>112</v>
      </c>
    </row>
    <row r="945" spans="1:41" x14ac:dyDescent="0.2">
      <c r="A945" t="s">
        <v>113</v>
      </c>
      <c r="B945" t="s">
        <v>70</v>
      </c>
      <c r="C945" t="s">
        <v>154</v>
      </c>
      <c r="D945" s="1">
        <v>-137.01188238672901</v>
      </c>
      <c r="E945" s="1">
        <v>316.02376477345803</v>
      </c>
      <c r="F945" s="2">
        <v>0.43889977487107501</v>
      </c>
      <c r="G945" s="2">
        <v>0.31530554546054601</v>
      </c>
      <c r="H945" s="2">
        <v>0</v>
      </c>
      <c r="I945" s="2">
        <v>0</v>
      </c>
      <c r="J945" s="2">
        <v>0.813133667877046</v>
      </c>
      <c r="K945" s="2">
        <v>0.74410480418708502</v>
      </c>
      <c r="L945" s="2">
        <v>3.6091460189937599E-2</v>
      </c>
      <c r="M945" s="2" t="str">
        <f t="shared" si="382"/>
        <v>LTN</v>
      </c>
      <c r="N945" s="2" t="str">
        <f t="shared" si="389"/>
        <v>ACP</v>
      </c>
      <c r="O945" s="2" t="str">
        <f t="shared" si="390"/>
        <v>U</v>
      </c>
      <c r="P945" t="str">
        <f t="shared" si="383"/>
        <v>1011</v>
      </c>
      <c r="Q945" t="str">
        <f t="shared" si="384"/>
        <v>N</v>
      </c>
      <c r="R945" t="str">
        <f t="shared" si="385"/>
        <v>1</v>
      </c>
      <c r="S945" t="str">
        <f t="shared" si="386"/>
        <v>0</v>
      </c>
      <c r="T945" t="str">
        <f t="shared" si="387"/>
        <v>1</v>
      </c>
      <c r="U945" t="str">
        <f t="shared" si="388"/>
        <v>1</v>
      </c>
      <c r="V945" s="10" t="str">
        <f t="shared" si="391"/>
        <v/>
      </c>
      <c r="X945" t="str">
        <f t="shared" si="392"/>
        <v/>
      </c>
      <c r="Z945" t="str">
        <f t="shared" si="393"/>
        <v/>
      </c>
      <c r="AA945" s="10" t="str">
        <f t="shared" si="394"/>
        <v/>
      </c>
      <c r="AC945" t="str">
        <f t="shared" si="395"/>
        <v/>
      </c>
      <c r="AE945" t="str">
        <f t="shared" si="396"/>
        <v/>
      </c>
      <c r="AF945" s="13" t="str">
        <f t="shared" si="397"/>
        <v/>
      </c>
      <c r="AH945" t="str">
        <f t="shared" si="398"/>
        <v/>
      </c>
      <c r="AJ945" t="str">
        <f t="shared" si="399"/>
        <v/>
      </c>
      <c r="AK945" s="2">
        <f t="shared" si="400"/>
        <v>0.74410480418708502</v>
      </c>
      <c r="AL945" s="2">
        <f t="shared" si="401"/>
        <v>6.9028863689960973E-2</v>
      </c>
      <c r="AM945">
        <f t="shared" si="402"/>
        <v>91</v>
      </c>
      <c r="AN945">
        <f t="shared" si="403"/>
        <v>203</v>
      </c>
      <c r="AO945">
        <f t="shared" si="404"/>
        <v>112</v>
      </c>
    </row>
    <row r="946" spans="1:41" x14ac:dyDescent="0.2">
      <c r="A946" t="s">
        <v>113</v>
      </c>
      <c r="B946" t="s">
        <v>70</v>
      </c>
      <c r="C946" t="s">
        <v>3</v>
      </c>
      <c r="D946" s="1">
        <v>-135.46751470875401</v>
      </c>
      <c r="E946" s="1">
        <v>312.93502941750802</v>
      </c>
      <c r="F946" s="2">
        <v>0.44979670281849699</v>
      </c>
      <c r="G946" s="2">
        <v>0.318031959827908</v>
      </c>
      <c r="H946" s="2">
        <v>0</v>
      </c>
      <c r="I946" s="2">
        <v>0</v>
      </c>
      <c r="J946" s="2">
        <v>0.81644440010142005</v>
      </c>
      <c r="K946" s="2">
        <v>0.76061125853907197</v>
      </c>
      <c r="L946" s="2">
        <v>3.4231331639826203E-2</v>
      </c>
      <c r="M946" s="2" t="str">
        <f t="shared" si="382"/>
        <v>LTN</v>
      </c>
      <c r="N946" s="2" t="str">
        <f t="shared" si="389"/>
        <v>ACP</v>
      </c>
      <c r="O946" s="2" t="str">
        <f t="shared" si="390"/>
        <v>V</v>
      </c>
      <c r="P946" t="str">
        <f t="shared" si="383"/>
        <v>1011</v>
      </c>
      <c r="Q946" t="str">
        <f t="shared" si="384"/>
        <v>N</v>
      </c>
      <c r="R946" t="str">
        <f t="shared" si="385"/>
        <v>1</v>
      </c>
      <c r="S946" t="str">
        <f t="shared" si="386"/>
        <v>0</v>
      </c>
      <c r="T946" t="str">
        <f t="shared" si="387"/>
        <v>1</v>
      </c>
      <c r="U946" t="str">
        <f t="shared" si="388"/>
        <v>1</v>
      </c>
      <c r="V946" s="10" t="str">
        <f t="shared" si="391"/>
        <v/>
      </c>
      <c r="X946" t="str">
        <f t="shared" si="392"/>
        <v/>
      </c>
      <c r="Z946" t="str">
        <f t="shared" si="393"/>
        <v/>
      </c>
      <c r="AA946" s="10" t="str">
        <f t="shared" si="394"/>
        <v/>
      </c>
      <c r="AC946" t="str">
        <f t="shared" si="395"/>
        <v/>
      </c>
      <c r="AE946" t="str">
        <f t="shared" si="396"/>
        <v/>
      </c>
      <c r="AF946" s="13" t="str">
        <f t="shared" si="397"/>
        <v/>
      </c>
      <c r="AH946" t="str">
        <f t="shared" si="398"/>
        <v/>
      </c>
      <c r="AJ946" t="str">
        <f t="shared" si="399"/>
        <v/>
      </c>
      <c r="AK946" s="2">
        <f t="shared" si="400"/>
        <v>0.76061125853907197</v>
      </c>
      <c r="AL946" s="2">
        <f t="shared" si="401"/>
        <v>5.5833141562348088E-2</v>
      </c>
      <c r="AM946">
        <f t="shared" si="402"/>
        <v>57</v>
      </c>
      <c r="AN946">
        <f t="shared" si="403"/>
        <v>120</v>
      </c>
      <c r="AO946">
        <f t="shared" si="404"/>
        <v>63</v>
      </c>
    </row>
    <row r="947" spans="1:41" x14ac:dyDescent="0.2">
      <c r="A947" t="s">
        <v>114</v>
      </c>
      <c r="B947" t="s">
        <v>70</v>
      </c>
      <c r="C947" t="s">
        <v>2</v>
      </c>
      <c r="D947" s="1">
        <v>-146.18706414347</v>
      </c>
      <c r="E947" s="1">
        <v>334.37412828694102</v>
      </c>
      <c r="F947" s="2">
        <v>0.376314368781206</v>
      </c>
      <c r="G947" s="2">
        <v>0.26805769502764198</v>
      </c>
      <c r="H947" s="2">
        <v>0</v>
      </c>
      <c r="I947" s="2">
        <v>0</v>
      </c>
      <c r="J947" s="2">
        <v>0.781135114376458</v>
      </c>
      <c r="K947" s="2">
        <v>0.73245157938221594</v>
      </c>
      <c r="L947" s="2">
        <v>1.79334175950858E-2</v>
      </c>
      <c r="M947" s="2" t="str">
        <f t="shared" si="382"/>
        <v>LTN</v>
      </c>
      <c r="N947" s="2" t="str">
        <f t="shared" si="389"/>
        <v>PCA</v>
      </c>
      <c r="O947" s="2" t="str">
        <f t="shared" si="390"/>
        <v>U</v>
      </c>
      <c r="P947" t="str">
        <f t="shared" si="383"/>
        <v>1100</v>
      </c>
      <c r="Q947" t="str">
        <f t="shared" si="384"/>
        <v>N</v>
      </c>
      <c r="R947" t="str">
        <f t="shared" si="385"/>
        <v>1</v>
      </c>
      <c r="S947" t="str">
        <f t="shared" si="386"/>
        <v>1</v>
      </c>
      <c r="T947" t="str">
        <f t="shared" si="387"/>
        <v>0</v>
      </c>
      <c r="U947" t="str">
        <f t="shared" si="388"/>
        <v>0</v>
      </c>
      <c r="V947" s="10" t="str">
        <f t="shared" si="391"/>
        <v/>
      </c>
      <c r="X947" t="str">
        <f t="shared" si="392"/>
        <v/>
      </c>
      <c r="Z947" t="str">
        <f t="shared" si="393"/>
        <v/>
      </c>
      <c r="AA947" s="10" t="str">
        <f t="shared" si="394"/>
        <v/>
      </c>
      <c r="AC947" t="str">
        <f t="shared" si="395"/>
        <v/>
      </c>
      <c r="AE947" t="str">
        <f t="shared" si="396"/>
        <v/>
      </c>
      <c r="AF947" s="13" t="str">
        <f t="shared" si="397"/>
        <v/>
      </c>
      <c r="AH947" t="str">
        <f t="shared" si="398"/>
        <v/>
      </c>
      <c r="AJ947" t="str">
        <f t="shared" si="399"/>
        <v/>
      </c>
      <c r="AK947" s="2">
        <f t="shared" si="400"/>
        <v>0.73245157938221594</v>
      </c>
      <c r="AL947" s="2">
        <f t="shared" si="401"/>
        <v>4.868353499424205E-2</v>
      </c>
      <c r="AM947">
        <f t="shared" si="402"/>
        <v>119</v>
      </c>
      <c r="AN947">
        <f t="shared" si="403"/>
        <v>67</v>
      </c>
      <c r="AO947">
        <f t="shared" si="404"/>
        <v>-52</v>
      </c>
    </row>
    <row r="948" spans="1:41" x14ac:dyDescent="0.2">
      <c r="A948" t="s">
        <v>114</v>
      </c>
      <c r="B948" t="s">
        <v>70</v>
      </c>
      <c r="C948" t="s">
        <v>153</v>
      </c>
      <c r="D948" s="1">
        <v>-146.18706414347099</v>
      </c>
      <c r="E948" s="1">
        <v>334.37412828694102</v>
      </c>
      <c r="F948" s="2">
        <v>0.376314368781206</v>
      </c>
      <c r="G948" s="2">
        <v>0.26805769502764198</v>
      </c>
      <c r="H948" s="2">
        <v>0</v>
      </c>
      <c r="I948" s="2">
        <v>0</v>
      </c>
      <c r="J948" s="2">
        <v>0.781135114376458</v>
      </c>
      <c r="K948" s="2">
        <v>0.73245157938221594</v>
      </c>
      <c r="L948" s="2">
        <v>4.1490263156266499E-2</v>
      </c>
      <c r="M948" s="2" t="str">
        <f t="shared" si="382"/>
        <v>LTN</v>
      </c>
      <c r="N948" s="2" t="str">
        <f t="shared" si="389"/>
        <v>PCA</v>
      </c>
      <c r="O948" s="2" t="str">
        <f t="shared" si="390"/>
        <v>V</v>
      </c>
      <c r="P948" t="str">
        <f t="shared" si="383"/>
        <v>1100</v>
      </c>
      <c r="Q948" t="str">
        <f t="shared" si="384"/>
        <v>N</v>
      </c>
      <c r="R948" t="str">
        <f t="shared" si="385"/>
        <v>1</v>
      </c>
      <c r="S948" t="str">
        <f t="shared" si="386"/>
        <v>1</v>
      </c>
      <c r="T948" t="str">
        <f t="shared" si="387"/>
        <v>0</v>
      </c>
      <c r="U948" t="str">
        <f t="shared" si="388"/>
        <v>0</v>
      </c>
      <c r="V948" s="10" t="str">
        <f t="shared" si="391"/>
        <v/>
      </c>
      <c r="X948" t="str">
        <f t="shared" si="392"/>
        <v/>
      </c>
      <c r="Z948" t="str">
        <f t="shared" si="393"/>
        <v/>
      </c>
      <c r="AA948" s="10" t="str">
        <f t="shared" si="394"/>
        <v/>
      </c>
      <c r="AC948" t="str">
        <f t="shared" si="395"/>
        <v/>
      </c>
      <c r="AE948" t="str">
        <f t="shared" si="396"/>
        <v/>
      </c>
      <c r="AF948" s="13" t="str">
        <f t="shared" si="397"/>
        <v/>
      </c>
      <c r="AH948" t="str">
        <f t="shared" si="398"/>
        <v/>
      </c>
      <c r="AJ948" t="str">
        <f t="shared" si="399"/>
        <v/>
      </c>
      <c r="AK948" s="2">
        <f t="shared" si="400"/>
        <v>0.73245157938221594</v>
      </c>
      <c r="AL948" s="2">
        <f t="shared" si="401"/>
        <v>4.868353499424205E-2</v>
      </c>
      <c r="AM948">
        <f t="shared" si="402"/>
        <v>119</v>
      </c>
      <c r="AN948">
        <f t="shared" si="403"/>
        <v>67</v>
      </c>
      <c r="AO948">
        <f t="shared" si="404"/>
        <v>-52</v>
      </c>
    </row>
    <row r="949" spans="1:41" x14ac:dyDescent="0.2">
      <c r="A949" t="s">
        <v>114</v>
      </c>
      <c r="B949" t="s">
        <v>70</v>
      </c>
      <c r="C949" t="s">
        <v>154</v>
      </c>
      <c r="D949" s="1">
        <v>-141.539442738839</v>
      </c>
      <c r="E949" s="1">
        <v>325.07888547767902</v>
      </c>
      <c r="F949" s="2">
        <v>0.40244387770273399</v>
      </c>
      <c r="G949" s="2">
        <v>0.28926487882626301</v>
      </c>
      <c r="H949" s="2">
        <v>0</v>
      </c>
      <c r="I949" s="2">
        <v>0</v>
      </c>
      <c r="J949" s="2">
        <v>0.78691202216939105</v>
      </c>
      <c r="K949" s="2">
        <v>0.72542662204323205</v>
      </c>
      <c r="L949" s="2">
        <v>2.38344606573111E-2</v>
      </c>
      <c r="M949" s="2" t="str">
        <f t="shared" si="382"/>
        <v>LTN</v>
      </c>
      <c r="N949" s="2" t="str">
        <f t="shared" si="389"/>
        <v>ACP</v>
      </c>
      <c r="O949" s="2" t="str">
        <f t="shared" si="390"/>
        <v>U</v>
      </c>
      <c r="P949" t="str">
        <f t="shared" si="383"/>
        <v>1100</v>
      </c>
      <c r="Q949" t="str">
        <f t="shared" si="384"/>
        <v>N</v>
      </c>
      <c r="R949" t="str">
        <f t="shared" si="385"/>
        <v>1</v>
      </c>
      <c r="S949" t="str">
        <f t="shared" si="386"/>
        <v>1</v>
      </c>
      <c r="T949" t="str">
        <f t="shared" si="387"/>
        <v>0</v>
      </c>
      <c r="U949" t="str">
        <f t="shared" si="388"/>
        <v>0</v>
      </c>
      <c r="V949" s="10" t="str">
        <f t="shared" si="391"/>
        <v/>
      </c>
      <c r="X949" t="str">
        <f t="shared" si="392"/>
        <v/>
      </c>
      <c r="Z949" t="str">
        <f t="shared" si="393"/>
        <v/>
      </c>
      <c r="AA949" s="10" t="str">
        <f t="shared" si="394"/>
        <v/>
      </c>
      <c r="AC949" t="str">
        <f t="shared" si="395"/>
        <v/>
      </c>
      <c r="AE949" t="str">
        <f t="shared" si="396"/>
        <v/>
      </c>
      <c r="AF949" s="13" t="str">
        <f t="shared" si="397"/>
        <v/>
      </c>
      <c r="AH949" t="str">
        <f t="shared" si="398"/>
        <v/>
      </c>
      <c r="AJ949" t="str">
        <f t="shared" si="399"/>
        <v/>
      </c>
      <c r="AK949" s="2">
        <f t="shared" si="400"/>
        <v>0.72542662204323205</v>
      </c>
      <c r="AL949" s="2">
        <f t="shared" si="401"/>
        <v>6.1485400126158996E-2</v>
      </c>
      <c r="AM949">
        <f t="shared" si="402"/>
        <v>136</v>
      </c>
      <c r="AN949">
        <f t="shared" si="403"/>
        <v>160</v>
      </c>
      <c r="AO949">
        <f t="shared" si="404"/>
        <v>24</v>
      </c>
    </row>
    <row r="950" spans="1:41" x14ac:dyDescent="0.2">
      <c r="A950" t="s">
        <v>114</v>
      </c>
      <c r="B950" t="s">
        <v>70</v>
      </c>
      <c r="C950" t="s">
        <v>3</v>
      </c>
      <c r="D950" s="1">
        <v>-143.68088296138501</v>
      </c>
      <c r="E950" s="1">
        <v>329.36176592277002</v>
      </c>
      <c r="F950" s="2">
        <v>0.39275085494122702</v>
      </c>
      <c r="G950" s="2">
        <v>0.27903481229094101</v>
      </c>
      <c r="H950" s="2">
        <v>0</v>
      </c>
      <c r="I950" s="2">
        <v>0</v>
      </c>
      <c r="J950" s="2">
        <v>0.77974348118787495</v>
      </c>
      <c r="K950" s="2">
        <v>0.72155154165806501</v>
      </c>
      <c r="L950" s="2">
        <v>4.5134909129536001E-2</v>
      </c>
      <c r="M950" s="2" t="str">
        <f t="shared" si="382"/>
        <v>LTN</v>
      </c>
      <c r="N950" s="2" t="str">
        <f t="shared" si="389"/>
        <v>ACP</v>
      </c>
      <c r="O950" s="2" t="str">
        <f t="shared" si="390"/>
        <v>V</v>
      </c>
      <c r="P950" t="str">
        <f t="shared" si="383"/>
        <v>1100</v>
      </c>
      <c r="Q950" t="str">
        <f t="shared" si="384"/>
        <v>N</v>
      </c>
      <c r="R950" t="str">
        <f t="shared" si="385"/>
        <v>1</v>
      </c>
      <c r="S950" t="str">
        <f t="shared" si="386"/>
        <v>1</v>
      </c>
      <c r="T950" t="str">
        <f t="shared" si="387"/>
        <v>0</v>
      </c>
      <c r="U950" t="str">
        <f t="shared" si="388"/>
        <v>0</v>
      </c>
      <c r="V950" s="10" t="str">
        <f t="shared" si="391"/>
        <v/>
      </c>
      <c r="X950" t="str">
        <f t="shared" si="392"/>
        <v/>
      </c>
      <c r="Z950" t="str">
        <f t="shared" si="393"/>
        <v/>
      </c>
      <c r="AA950" s="10" t="str">
        <f t="shared" si="394"/>
        <v/>
      </c>
      <c r="AC950" t="str">
        <f t="shared" si="395"/>
        <v/>
      </c>
      <c r="AE950" t="str">
        <f t="shared" si="396"/>
        <v/>
      </c>
      <c r="AF950" s="13" t="str">
        <f t="shared" si="397"/>
        <v/>
      </c>
      <c r="AH950" t="str">
        <f t="shared" si="398"/>
        <v/>
      </c>
      <c r="AJ950" t="str">
        <f t="shared" si="399"/>
        <v/>
      </c>
      <c r="AK950" s="2">
        <f t="shared" si="400"/>
        <v>0.72155154165806501</v>
      </c>
      <c r="AL950" s="2">
        <f t="shared" si="401"/>
        <v>5.8191939529809944E-2</v>
      </c>
      <c r="AM950">
        <f t="shared" si="402"/>
        <v>141</v>
      </c>
      <c r="AN950">
        <f t="shared" si="403"/>
        <v>138</v>
      </c>
      <c r="AO950">
        <f t="shared" si="404"/>
        <v>-3</v>
      </c>
    </row>
    <row r="951" spans="1:41" x14ac:dyDescent="0.2">
      <c r="A951" t="s">
        <v>115</v>
      </c>
      <c r="B951" t="s">
        <v>70</v>
      </c>
      <c r="C951" t="s">
        <v>2</v>
      </c>
      <c r="D951" s="1">
        <v>-125.837032464495</v>
      </c>
      <c r="E951" s="1">
        <v>293.67406492898999</v>
      </c>
      <c r="F951" s="2">
        <v>0.47012815083521498</v>
      </c>
      <c r="G951" s="2">
        <v>0.31944624856099102</v>
      </c>
      <c r="H951" s="2">
        <v>0</v>
      </c>
      <c r="I951" s="2">
        <v>0</v>
      </c>
      <c r="J951" s="2">
        <v>0.82003718386889002</v>
      </c>
      <c r="K951" s="2">
        <v>0.74951289849917102</v>
      </c>
      <c r="L951" s="2">
        <v>3.5733454077905999E-2</v>
      </c>
      <c r="M951" s="2" t="str">
        <f t="shared" si="382"/>
        <v>LTN</v>
      </c>
      <c r="N951" s="2" t="str">
        <f t="shared" si="389"/>
        <v>PCA</v>
      </c>
      <c r="O951" s="2" t="str">
        <f t="shared" si="390"/>
        <v>U</v>
      </c>
      <c r="P951" t="str">
        <f t="shared" si="383"/>
        <v>1101</v>
      </c>
      <c r="Q951" t="str">
        <f t="shared" si="384"/>
        <v>N</v>
      </c>
      <c r="R951" t="str">
        <f t="shared" si="385"/>
        <v>1</v>
      </c>
      <c r="S951" t="str">
        <f t="shared" si="386"/>
        <v>1</v>
      </c>
      <c r="T951" t="str">
        <f t="shared" si="387"/>
        <v>0</v>
      </c>
      <c r="U951" t="str">
        <f t="shared" si="388"/>
        <v>1</v>
      </c>
      <c r="V951" s="10" t="str">
        <f t="shared" si="391"/>
        <v/>
      </c>
      <c r="X951" t="str">
        <f t="shared" si="392"/>
        <v/>
      </c>
      <c r="Z951" t="str">
        <f t="shared" si="393"/>
        <v/>
      </c>
      <c r="AA951" s="10" t="str">
        <f t="shared" si="394"/>
        <v/>
      </c>
      <c r="AC951" t="str">
        <f t="shared" si="395"/>
        <v/>
      </c>
      <c r="AE951" t="str">
        <f t="shared" si="396"/>
        <v/>
      </c>
      <c r="AF951" s="13" t="str">
        <f t="shared" si="397"/>
        <v/>
      </c>
      <c r="AH951" t="str">
        <f t="shared" si="398"/>
        <v/>
      </c>
      <c r="AJ951" t="str">
        <f t="shared" si="399"/>
        <v/>
      </c>
      <c r="AK951" s="2">
        <f t="shared" si="400"/>
        <v>0.74951289849917102</v>
      </c>
      <c r="AL951" s="2">
        <f t="shared" si="401"/>
        <v>7.0524285369718998E-2</v>
      </c>
      <c r="AM951">
        <f t="shared" si="402"/>
        <v>80</v>
      </c>
      <c r="AN951">
        <f t="shared" si="403"/>
        <v>210</v>
      </c>
      <c r="AO951">
        <f t="shared" si="404"/>
        <v>130</v>
      </c>
    </row>
    <row r="952" spans="1:41" x14ac:dyDescent="0.2">
      <c r="A952" t="s">
        <v>115</v>
      </c>
      <c r="B952" t="s">
        <v>70</v>
      </c>
      <c r="C952" t="s">
        <v>153</v>
      </c>
      <c r="D952" s="1">
        <v>-125.837032464495</v>
      </c>
      <c r="E952" s="1">
        <v>293.67406492898999</v>
      </c>
      <c r="F952" s="2">
        <v>0.47012815083521498</v>
      </c>
      <c r="G952" s="2">
        <v>0.31944624856099102</v>
      </c>
      <c r="H952" s="2">
        <v>0</v>
      </c>
      <c r="I952" s="2">
        <v>0</v>
      </c>
      <c r="J952" s="2">
        <v>0.82003718386889002</v>
      </c>
      <c r="K952" s="2">
        <v>0.74951289849917102</v>
      </c>
      <c r="L952" s="2">
        <v>4.0194485708925599E-3</v>
      </c>
      <c r="M952" s="2" t="str">
        <f t="shared" si="382"/>
        <v>LTN</v>
      </c>
      <c r="N952" s="2" t="str">
        <f t="shared" si="389"/>
        <v>PCA</v>
      </c>
      <c r="O952" s="2" t="str">
        <f t="shared" si="390"/>
        <v>V</v>
      </c>
      <c r="P952" t="str">
        <f t="shared" si="383"/>
        <v>1101</v>
      </c>
      <c r="Q952" t="str">
        <f t="shared" si="384"/>
        <v>N</v>
      </c>
      <c r="R952" t="str">
        <f t="shared" si="385"/>
        <v>1</v>
      </c>
      <c r="S952" t="str">
        <f t="shared" si="386"/>
        <v>1</v>
      </c>
      <c r="T952" t="str">
        <f t="shared" si="387"/>
        <v>0</v>
      </c>
      <c r="U952" t="str">
        <f t="shared" si="388"/>
        <v>1</v>
      </c>
      <c r="V952" s="10" t="str">
        <f t="shared" si="391"/>
        <v/>
      </c>
      <c r="X952" t="str">
        <f t="shared" si="392"/>
        <v/>
      </c>
      <c r="Z952" t="str">
        <f t="shared" si="393"/>
        <v/>
      </c>
      <c r="AA952" s="10" t="str">
        <f t="shared" si="394"/>
        <v/>
      </c>
      <c r="AC952" t="str">
        <f t="shared" si="395"/>
        <v/>
      </c>
      <c r="AE952" t="str">
        <f t="shared" si="396"/>
        <v/>
      </c>
      <c r="AF952" s="13" t="str">
        <f t="shared" si="397"/>
        <v/>
      </c>
      <c r="AH952" t="str">
        <f t="shared" si="398"/>
        <v/>
      </c>
      <c r="AJ952" t="str">
        <f t="shared" si="399"/>
        <v/>
      </c>
      <c r="AK952" s="2">
        <f t="shared" si="400"/>
        <v>0.74951289849917102</v>
      </c>
      <c r="AL952" s="2">
        <f t="shared" si="401"/>
        <v>7.0524285369718998E-2</v>
      </c>
      <c r="AM952">
        <f t="shared" si="402"/>
        <v>80</v>
      </c>
      <c r="AN952">
        <f t="shared" si="403"/>
        <v>210</v>
      </c>
      <c r="AO952">
        <f t="shared" si="404"/>
        <v>130</v>
      </c>
    </row>
    <row r="953" spans="1:41" x14ac:dyDescent="0.2">
      <c r="A953" t="s">
        <v>115</v>
      </c>
      <c r="B953" t="s">
        <v>70</v>
      </c>
      <c r="C953" t="s">
        <v>154</v>
      </c>
      <c r="D953" s="1">
        <v>-129.91949264074799</v>
      </c>
      <c r="E953" s="1">
        <v>301.83898528149598</v>
      </c>
      <c r="F953" s="2">
        <v>0.45833236367753899</v>
      </c>
      <c r="G953" s="2">
        <v>0.32006318212010298</v>
      </c>
      <c r="H953" s="2">
        <v>0</v>
      </c>
      <c r="I953" s="2">
        <v>0</v>
      </c>
      <c r="J953" s="2">
        <v>0.80369446152490598</v>
      </c>
      <c r="K953" s="2">
        <v>0.73667417921952905</v>
      </c>
      <c r="L953" s="2">
        <v>4.9781524384426498E-2</v>
      </c>
      <c r="M953" s="2" t="str">
        <f t="shared" si="382"/>
        <v>LTN</v>
      </c>
      <c r="N953" s="2" t="str">
        <f t="shared" si="389"/>
        <v>ACP</v>
      </c>
      <c r="O953" s="2" t="str">
        <f t="shared" si="390"/>
        <v>U</v>
      </c>
      <c r="P953" t="str">
        <f t="shared" si="383"/>
        <v>1101</v>
      </c>
      <c r="Q953" t="str">
        <f t="shared" si="384"/>
        <v>N</v>
      </c>
      <c r="R953" t="str">
        <f t="shared" si="385"/>
        <v>1</v>
      </c>
      <c r="S953" t="str">
        <f t="shared" si="386"/>
        <v>1</v>
      </c>
      <c r="T953" t="str">
        <f t="shared" si="387"/>
        <v>0</v>
      </c>
      <c r="U953" t="str">
        <f t="shared" si="388"/>
        <v>1</v>
      </c>
      <c r="V953" s="10" t="str">
        <f t="shared" si="391"/>
        <v/>
      </c>
      <c r="X953" t="str">
        <f t="shared" si="392"/>
        <v/>
      </c>
      <c r="Z953" t="str">
        <f t="shared" si="393"/>
        <v/>
      </c>
      <c r="AA953" s="10" t="str">
        <f t="shared" si="394"/>
        <v/>
      </c>
      <c r="AC953" t="str">
        <f t="shared" si="395"/>
        <v/>
      </c>
      <c r="AE953" t="str">
        <f t="shared" si="396"/>
        <v/>
      </c>
      <c r="AF953" s="13" t="str">
        <f t="shared" si="397"/>
        <v/>
      </c>
      <c r="AH953" t="str">
        <f t="shared" si="398"/>
        <v/>
      </c>
      <c r="AJ953" t="str">
        <f t="shared" si="399"/>
        <v/>
      </c>
      <c r="AK953" s="2">
        <f t="shared" si="400"/>
        <v>0.73667417921952905</v>
      </c>
      <c r="AL953" s="2">
        <f t="shared" si="401"/>
        <v>6.7020282305376933E-2</v>
      </c>
      <c r="AM953">
        <f t="shared" si="402"/>
        <v>112</v>
      </c>
      <c r="AN953">
        <f t="shared" si="403"/>
        <v>194</v>
      </c>
      <c r="AO953">
        <f t="shared" si="404"/>
        <v>82</v>
      </c>
    </row>
    <row r="954" spans="1:41" x14ac:dyDescent="0.2">
      <c r="A954" t="s">
        <v>115</v>
      </c>
      <c r="B954" t="s">
        <v>70</v>
      </c>
      <c r="C954" t="s">
        <v>3</v>
      </c>
      <c r="D954" s="1">
        <v>-135.42336177707099</v>
      </c>
      <c r="E954" s="1">
        <v>312.84672355414199</v>
      </c>
      <c r="F954" s="2">
        <v>0.42257864101124798</v>
      </c>
      <c r="G954" s="2">
        <v>0.278325570387426</v>
      </c>
      <c r="H954" s="2">
        <v>0</v>
      </c>
      <c r="I954" s="2">
        <v>0</v>
      </c>
      <c r="J954" s="2">
        <v>0.78100797464037097</v>
      </c>
      <c r="K954" s="2">
        <v>0.70773353793585903</v>
      </c>
      <c r="L954" s="2">
        <v>6.84952775921506E-3</v>
      </c>
      <c r="M954" s="2" t="str">
        <f t="shared" si="382"/>
        <v>LTN</v>
      </c>
      <c r="N954" s="2" t="str">
        <f t="shared" si="389"/>
        <v>ACP</v>
      </c>
      <c r="O954" s="2" t="str">
        <f t="shared" si="390"/>
        <v>V</v>
      </c>
      <c r="P954" t="str">
        <f t="shared" si="383"/>
        <v>1101</v>
      </c>
      <c r="Q954" t="str">
        <f t="shared" si="384"/>
        <v>N</v>
      </c>
      <c r="R954" t="str">
        <f t="shared" si="385"/>
        <v>1</v>
      </c>
      <c r="S954" t="str">
        <f t="shared" si="386"/>
        <v>1</v>
      </c>
      <c r="T954" t="str">
        <f t="shared" si="387"/>
        <v>0</v>
      </c>
      <c r="U954" t="str">
        <f t="shared" si="388"/>
        <v>1</v>
      </c>
      <c r="V954" s="10" t="str">
        <f t="shared" si="391"/>
        <v/>
      </c>
      <c r="X954" t="str">
        <f t="shared" si="392"/>
        <v/>
      </c>
      <c r="Z954" t="str">
        <f t="shared" si="393"/>
        <v/>
      </c>
      <c r="AA954" s="10" t="str">
        <f t="shared" si="394"/>
        <v/>
      </c>
      <c r="AC954" t="str">
        <f t="shared" si="395"/>
        <v/>
      </c>
      <c r="AE954" t="str">
        <f t="shared" si="396"/>
        <v/>
      </c>
      <c r="AF954" s="13" t="str">
        <f t="shared" si="397"/>
        <v/>
      </c>
      <c r="AH954" t="str">
        <f t="shared" si="398"/>
        <v/>
      </c>
      <c r="AJ954" t="str">
        <f t="shared" si="399"/>
        <v/>
      </c>
      <c r="AK954" s="2">
        <f t="shared" si="400"/>
        <v>0.70773353793585903</v>
      </c>
      <c r="AL954" s="2">
        <f t="shared" si="401"/>
        <v>7.3274436704511947E-2</v>
      </c>
      <c r="AM954">
        <f t="shared" si="402"/>
        <v>189</v>
      </c>
      <c r="AN954">
        <f t="shared" si="403"/>
        <v>223</v>
      </c>
      <c r="AO954">
        <f t="shared" si="404"/>
        <v>34</v>
      </c>
    </row>
    <row r="955" spans="1:41" x14ac:dyDescent="0.2">
      <c r="A955" t="s">
        <v>116</v>
      </c>
      <c r="B955" t="s">
        <v>70</v>
      </c>
      <c r="C955" t="s">
        <v>2</v>
      </c>
      <c r="D955" s="1">
        <v>-153.60100036473301</v>
      </c>
      <c r="E955" s="1">
        <v>349.20200072946699</v>
      </c>
      <c r="F955" s="2">
        <v>0.33640890185149003</v>
      </c>
      <c r="G955" s="2">
        <v>0.233005473966649</v>
      </c>
      <c r="H955" s="2">
        <v>0</v>
      </c>
      <c r="I955" s="2">
        <v>0</v>
      </c>
      <c r="J955" s="2">
        <v>0.75056869587848496</v>
      </c>
      <c r="K955" s="2">
        <v>0.696966002793314</v>
      </c>
      <c r="L955" s="2">
        <v>0.11788097272176599</v>
      </c>
      <c r="M955" s="2" t="str">
        <f t="shared" si="382"/>
        <v>LTN</v>
      </c>
      <c r="N955" s="2" t="str">
        <f t="shared" si="389"/>
        <v>PCA</v>
      </c>
      <c r="O955" s="2" t="str">
        <f t="shared" si="390"/>
        <v>U</v>
      </c>
      <c r="P955" t="str">
        <f t="shared" si="383"/>
        <v>1110</v>
      </c>
      <c r="Q955" t="str">
        <f t="shared" si="384"/>
        <v>N</v>
      </c>
      <c r="R955" t="str">
        <f t="shared" si="385"/>
        <v>1</v>
      </c>
      <c r="S955" t="str">
        <f t="shared" si="386"/>
        <v>1</v>
      </c>
      <c r="T955" t="str">
        <f t="shared" si="387"/>
        <v>1</v>
      </c>
      <c r="U955" t="str">
        <f t="shared" si="388"/>
        <v>0</v>
      </c>
      <c r="V955" s="10" t="str">
        <f t="shared" si="391"/>
        <v/>
      </c>
      <c r="X955" t="str">
        <f t="shared" si="392"/>
        <v/>
      </c>
      <c r="Z955" t="str">
        <f t="shared" si="393"/>
        <v/>
      </c>
      <c r="AA955" s="10" t="str">
        <f t="shared" si="394"/>
        <v/>
      </c>
      <c r="AC955" t="str">
        <f t="shared" si="395"/>
        <v/>
      </c>
      <c r="AE955" t="str">
        <f t="shared" si="396"/>
        <v/>
      </c>
      <c r="AF955" s="13" t="str">
        <f t="shared" si="397"/>
        <v/>
      </c>
      <c r="AH955" t="str">
        <f t="shared" si="398"/>
        <v/>
      </c>
      <c r="AJ955" t="str">
        <f t="shared" si="399"/>
        <v/>
      </c>
      <c r="AK955" s="2">
        <f t="shared" si="400"/>
        <v>0.696966002793314</v>
      </c>
      <c r="AL955" s="2">
        <f t="shared" si="401"/>
        <v>5.360269308517096E-2</v>
      </c>
      <c r="AM955">
        <f t="shared" si="402"/>
        <v>212</v>
      </c>
      <c r="AN955">
        <f t="shared" si="403"/>
        <v>91</v>
      </c>
      <c r="AO955">
        <f t="shared" si="404"/>
        <v>-121</v>
      </c>
    </row>
    <row r="956" spans="1:41" x14ac:dyDescent="0.2">
      <c r="A956" t="s">
        <v>116</v>
      </c>
      <c r="B956" t="s">
        <v>70</v>
      </c>
      <c r="C956" t="s">
        <v>153</v>
      </c>
      <c r="D956" s="1">
        <v>-153.60100036473301</v>
      </c>
      <c r="E956" s="1">
        <v>349.20200072946699</v>
      </c>
      <c r="F956" s="2">
        <v>0.33640890185149003</v>
      </c>
      <c r="G956" s="2">
        <v>0.23300547396665</v>
      </c>
      <c r="H956" s="2">
        <v>0</v>
      </c>
      <c r="I956" s="2">
        <v>0</v>
      </c>
      <c r="J956" s="2">
        <v>0.75056869587848496</v>
      </c>
      <c r="K956" s="2">
        <v>0.696966002793314</v>
      </c>
      <c r="L956" s="2">
        <v>4.2015212166322598E-2</v>
      </c>
      <c r="M956" s="2" t="str">
        <f t="shared" si="382"/>
        <v>LTN</v>
      </c>
      <c r="N956" s="2" t="str">
        <f t="shared" si="389"/>
        <v>PCA</v>
      </c>
      <c r="O956" s="2" t="str">
        <f t="shared" si="390"/>
        <v>V</v>
      </c>
      <c r="P956" t="str">
        <f t="shared" si="383"/>
        <v>1110</v>
      </c>
      <c r="Q956" t="str">
        <f t="shared" si="384"/>
        <v>N</v>
      </c>
      <c r="R956" t="str">
        <f t="shared" si="385"/>
        <v>1</v>
      </c>
      <c r="S956" t="str">
        <f t="shared" si="386"/>
        <v>1</v>
      </c>
      <c r="T956" t="str">
        <f t="shared" si="387"/>
        <v>1</v>
      </c>
      <c r="U956" t="str">
        <f t="shared" si="388"/>
        <v>0</v>
      </c>
      <c r="V956" s="10" t="str">
        <f t="shared" si="391"/>
        <v/>
      </c>
      <c r="X956" t="str">
        <f t="shared" si="392"/>
        <v/>
      </c>
      <c r="Z956" t="str">
        <f t="shared" si="393"/>
        <v/>
      </c>
      <c r="AA956" s="10" t="str">
        <f t="shared" si="394"/>
        <v/>
      </c>
      <c r="AC956" t="str">
        <f t="shared" si="395"/>
        <v/>
      </c>
      <c r="AE956" t="str">
        <f t="shared" si="396"/>
        <v/>
      </c>
      <c r="AF956" s="13" t="str">
        <f t="shared" si="397"/>
        <v/>
      </c>
      <c r="AH956" t="str">
        <f t="shared" si="398"/>
        <v/>
      </c>
      <c r="AJ956" t="str">
        <f t="shared" si="399"/>
        <v/>
      </c>
      <c r="AK956" s="2">
        <f t="shared" si="400"/>
        <v>0.696966002793314</v>
      </c>
      <c r="AL956" s="2">
        <f t="shared" si="401"/>
        <v>5.360269308517096E-2</v>
      </c>
      <c r="AM956">
        <f t="shared" si="402"/>
        <v>212</v>
      </c>
      <c r="AN956">
        <f t="shared" si="403"/>
        <v>91</v>
      </c>
      <c r="AO956">
        <f t="shared" si="404"/>
        <v>-121</v>
      </c>
    </row>
    <row r="957" spans="1:41" x14ac:dyDescent="0.2">
      <c r="A957" t="s">
        <v>116</v>
      </c>
      <c r="B957" t="s">
        <v>70</v>
      </c>
      <c r="C957" t="s">
        <v>154</v>
      </c>
      <c r="D957" s="1">
        <v>-178.53566891054001</v>
      </c>
      <c r="E957" s="1">
        <v>399.071337821079</v>
      </c>
      <c r="F957" s="2">
        <v>0.205938009178839</v>
      </c>
      <c r="G957" s="2">
        <v>9.6609341819542296E-2</v>
      </c>
      <c r="H957" s="2">
        <v>0</v>
      </c>
      <c r="I957" s="2">
        <v>0</v>
      </c>
      <c r="J957" s="2">
        <v>0.69179255254961203</v>
      </c>
      <c r="K957" s="2">
        <v>0.62273892023539301</v>
      </c>
      <c r="L957" s="2">
        <v>3.8977204063450399E-2</v>
      </c>
      <c r="M957" s="2" t="str">
        <f t="shared" si="382"/>
        <v>LTN</v>
      </c>
      <c r="N957" s="2" t="str">
        <f t="shared" si="389"/>
        <v>ACP</v>
      </c>
      <c r="O957" s="2" t="str">
        <f t="shared" si="390"/>
        <v>U</v>
      </c>
      <c r="P957" t="str">
        <f t="shared" si="383"/>
        <v>1110</v>
      </c>
      <c r="Q957" t="str">
        <f t="shared" si="384"/>
        <v>N</v>
      </c>
      <c r="R957" t="str">
        <f t="shared" si="385"/>
        <v>1</v>
      </c>
      <c r="S957" t="str">
        <f t="shared" si="386"/>
        <v>1</v>
      </c>
      <c r="T957" t="str">
        <f t="shared" si="387"/>
        <v>1</v>
      </c>
      <c r="U957" t="str">
        <f t="shared" si="388"/>
        <v>0</v>
      </c>
      <c r="V957" s="10" t="str">
        <f t="shared" si="391"/>
        <v/>
      </c>
      <c r="X957" t="str">
        <f t="shared" si="392"/>
        <v/>
      </c>
      <c r="Z957" t="str">
        <f t="shared" si="393"/>
        <v/>
      </c>
      <c r="AA957" s="10" t="str">
        <f t="shared" si="394"/>
        <v/>
      </c>
      <c r="AC957" t="str">
        <f t="shared" si="395"/>
        <v/>
      </c>
      <c r="AE957" t="str">
        <f t="shared" si="396"/>
        <v/>
      </c>
      <c r="AF957" s="13" t="str">
        <f t="shared" si="397"/>
        <v/>
      </c>
      <c r="AH957" t="str">
        <f t="shared" si="398"/>
        <v/>
      </c>
      <c r="AJ957" t="str">
        <f t="shared" si="399"/>
        <v/>
      </c>
      <c r="AK957" s="2">
        <f t="shared" si="400"/>
        <v>0.62273892023539301</v>
      </c>
      <c r="AL957" s="2">
        <f t="shared" si="401"/>
        <v>6.9053632314219016E-2</v>
      </c>
      <c r="AM957">
        <f t="shared" si="402"/>
        <v>256</v>
      </c>
      <c r="AN957">
        <f t="shared" si="403"/>
        <v>204</v>
      </c>
      <c r="AO957">
        <f t="shared" si="404"/>
        <v>-52</v>
      </c>
    </row>
    <row r="958" spans="1:41" x14ac:dyDescent="0.2">
      <c r="A958" t="s">
        <v>116</v>
      </c>
      <c r="B958" t="s">
        <v>70</v>
      </c>
      <c r="C958" t="s">
        <v>3</v>
      </c>
      <c r="D958" s="1">
        <v>-168.676508807137</v>
      </c>
      <c r="E958" s="1">
        <v>379.35301761427399</v>
      </c>
      <c r="F958" s="2">
        <v>0.26438738849905602</v>
      </c>
      <c r="G958" s="2">
        <v>0.15453712496128599</v>
      </c>
      <c r="H958" s="2">
        <v>0</v>
      </c>
      <c r="I958" s="2">
        <v>0</v>
      </c>
      <c r="J958" s="2">
        <v>0.73694043632707895</v>
      </c>
      <c r="K958" s="2">
        <v>0.66709054872485596</v>
      </c>
      <c r="L958" s="2">
        <v>5.4968119742508502E-2</v>
      </c>
      <c r="M958" s="2" t="str">
        <f t="shared" si="382"/>
        <v>LTN</v>
      </c>
      <c r="N958" s="2" t="str">
        <f t="shared" si="389"/>
        <v>ACP</v>
      </c>
      <c r="O958" s="2" t="str">
        <f t="shared" si="390"/>
        <v>V</v>
      </c>
      <c r="P958" t="str">
        <f t="shared" si="383"/>
        <v>1110</v>
      </c>
      <c r="Q958" t="str">
        <f t="shared" si="384"/>
        <v>N</v>
      </c>
      <c r="R958" t="str">
        <f t="shared" si="385"/>
        <v>1</v>
      </c>
      <c r="S958" t="str">
        <f t="shared" si="386"/>
        <v>1</v>
      </c>
      <c r="T958" t="str">
        <f t="shared" si="387"/>
        <v>1</v>
      </c>
      <c r="U958" t="str">
        <f t="shared" si="388"/>
        <v>0</v>
      </c>
      <c r="V958" s="10" t="str">
        <f t="shared" si="391"/>
        <v/>
      </c>
      <c r="X958" t="str">
        <f t="shared" si="392"/>
        <v/>
      </c>
      <c r="Z958" t="str">
        <f t="shared" si="393"/>
        <v/>
      </c>
      <c r="AA958" s="10" t="str">
        <f t="shared" si="394"/>
        <v/>
      </c>
      <c r="AC958" t="str">
        <f t="shared" si="395"/>
        <v/>
      </c>
      <c r="AE958" t="str">
        <f t="shared" si="396"/>
        <v/>
      </c>
      <c r="AF958" s="13" t="str">
        <f t="shared" si="397"/>
        <v/>
      </c>
      <c r="AH958" t="str">
        <f t="shared" si="398"/>
        <v/>
      </c>
      <c r="AJ958" t="str">
        <f t="shared" si="399"/>
        <v/>
      </c>
      <c r="AK958" s="2">
        <f t="shared" si="400"/>
        <v>0.66709054872485596</v>
      </c>
      <c r="AL958" s="2">
        <f t="shared" si="401"/>
        <v>6.9849887602222993E-2</v>
      </c>
      <c r="AM958">
        <f t="shared" si="402"/>
        <v>244</v>
      </c>
      <c r="AN958">
        <f t="shared" si="403"/>
        <v>208</v>
      </c>
      <c r="AO958">
        <f t="shared" si="404"/>
        <v>-36</v>
      </c>
    </row>
    <row r="959" spans="1:41" x14ac:dyDescent="0.2">
      <c r="A959" t="s">
        <v>117</v>
      </c>
      <c r="B959" t="s">
        <v>70</v>
      </c>
      <c r="C959" t="s">
        <v>2</v>
      </c>
      <c r="D959" s="1">
        <v>-135.64909852565799</v>
      </c>
      <c r="E959" s="1">
        <v>313.298197051317</v>
      </c>
      <c r="F959" s="2">
        <v>0.43211328344195499</v>
      </c>
      <c r="G959" s="2">
        <v>0.30772450947722002</v>
      </c>
      <c r="H959" s="2">
        <v>0</v>
      </c>
      <c r="I959" s="2">
        <v>0</v>
      </c>
      <c r="J959" s="2">
        <v>0.80772759837071695</v>
      </c>
      <c r="K959" s="2">
        <v>0.74893973975939498</v>
      </c>
      <c r="L959" s="2">
        <v>0.120086545968989</v>
      </c>
      <c r="M959" s="2" t="str">
        <f t="shared" si="382"/>
        <v>LTN</v>
      </c>
      <c r="N959" s="2" t="str">
        <f t="shared" si="389"/>
        <v>PCA</v>
      </c>
      <c r="O959" s="2" t="str">
        <f t="shared" si="390"/>
        <v>U</v>
      </c>
      <c r="P959" t="str">
        <f t="shared" si="383"/>
        <v>1111</v>
      </c>
      <c r="Q959" t="str">
        <f t="shared" si="384"/>
        <v>N</v>
      </c>
      <c r="R959" t="str">
        <f t="shared" si="385"/>
        <v>1</v>
      </c>
      <c r="S959" t="str">
        <f t="shared" si="386"/>
        <v>1</v>
      </c>
      <c r="T959" t="str">
        <f t="shared" si="387"/>
        <v>1</v>
      </c>
      <c r="U959" t="str">
        <f t="shared" si="388"/>
        <v>1</v>
      </c>
      <c r="V959" s="10" t="str">
        <f t="shared" si="391"/>
        <v/>
      </c>
      <c r="X959" t="str">
        <f t="shared" si="392"/>
        <v/>
      </c>
      <c r="Z959" t="str">
        <f t="shared" si="393"/>
        <v/>
      </c>
      <c r="AA959" s="10" t="str">
        <f t="shared" si="394"/>
        <v/>
      </c>
      <c r="AC959" t="str">
        <f t="shared" si="395"/>
        <v/>
      </c>
      <c r="AE959" t="str">
        <f t="shared" si="396"/>
        <v/>
      </c>
      <c r="AF959" s="13" t="str">
        <f t="shared" si="397"/>
        <v/>
      </c>
      <c r="AH959" t="str">
        <f t="shared" si="398"/>
        <v/>
      </c>
      <c r="AJ959" t="str">
        <f t="shared" si="399"/>
        <v/>
      </c>
      <c r="AK959" s="2">
        <f t="shared" si="400"/>
        <v>0.74893973975939498</v>
      </c>
      <c r="AL959" s="2">
        <f t="shared" si="401"/>
        <v>5.8787858611321964E-2</v>
      </c>
      <c r="AM959">
        <f t="shared" si="402"/>
        <v>83</v>
      </c>
      <c r="AN959">
        <f t="shared" si="403"/>
        <v>145</v>
      </c>
      <c r="AO959">
        <f t="shared" si="404"/>
        <v>62</v>
      </c>
    </row>
    <row r="960" spans="1:41" x14ac:dyDescent="0.2">
      <c r="A960" t="s">
        <v>117</v>
      </c>
      <c r="B960" t="s">
        <v>70</v>
      </c>
      <c r="C960" t="s">
        <v>153</v>
      </c>
      <c r="D960" s="1">
        <v>-135.64909852565799</v>
      </c>
      <c r="E960" s="1">
        <v>313.298197051317</v>
      </c>
      <c r="F960" s="2">
        <v>0.43211328344195499</v>
      </c>
      <c r="G960" s="2">
        <v>0.30772450947722002</v>
      </c>
      <c r="H960" s="2">
        <v>0</v>
      </c>
      <c r="I960" s="2">
        <v>0</v>
      </c>
      <c r="J960" s="2">
        <v>0.80772759837071695</v>
      </c>
      <c r="K960" s="2">
        <v>0.74893973975939498</v>
      </c>
      <c r="L960" s="2">
        <v>0.103417837215355</v>
      </c>
      <c r="M960" s="2" t="str">
        <f t="shared" si="382"/>
        <v>LTN</v>
      </c>
      <c r="N960" s="2" t="str">
        <f t="shared" si="389"/>
        <v>PCA</v>
      </c>
      <c r="O960" s="2" t="str">
        <f t="shared" si="390"/>
        <v>V</v>
      </c>
      <c r="P960" t="str">
        <f t="shared" si="383"/>
        <v>1111</v>
      </c>
      <c r="Q960" t="str">
        <f t="shared" si="384"/>
        <v>N</v>
      </c>
      <c r="R960" t="str">
        <f t="shared" si="385"/>
        <v>1</v>
      </c>
      <c r="S960" t="str">
        <f t="shared" si="386"/>
        <v>1</v>
      </c>
      <c r="T960" t="str">
        <f t="shared" si="387"/>
        <v>1</v>
      </c>
      <c r="U960" t="str">
        <f t="shared" si="388"/>
        <v>1</v>
      </c>
      <c r="V960" s="10" t="str">
        <f t="shared" si="391"/>
        <v/>
      </c>
      <c r="X960" t="str">
        <f t="shared" si="392"/>
        <v/>
      </c>
      <c r="Z960" t="str">
        <f t="shared" si="393"/>
        <v/>
      </c>
      <c r="AA960" s="10" t="str">
        <f t="shared" si="394"/>
        <v/>
      </c>
      <c r="AC960" t="str">
        <f t="shared" si="395"/>
        <v/>
      </c>
      <c r="AE960" t="str">
        <f t="shared" si="396"/>
        <v/>
      </c>
      <c r="AF960" s="13" t="str">
        <f t="shared" si="397"/>
        <v/>
      </c>
      <c r="AH960" t="str">
        <f t="shared" si="398"/>
        <v/>
      </c>
      <c r="AJ960" t="str">
        <f t="shared" si="399"/>
        <v/>
      </c>
      <c r="AK960" s="2">
        <f t="shared" si="400"/>
        <v>0.74893973975939498</v>
      </c>
      <c r="AL960" s="2">
        <f t="shared" si="401"/>
        <v>5.8787858611321964E-2</v>
      </c>
      <c r="AM960">
        <f t="shared" si="402"/>
        <v>83</v>
      </c>
      <c r="AN960">
        <f t="shared" si="403"/>
        <v>145</v>
      </c>
      <c r="AO960">
        <f t="shared" si="404"/>
        <v>62</v>
      </c>
    </row>
    <row r="961" spans="1:41" x14ac:dyDescent="0.2">
      <c r="A961" t="s">
        <v>117</v>
      </c>
      <c r="B961" t="s">
        <v>70</v>
      </c>
      <c r="C961" t="s">
        <v>154</v>
      </c>
      <c r="D961" s="1">
        <v>-157.139677344533</v>
      </c>
      <c r="E961" s="1">
        <v>356.279354689066</v>
      </c>
      <c r="F961" s="2">
        <v>0.32669698084707699</v>
      </c>
      <c r="G961" s="2">
        <v>0.20829032808789399</v>
      </c>
      <c r="H961" s="2">
        <v>0</v>
      </c>
      <c r="I961" s="2">
        <v>0</v>
      </c>
      <c r="J961" s="2">
        <v>0.75700259500607503</v>
      </c>
      <c r="K961" s="2">
        <v>0.70671663693340103</v>
      </c>
      <c r="L961" s="2">
        <v>2.1190635106878099E-2</v>
      </c>
      <c r="M961" s="2" t="str">
        <f t="shared" si="382"/>
        <v>LTN</v>
      </c>
      <c r="N961" s="2" t="str">
        <f t="shared" si="389"/>
        <v>ACP</v>
      </c>
      <c r="O961" s="2" t="str">
        <f t="shared" si="390"/>
        <v>U</v>
      </c>
      <c r="P961" t="str">
        <f t="shared" si="383"/>
        <v>1111</v>
      </c>
      <c r="Q961" t="str">
        <f t="shared" si="384"/>
        <v>N</v>
      </c>
      <c r="R961" t="str">
        <f t="shared" si="385"/>
        <v>1</v>
      </c>
      <c r="S961" t="str">
        <f t="shared" si="386"/>
        <v>1</v>
      </c>
      <c r="T961" t="str">
        <f t="shared" si="387"/>
        <v>1</v>
      </c>
      <c r="U961" t="str">
        <f t="shared" si="388"/>
        <v>1</v>
      </c>
      <c r="V961" s="10" t="str">
        <f t="shared" si="391"/>
        <v/>
      </c>
      <c r="X961" t="str">
        <f t="shared" si="392"/>
        <v/>
      </c>
      <c r="Z961" t="str">
        <f t="shared" si="393"/>
        <v/>
      </c>
      <c r="AA961" s="10" t="str">
        <f t="shared" si="394"/>
        <v/>
      </c>
      <c r="AC961" t="str">
        <f t="shared" si="395"/>
        <v/>
      </c>
      <c r="AE961" t="str">
        <f t="shared" si="396"/>
        <v/>
      </c>
      <c r="AF961" s="13" t="str">
        <f t="shared" si="397"/>
        <v/>
      </c>
      <c r="AH961" t="str">
        <f t="shared" si="398"/>
        <v/>
      </c>
      <c r="AJ961" t="str">
        <f t="shared" si="399"/>
        <v/>
      </c>
      <c r="AK961" s="2">
        <f t="shared" si="400"/>
        <v>0.70671663693340103</v>
      </c>
      <c r="AL961" s="2">
        <f t="shared" si="401"/>
        <v>5.0285958072673997E-2</v>
      </c>
      <c r="AM961">
        <f t="shared" si="402"/>
        <v>191</v>
      </c>
      <c r="AN961">
        <f t="shared" si="403"/>
        <v>72</v>
      </c>
      <c r="AO961">
        <f t="shared" si="404"/>
        <v>-119</v>
      </c>
    </row>
    <row r="962" spans="1:41" x14ac:dyDescent="0.2">
      <c r="A962" t="s">
        <v>117</v>
      </c>
      <c r="B962" t="s">
        <v>70</v>
      </c>
      <c r="C962" t="s">
        <v>3</v>
      </c>
      <c r="D962" s="1">
        <v>-155.85018233792101</v>
      </c>
      <c r="E962" s="1">
        <v>353.70036467584202</v>
      </c>
      <c r="F962" s="2">
        <v>0.33262870807499301</v>
      </c>
      <c r="G962" s="2">
        <v>0.22065807082782901</v>
      </c>
      <c r="H962" s="2">
        <v>0</v>
      </c>
      <c r="I962" s="2">
        <v>0</v>
      </c>
      <c r="J962" s="2">
        <v>0.74982323502764203</v>
      </c>
      <c r="K962" s="2">
        <v>0.70413242589154401</v>
      </c>
      <c r="L962" s="2">
        <v>1.9119525899833401E-2</v>
      </c>
      <c r="M962" s="2" t="str">
        <f t="shared" si="382"/>
        <v>LTN</v>
      </c>
      <c r="N962" s="2" t="str">
        <f t="shared" si="389"/>
        <v>ACP</v>
      </c>
      <c r="O962" s="2" t="str">
        <f t="shared" si="390"/>
        <v>V</v>
      </c>
      <c r="P962" t="str">
        <f t="shared" si="383"/>
        <v>1111</v>
      </c>
      <c r="Q962" t="str">
        <f t="shared" si="384"/>
        <v>N</v>
      </c>
      <c r="R962" t="str">
        <f t="shared" si="385"/>
        <v>1</v>
      </c>
      <c r="S962" t="str">
        <f t="shared" si="386"/>
        <v>1</v>
      </c>
      <c r="T962" t="str">
        <f t="shared" si="387"/>
        <v>1</v>
      </c>
      <c r="U962" t="str">
        <f t="shared" si="388"/>
        <v>1</v>
      </c>
      <c r="V962" s="10" t="str">
        <f t="shared" si="391"/>
        <v/>
      </c>
      <c r="X962" t="str">
        <f t="shared" si="392"/>
        <v/>
      </c>
      <c r="Z962" t="str">
        <f t="shared" si="393"/>
        <v/>
      </c>
      <c r="AA962" s="10" t="str">
        <f t="shared" si="394"/>
        <v/>
      </c>
      <c r="AC962" t="str">
        <f t="shared" si="395"/>
        <v/>
      </c>
      <c r="AE962" t="str">
        <f t="shared" si="396"/>
        <v/>
      </c>
      <c r="AF962" s="13" t="str">
        <f t="shared" si="397"/>
        <v/>
      </c>
      <c r="AH962" t="str">
        <f t="shared" si="398"/>
        <v/>
      </c>
      <c r="AJ962" t="str">
        <f t="shared" si="399"/>
        <v/>
      </c>
      <c r="AK962" s="2">
        <f t="shared" si="400"/>
        <v>0.70413242589154401</v>
      </c>
      <c r="AL962" s="2">
        <f t="shared" si="401"/>
        <v>4.5690809136098021E-2</v>
      </c>
      <c r="AM962">
        <f t="shared" si="402"/>
        <v>196</v>
      </c>
      <c r="AN962">
        <f t="shared" si="403"/>
        <v>45</v>
      </c>
      <c r="AO962">
        <f t="shared" si="404"/>
        <v>-151</v>
      </c>
    </row>
    <row r="963" spans="1:41" x14ac:dyDescent="0.2">
      <c r="A963" t="s">
        <v>118</v>
      </c>
      <c r="B963" t="s">
        <v>70</v>
      </c>
      <c r="C963" t="s">
        <v>2</v>
      </c>
      <c r="D963" s="1">
        <v>-141.45844622351601</v>
      </c>
      <c r="E963" s="1">
        <v>324.91689244703201</v>
      </c>
      <c r="F963" s="2">
        <v>0.38971101820946602</v>
      </c>
      <c r="G963" s="2">
        <v>0.23174815696457499</v>
      </c>
      <c r="H963" s="2">
        <v>0</v>
      </c>
      <c r="I963" s="2">
        <v>0</v>
      </c>
      <c r="J963" s="2">
        <v>0.77667690728934902</v>
      </c>
      <c r="K963" s="2">
        <v>0.69605083637558596</v>
      </c>
      <c r="L963" s="2">
        <v>7.7641209472592398E-2</v>
      </c>
      <c r="M963" s="2" t="str">
        <f t="shared" ref="M963:M1026" si="405">IF(MID(A963,3,1)="1","PAD","LTN")</f>
        <v>LTN</v>
      </c>
      <c r="N963" s="2" t="str">
        <f t="shared" si="389"/>
        <v>PCA</v>
      </c>
      <c r="O963" s="2" t="str">
        <f t="shared" si="390"/>
        <v>U</v>
      </c>
      <c r="P963" t="str">
        <f t="shared" ref="P963:P1026" si="406">MID(A963,8,4)</f>
        <v>0000</v>
      </c>
      <c r="Q963" t="str">
        <f t="shared" ref="Q963:Q1026" si="407">IF(RIGHT(A963,1)="C","Y","N")</f>
        <v>Y</v>
      </c>
      <c r="R963" t="str">
        <f t="shared" ref="R963:R1026" si="408">MID(P963,1,1)</f>
        <v>0</v>
      </c>
      <c r="S963" t="str">
        <f t="shared" ref="S963:S1026" si="409">MID(P963,2,1)</f>
        <v>0</v>
      </c>
      <c r="T963" t="str">
        <f t="shared" ref="T963:T1026" si="410">MID(P963,3,1)</f>
        <v>0</v>
      </c>
      <c r="U963" t="str">
        <f t="shared" ref="U963:U1026" si="411">MID(P963,4,1)</f>
        <v>0</v>
      </c>
      <c r="V963" s="10" t="str">
        <f t="shared" si="391"/>
        <v/>
      </c>
      <c r="X963" t="str">
        <f t="shared" si="392"/>
        <v/>
      </c>
      <c r="Z963" t="str">
        <f t="shared" si="393"/>
        <v/>
      </c>
      <c r="AA963" s="10" t="str">
        <f t="shared" si="394"/>
        <v/>
      </c>
      <c r="AC963" t="str">
        <f t="shared" si="395"/>
        <v/>
      </c>
      <c r="AE963" t="str">
        <f t="shared" si="396"/>
        <v/>
      </c>
      <c r="AF963" s="13" t="str">
        <f t="shared" si="397"/>
        <v/>
      </c>
      <c r="AH963" t="str">
        <f t="shared" si="398"/>
        <v/>
      </c>
      <c r="AJ963" t="str">
        <f t="shared" si="399"/>
        <v/>
      </c>
      <c r="AK963" s="2">
        <f t="shared" si="400"/>
        <v>0.69605083637558596</v>
      </c>
      <c r="AL963" s="2">
        <f t="shared" si="401"/>
        <v>8.0626070913763059E-2</v>
      </c>
      <c r="AM963">
        <f t="shared" si="402"/>
        <v>217</v>
      </c>
      <c r="AN963">
        <f t="shared" si="403"/>
        <v>245</v>
      </c>
      <c r="AO963">
        <f t="shared" si="404"/>
        <v>28</v>
      </c>
    </row>
    <row r="964" spans="1:41" x14ac:dyDescent="0.2">
      <c r="A964" t="s">
        <v>118</v>
      </c>
      <c r="B964" t="s">
        <v>70</v>
      </c>
      <c r="C964" t="s">
        <v>153</v>
      </c>
      <c r="D964" s="1">
        <v>-141.45844622351601</v>
      </c>
      <c r="E964" s="1">
        <v>324.91689244703201</v>
      </c>
      <c r="F964" s="2">
        <v>0.38971101820946602</v>
      </c>
      <c r="G964" s="2">
        <v>0.23174815696457499</v>
      </c>
      <c r="H964" s="2">
        <v>0</v>
      </c>
      <c r="I964" s="2">
        <v>0</v>
      </c>
      <c r="J964" s="2">
        <v>0.77667690728934902</v>
      </c>
      <c r="K964" s="2">
        <v>0.69605083637558596</v>
      </c>
      <c r="L964" s="2">
        <v>2.8754736696887499E-2</v>
      </c>
      <c r="M964" s="2" t="str">
        <f t="shared" si="405"/>
        <v>LTN</v>
      </c>
      <c r="N964" s="2" t="str">
        <f t="shared" ref="N964:N1026" si="412">MID(C964,1,3)</f>
        <v>PCA</v>
      </c>
      <c r="O964" s="2" t="str">
        <f t="shared" ref="O964:O1026" si="413">RIGHT(C964,1)</f>
        <v>V</v>
      </c>
      <c r="P964" t="str">
        <f t="shared" si="406"/>
        <v>0000</v>
      </c>
      <c r="Q964" t="str">
        <f t="shared" si="407"/>
        <v>Y</v>
      </c>
      <c r="R964" t="str">
        <f t="shared" si="408"/>
        <v>0</v>
      </c>
      <c r="S964" t="str">
        <f t="shared" si="409"/>
        <v>0</v>
      </c>
      <c r="T964" t="str">
        <f t="shared" si="410"/>
        <v>0</v>
      </c>
      <c r="U964" t="str">
        <f t="shared" si="411"/>
        <v>0</v>
      </c>
      <c r="V964" s="10" t="str">
        <f t="shared" ref="V964:V1026" si="414">IF($B964="JHtov",$I964,"")</f>
        <v/>
      </c>
      <c r="X964" t="str">
        <f t="shared" ref="X964:X1026" si="415">IF(V964&lt;&gt;"",RANK(V964,V$3:V$770,TRUE),"")</f>
        <v/>
      </c>
      <c r="Z964" t="str">
        <f t="shared" ref="Z964:Z1026" si="416">IF(AND(Y964&lt;&gt;"",X964&lt;&gt;""),Y964-X964,"")</f>
        <v/>
      </c>
      <c r="AA964" s="10" t="str">
        <f t="shared" ref="AA964:AA1026" si="417">IF($B964="JHwd",$I964,"")</f>
        <v/>
      </c>
      <c r="AC964" t="str">
        <f t="shared" ref="AC964:AC1026" si="418">IF(AA964&lt;&gt;"",RANK(AA964,AA$3:AA$770,TRUE),"")</f>
        <v/>
      </c>
      <c r="AE964" t="str">
        <f t="shared" ref="AE964:AE1026" si="419">IF(AND(AD964&lt;&gt;"",AC964&lt;&gt;""),AD964-AC964,"")</f>
        <v/>
      </c>
      <c r="AF964" s="13" t="str">
        <f t="shared" ref="AF964:AF1026" si="420">IF($B964="PP",$I964,"")</f>
        <v/>
      </c>
      <c r="AH964" t="str">
        <f t="shared" ref="AH964:AH1026" si="421">IF(AF964&lt;&gt;"",RANK(AF964,AF$3:AF$770,TRUE),"")</f>
        <v/>
      </c>
      <c r="AJ964" t="str">
        <f t="shared" ref="AJ964:AJ1026" si="422">IF(AND(AI964&lt;&gt;"",AH964&lt;&gt;""),AI964-AH964,"")</f>
        <v/>
      </c>
      <c r="AK964" s="2">
        <f t="shared" ref="AK964:AK1026" si="423">IF($B964="jumpType",$K964,"")</f>
        <v>0.69605083637558596</v>
      </c>
      <c r="AL964" s="2">
        <f t="shared" ref="AL964:AL1026" si="424">IF($B964="jumpType",$J964-$K964,"")</f>
        <v>8.0626070913763059E-2</v>
      </c>
      <c r="AM964">
        <f t="shared" ref="AM964:AM1026" si="425">IF(AK964&lt;&gt;"",RANK(AK964,AK$3:AK$1026,FALSE),"")</f>
        <v>217</v>
      </c>
      <c r="AN964">
        <f t="shared" ref="AN964:AN1026" si="426">IF(AL964&lt;&gt;"",RANK(AL964,AL$3:AL$1026,TRUE),"")</f>
        <v>245</v>
      </c>
      <c r="AO964">
        <f t="shared" ref="AO964:AO1026" si="427">IF(AND(AM964&lt;&gt;"",AN964&lt;&gt;""),AN964-AM964,"")</f>
        <v>28</v>
      </c>
    </row>
    <row r="965" spans="1:41" x14ac:dyDescent="0.2">
      <c r="A965" t="s">
        <v>118</v>
      </c>
      <c r="B965" t="s">
        <v>70</v>
      </c>
      <c r="C965" t="s">
        <v>154</v>
      </c>
      <c r="D965" s="1">
        <v>-153.24465688945401</v>
      </c>
      <c r="E965" s="1">
        <v>348.48931377890801</v>
      </c>
      <c r="F965" s="2">
        <v>0.34278933610941997</v>
      </c>
      <c r="G965" s="2">
        <v>0.211186457277039</v>
      </c>
      <c r="H965" s="2">
        <v>0</v>
      </c>
      <c r="I965" s="2">
        <v>0</v>
      </c>
      <c r="J965" s="2">
        <v>0.75973942692143803</v>
      </c>
      <c r="K965" s="2">
        <v>0.69954519826249195</v>
      </c>
      <c r="L965" s="2">
        <v>4.6579244171537602E-2</v>
      </c>
      <c r="M965" s="2" t="str">
        <f t="shared" si="405"/>
        <v>LTN</v>
      </c>
      <c r="N965" s="2" t="str">
        <f t="shared" si="412"/>
        <v>ACP</v>
      </c>
      <c r="O965" s="2" t="str">
        <f t="shared" si="413"/>
        <v>U</v>
      </c>
      <c r="P965" t="str">
        <f t="shared" si="406"/>
        <v>0000</v>
      </c>
      <c r="Q965" t="str">
        <f t="shared" si="407"/>
        <v>Y</v>
      </c>
      <c r="R965" t="str">
        <f t="shared" si="408"/>
        <v>0</v>
      </c>
      <c r="S965" t="str">
        <f t="shared" si="409"/>
        <v>0</v>
      </c>
      <c r="T965" t="str">
        <f t="shared" si="410"/>
        <v>0</v>
      </c>
      <c r="U965" t="str">
        <f t="shared" si="411"/>
        <v>0</v>
      </c>
      <c r="V965" s="10" t="str">
        <f t="shared" si="414"/>
        <v/>
      </c>
      <c r="X965" t="str">
        <f t="shared" si="415"/>
        <v/>
      </c>
      <c r="Z965" t="str">
        <f t="shared" si="416"/>
        <v/>
      </c>
      <c r="AA965" s="10" t="str">
        <f t="shared" si="417"/>
        <v/>
      </c>
      <c r="AC965" t="str">
        <f t="shared" si="418"/>
        <v/>
      </c>
      <c r="AE965" t="str">
        <f t="shared" si="419"/>
        <v/>
      </c>
      <c r="AF965" s="13" t="str">
        <f t="shared" si="420"/>
        <v/>
      </c>
      <c r="AH965" t="str">
        <f t="shared" si="421"/>
        <v/>
      </c>
      <c r="AJ965" t="str">
        <f t="shared" si="422"/>
        <v/>
      </c>
      <c r="AK965" s="2">
        <f t="shared" si="423"/>
        <v>0.69954519826249195</v>
      </c>
      <c r="AL965" s="2">
        <f t="shared" si="424"/>
        <v>6.0194228658946081E-2</v>
      </c>
      <c r="AM965">
        <f t="shared" si="425"/>
        <v>209</v>
      </c>
      <c r="AN965">
        <f t="shared" si="426"/>
        <v>153</v>
      </c>
      <c r="AO965">
        <f t="shared" si="427"/>
        <v>-56</v>
      </c>
    </row>
    <row r="966" spans="1:41" x14ac:dyDescent="0.2">
      <c r="A966" t="s">
        <v>118</v>
      </c>
      <c r="B966" t="s">
        <v>70</v>
      </c>
      <c r="C966" t="s">
        <v>3</v>
      </c>
      <c r="D966" s="1">
        <v>-153.34616182874601</v>
      </c>
      <c r="E966" s="1">
        <v>348.69232365749201</v>
      </c>
      <c r="F966" s="2">
        <v>0.33476428388903301</v>
      </c>
      <c r="G966" s="2">
        <v>0.21907734887982899</v>
      </c>
      <c r="H966" s="2">
        <v>0</v>
      </c>
      <c r="I966" s="2">
        <v>0</v>
      </c>
      <c r="J966" s="2">
        <v>0.75002300209506001</v>
      </c>
      <c r="K966" s="2">
        <v>0.69987664359508694</v>
      </c>
      <c r="L966" s="2">
        <v>3.0442258111149301E-2</v>
      </c>
      <c r="M966" s="2" t="str">
        <f t="shared" si="405"/>
        <v>LTN</v>
      </c>
      <c r="N966" s="2" t="str">
        <f t="shared" si="412"/>
        <v>ACP</v>
      </c>
      <c r="O966" s="2" t="str">
        <f t="shared" si="413"/>
        <v>V</v>
      </c>
      <c r="P966" t="str">
        <f t="shared" si="406"/>
        <v>0000</v>
      </c>
      <c r="Q966" t="str">
        <f t="shared" si="407"/>
        <v>Y</v>
      </c>
      <c r="R966" t="str">
        <f t="shared" si="408"/>
        <v>0</v>
      </c>
      <c r="S966" t="str">
        <f t="shared" si="409"/>
        <v>0</v>
      </c>
      <c r="T966" t="str">
        <f t="shared" si="410"/>
        <v>0</v>
      </c>
      <c r="U966" t="str">
        <f t="shared" si="411"/>
        <v>0</v>
      </c>
      <c r="V966" s="10" t="str">
        <f t="shared" si="414"/>
        <v/>
      </c>
      <c r="X966" t="str">
        <f t="shared" si="415"/>
        <v/>
      </c>
      <c r="Z966" t="str">
        <f t="shared" si="416"/>
        <v/>
      </c>
      <c r="AA966" s="10" t="str">
        <f t="shared" si="417"/>
        <v/>
      </c>
      <c r="AC966" t="str">
        <f t="shared" si="418"/>
        <v/>
      </c>
      <c r="AE966" t="str">
        <f t="shared" si="419"/>
        <v/>
      </c>
      <c r="AF966" s="13" t="str">
        <f t="shared" si="420"/>
        <v/>
      </c>
      <c r="AH966" t="str">
        <f t="shared" si="421"/>
        <v/>
      </c>
      <c r="AJ966" t="str">
        <f t="shared" si="422"/>
        <v/>
      </c>
      <c r="AK966" s="2">
        <f t="shared" si="423"/>
        <v>0.69987664359508694</v>
      </c>
      <c r="AL966" s="2">
        <f t="shared" si="424"/>
        <v>5.0146358499973065E-2</v>
      </c>
      <c r="AM966">
        <f t="shared" si="425"/>
        <v>207</v>
      </c>
      <c r="AN966">
        <f t="shared" si="426"/>
        <v>71</v>
      </c>
      <c r="AO966">
        <f t="shared" si="427"/>
        <v>-136</v>
      </c>
    </row>
    <row r="967" spans="1:41" x14ac:dyDescent="0.2">
      <c r="A967" t="s">
        <v>119</v>
      </c>
      <c r="B967" t="s">
        <v>70</v>
      </c>
      <c r="C967" t="s">
        <v>2</v>
      </c>
      <c r="D967" s="1">
        <v>-146.928800837084</v>
      </c>
      <c r="E967" s="1">
        <v>335.857601674168</v>
      </c>
      <c r="F967" s="2">
        <v>0.3684923667883</v>
      </c>
      <c r="G967" s="2">
        <v>0.23987394658344399</v>
      </c>
      <c r="H967" s="2">
        <v>0</v>
      </c>
      <c r="I967" s="2">
        <v>0</v>
      </c>
      <c r="J967" s="2">
        <v>0.76567314867047098</v>
      </c>
      <c r="K967" s="2">
        <v>0.71100381608766605</v>
      </c>
      <c r="L967" s="2">
        <v>5.0231040976024002E-2</v>
      </c>
      <c r="M967" s="2" t="str">
        <f t="shared" si="405"/>
        <v>LTN</v>
      </c>
      <c r="N967" s="2" t="str">
        <f t="shared" si="412"/>
        <v>PCA</v>
      </c>
      <c r="O967" s="2" t="str">
        <f t="shared" si="413"/>
        <v>U</v>
      </c>
      <c r="P967" t="str">
        <f t="shared" si="406"/>
        <v>0001</v>
      </c>
      <c r="Q967" t="str">
        <f t="shared" si="407"/>
        <v>Y</v>
      </c>
      <c r="R967" t="str">
        <f t="shared" si="408"/>
        <v>0</v>
      </c>
      <c r="S967" t="str">
        <f t="shared" si="409"/>
        <v>0</v>
      </c>
      <c r="T967" t="str">
        <f t="shared" si="410"/>
        <v>0</v>
      </c>
      <c r="U967" t="str">
        <f t="shared" si="411"/>
        <v>1</v>
      </c>
      <c r="V967" s="10" t="str">
        <f t="shared" si="414"/>
        <v/>
      </c>
      <c r="X967" t="str">
        <f t="shared" si="415"/>
        <v/>
      </c>
      <c r="Z967" t="str">
        <f t="shared" si="416"/>
        <v/>
      </c>
      <c r="AA967" s="10" t="str">
        <f t="shared" si="417"/>
        <v/>
      </c>
      <c r="AC967" t="str">
        <f t="shared" si="418"/>
        <v/>
      </c>
      <c r="AE967" t="str">
        <f t="shared" si="419"/>
        <v/>
      </c>
      <c r="AF967" s="13" t="str">
        <f t="shared" si="420"/>
        <v/>
      </c>
      <c r="AH967" t="str">
        <f t="shared" si="421"/>
        <v/>
      </c>
      <c r="AJ967" t="str">
        <f t="shared" si="422"/>
        <v/>
      </c>
      <c r="AK967" s="2">
        <f t="shared" si="423"/>
        <v>0.71100381608766605</v>
      </c>
      <c r="AL967" s="2">
        <f t="shared" si="424"/>
        <v>5.466933258280493E-2</v>
      </c>
      <c r="AM967">
        <f t="shared" si="425"/>
        <v>179</v>
      </c>
      <c r="AN967">
        <f t="shared" si="426"/>
        <v>108</v>
      </c>
      <c r="AO967">
        <f t="shared" si="427"/>
        <v>-71</v>
      </c>
    </row>
    <row r="968" spans="1:41" x14ac:dyDescent="0.2">
      <c r="A968" t="s">
        <v>119</v>
      </c>
      <c r="B968" t="s">
        <v>70</v>
      </c>
      <c r="C968" t="s">
        <v>153</v>
      </c>
      <c r="D968" s="1">
        <v>-146.928800837084</v>
      </c>
      <c r="E968" s="1">
        <v>335.857601674168</v>
      </c>
      <c r="F968" s="2">
        <v>0.3684923667883</v>
      </c>
      <c r="G968" s="2">
        <v>0.23987394658344399</v>
      </c>
      <c r="H968" s="2">
        <v>0</v>
      </c>
      <c r="I968" s="2">
        <v>0</v>
      </c>
      <c r="J968" s="2">
        <v>0.76567314867047098</v>
      </c>
      <c r="K968" s="2">
        <v>0.71100381608766605</v>
      </c>
      <c r="L968" s="2">
        <v>2.7478096251310698E-2</v>
      </c>
      <c r="M968" s="2" t="str">
        <f t="shared" si="405"/>
        <v>LTN</v>
      </c>
      <c r="N968" s="2" t="str">
        <f t="shared" si="412"/>
        <v>PCA</v>
      </c>
      <c r="O968" s="2" t="str">
        <f t="shared" si="413"/>
        <v>V</v>
      </c>
      <c r="P968" t="str">
        <f t="shared" si="406"/>
        <v>0001</v>
      </c>
      <c r="Q968" t="str">
        <f t="shared" si="407"/>
        <v>Y</v>
      </c>
      <c r="R968" t="str">
        <f t="shared" si="408"/>
        <v>0</v>
      </c>
      <c r="S968" t="str">
        <f t="shared" si="409"/>
        <v>0</v>
      </c>
      <c r="T968" t="str">
        <f t="shared" si="410"/>
        <v>0</v>
      </c>
      <c r="U968" t="str">
        <f t="shared" si="411"/>
        <v>1</v>
      </c>
      <c r="V968" s="10" t="str">
        <f t="shared" si="414"/>
        <v/>
      </c>
      <c r="X968" t="str">
        <f t="shared" si="415"/>
        <v/>
      </c>
      <c r="Z968" t="str">
        <f t="shared" si="416"/>
        <v/>
      </c>
      <c r="AA968" s="10" t="str">
        <f t="shared" si="417"/>
        <v/>
      </c>
      <c r="AC968" t="str">
        <f t="shared" si="418"/>
        <v/>
      </c>
      <c r="AE968" t="str">
        <f t="shared" si="419"/>
        <v/>
      </c>
      <c r="AF968" s="13" t="str">
        <f t="shared" si="420"/>
        <v/>
      </c>
      <c r="AH968" t="str">
        <f t="shared" si="421"/>
        <v/>
      </c>
      <c r="AJ968" t="str">
        <f t="shared" si="422"/>
        <v/>
      </c>
      <c r="AK968" s="2">
        <f t="shared" si="423"/>
        <v>0.71100381608766605</v>
      </c>
      <c r="AL968" s="2">
        <f t="shared" si="424"/>
        <v>5.466933258280493E-2</v>
      </c>
      <c r="AM968">
        <f t="shared" si="425"/>
        <v>179</v>
      </c>
      <c r="AN968">
        <f t="shared" si="426"/>
        <v>108</v>
      </c>
      <c r="AO968">
        <f t="shared" si="427"/>
        <v>-71</v>
      </c>
    </row>
    <row r="969" spans="1:41" x14ac:dyDescent="0.2">
      <c r="A969" t="s">
        <v>119</v>
      </c>
      <c r="B969" t="s">
        <v>70</v>
      </c>
      <c r="C969" t="s">
        <v>154</v>
      </c>
      <c r="D969" s="1">
        <v>-155.373153751393</v>
      </c>
      <c r="E969" s="1">
        <v>352.74630750278601</v>
      </c>
      <c r="F969" s="2">
        <v>0.32100265895960201</v>
      </c>
      <c r="G969" s="2">
        <v>0.196240976381854</v>
      </c>
      <c r="H969" s="2">
        <v>0</v>
      </c>
      <c r="I969" s="2">
        <v>0</v>
      </c>
      <c r="J969" s="2">
        <v>0.74847681430979596</v>
      </c>
      <c r="K969" s="2">
        <v>0.684679301188862</v>
      </c>
      <c r="L969" s="2">
        <v>5.4906619729932098E-2</v>
      </c>
      <c r="M969" s="2" t="str">
        <f t="shared" si="405"/>
        <v>LTN</v>
      </c>
      <c r="N969" s="2" t="str">
        <f t="shared" si="412"/>
        <v>ACP</v>
      </c>
      <c r="O969" s="2" t="str">
        <f t="shared" si="413"/>
        <v>U</v>
      </c>
      <c r="P969" t="str">
        <f t="shared" si="406"/>
        <v>0001</v>
      </c>
      <c r="Q969" t="str">
        <f t="shared" si="407"/>
        <v>Y</v>
      </c>
      <c r="R969" t="str">
        <f t="shared" si="408"/>
        <v>0</v>
      </c>
      <c r="S969" t="str">
        <f t="shared" si="409"/>
        <v>0</v>
      </c>
      <c r="T969" t="str">
        <f t="shared" si="410"/>
        <v>0</v>
      </c>
      <c r="U969" t="str">
        <f t="shared" si="411"/>
        <v>1</v>
      </c>
      <c r="V969" s="10" t="str">
        <f t="shared" si="414"/>
        <v/>
      </c>
      <c r="X969" t="str">
        <f t="shared" si="415"/>
        <v/>
      </c>
      <c r="Z969" t="str">
        <f t="shared" si="416"/>
        <v/>
      </c>
      <c r="AA969" s="10" t="str">
        <f t="shared" si="417"/>
        <v/>
      </c>
      <c r="AC969" t="str">
        <f t="shared" si="418"/>
        <v/>
      </c>
      <c r="AE969" t="str">
        <f t="shared" si="419"/>
        <v/>
      </c>
      <c r="AF969" s="13" t="str">
        <f t="shared" si="420"/>
        <v/>
      </c>
      <c r="AH969" t="str">
        <f t="shared" si="421"/>
        <v/>
      </c>
      <c r="AJ969" t="str">
        <f t="shared" si="422"/>
        <v/>
      </c>
      <c r="AK969" s="2">
        <f t="shared" si="423"/>
        <v>0.684679301188862</v>
      </c>
      <c r="AL969" s="2">
        <f t="shared" si="424"/>
        <v>6.3797513120933957E-2</v>
      </c>
      <c r="AM969">
        <f t="shared" si="425"/>
        <v>233</v>
      </c>
      <c r="AN969">
        <f t="shared" si="426"/>
        <v>178</v>
      </c>
      <c r="AO969">
        <f t="shared" si="427"/>
        <v>-55</v>
      </c>
    </row>
    <row r="970" spans="1:41" x14ac:dyDescent="0.2">
      <c r="A970" t="s">
        <v>119</v>
      </c>
      <c r="B970" t="s">
        <v>70</v>
      </c>
      <c r="C970" t="s">
        <v>3</v>
      </c>
      <c r="D970" s="1">
        <v>-157.01405300945001</v>
      </c>
      <c r="E970" s="1">
        <v>356.02810601890002</v>
      </c>
      <c r="F970" s="2">
        <v>0.31850501769810402</v>
      </c>
      <c r="G970" s="2">
        <v>0.227201004544515</v>
      </c>
      <c r="H970" s="2">
        <v>0</v>
      </c>
      <c r="I970" s="2">
        <v>0</v>
      </c>
      <c r="J970" s="2">
        <v>0.74534776386393298</v>
      </c>
      <c r="K970" s="2">
        <v>0.708177439586124</v>
      </c>
      <c r="L970" s="2">
        <v>3.4501565621322401E-2</v>
      </c>
      <c r="M970" s="2" t="str">
        <f t="shared" si="405"/>
        <v>LTN</v>
      </c>
      <c r="N970" s="2" t="str">
        <f t="shared" si="412"/>
        <v>ACP</v>
      </c>
      <c r="O970" s="2" t="str">
        <f t="shared" si="413"/>
        <v>V</v>
      </c>
      <c r="P970" t="str">
        <f t="shared" si="406"/>
        <v>0001</v>
      </c>
      <c r="Q970" t="str">
        <f t="shared" si="407"/>
        <v>Y</v>
      </c>
      <c r="R970" t="str">
        <f t="shared" si="408"/>
        <v>0</v>
      </c>
      <c r="S970" t="str">
        <f t="shared" si="409"/>
        <v>0</v>
      </c>
      <c r="T970" t="str">
        <f t="shared" si="410"/>
        <v>0</v>
      </c>
      <c r="U970" t="str">
        <f t="shared" si="411"/>
        <v>1</v>
      </c>
      <c r="V970" s="10" t="str">
        <f t="shared" si="414"/>
        <v/>
      </c>
      <c r="X970" t="str">
        <f t="shared" si="415"/>
        <v/>
      </c>
      <c r="Z970" t="str">
        <f t="shared" si="416"/>
        <v/>
      </c>
      <c r="AA970" s="10" t="str">
        <f t="shared" si="417"/>
        <v/>
      </c>
      <c r="AC970" t="str">
        <f t="shared" si="418"/>
        <v/>
      </c>
      <c r="AE970" t="str">
        <f t="shared" si="419"/>
        <v/>
      </c>
      <c r="AF970" s="13" t="str">
        <f t="shared" si="420"/>
        <v/>
      </c>
      <c r="AH970" t="str">
        <f t="shared" si="421"/>
        <v/>
      </c>
      <c r="AJ970" t="str">
        <f t="shared" si="422"/>
        <v/>
      </c>
      <c r="AK970" s="2">
        <f t="shared" si="423"/>
        <v>0.708177439586124</v>
      </c>
      <c r="AL970" s="2">
        <f t="shared" si="424"/>
        <v>3.7170324277808975E-2</v>
      </c>
      <c r="AM970">
        <f t="shared" si="425"/>
        <v>188</v>
      </c>
      <c r="AN970">
        <f t="shared" si="426"/>
        <v>24</v>
      </c>
      <c r="AO970">
        <f t="shared" si="427"/>
        <v>-164</v>
      </c>
    </row>
    <row r="971" spans="1:41" x14ac:dyDescent="0.2">
      <c r="A971" t="s">
        <v>120</v>
      </c>
      <c r="B971" t="s">
        <v>70</v>
      </c>
      <c r="C971" t="s">
        <v>2</v>
      </c>
      <c r="D971" s="1">
        <v>-145.391937115281</v>
      </c>
      <c r="E971" s="1">
        <v>332.78387423056301</v>
      </c>
      <c r="F971" s="2">
        <v>0.381733573296969</v>
      </c>
      <c r="G971" s="2">
        <v>0.22730414688984599</v>
      </c>
      <c r="H971" s="2">
        <v>0</v>
      </c>
      <c r="I971" s="2">
        <v>0</v>
      </c>
      <c r="J971" s="2">
        <v>0.77802416044762202</v>
      </c>
      <c r="K971" s="2">
        <v>0.71116752055943799</v>
      </c>
      <c r="L971" s="2">
        <v>7.5394412753049894E-2</v>
      </c>
      <c r="M971" s="2" t="str">
        <f t="shared" si="405"/>
        <v>LTN</v>
      </c>
      <c r="N971" s="2" t="str">
        <f t="shared" si="412"/>
        <v>PCA</v>
      </c>
      <c r="O971" s="2" t="str">
        <f t="shared" si="413"/>
        <v>U</v>
      </c>
      <c r="P971" t="str">
        <f t="shared" si="406"/>
        <v>0010</v>
      </c>
      <c r="Q971" t="str">
        <f t="shared" si="407"/>
        <v>Y</v>
      </c>
      <c r="R971" t="str">
        <f t="shared" si="408"/>
        <v>0</v>
      </c>
      <c r="S971" t="str">
        <f t="shared" si="409"/>
        <v>0</v>
      </c>
      <c r="T971" t="str">
        <f t="shared" si="410"/>
        <v>1</v>
      </c>
      <c r="U971" t="str">
        <f t="shared" si="411"/>
        <v>0</v>
      </c>
      <c r="V971" s="10" t="str">
        <f t="shared" si="414"/>
        <v/>
      </c>
      <c r="X971" t="str">
        <f t="shared" si="415"/>
        <v/>
      </c>
      <c r="Z971" t="str">
        <f t="shared" si="416"/>
        <v/>
      </c>
      <c r="AA971" s="10" t="str">
        <f t="shared" si="417"/>
        <v/>
      </c>
      <c r="AC971" t="str">
        <f t="shared" si="418"/>
        <v/>
      </c>
      <c r="AE971" t="str">
        <f t="shared" si="419"/>
        <v/>
      </c>
      <c r="AF971" s="13" t="str">
        <f t="shared" si="420"/>
        <v/>
      </c>
      <c r="AH971" t="str">
        <f t="shared" si="421"/>
        <v/>
      </c>
      <c r="AJ971" t="str">
        <f t="shared" si="422"/>
        <v/>
      </c>
      <c r="AK971" s="2">
        <f t="shared" si="423"/>
        <v>0.71116752055943799</v>
      </c>
      <c r="AL971" s="2">
        <f t="shared" si="424"/>
        <v>6.6856639888184022E-2</v>
      </c>
      <c r="AM971">
        <f t="shared" si="425"/>
        <v>176</v>
      </c>
      <c r="AN971">
        <f t="shared" si="426"/>
        <v>190</v>
      </c>
      <c r="AO971">
        <f t="shared" si="427"/>
        <v>14</v>
      </c>
    </row>
    <row r="972" spans="1:41" x14ac:dyDescent="0.2">
      <c r="A972" t="s">
        <v>120</v>
      </c>
      <c r="B972" t="s">
        <v>70</v>
      </c>
      <c r="C972" t="s">
        <v>153</v>
      </c>
      <c r="D972" s="1">
        <v>-145.391937115281</v>
      </c>
      <c r="E972" s="1">
        <v>332.78387423056301</v>
      </c>
      <c r="F972" s="2">
        <v>0.381733573296969</v>
      </c>
      <c r="G972" s="2">
        <v>0.22730414688984599</v>
      </c>
      <c r="H972" s="2">
        <v>0</v>
      </c>
      <c r="I972" s="2">
        <v>0</v>
      </c>
      <c r="J972" s="2">
        <v>0.77802416044762202</v>
      </c>
      <c r="K972" s="2">
        <v>0.71116752055943799</v>
      </c>
      <c r="L972" s="2">
        <v>3.5450512345998803E-2</v>
      </c>
      <c r="M972" s="2" t="str">
        <f t="shared" si="405"/>
        <v>LTN</v>
      </c>
      <c r="N972" s="2" t="str">
        <f t="shared" si="412"/>
        <v>PCA</v>
      </c>
      <c r="O972" s="2" t="str">
        <f t="shared" si="413"/>
        <v>V</v>
      </c>
      <c r="P972" t="str">
        <f t="shared" si="406"/>
        <v>0010</v>
      </c>
      <c r="Q972" t="str">
        <f t="shared" si="407"/>
        <v>Y</v>
      </c>
      <c r="R972" t="str">
        <f t="shared" si="408"/>
        <v>0</v>
      </c>
      <c r="S972" t="str">
        <f t="shared" si="409"/>
        <v>0</v>
      </c>
      <c r="T972" t="str">
        <f t="shared" si="410"/>
        <v>1</v>
      </c>
      <c r="U972" t="str">
        <f t="shared" si="411"/>
        <v>0</v>
      </c>
      <c r="V972" s="10" t="str">
        <f t="shared" si="414"/>
        <v/>
      </c>
      <c r="X972" t="str">
        <f t="shared" si="415"/>
        <v/>
      </c>
      <c r="Z972" t="str">
        <f t="shared" si="416"/>
        <v/>
      </c>
      <c r="AA972" s="10" t="str">
        <f t="shared" si="417"/>
        <v/>
      </c>
      <c r="AC972" t="str">
        <f t="shared" si="418"/>
        <v/>
      </c>
      <c r="AE972" t="str">
        <f t="shared" si="419"/>
        <v/>
      </c>
      <c r="AF972" s="13" t="str">
        <f t="shared" si="420"/>
        <v/>
      </c>
      <c r="AH972" t="str">
        <f t="shared" si="421"/>
        <v/>
      </c>
      <c r="AJ972" t="str">
        <f t="shared" si="422"/>
        <v/>
      </c>
      <c r="AK972" s="2">
        <f t="shared" si="423"/>
        <v>0.71116752055943799</v>
      </c>
      <c r="AL972" s="2">
        <f t="shared" si="424"/>
        <v>6.6856639888184022E-2</v>
      </c>
      <c r="AM972">
        <f t="shared" si="425"/>
        <v>176</v>
      </c>
      <c r="AN972">
        <f t="shared" si="426"/>
        <v>190</v>
      </c>
      <c r="AO972">
        <f t="shared" si="427"/>
        <v>14</v>
      </c>
    </row>
    <row r="973" spans="1:41" x14ac:dyDescent="0.2">
      <c r="A973" t="s">
        <v>120</v>
      </c>
      <c r="B973" t="s">
        <v>70</v>
      </c>
      <c r="C973" t="s">
        <v>154</v>
      </c>
      <c r="D973" s="1">
        <v>-155.328219728921</v>
      </c>
      <c r="E973" s="1">
        <v>352.656439457842</v>
      </c>
      <c r="F973" s="2">
        <v>0.32849818141211801</v>
      </c>
      <c r="G973" s="2">
        <v>0.18354447183294201</v>
      </c>
      <c r="H973" s="2">
        <v>0</v>
      </c>
      <c r="I973" s="2">
        <v>0</v>
      </c>
      <c r="J973" s="2">
        <v>0.75444643266856604</v>
      </c>
      <c r="K973" s="2">
        <v>0.68538523979268096</v>
      </c>
      <c r="L973" s="2">
        <v>3.02376761816157E-2</v>
      </c>
      <c r="M973" s="2" t="str">
        <f t="shared" si="405"/>
        <v>LTN</v>
      </c>
      <c r="N973" s="2" t="str">
        <f t="shared" si="412"/>
        <v>ACP</v>
      </c>
      <c r="O973" s="2" t="str">
        <f t="shared" si="413"/>
        <v>U</v>
      </c>
      <c r="P973" t="str">
        <f t="shared" si="406"/>
        <v>0010</v>
      </c>
      <c r="Q973" t="str">
        <f t="shared" si="407"/>
        <v>Y</v>
      </c>
      <c r="R973" t="str">
        <f t="shared" si="408"/>
        <v>0</v>
      </c>
      <c r="S973" t="str">
        <f t="shared" si="409"/>
        <v>0</v>
      </c>
      <c r="T973" t="str">
        <f t="shared" si="410"/>
        <v>1</v>
      </c>
      <c r="U973" t="str">
        <f t="shared" si="411"/>
        <v>0</v>
      </c>
      <c r="V973" s="10" t="str">
        <f t="shared" si="414"/>
        <v/>
      </c>
      <c r="X973" t="str">
        <f t="shared" si="415"/>
        <v/>
      </c>
      <c r="Z973" t="str">
        <f t="shared" si="416"/>
        <v/>
      </c>
      <c r="AA973" s="10" t="str">
        <f t="shared" si="417"/>
        <v/>
      </c>
      <c r="AC973" t="str">
        <f t="shared" si="418"/>
        <v/>
      </c>
      <c r="AE973" t="str">
        <f t="shared" si="419"/>
        <v/>
      </c>
      <c r="AF973" s="13" t="str">
        <f t="shared" si="420"/>
        <v/>
      </c>
      <c r="AH973" t="str">
        <f t="shared" si="421"/>
        <v/>
      </c>
      <c r="AJ973" t="str">
        <f t="shared" si="422"/>
        <v/>
      </c>
      <c r="AK973" s="2">
        <f t="shared" si="423"/>
        <v>0.68538523979268096</v>
      </c>
      <c r="AL973" s="2">
        <f t="shared" si="424"/>
        <v>6.906119287588508E-2</v>
      </c>
      <c r="AM973">
        <f t="shared" si="425"/>
        <v>231</v>
      </c>
      <c r="AN973">
        <f t="shared" si="426"/>
        <v>205</v>
      </c>
      <c r="AO973">
        <f t="shared" si="427"/>
        <v>-26</v>
      </c>
    </row>
    <row r="974" spans="1:41" x14ac:dyDescent="0.2">
      <c r="A974" t="s">
        <v>120</v>
      </c>
      <c r="B974" t="s">
        <v>70</v>
      </c>
      <c r="C974" t="s">
        <v>3</v>
      </c>
      <c r="D974" s="1">
        <v>-157.70953434073999</v>
      </c>
      <c r="E974" s="1">
        <v>357.41906868147902</v>
      </c>
      <c r="F974" s="2">
        <v>0.31907347446288298</v>
      </c>
      <c r="G974" s="2">
        <v>0.18264776079540901</v>
      </c>
      <c r="H974" s="2">
        <v>0</v>
      </c>
      <c r="I974" s="2">
        <v>0</v>
      </c>
      <c r="J974" s="2">
        <v>0.74804083784338804</v>
      </c>
      <c r="K974" s="2">
        <v>0.67752896634257098</v>
      </c>
      <c r="L974" s="2">
        <v>1.8621108765078699E-2</v>
      </c>
      <c r="M974" s="2" t="str">
        <f t="shared" si="405"/>
        <v>LTN</v>
      </c>
      <c r="N974" s="2" t="str">
        <f t="shared" si="412"/>
        <v>ACP</v>
      </c>
      <c r="O974" s="2" t="str">
        <f t="shared" si="413"/>
        <v>V</v>
      </c>
      <c r="P974" t="str">
        <f t="shared" si="406"/>
        <v>0010</v>
      </c>
      <c r="Q974" t="str">
        <f t="shared" si="407"/>
        <v>Y</v>
      </c>
      <c r="R974" t="str">
        <f t="shared" si="408"/>
        <v>0</v>
      </c>
      <c r="S974" t="str">
        <f t="shared" si="409"/>
        <v>0</v>
      </c>
      <c r="T974" t="str">
        <f t="shared" si="410"/>
        <v>1</v>
      </c>
      <c r="U974" t="str">
        <f t="shared" si="411"/>
        <v>0</v>
      </c>
      <c r="V974" s="10" t="str">
        <f t="shared" si="414"/>
        <v/>
      </c>
      <c r="X974" t="str">
        <f t="shared" si="415"/>
        <v/>
      </c>
      <c r="Z974" t="str">
        <f t="shared" si="416"/>
        <v/>
      </c>
      <c r="AA974" s="10" t="str">
        <f t="shared" si="417"/>
        <v/>
      </c>
      <c r="AC974" t="str">
        <f t="shared" si="418"/>
        <v/>
      </c>
      <c r="AE974" t="str">
        <f t="shared" si="419"/>
        <v/>
      </c>
      <c r="AF974" s="13" t="str">
        <f t="shared" si="420"/>
        <v/>
      </c>
      <c r="AH974" t="str">
        <f t="shared" si="421"/>
        <v/>
      </c>
      <c r="AJ974" t="str">
        <f t="shared" si="422"/>
        <v/>
      </c>
      <c r="AK974" s="2">
        <f t="shared" si="423"/>
        <v>0.67752896634257098</v>
      </c>
      <c r="AL974" s="2">
        <f t="shared" si="424"/>
        <v>7.0511871500817058E-2</v>
      </c>
      <c r="AM974">
        <f t="shared" si="425"/>
        <v>238</v>
      </c>
      <c r="AN974">
        <f t="shared" si="426"/>
        <v>209</v>
      </c>
      <c r="AO974">
        <f t="shared" si="427"/>
        <v>-29</v>
      </c>
    </row>
    <row r="975" spans="1:41" x14ac:dyDescent="0.2">
      <c r="A975" t="s">
        <v>121</v>
      </c>
      <c r="B975" t="s">
        <v>70</v>
      </c>
      <c r="C975" t="s">
        <v>2</v>
      </c>
      <c r="D975" s="1">
        <v>-149.146582922031</v>
      </c>
      <c r="E975" s="1">
        <v>340.29316584406098</v>
      </c>
      <c r="F975" s="2">
        <v>0.359134084000997</v>
      </c>
      <c r="G975" s="2">
        <v>0.24467448788068799</v>
      </c>
      <c r="H975" s="2">
        <v>0</v>
      </c>
      <c r="I975" s="2">
        <v>0</v>
      </c>
      <c r="J975" s="2">
        <v>0.77281734435385296</v>
      </c>
      <c r="K975" s="2">
        <v>0.70160921350127803</v>
      </c>
      <c r="L975" s="2">
        <v>8.5057409702052097E-2</v>
      </c>
      <c r="M975" s="2" t="str">
        <f t="shared" si="405"/>
        <v>LTN</v>
      </c>
      <c r="N975" s="2" t="str">
        <f t="shared" si="412"/>
        <v>PCA</v>
      </c>
      <c r="O975" s="2" t="str">
        <f t="shared" si="413"/>
        <v>U</v>
      </c>
      <c r="P975" t="str">
        <f t="shared" si="406"/>
        <v>0011</v>
      </c>
      <c r="Q975" t="str">
        <f t="shared" si="407"/>
        <v>Y</v>
      </c>
      <c r="R975" t="str">
        <f t="shared" si="408"/>
        <v>0</v>
      </c>
      <c r="S975" t="str">
        <f t="shared" si="409"/>
        <v>0</v>
      </c>
      <c r="T975" t="str">
        <f t="shared" si="410"/>
        <v>1</v>
      </c>
      <c r="U975" t="str">
        <f t="shared" si="411"/>
        <v>1</v>
      </c>
      <c r="V975" s="10" t="str">
        <f t="shared" si="414"/>
        <v/>
      </c>
      <c r="X975" t="str">
        <f t="shared" si="415"/>
        <v/>
      </c>
      <c r="Z975" t="str">
        <f t="shared" si="416"/>
        <v/>
      </c>
      <c r="AA975" s="10" t="str">
        <f t="shared" si="417"/>
        <v/>
      </c>
      <c r="AC975" t="str">
        <f t="shared" si="418"/>
        <v/>
      </c>
      <c r="AE975" t="str">
        <f t="shared" si="419"/>
        <v/>
      </c>
      <c r="AF975" s="13" t="str">
        <f t="shared" si="420"/>
        <v/>
      </c>
      <c r="AH975" t="str">
        <f t="shared" si="421"/>
        <v/>
      </c>
      <c r="AJ975" t="str">
        <f t="shared" si="422"/>
        <v/>
      </c>
      <c r="AK975" s="2">
        <f t="shared" si="423"/>
        <v>0.70160921350127803</v>
      </c>
      <c r="AL975" s="2">
        <f t="shared" si="424"/>
        <v>7.1208130852574936E-2</v>
      </c>
      <c r="AM975">
        <f t="shared" si="425"/>
        <v>201</v>
      </c>
      <c r="AN975">
        <f t="shared" si="426"/>
        <v>215</v>
      </c>
      <c r="AO975">
        <f t="shared" si="427"/>
        <v>14</v>
      </c>
    </row>
    <row r="976" spans="1:41" x14ac:dyDescent="0.2">
      <c r="A976" t="s">
        <v>121</v>
      </c>
      <c r="B976" t="s">
        <v>70</v>
      </c>
      <c r="C976" t="s">
        <v>153</v>
      </c>
      <c r="D976" s="1">
        <v>-149.146582922031</v>
      </c>
      <c r="E976" s="1">
        <v>340.29316584406098</v>
      </c>
      <c r="F976" s="2">
        <v>0.359134084000997</v>
      </c>
      <c r="G976" s="2">
        <v>0.24467448788068799</v>
      </c>
      <c r="H976" s="2">
        <v>0</v>
      </c>
      <c r="I976" s="2">
        <v>0</v>
      </c>
      <c r="J976" s="2">
        <v>0.77281734435385296</v>
      </c>
      <c r="K976" s="2">
        <v>0.70160921350127803</v>
      </c>
      <c r="L976" s="2">
        <v>4.0707780801634903E-2</v>
      </c>
      <c r="M976" s="2" t="str">
        <f t="shared" si="405"/>
        <v>LTN</v>
      </c>
      <c r="N976" s="2" t="str">
        <f t="shared" si="412"/>
        <v>PCA</v>
      </c>
      <c r="O976" s="2" t="str">
        <f t="shared" si="413"/>
        <v>V</v>
      </c>
      <c r="P976" t="str">
        <f t="shared" si="406"/>
        <v>0011</v>
      </c>
      <c r="Q976" t="str">
        <f t="shared" si="407"/>
        <v>Y</v>
      </c>
      <c r="R976" t="str">
        <f t="shared" si="408"/>
        <v>0</v>
      </c>
      <c r="S976" t="str">
        <f t="shared" si="409"/>
        <v>0</v>
      </c>
      <c r="T976" t="str">
        <f t="shared" si="410"/>
        <v>1</v>
      </c>
      <c r="U976" t="str">
        <f t="shared" si="411"/>
        <v>1</v>
      </c>
      <c r="V976" s="10" t="str">
        <f t="shared" si="414"/>
        <v/>
      </c>
      <c r="X976" t="str">
        <f t="shared" si="415"/>
        <v/>
      </c>
      <c r="Z976" t="str">
        <f t="shared" si="416"/>
        <v/>
      </c>
      <c r="AA976" s="10" t="str">
        <f t="shared" si="417"/>
        <v/>
      </c>
      <c r="AC976" t="str">
        <f t="shared" si="418"/>
        <v/>
      </c>
      <c r="AE976" t="str">
        <f t="shared" si="419"/>
        <v/>
      </c>
      <c r="AF976" s="13" t="str">
        <f t="shared" si="420"/>
        <v/>
      </c>
      <c r="AH976" t="str">
        <f t="shared" si="421"/>
        <v/>
      </c>
      <c r="AJ976" t="str">
        <f t="shared" si="422"/>
        <v/>
      </c>
      <c r="AK976" s="2">
        <f t="shared" si="423"/>
        <v>0.70160921350127803</v>
      </c>
      <c r="AL976" s="2">
        <f t="shared" si="424"/>
        <v>7.1208130852574936E-2</v>
      </c>
      <c r="AM976">
        <f t="shared" si="425"/>
        <v>201</v>
      </c>
      <c r="AN976">
        <f t="shared" si="426"/>
        <v>215</v>
      </c>
      <c r="AO976">
        <f t="shared" si="427"/>
        <v>14</v>
      </c>
    </row>
    <row r="977" spans="1:41" x14ac:dyDescent="0.2">
      <c r="A977" t="s">
        <v>121</v>
      </c>
      <c r="B977" t="s">
        <v>70</v>
      </c>
      <c r="C977" t="s">
        <v>154</v>
      </c>
      <c r="D977" s="1">
        <v>-168.58942249036099</v>
      </c>
      <c r="E977" s="1">
        <v>379.17884498072101</v>
      </c>
      <c r="F977" s="2">
        <v>0.26521441768812398</v>
      </c>
      <c r="G977" s="2">
        <v>0.13341374012280899</v>
      </c>
      <c r="H977" s="2">
        <v>0</v>
      </c>
      <c r="I977" s="2">
        <v>0</v>
      </c>
      <c r="J977" s="2">
        <v>0.74059555636455399</v>
      </c>
      <c r="K977" s="2">
        <v>0.64498773518308705</v>
      </c>
      <c r="L977" s="2">
        <v>4.0632917435488601E-2</v>
      </c>
      <c r="M977" s="2" t="str">
        <f t="shared" si="405"/>
        <v>LTN</v>
      </c>
      <c r="N977" s="2" t="str">
        <f t="shared" si="412"/>
        <v>ACP</v>
      </c>
      <c r="O977" s="2" t="str">
        <f t="shared" si="413"/>
        <v>U</v>
      </c>
      <c r="P977" t="str">
        <f t="shared" si="406"/>
        <v>0011</v>
      </c>
      <c r="Q977" t="str">
        <f t="shared" si="407"/>
        <v>Y</v>
      </c>
      <c r="R977" t="str">
        <f t="shared" si="408"/>
        <v>0</v>
      </c>
      <c r="S977" t="str">
        <f t="shared" si="409"/>
        <v>0</v>
      </c>
      <c r="T977" t="str">
        <f t="shared" si="410"/>
        <v>1</v>
      </c>
      <c r="U977" t="str">
        <f t="shared" si="411"/>
        <v>1</v>
      </c>
      <c r="V977" s="10" t="str">
        <f t="shared" si="414"/>
        <v/>
      </c>
      <c r="X977" t="str">
        <f t="shared" si="415"/>
        <v/>
      </c>
      <c r="Z977" t="str">
        <f t="shared" si="416"/>
        <v/>
      </c>
      <c r="AA977" s="10" t="str">
        <f t="shared" si="417"/>
        <v/>
      </c>
      <c r="AC977" t="str">
        <f t="shared" si="418"/>
        <v/>
      </c>
      <c r="AE977" t="str">
        <f t="shared" si="419"/>
        <v/>
      </c>
      <c r="AF977" s="13" t="str">
        <f t="shared" si="420"/>
        <v/>
      </c>
      <c r="AH977" t="str">
        <f t="shared" si="421"/>
        <v/>
      </c>
      <c r="AJ977" t="str">
        <f t="shared" si="422"/>
        <v/>
      </c>
      <c r="AK977" s="2">
        <f t="shared" si="423"/>
        <v>0.64498773518308705</v>
      </c>
      <c r="AL977" s="2">
        <f t="shared" si="424"/>
        <v>9.5607821181466934E-2</v>
      </c>
      <c r="AM977">
        <f t="shared" si="425"/>
        <v>253</v>
      </c>
      <c r="AN977">
        <f t="shared" si="426"/>
        <v>255</v>
      </c>
      <c r="AO977">
        <f t="shared" si="427"/>
        <v>2</v>
      </c>
    </row>
    <row r="978" spans="1:41" x14ac:dyDescent="0.2">
      <c r="A978" t="s">
        <v>121</v>
      </c>
      <c r="B978" t="s">
        <v>70</v>
      </c>
      <c r="C978" t="s">
        <v>3</v>
      </c>
      <c r="D978" s="1">
        <v>-167.52595457941101</v>
      </c>
      <c r="E978" s="1">
        <v>377.05190915882099</v>
      </c>
      <c r="F978" s="2">
        <v>0.27122231680540498</v>
      </c>
      <c r="G978" s="2">
        <v>0.14013526193638401</v>
      </c>
      <c r="H978" s="2">
        <v>0</v>
      </c>
      <c r="I978" s="2">
        <v>0</v>
      </c>
      <c r="J978" s="2">
        <v>0.73810086638047101</v>
      </c>
      <c r="K978" s="2">
        <v>0.67412128534774796</v>
      </c>
      <c r="L978" s="2">
        <v>1.11934595244941E-2</v>
      </c>
      <c r="M978" s="2" t="str">
        <f t="shared" si="405"/>
        <v>LTN</v>
      </c>
      <c r="N978" s="2" t="str">
        <f t="shared" si="412"/>
        <v>ACP</v>
      </c>
      <c r="O978" s="2" t="str">
        <f t="shared" si="413"/>
        <v>V</v>
      </c>
      <c r="P978" t="str">
        <f t="shared" si="406"/>
        <v>0011</v>
      </c>
      <c r="Q978" t="str">
        <f t="shared" si="407"/>
        <v>Y</v>
      </c>
      <c r="R978" t="str">
        <f t="shared" si="408"/>
        <v>0</v>
      </c>
      <c r="S978" t="str">
        <f t="shared" si="409"/>
        <v>0</v>
      </c>
      <c r="T978" t="str">
        <f t="shared" si="410"/>
        <v>1</v>
      </c>
      <c r="U978" t="str">
        <f t="shared" si="411"/>
        <v>1</v>
      </c>
      <c r="V978" s="10" t="str">
        <f t="shared" si="414"/>
        <v/>
      </c>
      <c r="X978" t="str">
        <f t="shared" si="415"/>
        <v/>
      </c>
      <c r="Z978" t="str">
        <f t="shared" si="416"/>
        <v/>
      </c>
      <c r="AA978" s="10" t="str">
        <f t="shared" si="417"/>
        <v/>
      </c>
      <c r="AC978" t="str">
        <f t="shared" si="418"/>
        <v/>
      </c>
      <c r="AE978" t="str">
        <f t="shared" si="419"/>
        <v/>
      </c>
      <c r="AF978" s="13" t="str">
        <f t="shared" si="420"/>
        <v/>
      </c>
      <c r="AH978" t="str">
        <f t="shared" si="421"/>
        <v/>
      </c>
      <c r="AJ978" t="str">
        <f t="shared" si="422"/>
        <v/>
      </c>
      <c r="AK978" s="2">
        <f t="shared" si="423"/>
        <v>0.67412128534774796</v>
      </c>
      <c r="AL978" s="2">
        <f t="shared" si="424"/>
        <v>6.3979581032723054E-2</v>
      </c>
      <c r="AM978">
        <f t="shared" si="425"/>
        <v>242</v>
      </c>
      <c r="AN978">
        <f t="shared" si="426"/>
        <v>180</v>
      </c>
      <c r="AO978">
        <f t="shared" si="427"/>
        <v>-62</v>
      </c>
    </row>
    <row r="979" spans="1:41" x14ac:dyDescent="0.2">
      <c r="A979" t="s">
        <v>122</v>
      </c>
      <c r="B979" t="s">
        <v>70</v>
      </c>
      <c r="C979" t="s">
        <v>2</v>
      </c>
      <c r="D979" s="1">
        <v>-151.60339053535199</v>
      </c>
      <c r="E979" s="1">
        <v>345.20678107070501</v>
      </c>
      <c r="F979" s="2">
        <v>0.35489906387342202</v>
      </c>
      <c r="G979" s="2">
        <v>0.19963468351545199</v>
      </c>
      <c r="H979" s="2">
        <v>0</v>
      </c>
      <c r="I979" s="2">
        <v>0</v>
      </c>
      <c r="J979" s="2">
        <v>0.76962473640365703</v>
      </c>
      <c r="K979" s="2">
        <v>0.69278622868994499</v>
      </c>
      <c r="L979" s="2">
        <v>6.7589492673844301E-2</v>
      </c>
      <c r="M979" s="2" t="str">
        <f t="shared" si="405"/>
        <v>LTN</v>
      </c>
      <c r="N979" s="2" t="str">
        <f t="shared" si="412"/>
        <v>PCA</v>
      </c>
      <c r="O979" s="2" t="str">
        <f t="shared" si="413"/>
        <v>U</v>
      </c>
      <c r="P979" t="str">
        <f t="shared" si="406"/>
        <v>0100</v>
      </c>
      <c r="Q979" t="str">
        <f t="shared" si="407"/>
        <v>Y</v>
      </c>
      <c r="R979" t="str">
        <f t="shared" si="408"/>
        <v>0</v>
      </c>
      <c r="S979" t="str">
        <f t="shared" si="409"/>
        <v>1</v>
      </c>
      <c r="T979" t="str">
        <f t="shared" si="410"/>
        <v>0</v>
      </c>
      <c r="U979" t="str">
        <f t="shared" si="411"/>
        <v>0</v>
      </c>
      <c r="V979" s="10" t="str">
        <f t="shared" si="414"/>
        <v/>
      </c>
      <c r="X979" t="str">
        <f t="shared" si="415"/>
        <v/>
      </c>
      <c r="Z979" t="str">
        <f t="shared" si="416"/>
        <v/>
      </c>
      <c r="AA979" s="10" t="str">
        <f t="shared" si="417"/>
        <v/>
      </c>
      <c r="AC979" t="str">
        <f t="shared" si="418"/>
        <v/>
      </c>
      <c r="AE979" t="str">
        <f t="shared" si="419"/>
        <v/>
      </c>
      <c r="AF979" s="13" t="str">
        <f t="shared" si="420"/>
        <v/>
      </c>
      <c r="AH979" t="str">
        <f t="shared" si="421"/>
        <v/>
      </c>
      <c r="AJ979" t="str">
        <f t="shared" si="422"/>
        <v/>
      </c>
      <c r="AK979" s="2">
        <f t="shared" si="423"/>
        <v>0.69278622868994499</v>
      </c>
      <c r="AL979" s="2">
        <f t="shared" si="424"/>
        <v>7.6838507713712034E-2</v>
      </c>
      <c r="AM979">
        <f t="shared" si="425"/>
        <v>225</v>
      </c>
      <c r="AN979">
        <f t="shared" si="426"/>
        <v>230</v>
      </c>
      <c r="AO979">
        <f t="shared" si="427"/>
        <v>5</v>
      </c>
    </row>
    <row r="980" spans="1:41" x14ac:dyDescent="0.2">
      <c r="A980" t="s">
        <v>122</v>
      </c>
      <c r="B980" t="s">
        <v>70</v>
      </c>
      <c r="C980" t="s">
        <v>153</v>
      </c>
      <c r="D980" s="1">
        <v>-151.60339053535199</v>
      </c>
      <c r="E980" s="1">
        <v>345.20678107070501</v>
      </c>
      <c r="F980" s="2">
        <v>0.35489906387342202</v>
      </c>
      <c r="G980" s="2">
        <v>0.19963468351545199</v>
      </c>
      <c r="H980" s="2">
        <v>0</v>
      </c>
      <c r="I980" s="2">
        <v>0</v>
      </c>
      <c r="J980" s="2">
        <v>0.76962473640365703</v>
      </c>
      <c r="K980" s="2">
        <v>0.69278622868994499</v>
      </c>
      <c r="L980" s="2">
        <v>6.8151651130277199E-2</v>
      </c>
      <c r="M980" s="2" t="str">
        <f t="shared" si="405"/>
        <v>LTN</v>
      </c>
      <c r="N980" s="2" t="str">
        <f t="shared" si="412"/>
        <v>PCA</v>
      </c>
      <c r="O980" s="2" t="str">
        <f t="shared" si="413"/>
        <v>V</v>
      </c>
      <c r="P980" t="str">
        <f t="shared" si="406"/>
        <v>0100</v>
      </c>
      <c r="Q980" t="str">
        <f t="shared" si="407"/>
        <v>Y</v>
      </c>
      <c r="R980" t="str">
        <f t="shared" si="408"/>
        <v>0</v>
      </c>
      <c r="S980" t="str">
        <f t="shared" si="409"/>
        <v>1</v>
      </c>
      <c r="T980" t="str">
        <f t="shared" si="410"/>
        <v>0</v>
      </c>
      <c r="U980" t="str">
        <f t="shared" si="411"/>
        <v>0</v>
      </c>
      <c r="V980" s="10" t="str">
        <f t="shared" si="414"/>
        <v/>
      </c>
      <c r="X980" t="str">
        <f t="shared" si="415"/>
        <v/>
      </c>
      <c r="Z980" t="str">
        <f t="shared" si="416"/>
        <v/>
      </c>
      <c r="AA980" s="10" t="str">
        <f t="shared" si="417"/>
        <v/>
      </c>
      <c r="AC980" t="str">
        <f t="shared" si="418"/>
        <v/>
      </c>
      <c r="AE980" t="str">
        <f t="shared" si="419"/>
        <v/>
      </c>
      <c r="AF980" s="13" t="str">
        <f t="shared" si="420"/>
        <v/>
      </c>
      <c r="AH980" t="str">
        <f t="shared" si="421"/>
        <v/>
      </c>
      <c r="AJ980" t="str">
        <f t="shared" si="422"/>
        <v/>
      </c>
      <c r="AK980" s="2">
        <f t="shared" si="423"/>
        <v>0.69278622868994499</v>
      </c>
      <c r="AL980" s="2">
        <f t="shared" si="424"/>
        <v>7.6838507713712034E-2</v>
      </c>
      <c r="AM980">
        <f t="shared" si="425"/>
        <v>225</v>
      </c>
      <c r="AN980">
        <f t="shared" si="426"/>
        <v>230</v>
      </c>
      <c r="AO980">
        <f t="shared" si="427"/>
        <v>5</v>
      </c>
    </row>
    <row r="981" spans="1:41" x14ac:dyDescent="0.2">
      <c r="A981" t="s">
        <v>122</v>
      </c>
      <c r="B981" t="s">
        <v>70</v>
      </c>
      <c r="C981" t="s">
        <v>154</v>
      </c>
      <c r="D981" s="1">
        <v>-160.53222511875501</v>
      </c>
      <c r="E981" s="1">
        <v>363.06445023750899</v>
      </c>
      <c r="F981" s="2">
        <v>0.293946648605315</v>
      </c>
      <c r="G981" s="2">
        <v>0.16120132121387501</v>
      </c>
      <c r="H981" s="2">
        <v>0</v>
      </c>
      <c r="I981" s="2">
        <v>0</v>
      </c>
      <c r="J981" s="2">
        <v>0.73176041237149603</v>
      </c>
      <c r="K981" s="2">
        <v>0.64609724582316497</v>
      </c>
      <c r="L981" s="2">
        <v>1.6619713569894799E-2</v>
      </c>
      <c r="M981" s="2" t="str">
        <f t="shared" si="405"/>
        <v>LTN</v>
      </c>
      <c r="N981" s="2" t="str">
        <f t="shared" si="412"/>
        <v>ACP</v>
      </c>
      <c r="O981" s="2" t="str">
        <f t="shared" si="413"/>
        <v>U</v>
      </c>
      <c r="P981" t="str">
        <f t="shared" si="406"/>
        <v>0100</v>
      </c>
      <c r="Q981" t="str">
        <f t="shared" si="407"/>
        <v>Y</v>
      </c>
      <c r="R981" t="str">
        <f t="shared" si="408"/>
        <v>0</v>
      </c>
      <c r="S981" t="str">
        <f t="shared" si="409"/>
        <v>1</v>
      </c>
      <c r="T981" t="str">
        <f t="shared" si="410"/>
        <v>0</v>
      </c>
      <c r="U981" t="str">
        <f t="shared" si="411"/>
        <v>0</v>
      </c>
      <c r="V981" s="10" t="str">
        <f t="shared" si="414"/>
        <v/>
      </c>
      <c r="X981" t="str">
        <f t="shared" si="415"/>
        <v/>
      </c>
      <c r="Z981" t="str">
        <f t="shared" si="416"/>
        <v/>
      </c>
      <c r="AA981" s="10" t="str">
        <f t="shared" si="417"/>
        <v/>
      </c>
      <c r="AC981" t="str">
        <f t="shared" si="418"/>
        <v/>
      </c>
      <c r="AE981" t="str">
        <f t="shared" si="419"/>
        <v/>
      </c>
      <c r="AF981" s="13" t="str">
        <f t="shared" si="420"/>
        <v/>
      </c>
      <c r="AH981" t="str">
        <f t="shared" si="421"/>
        <v/>
      </c>
      <c r="AJ981" t="str">
        <f t="shared" si="422"/>
        <v/>
      </c>
      <c r="AK981" s="2">
        <f t="shared" si="423"/>
        <v>0.64609724582316497</v>
      </c>
      <c r="AL981" s="2">
        <f t="shared" si="424"/>
        <v>8.566316654833106E-2</v>
      </c>
      <c r="AM981">
        <f t="shared" si="425"/>
        <v>252</v>
      </c>
      <c r="AN981">
        <f t="shared" si="426"/>
        <v>253</v>
      </c>
      <c r="AO981">
        <f t="shared" si="427"/>
        <v>1</v>
      </c>
    </row>
    <row r="982" spans="1:41" x14ac:dyDescent="0.2">
      <c r="A982" t="s">
        <v>122</v>
      </c>
      <c r="B982" t="s">
        <v>70</v>
      </c>
      <c r="C982" t="s">
        <v>3</v>
      </c>
      <c r="D982" s="1">
        <v>-155.92294938934</v>
      </c>
      <c r="E982" s="1">
        <v>353.84589877868098</v>
      </c>
      <c r="F982" s="2">
        <v>0.32934344374655999</v>
      </c>
      <c r="G982" s="2">
        <v>0.20673455962270301</v>
      </c>
      <c r="H982" s="2">
        <v>0</v>
      </c>
      <c r="I982" s="2">
        <v>0</v>
      </c>
      <c r="J982" s="2">
        <v>0.75133843986756499</v>
      </c>
      <c r="K982" s="2">
        <v>0.70465836197387599</v>
      </c>
      <c r="L982" s="2">
        <v>4.1145448091067197E-2</v>
      </c>
      <c r="M982" s="2" t="str">
        <f t="shared" si="405"/>
        <v>LTN</v>
      </c>
      <c r="N982" s="2" t="str">
        <f t="shared" si="412"/>
        <v>ACP</v>
      </c>
      <c r="O982" s="2" t="str">
        <f t="shared" si="413"/>
        <v>V</v>
      </c>
      <c r="P982" t="str">
        <f t="shared" si="406"/>
        <v>0100</v>
      </c>
      <c r="Q982" t="str">
        <f t="shared" si="407"/>
        <v>Y</v>
      </c>
      <c r="R982" t="str">
        <f t="shared" si="408"/>
        <v>0</v>
      </c>
      <c r="S982" t="str">
        <f t="shared" si="409"/>
        <v>1</v>
      </c>
      <c r="T982" t="str">
        <f t="shared" si="410"/>
        <v>0</v>
      </c>
      <c r="U982" t="str">
        <f t="shared" si="411"/>
        <v>0</v>
      </c>
      <c r="V982" s="10" t="str">
        <f t="shared" si="414"/>
        <v/>
      </c>
      <c r="X982" t="str">
        <f t="shared" si="415"/>
        <v/>
      </c>
      <c r="Z982" t="str">
        <f t="shared" si="416"/>
        <v/>
      </c>
      <c r="AA982" s="10" t="str">
        <f t="shared" si="417"/>
        <v/>
      </c>
      <c r="AC982" t="str">
        <f t="shared" si="418"/>
        <v/>
      </c>
      <c r="AE982" t="str">
        <f t="shared" si="419"/>
        <v/>
      </c>
      <c r="AF982" s="13" t="str">
        <f t="shared" si="420"/>
        <v/>
      </c>
      <c r="AH982" t="str">
        <f t="shared" si="421"/>
        <v/>
      </c>
      <c r="AJ982" t="str">
        <f t="shared" si="422"/>
        <v/>
      </c>
      <c r="AK982" s="2">
        <f t="shared" si="423"/>
        <v>0.70465836197387599</v>
      </c>
      <c r="AL982" s="2">
        <f t="shared" si="424"/>
        <v>4.6680077893688998E-2</v>
      </c>
      <c r="AM982">
        <f t="shared" si="425"/>
        <v>194</v>
      </c>
      <c r="AN982">
        <f t="shared" si="426"/>
        <v>49</v>
      </c>
      <c r="AO982">
        <f t="shared" si="427"/>
        <v>-145</v>
      </c>
    </row>
    <row r="983" spans="1:41" x14ac:dyDescent="0.2">
      <c r="A983" t="s">
        <v>123</v>
      </c>
      <c r="B983" t="s">
        <v>70</v>
      </c>
      <c r="C983" t="s">
        <v>2</v>
      </c>
      <c r="D983" s="1">
        <v>-152.68924832887001</v>
      </c>
      <c r="E983" s="1">
        <v>347.37849665774002</v>
      </c>
      <c r="F983" s="2">
        <v>0.34534342671372498</v>
      </c>
      <c r="G983" s="2">
        <v>0.228397975822865</v>
      </c>
      <c r="H983" s="2">
        <v>0</v>
      </c>
      <c r="I983" s="2">
        <v>0</v>
      </c>
      <c r="J983" s="2">
        <v>0.76869050223889401</v>
      </c>
      <c r="K983" s="2">
        <v>0.72075474751604496</v>
      </c>
      <c r="L983" s="2">
        <v>7.1776163983404306E-2</v>
      </c>
      <c r="M983" s="2" t="str">
        <f t="shared" si="405"/>
        <v>LTN</v>
      </c>
      <c r="N983" s="2" t="str">
        <f t="shared" si="412"/>
        <v>PCA</v>
      </c>
      <c r="O983" s="2" t="str">
        <f t="shared" si="413"/>
        <v>U</v>
      </c>
      <c r="P983" t="str">
        <f t="shared" si="406"/>
        <v>0101</v>
      </c>
      <c r="Q983" t="str">
        <f t="shared" si="407"/>
        <v>Y</v>
      </c>
      <c r="R983" t="str">
        <f t="shared" si="408"/>
        <v>0</v>
      </c>
      <c r="S983" t="str">
        <f t="shared" si="409"/>
        <v>1</v>
      </c>
      <c r="T983" t="str">
        <f t="shared" si="410"/>
        <v>0</v>
      </c>
      <c r="U983" t="str">
        <f t="shared" si="411"/>
        <v>1</v>
      </c>
      <c r="V983" s="10" t="str">
        <f t="shared" si="414"/>
        <v/>
      </c>
      <c r="X983" t="str">
        <f t="shared" si="415"/>
        <v/>
      </c>
      <c r="Z983" t="str">
        <f t="shared" si="416"/>
        <v/>
      </c>
      <c r="AA983" s="10" t="str">
        <f t="shared" si="417"/>
        <v/>
      </c>
      <c r="AC983" t="str">
        <f t="shared" si="418"/>
        <v/>
      </c>
      <c r="AE983" t="str">
        <f t="shared" si="419"/>
        <v/>
      </c>
      <c r="AF983" s="13" t="str">
        <f t="shared" si="420"/>
        <v/>
      </c>
      <c r="AH983" t="str">
        <f t="shared" si="421"/>
        <v/>
      </c>
      <c r="AJ983" t="str">
        <f t="shared" si="422"/>
        <v/>
      </c>
      <c r="AK983" s="2">
        <f t="shared" si="423"/>
        <v>0.72075474751604496</v>
      </c>
      <c r="AL983" s="2">
        <f t="shared" si="424"/>
        <v>4.7935754722849055E-2</v>
      </c>
      <c r="AM983">
        <f t="shared" si="425"/>
        <v>146</v>
      </c>
      <c r="AN983">
        <f t="shared" si="426"/>
        <v>59</v>
      </c>
      <c r="AO983">
        <f t="shared" si="427"/>
        <v>-87</v>
      </c>
    </row>
    <row r="984" spans="1:41" x14ac:dyDescent="0.2">
      <c r="A984" t="s">
        <v>123</v>
      </c>
      <c r="B984" t="s">
        <v>70</v>
      </c>
      <c r="C984" t="s">
        <v>153</v>
      </c>
      <c r="D984" s="1">
        <v>-152.68924832887001</v>
      </c>
      <c r="E984" s="1">
        <v>347.37849665774002</v>
      </c>
      <c r="F984" s="2">
        <v>0.34534342671372498</v>
      </c>
      <c r="G984" s="2">
        <v>0.228397975822866</v>
      </c>
      <c r="H984" s="2">
        <v>0</v>
      </c>
      <c r="I984" s="2">
        <v>0</v>
      </c>
      <c r="J984" s="2">
        <v>0.76869050223889401</v>
      </c>
      <c r="K984" s="2">
        <v>0.72075474751604496</v>
      </c>
      <c r="L984" s="2">
        <v>6.1805424802954902E-2</v>
      </c>
      <c r="M984" s="2" t="str">
        <f t="shared" si="405"/>
        <v>LTN</v>
      </c>
      <c r="N984" s="2" t="str">
        <f t="shared" si="412"/>
        <v>PCA</v>
      </c>
      <c r="O984" s="2" t="str">
        <f t="shared" si="413"/>
        <v>V</v>
      </c>
      <c r="P984" t="str">
        <f t="shared" si="406"/>
        <v>0101</v>
      </c>
      <c r="Q984" t="str">
        <f t="shared" si="407"/>
        <v>Y</v>
      </c>
      <c r="R984" t="str">
        <f t="shared" si="408"/>
        <v>0</v>
      </c>
      <c r="S984" t="str">
        <f t="shared" si="409"/>
        <v>1</v>
      </c>
      <c r="T984" t="str">
        <f t="shared" si="410"/>
        <v>0</v>
      </c>
      <c r="U984" t="str">
        <f t="shared" si="411"/>
        <v>1</v>
      </c>
      <c r="V984" s="10" t="str">
        <f t="shared" si="414"/>
        <v/>
      </c>
      <c r="X984" t="str">
        <f t="shared" si="415"/>
        <v/>
      </c>
      <c r="Z984" t="str">
        <f t="shared" si="416"/>
        <v/>
      </c>
      <c r="AA984" s="10" t="str">
        <f t="shared" si="417"/>
        <v/>
      </c>
      <c r="AC984" t="str">
        <f t="shared" si="418"/>
        <v/>
      </c>
      <c r="AE984" t="str">
        <f t="shared" si="419"/>
        <v/>
      </c>
      <c r="AF984" s="13" t="str">
        <f t="shared" si="420"/>
        <v/>
      </c>
      <c r="AH984" t="str">
        <f t="shared" si="421"/>
        <v/>
      </c>
      <c r="AJ984" t="str">
        <f t="shared" si="422"/>
        <v/>
      </c>
      <c r="AK984" s="2">
        <f t="shared" si="423"/>
        <v>0.72075474751604496</v>
      </c>
      <c r="AL984" s="2">
        <f t="shared" si="424"/>
        <v>4.7935754722849055E-2</v>
      </c>
      <c r="AM984">
        <f t="shared" si="425"/>
        <v>146</v>
      </c>
      <c r="AN984">
        <f t="shared" si="426"/>
        <v>59</v>
      </c>
      <c r="AO984">
        <f t="shared" si="427"/>
        <v>-87</v>
      </c>
    </row>
    <row r="985" spans="1:41" x14ac:dyDescent="0.2">
      <c r="A985" t="s">
        <v>123</v>
      </c>
      <c r="B985" t="s">
        <v>70</v>
      </c>
      <c r="C985" t="s">
        <v>154</v>
      </c>
      <c r="D985" s="1">
        <v>-167.592833459052</v>
      </c>
      <c r="E985" s="1">
        <v>377.18566691810503</v>
      </c>
      <c r="F985" s="2">
        <v>0.26945576243582298</v>
      </c>
      <c r="G985" s="2">
        <v>0.16948094147331499</v>
      </c>
      <c r="H985" s="2">
        <v>0</v>
      </c>
      <c r="I985" s="2">
        <v>0</v>
      </c>
      <c r="J985" s="2">
        <v>0.71919739543352101</v>
      </c>
      <c r="K985" s="2">
        <v>0.68024886821943098</v>
      </c>
      <c r="L985" s="2">
        <v>8.6384486716508894E-3</v>
      </c>
      <c r="M985" s="2" t="str">
        <f t="shared" si="405"/>
        <v>LTN</v>
      </c>
      <c r="N985" s="2" t="str">
        <f t="shared" si="412"/>
        <v>ACP</v>
      </c>
      <c r="O985" s="2" t="str">
        <f t="shared" si="413"/>
        <v>U</v>
      </c>
      <c r="P985" t="str">
        <f t="shared" si="406"/>
        <v>0101</v>
      </c>
      <c r="Q985" t="str">
        <f t="shared" si="407"/>
        <v>Y</v>
      </c>
      <c r="R985" t="str">
        <f t="shared" si="408"/>
        <v>0</v>
      </c>
      <c r="S985" t="str">
        <f t="shared" si="409"/>
        <v>1</v>
      </c>
      <c r="T985" t="str">
        <f t="shared" si="410"/>
        <v>0</v>
      </c>
      <c r="U985" t="str">
        <f t="shared" si="411"/>
        <v>1</v>
      </c>
      <c r="V985" s="10" t="str">
        <f t="shared" si="414"/>
        <v/>
      </c>
      <c r="X985" t="str">
        <f t="shared" si="415"/>
        <v/>
      </c>
      <c r="Z985" t="str">
        <f t="shared" si="416"/>
        <v/>
      </c>
      <c r="AA985" s="10" t="str">
        <f t="shared" si="417"/>
        <v/>
      </c>
      <c r="AC985" t="str">
        <f t="shared" si="418"/>
        <v/>
      </c>
      <c r="AE985" t="str">
        <f t="shared" si="419"/>
        <v/>
      </c>
      <c r="AF985" s="13" t="str">
        <f t="shared" si="420"/>
        <v/>
      </c>
      <c r="AH985" t="str">
        <f t="shared" si="421"/>
        <v/>
      </c>
      <c r="AJ985" t="str">
        <f t="shared" si="422"/>
        <v/>
      </c>
      <c r="AK985" s="2">
        <f t="shared" si="423"/>
        <v>0.68024886821943098</v>
      </c>
      <c r="AL985" s="2">
        <f t="shared" si="424"/>
        <v>3.8948527214090034E-2</v>
      </c>
      <c r="AM985">
        <f t="shared" si="425"/>
        <v>236</v>
      </c>
      <c r="AN985">
        <f t="shared" si="426"/>
        <v>27</v>
      </c>
      <c r="AO985">
        <f t="shared" si="427"/>
        <v>-209</v>
      </c>
    </row>
    <row r="986" spans="1:41" x14ac:dyDescent="0.2">
      <c r="A986" t="s">
        <v>123</v>
      </c>
      <c r="B986" t="s">
        <v>70</v>
      </c>
      <c r="C986" t="s">
        <v>3</v>
      </c>
      <c r="D986" s="1">
        <v>-161.70997792328501</v>
      </c>
      <c r="E986" s="1">
        <v>365.41995584657099</v>
      </c>
      <c r="F986" s="2">
        <v>0.30429898717394999</v>
      </c>
      <c r="G986" s="2">
        <v>0.20448093044063401</v>
      </c>
      <c r="H986" s="2">
        <v>0</v>
      </c>
      <c r="I986" s="2">
        <v>0</v>
      </c>
      <c r="J986" s="2">
        <v>0.75001298908218805</v>
      </c>
      <c r="K986" s="2">
        <v>0.71521891596076803</v>
      </c>
      <c r="L986" s="2">
        <v>1.65968221765707E-2</v>
      </c>
      <c r="M986" s="2" t="str">
        <f t="shared" si="405"/>
        <v>LTN</v>
      </c>
      <c r="N986" s="2" t="str">
        <f t="shared" si="412"/>
        <v>ACP</v>
      </c>
      <c r="O986" s="2" t="str">
        <f t="shared" si="413"/>
        <v>V</v>
      </c>
      <c r="P986" t="str">
        <f t="shared" si="406"/>
        <v>0101</v>
      </c>
      <c r="Q986" t="str">
        <f t="shared" si="407"/>
        <v>Y</v>
      </c>
      <c r="R986" t="str">
        <f t="shared" si="408"/>
        <v>0</v>
      </c>
      <c r="S986" t="str">
        <f t="shared" si="409"/>
        <v>1</v>
      </c>
      <c r="T986" t="str">
        <f t="shared" si="410"/>
        <v>0</v>
      </c>
      <c r="U986" t="str">
        <f t="shared" si="411"/>
        <v>1</v>
      </c>
      <c r="V986" s="10" t="str">
        <f t="shared" si="414"/>
        <v/>
      </c>
      <c r="X986" t="str">
        <f t="shared" si="415"/>
        <v/>
      </c>
      <c r="Z986" t="str">
        <f t="shared" si="416"/>
        <v/>
      </c>
      <c r="AA986" s="10" t="str">
        <f t="shared" si="417"/>
        <v/>
      </c>
      <c r="AC986" t="str">
        <f t="shared" si="418"/>
        <v/>
      </c>
      <c r="AE986" t="str">
        <f t="shared" si="419"/>
        <v/>
      </c>
      <c r="AF986" s="13" t="str">
        <f t="shared" si="420"/>
        <v/>
      </c>
      <c r="AH986" t="str">
        <f t="shared" si="421"/>
        <v/>
      </c>
      <c r="AJ986" t="str">
        <f t="shared" si="422"/>
        <v/>
      </c>
      <c r="AK986" s="2">
        <f t="shared" si="423"/>
        <v>0.71521891596076803</v>
      </c>
      <c r="AL986" s="2">
        <f t="shared" si="424"/>
        <v>3.4794073121420022E-2</v>
      </c>
      <c r="AM986">
        <f t="shared" si="425"/>
        <v>167</v>
      </c>
      <c r="AN986">
        <f t="shared" si="426"/>
        <v>18</v>
      </c>
      <c r="AO986">
        <f t="shared" si="427"/>
        <v>-149</v>
      </c>
    </row>
    <row r="987" spans="1:41" x14ac:dyDescent="0.2">
      <c r="A987" t="s">
        <v>124</v>
      </c>
      <c r="B987" t="s">
        <v>70</v>
      </c>
      <c r="C987" t="s">
        <v>2</v>
      </c>
      <c r="D987" s="1">
        <v>-157.4706025079</v>
      </c>
      <c r="E987" s="1">
        <v>356.94120501579999</v>
      </c>
      <c r="F987" s="2">
        <v>0.32573017855598502</v>
      </c>
      <c r="G987" s="2">
        <v>0.20599640212416201</v>
      </c>
      <c r="H987" s="2">
        <v>0</v>
      </c>
      <c r="I987" s="2">
        <v>0</v>
      </c>
      <c r="J987" s="2">
        <v>0.77526562666551202</v>
      </c>
      <c r="K987" s="2">
        <v>0.69839600137447699</v>
      </c>
      <c r="L987" s="2">
        <v>3.3092721165767003E-2</v>
      </c>
      <c r="M987" s="2" t="str">
        <f t="shared" si="405"/>
        <v>LTN</v>
      </c>
      <c r="N987" s="2" t="str">
        <f t="shared" si="412"/>
        <v>PCA</v>
      </c>
      <c r="O987" s="2" t="str">
        <f t="shared" si="413"/>
        <v>U</v>
      </c>
      <c r="P987" t="str">
        <f t="shared" si="406"/>
        <v>0110</v>
      </c>
      <c r="Q987" t="str">
        <f t="shared" si="407"/>
        <v>Y</v>
      </c>
      <c r="R987" t="str">
        <f t="shared" si="408"/>
        <v>0</v>
      </c>
      <c r="S987" t="str">
        <f t="shared" si="409"/>
        <v>1</v>
      </c>
      <c r="T987" t="str">
        <f t="shared" si="410"/>
        <v>1</v>
      </c>
      <c r="U987" t="str">
        <f t="shared" si="411"/>
        <v>0</v>
      </c>
      <c r="V987" s="10" t="str">
        <f t="shared" si="414"/>
        <v/>
      </c>
      <c r="X987" t="str">
        <f t="shared" si="415"/>
        <v/>
      </c>
      <c r="Z987" t="str">
        <f t="shared" si="416"/>
        <v/>
      </c>
      <c r="AA987" s="10" t="str">
        <f t="shared" si="417"/>
        <v/>
      </c>
      <c r="AC987" t="str">
        <f t="shared" si="418"/>
        <v/>
      </c>
      <c r="AE987" t="str">
        <f t="shared" si="419"/>
        <v/>
      </c>
      <c r="AF987" s="13" t="str">
        <f t="shared" si="420"/>
        <v/>
      </c>
      <c r="AH987" t="str">
        <f t="shared" si="421"/>
        <v/>
      </c>
      <c r="AJ987" t="str">
        <f t="shared" si="422"/>
        <v/>
      </c>
      <c r="AK987" s="2">
        <f t="shared" si="423"/>
        <v>0.69839600137447699</v>
      </c>
      <c r="AL987" s="2">
        <f t="shared" si="424"/>
        <v>7.6869625291035026E-2</v>
      </c>
      <c r="AM987">
        <f t="shared" si="425"/>
        <v>210</v>
      </c>
      <c r="AN987">
        <f t="shared" si="426"/>
        <v>232</v>
      </c>
      <c r="AO987">
        <f t="shared" si="427"/>
        <v>22</v>
      </c>
    </row>
    <row r="988" spans="1:41" x14ac:dyDescent="0.2">
      <c r="A988" t="s">
        <v>124</v>
      </c>
      <c r="B988" t="s">
        <v>70</v>
      </c>
      <c r="C988" t="s">
        <v>153</v>
      </c>
      <c r="D988" s="1">
        <v>-157.4706025079</v>
      </c>
      <c r="E988" s="1">
        <v>356.94120501579999</v>
      </c>
      <c r="F988" s="2">
        <v>0.32573017855598502</v>
      </c>
      <c r="G988" s="2">
        <v>0.20599640212416201</v>
      </c>
      <c r="H988" s="2">
        <v>0</v>
      </c>
      <c r="I988" s="2">
        <v>0</v>
      </c>
      <c r="J988" s="2">
        <v>0.77526562666551202</v>
      </c>
      <c r="K988" s="2">
        <v>0.69839600137447699</v>
      </c>
      <c r="L988" s="2">
        <v>3.0269489547228801E-2</v>
      </c>
      <c r="M988" s="2" t="str">
        <f t="shared" si="405"/>
        <v>LTN</v>
      </c>
      <c r="N988" s="2" t="str">
        <f t="shared" si="412"/>
        <v>PCA</v>
      </c>
      <c r="O988" s="2" t="str">
        <f t="shared" si="413"/>
        <v>V</v>
      </c>
      <c r="P988" t="str">
        <f t="shared" si="406"/>
        <v>0110</v>
      </c>
      <c r="Q988" t="str">
        <f t="shared" si="407"/>
        <v>Y</v>
      </c>
      <c r="R988" t="str">
        <f t="shared" si="408"/>
        <v>0</v>
      </c>
      <c r="S988" t="str">
        <f t="shared" si="409"/>
        <v>1</v>
      </c>
      <c r="T988" t="str">
        <f t="shared" si="410"/>
        <v>1</v>
      </c>
      <c r="U988" t="str">
        <f t="shared" si="411"/>
        <v>0</v>
      </c>
      <c r="V988" s="10" t="str">
        <f t="shared" si="414"/>
        <v/>
      </c>
      <c r="X988" t="str">
        <f t="shared" si="415"/>
        <v/>
      </c>
      <c r="Z988" t="str">
        <f t="shared" si="416"/>
        <v/>
      </c>
      <c r="AA988" s="10" t="str">
        <f t="shared" si="417"/>
        <v/>
      </c>
      <c r="AC988" t="str">
        <f t="shared" si="418"/>
        <v/>
      </c>
      <c r="AE988" t="str">
        <f t="shared" si="419"/>
        <v/>
      </c>
      <c r="AF988" s="13" t="str">
        <f t="shared" si="420"/>
        <v/>
      </c>
      <c r="AH988" t="str">
        <f t="shared" si="421"/>
        <v/>
      </c>
      <c r="AJ988" t="str">
        <f t="shared" si="422"/>
        <v/>
      </c>
      <c r="AK988" s="2">
        <f t="shared" si="423"/>
        <v>0.69839600137447699</v>
      </c>
      <c r="AL988" s="2">
        <f t="shared" si="424"/>
        <v>7.6869625291035026E-2</v>
      </c>
      <c r="AM988">
        <f t="shared" si="425"/>
        <v>210</v>
      </c>
      <c r="AN988">
        <f t="shared" si="426"/>
        <v>232</v>
      </c>
      <c r="AO988">
        <f t="shared" si="427"/>
        <v>22</v>
      </c>
    </row>
    <row r="989" spans="1:41" x14ac:dyDescent="0.2">
      <c r="A989" t="s">
        <v>124</v>
      </c>
      <c r="B989" t="s">
        <v>70</v>
      </c>
      <c r="C989" t="s">
        <v>154</v>
      </c>
      <c r="D989" s="1">
        <v>-156.060371889702</v>
      </c>
      <c r="E989" s="1">
        <v>354.12074377940303</v>
      </c>
      <c r="F989" s="2">
        <v>0.33114811445832798</v>
      </c>
      <c r="G989" s="2">
        <v>0.20095635447332399</v>
      </c>
      <c r="H989" s="2">
        <v>0</v>
      </c>
      <c r="I989" s="2">
        <v>0</v>
      </c>
      <c r="J989" s="2">
        <v>0.76104143631552801</v>
      </c>
      <c r="K989" s="2">
        <v>0.70103839009551605</v>
      </c>
      <c r="L989" s="2">
        <v>2.8420632216152601E-2</v>
      </c>
      <c r="M989" s="2" t="str">
        <f t="shared" si="405"/>
        <v>LTN</v>
      </c>
      <c r="N989" s="2" t="str">
        <f t="shared" si="412"/>
        <v>ACP</v>
      </c>
      <c r="O989" s="2" t="str">
        <f t="shared" si="413"/>
        <v>U</v>
      </c>
      <c r="P989" t="str">
        <f t="shared" si="406"/>
        <v>0110</v>
      </c>
      <c r="Q989" t="str">
        <f t="shared" si="407"/>
        <v>Y</v>
      </c>
      <c r="R989" t="str">
        <f t="shared" si="408"/>
        <v>0</v>
      </c>
      <c r="S989" t="str">
        <f t="shared" si="409"/>
        <v>1</v>
      </c>
      <c r="T989" t="str">
        <f t="shared" si="410"/>
        <v>1</v>
      </c>
      <c r="U989" t="str">
        <f t="shared" si="411"/>
        <v>0</v>
      </c>
      <c r="V989" s="10" t="str">
        <f t="shared" si="414"/>
        <v/>
      </c>
      <c r="X989" t="str">
        <f t="shared" si="415"/>
        <v/>
      </c>
      <c r="Z989" t="str">
        <f t="shared" si="416"/>
        <v/>
      </c>
      <c r="AA989" s="10" t="str">
        <f t="shared" si="417"/>
        <v/>
      </c>
      <c r="AC989" t="str">
        <f t="shared" si="418"/>
        <v/>
      </c>
      <c r="AE989" t="str">
        <f t="shared" si="419"/>
        <v/>
      </c>
      <c r="AF989" s="13" t="str">
        <f t="shared" si="420"/>
        <v/>
      </c>
      <c r="AH989" t="str">
        <f t="shared" si="421"/>
        <v/>
      </c>
      <c r="AJ989" t="str">
        <f t="shared" si="422"/>
        <v/>
      </c>
      <c r="AK989" s="2">
        <f t="shared" si="423"/>
        <v>0.70103839009551605</v>
      </c>
      <c r="AL989" s="2">
        <f t="shared" si="424"/>
        <v>6.0003046220011957E-2</v>
      </c>
      <c r="AM989">
        <f t="shared" si="425"/>
        <v>203</v>
      </c>
      <c r="AN989">
        <f t="shared" si="426"/>
        <v>152</v>
      </c>
      <c r="AO989">
        <f t="shared" si="427"/>
        <v>-51</v>
      </c>
    </row>
    <row r="990" spans="1:41" x14ac:dyDescent="0.2">
      <c r="A990" t="s">
        <v>124</v>
      </c>
      <c r="B990" t="s">
        <v>70</v>
      </c>
      <c r="C990" t="s">
        <v>3</v>
      </c>
      <c r="D990" s="1">
        <v>-163.787067793142</v>
      </c>
      <c r="E990" s="1">
        <v>369.574135586284</v>
      </c>
      <c r="F990" s="2">
        <v>0.28963519935870502</v>
      </c>
      <c r="G990" s="2">
        <v>0.16211566537101699</v>
      </c>
      <c r="H990" s="2">
        <v>0</v>
      </c>
      <c r="I990" s="2">
        <v>0</v>
      </c>
      <c r="J990" s="2">
        <v>0.733002927882344</v>
      </c>
      <c r="K990" s="2">
        <v>0.65563544079762703</v>
      </c>
      <c r="L990" s="2">
        <v>5.0047591842218696E-3</v>
      </c>
      <c r="M990" s="2" t="str">
        <f t="shared" si="405"/>
        <v>LTN</v>
      </c>
      <c r="N990" s="2" t="str">
        <f t="shared" si="412"/>
        <v>ACP</v>
      </c>
      <c r="O990" s="2" t="str">
        <f t="shared" si="413"/>
        <v>V</v>
      </c>
      <c r="P990" t="str">
        <f t="shared" si="406"/>
        <v>0110</v>
      </c>
      <c r="Q990" t="str">
        <f t="shared" si="407"/>
        <v>Y</v>
      </c>
      <c r="R990" t="str">
        <f t="shared" si="408"/>
        <v>0</v>
      </c>
      <c r="S990" t="str">
        <f t="shared" si="409"/>
        <v>1</v>
      </c>
      <c r="T990" t="str">
        <f t="shared" si="410"/>
        <v>1</v>
      </c>
      <c r="U990" t="str">
        <f t="shared" si="411"/>
        <v>0</v>
      </c>
      <c r="V990" s="10" t="str">
        <f t="shared" si="414"/>
        <v/>
      </c>
      <c r="X990" t="str">
        <f t="shared" si="415"/>
        <v/>
      </c>
      <c r="Z990" t="str">
        <f t="shared" si="416"/>
        <v/>
      </c>
      <c r="AA990" s="10" t="str">
        <f t="shared" si="417"/>
        <v/>
      </c>
      <c r="AC990" t="str">
        <f t="shared" si="418"/>
        <v/>
      </c>
      <c r="AE990" t="str">
        <f t="shared" si="419"/>
        <v/>
      </c>
      <c r="AF990" s="13" t="str">
        <f t="shared" si="420"/>
        <v/>
      </c>
      <c r="AH990" t="str">
        <f t="shared" si="421"/>
        <v/>
      </c>
      <c r="AJ990" t="str">
        <f t="shared" si="422"/>
        <v/>
      </c>
      <c r="AK990" s="2">
        <f t="shared" si="423"/>
        <v>0.65563544079762703</v>
      </c>
      <c r="AL990" s="2">
        <f t="shared" si="424"/>
        <v>7.7367487084716968E-2</v>
      </c>
      <c r="AM990">
        <f t="shared" si="425"/>
        <v>247</v>
      </c>
      <c r="AN990">
        <f t="shared" si="426"/>
        <v>235</v>
      </c>
      <c r="AO990">
        <f t="shared" si="427"/>
        <v>-12</v>
      </c>
    </row>
    <row r="991" spans="1:41" x14ac:dyDescent="0.2">
      <c r="A991" t="s">
        <v>125</v>
      </c>
      <c r="B991" t="s">
        <v>70</v>
      </c>
      <c r="C991" t="s">
        <v>2</v>
      </c>
      <c r="D991" s="1">
        <v>-148.84278618146701</v>
      </c>
      <c r="E991" s="1">
        <v>339.68557236293401</v>
      </c>
      <c r="F991" s="2">
        <v>0.356965914453237</v>
      </c>
      <c r="G991" s="2">
        <v>0.23831838485797399</v>
      </c>
      <c r="H991" s="2">
        <v>0</v>
      </c>
      <c r="I991" s="2">
        <v>0</v>
      </c>
      <c r="J991" s="2">
        <v>0.76235639186760595</v>
      </c>
      <c r="K991" s="2">
        <v>0.71088855102275506</v>
      </c>
      <c r="L991" s="2">
        <v>7.9162009307159997E-2</v>
      </c>
      <c r="M991" s="2" t="str">
        <f t="shared" si="405"/>
        <v>LTN</v>
      </c>
      <c r="N991" s="2" t="str">
        <f t="shared" si="412"/>
        <v>PCA</v>
      </c>
      <c r="O991" s="2" t="str">
        <f t="shared" si="413"/>
        <v>U</v>
      </c>
      <c r="P991" t="str">
        <f t="shared" si="406"/>
        <v>0111</v>
      </c>
      <c r="Q991" t="str">
        <f t="shared" si="407"/>
        <v>Y</v>
      </c>
      <c r="R991" t="str">
        <f t="shared" si="408"/>
        <v>0</v>
      </c>
      <c r="S991" t="str">
        <f t="shared" si="409"/>
        <v>1</v>
      </c>
      <c r="T991" t="str">
        <f t="shared" si="410"/>
        <v>1</v>
      </c>
      <c r="U991" t="str">
        <f t="shared" si="411"/>
        <v>1</v>
      </c>
      <c r="V991" s="10" t="str">
        <f t="shared" si="414"/>
        <v/>
      </c>
      <c r="X991" t="str">
        <f t="shared" si="415"/>
        <v/>
      </c>
      <c r="Z991" t="str">
        <f t="shared" si="416"/>
        <v/>
      </c>
      <c r="AA991" s="10" t="str">
        <f t="shared" si="417"/>
        <v/>
      </c>
      <c r="AC991" t="str">
        <f t="shared" si="418"/>
        <v/>
      </c>
      <c r="AE991" t="str">
        <f t="shared" si="419"/>
        <v/>
      </c>
      <c r="AF991" s="13" t="str">
        <f t="shared" si="420"/>
        <v/>
      </c>
      <c r="AH991" t="str">
        <f t="shared" si="421"/>
        <v/>
      </c>
      <c r="AJ991" t="str">
        <f t="shared" si="422"/>
        <v/>
      </c>
      <c r="AK991" s="2">
        <f t="shared" si="423"/>
        <v>0.71088855102275506</v>
      </c>
      <c r="AL991" s="2">
        <f t="shared" si="424"/>
        <v>5.1467840844850898E-2</v>
      </c>
      <c r="AM991">
        <f t="shared" si="425"/>
        <v>183</v>
      </c>
      <c r="AN991">
        <f t="shared" si="426"/>
        <v>79</v>
      </c>
      <c r="AO991">
        <f t="shared" si="427"/>
        <v>-104</v>
      </c>
    </row>
    <row r="992" spans="1:41" x14ac:dyDescent="0.2">
      <c r="A992" t="s">
        <v>125</v>
      </c>
      <c r="B992" t="s">
        <v>70</v>
      </c>
      <c r="C992" t="s">
        <v>153</v>
      </c>
      <c r="D992" s="1">
        <v>-148.84278618146701</v>
      </c>
      <c r="E992" s="1">
        <v>339.68557236293401</v>
      </c>
      <c r="F992" s="2">
        <v>0.356965914453237</v>
      </c>
      <c r="G992" s="2">
        <v>0.23831838485797499</v>
      </c>
      <c r="H992" s="2">
        <v>0</v>
      </c>
      <c r="I992" s="2">
        <v>0</v>
      </c>
      <c r="J992" s="2">
        <v>0.76235639186760595</v>
      </c>
      <c r="K992" s="2">
        <v>0.71088855102275506</v>
      </c>
      <c r="L992" s="2">
        <v>6.4702560130859302E-2</v>
      </c>
      <c r="M992" s="2" t="str">
        <f t="shared" si="405"/>
        <v>LTN</v>
      </c>
      <c r="N992" s="2" t="str">
        <f t="shared" si="412"/>
        <v>PCA</v>
      </c>
      <c r="O992" s="2" t="str">
        <f t="shared" si="413"/>
        <v>V</v>
      </c>
      <c r="P992" t="str">
        <f t="shared" si="406"/>
        <v>0111</v>
      </c>
      <c r="Q992" t="str">
        <f t="shared" si="407"/>
        <v>Y</v>
      </c>
      <c r="R992" t="str">
        <f t="shared" si="408"/>
        <v>0</v>
      </c>
      <c r="S992" t="str">
        <f t="shared" si="409"/>
        <v>1</v>
      </c>
      <c r="T992" t="str">
        <f t="shared" si="410"/>
        <v>1</v>
      </c>
      <c r="U992" t="str">
        <f t="shared" si="411"/>
        <v>1</v>
      </c>
      <c r="V992" s="10" t="str">
        <f t="shared" si="414"/>
        <v/>
      </c>
      <c r="X992" t="str">
        <f t="shared" si="415"/>
        <v/>
      </c>
      <c r="Z992" t="str">
        <f t="shared" si="416"/>
        <v/>
      </c>
      <c r="AA992" s="10" t="str">
        <f t="shared" si="417"/>
        <v/>
      </c>
      <c r="AC992" t="str">
        <f t="shared" si="418"/>
        <v/>
      </c>
      <c r="AE992" t="str">
        <f t="shared" si="419"/>
        <v/>
      </c>
      <c r="AF992" s="13" t="str">
        <f t="shared" si="420"/>
        <v/>
      </c>
      <c r="AH992" t="str">
        <f t="shared" si="421"/>
        <v/>
      </c>
      <c r="AJ992" t="str">
        <f t="shared" si="422"/>
        <v/>
      </c>
      <c r="AK992" s="2">
        <f t="shared" si="423"/>
        <v>0.71088855102275506</v>
      </c>
      <c r="AL992" s="2">
        <f t="shared" si="424"/>
        <v>5.1467840844850898E-2</v>
      </c>
      <c r="AM992">
        <f t="shared" si="425"/>
        <v>183</v>
      </c>
      <c r="AN992">
        <f t="shared" si="426"/>
        <v>79</v>
      </c>
      <c r="AO992">
        <f t="shared" si="427"/>
        <v>-104</v>
      </c>
    </row>
    <row r="993" spans="1:41" x14ac:dyDescent="0.2">
      <c r="A993" t="s">
        <v>125</v>
      </c>
      <c r="B993" t="s">
        <v>70</v>
      </c>
      <c r="C993" t="s">
        <v>154</v>
      </c>
      <c r="D993" s="1">
        <v>-167.825146869397</v>
      </c>
      <c r="E993" s="1">
        <v>377.65029373879401</v>
      </c>
      <c r="F993" s="2">
        <v>0.26204524003417401</v>
      </c>
      <c r="G993" s="2">
        <v>0.177833019260147</v>
      </c>
      <c r="H993" s="2">
        <v>0</v>
      </c>
      <c r="I993" s="2">
        <v>0</v>
      </c>
      <c r="J993" s="2">
        <v>0.72306732783841099</v>
      </c>
      <c r="K993" s="2">
        <v>0.675769240269668</v>
      </c>
      <c r="L993" s="2">
        <v>1.9732903226185899E-2</v>
      </c>
      <c r="M993" s="2" t="str">
        <f t="shared" si="405"/>
        <v>LTN</v>
      </c>
      <c r="N993" s="2" t="str">
        <f t="shared" si="412"/>
        <v>ACP</v>
      </c>
      <c r="O993" s="2" t="str">
        <f t="shared" si="413"/>
        <v>U</v>
      </c>
      <c r="P993" t="str">
        <f t="shared" si="406"/>
        <v>0111</v>
      </c>
      <c r="Q993" t="str">
        <f t="shared" si="407"/>
        <v>Y</v>
      </c>
      <c r="R993" t="str">
        <f t="shared" si="408"/>
        <v>0</v>
      </c>
      <c r="S993" t="str">
        <f t="shared" si="409"/>
        <v>1</v>
      </c>
      <c r="T993" t="str">
        <f t="shared" si="410"/>
        <v>1</v>
      </c>
      <c r="U993" t="str">
        <f t="shared" si="411"/>
        <v>1</v>
      </c>
      <c r="V993" s="10" t="str">
        <f t="shared" si="414"/>
        <v/>
      </c>
      <c r="X993" t="str">
        <f t="shared" si="415"/>
        <v/>
      </c>
      <c r="Z993" t="str">
        <f t="shared" si="416"/>
        <v/>
      </c>
      <c r="AA993" s="10" t="str">
        <f t="shared" si="417"/>
        <v/>
      </c>
      <c r="AC993" t="str">
        <f t="shared" si="418"/>
        <v/>
      </c>
      <c r="AE993" t="str">
        <f t="shared" si="419"/>
        <v/>
      </c>
      <c r="AF993" s="13" t="str">
        <f t="shared" si="420"/>
        <v/>
      </c>
      <c r="AH993" t="str">
        <f t="shared" si="421"/>
        <v/>
      </c>
      <c r="AJ993" t="str">
        <f t="shared" si="422"/>
        <v/>
      </c>
      <c r="AK993" s="2">
        <f t="shared" si="423"/>
        <v>0.675769240269668</v>
      </c>
      <c r="AL993" s="2">
        <f t="shared" si="424"/>
        <v>4.7298087568742986E-2</v>
      </c>
      <c r="AM993">
        <f t="shared" si="425"/>
        <v>239</v>
      </c>
      <c r="AN993">
        <f t="shared" si="426"/>
        <v>55</v>
      </c>
      <c r="AO993">
        <f t="shared" si="427"/>
        <v>-184</v>
      </c>
    </row>
    <row r="994" spans="1:41" x14ac:dyDescent="0.2">
      <c r="A994" t="s">
        <v>125</v>
      </c>
      <c r="B994" t="s">
        <v>70</v>
      </c>
      <c r="C994" t="s">
        <v>3</v>
      </c>
      <c r="D994" s="1">
        <v>-162.15326004833699</v>
      </c>
      <c r="E994" s="1">
        <v>366.30652009667398</v>
      </c>
      <c r="F994" s="2">
        <v>0.29082901815946999</v>
      </c>
      <c r="G994" s="2">
        <v>0.19575275887657001</v>
      </c>
      <c r="H994" s="2">
        <v>0</v>
      </c>
      <c r="I994" s="2">
        <v>0</v>
      </c>
      <c r="J994" s="2">
        <v>0.72317797961919605</v>
      </c>
      <c r="K994" s="2">
        <v>0.67943887533165503</v>
      </c>
      <c r="L994" s="2">
        <v>3.6945056704423003E-2</v>
      </c>
      <c r="M994" s="2" t="str">
        <f t="shared" si="405"/>
        <v>LTN</v>
      </c>
      <c r="N994" s="2" t="str">
        <f t="shared" si="412"/>
        <v>ACP</v>
      </c>
      <c r="O994" s="2" t="str">
        <f t="shared" si="413"/>
        <v>V</v>
      </c>
      <c r="P994" t="str">
        <f t="shared" si="406"/>
        <v>0111</v>
      </c>
      <c r="Q994" t="str">
        <f t="shared" si="407"/>
        <v>Y</v>
      </c>
      <c r="R994" t="str">
        <f t="shared" si="408"/>
        <v>0</v>
      </c>
      <c r="S994" t="str">
        <f t="shared" si="409"/>
        <v>1</v>
      </c>
      <c r="T994" t="str">
        <f t="shared" si="410"/>
        <v>1</v>
      </c>
      <c r="U994" t="str">
        <f t="shared" si="411"/>
        <v>1</v>
      </c>
      <c r="V994" s="10" t="str">
        <f t="shared" si="414"/>
        <v/>
      </c>
      <c r="X994" t="str">
        <f t="shared" si="415"/>
        <v/>
      </c>
      <c r="Z994" t="str">
        <f t="shared" si="416"/>
        <v/>
      </c>
      <c r="AA994" s="10" t="str">
        <f t="shared" si="417"/>
        <v/>
      </c>
      <c r="AC994" t="str">
        <f t="shared" si="418"/>
        <v/>
      </c>
      <c r="AE994" t="str">
        <f t="shared" si="419"/>
        <v/>
      </c>
      <c r="AF994" s="13" t="str">
        <f t="shared" si="420"/>
        <v/>
      </c>
      <c r="AH994" t="str">
        <f t="shared" si="421"/>
        <v/>
      </c>
      <c r="AJ994" t="str">
        <f t="shared" si="422"/>
        <v/>
      </c>
      <c r="AK994" s="2">
        <f t="shared" si="423"/>
        <v>0.67943887533165503</v>
      </c>
      <c r="AL994" s="2">
        <f t="shared" si="424"/>
        <v>4.373910428754102E-2</v>
      </c>
      <c r="AM994">
        <f t="shared" si="425"/>
        <v>237</v>
      </c>
      <c r="AN994">
        <f t="shared" si="426"/>
        <v>38</v>
      </c>
      <c r="AO994">
        <f t="shared" si="427"/>
        <v>-199</v>
      </c>
    </row>
    <row r="995" spans="1:41" x14ac:dyDescent="0.2">
      <c r="A995" t="s">
        <v>126</v>
      </c>
      <c r="B995" t="s">
        <v>70</v>
      </c>
      <c r="C995" t="s">
        <v>2</v>
      </c>
      <c r="D995" s="1">
        <v>-144.581026003598</v>
      </c>
      <c r="E995" s="1">
        <v>331.16205200719497</v>
      </c>
      <c r="F995" s="2">
        <v>0.38213200481151099</v>
      </c>
      <c r="G995" s="2">
        <v>0.221555651863443</v>
      </c>
      <c r="H995" s="2">
        <v>0</v>
      </c>
      <c r="I995" s="2">
        <v>0</v>
      </c>
      <c r="J995" s="2">
        <v>0.78123823617249699</v>
      </c>
      <c r="K995" s="2">
        <v>0.713736813638435</v>
      </c>
      <c r="L995" s="2">
        <v>9.1671354890405204E-2</v>
      </c>
      <c r="M995" s="2" t="str">
        <f t="shared" si="405"/>
        <v>LTN</v>
      </c>
      <c r="N995" s="2" t="str">
        <f t="shared" si="412"/>
        <v>PCA</v>
      </c>
      <c r="O995" s="2" t="str">
        <f t="shared" si="413"/>
        <v>U</v>
      </c>
      <c r="P995" t="str">
        <f t="shared" si="406"/>
        <v>1000</v>
      </c>
      <c r="Q995" t="str">
        <f t="shared" si="407"/>
        <v>Y</v>
      </c>
      <c r="R995" t="str">
        <f t="shared" si="408"/>
        <v>1</v>
      </c>
      <c r="S995" t="str">
        <f t="shared" si="409"/>
        <v>0</v>
      </c>
      <c r="T995" t="str">
        <f t="shared" si="410"/>
        <v>0</v>
      </c>
      <c r="U995" t="str">
        <f t="shared" si="411"/>
        <v>0</v>
      </c>
      <c r="V995" s="10" t="str">
        <f t="shared" si="414"/>
        <v/>
      </c>
      <c r="X995" t="str">
        <f t="shared" si="415"/>
        <v/>
      </c>
      <c r="Z995" t="str">
        <f t="shared" si="416"/>
        <v/>
      </c>
      <c r="AA995" s="10" t="str">
        <f t="shared" si="417"/>
        <v/>
      </c>
      <c r="AC995" t="str">
        <f t="shared" si="418"/>
        <v/>
      </c>
      <c r="AE995" t="str">
        <f t="shared" si="419"/>
        <v/>
      </c>
      <c r="AF995" s="13" t="str">
        <f t="shared" si="420"/>
        <v/>
      </c>
      <c r="AH995" t="str">
        <f t="shared" si="421"/>
        <v/>
      </c>
      <c r="AJ995" t="str">
        <f t="shared" si="422"/>
        <v/>
      </c>
      <c r="AK995" s="2">
        <f t="shared" si="423"/>
        <v>0.713736813638435</v>
      </c>
      <c r="AL995" s="2">
        <f t="shared" si="424"/>
        <v>6.7501422534061994E-2</v>
      </c>
      <c r="AM995">
        <f t="shared" si="425"/>
        <v>173</v>
      </c>
      <c r="AN995">
        <f t="shared" si="426"/>
        <v>195</v>
      </c>
      <c r="AO995">
        <f t="shared" si="427"/>
        <v>22</v>
      </c>
    </row>
    <row r="996" spans="1:41" x14ac:dyDescent="0.2">
      <c r="A996" t="s">
        <v>126</v>
      </c>
      <c r="B996" t="s">
        <v>70</v>
      </c>
      <c r="C996" t="s">
        <v>153</v>
      </c>
      <c r="D996" s="1">
        <v>-144.581026003598</v>
      </c>
      <c r="E996" s="1">
        <v>331.16205200719497</v>
      </c>
      <c r="F996" s="2">
        <v>0.38213200481151099</v>
      </c>
      <c r="G996" s="2">
        <v>0.221555651863443</v>
      </c>
      <c r="H996" s="2">
        <v>0</v>
      </c>
      <c r="I996" s="2">
        <v>0</v>
      </c>
      <c r="J996" s="2">
        <v>0.78123823617249699</v>
      </c>
      <c r="K996" s="2">
        <v>0.713736813638435</v>
      </c>
      <c r="L996" s="2">
        <v>5.9364989691463303E-2</v>
      </c>
      <c r="M996" s="2" t="str">
        <f t="shared" si="405"/>
        <v>LTN</v>
      </c>
      <c r="N996" s="2" t="str">
        <f t="shared" si="412"/>
        <v>PCA</v>
      </c>
      <c r="O996" s="2" t="str">
        <f t="shared" si="413"/>
        <v>V</v>
      </c>
      <c r="P996" t="str">
        <f t="shared" si="406"/>
        <v>1000</v>
      </c>
      <c r="Q996" t="str">
        <f t="shared" si="407"/>
        <v>Y</v>
      </c>
      <c r="R996" t="str">
        <f t="shared" si="408"/>
        <v>1</v>
      </c>
      <c r="S996" t="str">
        <f t="shared" si="409"/>
        <v>0</v>
      </c>
      <c r="T996" t="str">
        <f t="shared" si="410"/>
        <v>0</v>
      </c>
      <c r="U996" t="str">
        <f t="shared" si="411"/>
        <v>0</v>
      </c>
      <c r="V996" s="10" t="str">
        <f t="shared" si="414"/>
        <v/>
      </c>
      <c r="X996" t="str">
        <f t="shared" si="415"/>
        <v/>
      </c>
      <c r="Z996" t="str">
        <f t="shared" si="416"/>
        <v/>
      </c>
      <c r="AA996" s="10" t="str">
        <f t="shared" si="417"/>
        <v/>
      </c>
      <c r="AC996" t="str">
        <f t="shared" si="418"/>
        <v/>
      </c>
      <c r="AE996" t="str">
        <f t="shared" si="419"/>
        <v/>
      </c>
      <c r="AF996" s="13" t="str">
        <f t="shared" si="420"/>
        <v/>
      </c>
      <c r="AH996" t="str">
        <f t="shared" si="421"/>
        <v/>
      </c>
      <c r="AJ996" t="str">
        <f t="shared" si="422"/>
        <v/>
      </c>
      <c r="AK996" s="2">
        <f t="shared" si="423"/>
        <v>0.713736813638435</v>
      </c>
      <c r="AL996" s="2">
        <f t="shared" si="424"/>
        <v>6.7501422534061994E-2</v>
      </c>
      <c r="AM996">
        <f t="shared" si="425"/>
        <v>173</v>
      </c>
      <c r="AN996">
        <f t="shared" si="426"/>
        <v>195</v>
      </c>
      <c r="AO996">
        <f t="shared" si="427"/>
        <v>22</v>
      </c>
    </row>
    <row r="997" spans="1:41" x14ac:dyDescent="0.2">
      <c r="A997" t="s">
        <v>126</v>
      </c>
      <c r="B997" t="s">
        <v>70</v>
      </c>
      <c r="C997" t="s">
        <v>154</v>
      </c>
      <c r="D997" s="1">
        <v>-163.44095649366901</v>
      </c>
      <c r="E997" s="1">
        <v>368.88191298733898</v>
      </c>
      <c r="F997" s="2">
        <v>0.28760160943630397</v>
      </c>
      <c r="G997" s="2">
        <v>0.137152933763352</v>
      </c>
      <c r="H997" s="2">
        <v>0</v>
      </c>
      <c r="I997" s="2">
        <v>0</v>
      </c>
      <c r="J997" s="2">
        <v>0.74030205104649704</v>
      </c>
      <c r="K997" s="2">
        <v>0.64784092467430698</v>
      </c>
      <c r="L997" s="2">
        <v>8.7823347102842508E-3</v>
      </c>
      <c r="M997" s="2" t="str">
        <f t="shared" si="405"/>
        <v>LTN</v>
      </c>
      <c r="N997" s="2" t="str">
        <f t="shared" si="412"/>
        <v>ACP</v>
      </c>
      <c r="O997" s="2" t="str">
        <f t="shared" si="413"/>
        <v>U</v>
      </c>
      <c r="P997" t="str">
        <f t="shared" si="406"/>
        <v>1000</v>
      </c>
      <c r="Q997" t="str">
        <f t="shared" si="407"/>
        <v>Y</v>
      </c>
      <c r="R997" t="str">
        <f t="shared" si="408"/>
        <v>1</v>
      </c>
      <c r="S997" t="str">
        <f t="shared" si="409"/>
        <v>0</v>
      </c>
      <c r="T997" t="str">
        <f t="shared" si="410"/>
        <v>0</v>
      </c>
      <c r="U997" t="str">
        <f t="shared" si="411"/>
        <v>0</v>
      </c>
      <c r="V997" s="10" t="str">
        <f t="shared" si="414"/>
        <v/>
      </c>
      <c r="X997" t="str">
        <f t="shared" si="415"/>
        <v/>
      </c>
      <c r="Z997" t="str">
        <f t="shared" si="416"/>
        <v/>
      </c>
      <c r="AA997" s="10" t="str">
        <f t="shared" si="417"/>
        <v/>
      </c>
      <c r="AC997" t="str">
        <f t="shared" si="418"/>
        <v/>
      </c>
      <c r="AE997" t="str">
        <f t="shared" si="419"/>
        <v/>
      </c>
      <c r="AF997" s="13" t="str">
        <f t="shared" si="420"/>
        <v/>
      </c>
      <c r="AH997" t="str">
        <f t="shared" si="421"/>
        <v/>
      </c>
      <c r="AJ997" t="str">
        <f t="shared" si="422"/>
        <v/>
      </c>
      <c r="AK997" s="2">
        <f t="shared" si="423"/>
        <v>0.64784092467430698</v>
      </c>
      <c r="AL997" s="2">
        <f t="shared" si="424"/>
        <v>9.2461126372190061E-2</v>
      </c>
      <c r="AM997">
        <f t="shared" si="425"/>
        <v>250</v>
      </c>
      <c r="AN997">
        <f t="shared" si="426"/>
        <v>254</v>
      </c>
      <c r="AO997">
        <f t="shared" si="427"/>
        <v>4</v>
      </c>
    </row>
    <row r="998" spans="1:41" x14ac:dyDescent="0.2">
      <c r="A998" t="s">
        <v>126</v>
      </c>
      <c r="B998" t="s">
        <v>70</v>
      </c>
      <c r="C998" t="s">
        <v>3</v>
      </c>
      <c r="D998" s="1">
        <v>-162.53805351246601</v>
      </c>
      <c r="E998" s="1">
        <v>367.07610702493201</v>
      </c>
      <c r="F998" s="2">
        <v>0.29071438195295601</v>
      </c>
      <c r="G998" s="2">
        <v>0.15024369061520901</v>
      </c>
      <c r="H998" s="2">
        <v>0</v>
      </c>
      <c r="I998" s="2">
        <v>0</v>
      </c>
      <c r="J998" s="2">
        <v>0.74169707282475505</v>
      </c>
      <c r="K998" s="2">
        <v>0.68754209201599603</v>
      </c>
      <c r="L998" s="2">
        <v>9.2463522900375003E-3</v>
      </c>
      <c r="M998" s="2" t="str">
        <f t="shared" si="405"/>
        <v>LTN</v>
      </c>
      <c r="N998" s="2" t="str">
        <f t="shared" si="412"/>
        <v>ACP</v>
      </c>
      <c r="O998" s="2" t="str">
        <f t="shared" si="413"/>
        <v>V</v>
      </c>
      <c r="P998" t="str">
        <f t="shared" si="406"/>
        <v>1000</v>
      </c>
      <c r="Q998" t="str">
        <f t="shared" si="407"/>
        <v>Y</v>
      </c>
      <c r="R998" t="str">
        <f t="shared" si="408"/>
        <v>1</v>
      </c>
      <c r="S998" t="str">
        <f t="shared" si="409"/>
        <v>0</v>
      </c>
      <c r="T998" t="str">
        <f t="shared" si="410"/>
        <v>0</v>
      </c>
      <c r="U998" t="str">
        <f t="shared" si="411"/>
        <v>0</v>
      </c>
      <c r="V998" s="10" t="str">
        <f t="shared" si="414"/>
        <v/>
      </c>
      <c r="X998" t="str">
        <f t="shared" si="415"/>
        <v/>
      </c>
      <c r="Z998" t="str">
        <f t="shared" si="416"/>
        <v/>
      </c>
      <c r="AA998" s="10" t="str">
        <f t="shared" si="417"/>
        <v/>
      </c>
      <c r="AC998" t="str">
        <f t="shared" si="418"/>
        <v/>
      </c>
      <c r="AE998" t="str">
        <f t="shared" si="419"/>
        <v/>
      </c>
      <c r="AF998" s="13" t="str">
        <f t="shared" si="420"/>
        <v/>
      </c>
      <c r="AH998" t="str">
        <f t="shared" si="421"/>
        <v/>
      </c>
      <c r="AJ998" t="str">
        <f t="shared" si="422"/>
        <v/>
      </c>
      <c r="AK998" s="2">
        <f t="shared" si="423"/>
        <v>0.68754209201599603</v>
      </c>
      <c r="AL998" s="2">
        <f t="shared" si="424"/>
        <v>5.4154980808759023E-2</v>
      </c>
      <c r="AM998">
        <f t="shared" si="425"/>
        <v>229</v>
      </c>
      <c r="AN998">
        <f t="shared" si="426"/>
        <v>102</v>
      </c>
      <c r="AO998">
        <f t="shared" si="427"/>
        <v>-127</v>
      </c>
    </row>
    <row r="999" spans="1:41" x14ac:dyDescent="0.2">
      <c r="A999" t="s">
        <v>127</v>
      </c>
      <c r="B999" t="s">
        <v>70</v>
      </c>
      <c r="C999" t="s">
        <v>2</v>
      </c>
      <c r="D999" s="1">
        <v>-137.88922666972201</v>
      </c>
      <c r="E999" s="1">
        <v>317.77845333944401</v>
      </c>
      <c r="F999" s="2">
        <v>0.41586425869424298</v>
      </c>
      <c r="G999" s="2">
        <v>0.28688792928031898</v>
      </c>
      <c r="H999" s="2">
        <v>0</v>
      </c>
      <c r="I999" s="2">
        <v>0</v>
      </c>
      <c r="J999" s="2">
        <v>0.78767880352056896</v>
      </c>
      <c r="K999" s="2">
        <v>0.73095340428522204</v>
      </c>
      <c r="L999" s="2">
        <v>8.26833063276326E-2</v>
      </c>
      <c r="M999" s="2" t="str">
        <f t="shared" si="405"/>
        <v>LTN</v>
      </c>
      <c r="N999" s="2" t="str">
        <f t="shared" si="412"/>
        <v>PCA</v>
      </c>
      <c r="O999" s="2" t="str">
        <f t="shared" si="413"/>
        <v>U</v>
      </c>
      <c r="P999" t="str">
        <f t="shared" si="406"/>
        <v>1001</v>
      </c>
      <c r="Q999" t="str">
        <f t="shared" si="407"/>
        <v>Y</v>
      </c>
      <c r="R999" t="str">
        <f t="shared" si="408"/>
        <v>1</v>
      </c>
      <c r="S999" t="str">
        <f t="shared" si="409"/>
        <v>0</v>
      </c>
      <c r="T999" t="str">
        <f t="shared" si="410"/>
        <v>0</v>
      </c>
      <c r="U999" t="str">
        <f t="shared" si="411"/>
        <v>1</v>
      </c>
      <c r="V999" s="10" t="str">
        <f t="shared" si="414"/>
        <v/>
      </c>
      <c r="X999" t="str">
        <f t="shared" si="415"/>
        <v/>
      </c>
      <c r="Z999" t="str">
        <f t="shared" si="416"/>
        <v/>
      </c>
      <c r="AA999" s="10" t="str">
        <f t="shared" si="417"/>
        <v/>
      </c>
      <c r="AC999" t="str">
        <f t="shared" si="418"/>
        <v/>
      </c>
      <c r="AE999" t="str">
        <f t="shared" si="419"/>
        <v/>
      </c>
      <c r="AF999" s="13" t="str">
        <f t="shared" si="420"/>
        <v/>
      </c>
      <c r="AH999" t="str">
        <f t="shared" si="421"/>
        <v/>
      </c>
      <c r="AJ999" t="str">
        <f t="shared" si="422"/>
        <v/>
      </c>
      <c r="AK999" s="2">
        <f t="shared" si="423"/>
        <v>0.73095340428522204</v>
      </c>
      <c r="AL999" s="2">
        <f t="shared" si="424"/>
        <v>5.6725399235346918E-2</v>
      </c>
      <c r="AM999">
        <f t="shared" si="425"/>
        <v>121</v>
      </c>
      <c r="AN999">
        <f t="shared" si="426"/>
        <v>124</v>
      </c>
      <c r="AO999">
        <f t="shared" si="427"/>
        <v>3</v>
      </c>
    </row>
    <row r="1000" spans="1:41" x14ac:dyDescent="0.2">
      <c r="A1000" t="s">
        <v>127</v>
      </c>
      <c r="B1000" t="s">
        <v>70</v>
      </c>
      <c r="C1000" t="s">
        <v>153</v>
      </c>
      <c r="D1000" s="1">
        <v>-137.88922666972201</v>
      </c>
      <c r="E1000" s="1">
        <v>317.77845333944401</v>
      </c>
      <c r="F1000" s="2">
        <v>0.41586425869424298</v>
      </c>
      <c r="G1000" s="2">
        <v>0.28688792928031898</v>
      </c>
      <c r="H1000" s="2">
        <v>0</v>
      </c>
      <c r="I1000" s="2">
        <v>0</v>
      </c>
      <c r="J1000" s="2">
        <v>0.78767880352056896</v>
      </c>
      <c r="K1000" s="2">
        <v>0.73095340428522204</v>
      </c>
      <c r="L1000" s="2">
        <v>6.3329382387168301E-2</v>
      </c>
      <c r="M1000" s="2" t="str">
        <f t="shared" si="405"/>
        <v>LTN</v>
      </c>
      <c r="N1000" s="2" t="str">
        <f t="shared" si="412"/>
        <v>PCA</v>
      </c>
      <c r="O1000" s="2" t="str">
        <f t="shared" si="413"/>
        <v>V</v>
      </c>
      <c r="P1000" t="str">
        <f t="shared" si="406"/>
        <v>1001</v>
      </c>
      <c r="Q1000" t="str">
        <f t="shared" si="407"/>
        <v>Y</v>
      </c>
      <c r="R1000" t="str">
        <f t="shared" si="408"/>
        <v>1</v>
      </c>
      <c r="S1000" t="str">
        <f t="shared" si="409"/>
        <v>0</v>
      </c>
      <c r="T1000" t="str">
        <f t="shared" si="410"/>
        <v>0</v>
      </c>
      <c r="U1000" t="str">
        <f t="shared" si="411"/>
        <v>1</v>
      </c>
      <c r="V1000" s="10" t="str">
        <f t="shared" si="414"/>
        <v/>
      </c>
      <c r="X1000" t="str">
        <f t="shared" si="415"/>
        <v/>
      </c>
      <c r="Z1000" t="str">
        <f t="shared" si="416"/>
        <v/>
      </c>
      <c r="AA1000" s="10" t="str">
        <f t="shared" si="417"/>
        <v/>
      </c>
      <c r="AC1000" t="str">
        <f t="shared" si="418"/>
        <v/>
      </c>
      <c r="AE1000" t="str">
        <f t="shared" si="419"/>
        <v/>
      </c>
      <c r="AF1000" s="13" t="str">
        <f t="shared" si="420"/>
        <v/>
      </c>
      <c r="AH1000" t="str">
        <f t="shared" si="421"/>
        <v/>
      </c>
      <c r="AJ1000" t="str">
        <f t="shared" si="422"/>
        <v/>
      </c>
      <c r="AK1000" s="2">
        <f t="shared" si="423"/>
        <v>0.73095340428522204</v>
      </c>
      <c r="AL1000" s="2">
        <f t="shared" si="424"/>
        <v>5.6725399235346918E-2</v>
      </c>
      <c r="AM1000">
        <f t="shared" si="425"/>
        <v>121</v>
      </c>
      <c r="AN1000">
        <f t="shared" si="426"/>
        <v>124</v>
      </c>
      <c r="AO1000">
        <f t="shared" si="427"/>
        <v>3</v>
      </c>
    </row>
    <row r="1001" spans="1:41" x14ac:dyDescent="0.2">
      <c r="A1001" t="s">
        <v>127</v>
      </c>
      <c r="B1001" t="s">
        <v>70</v>
      </c>
      <c r="C1001" t="s">
        <v>154</v>
      </c>
      <c r="D1001" s="1">
        <v>-147.586270375211</v>
      </c>
      <c r="E1001" s="1">
        <v>337.172540750422</v>
      </c>
      <c r="F1001" s="2">
        <v>0.38105170480092398</v>
      </c>
      <c r="G1001" s="2">
        <v>0.27425479484926202</v>
      </c>
      <c r="H1001" s="2">
        <v>0</v>
      </c>
      <c r="I1001" s="2">
        <v>0</v>
      </c>
      <c r="J1001" s="2">
        <v>0.78444828560705404</v>
      </c>
      <c r="K1001" s="2">
        <v>0.732844744832991</v>
      </c>
      <c r="L1001" s="2">
        <v>6.2597068348715201E-2</v>
      </c>
      <c r="M1001" s="2" t="str">
        <f t="shared" si="405"/>
        <v>LTN</v>
      </c>
      <c r="N1001" s="2" t="str">
        <f t="shared" si="412"/>
        <v>ACP</v>
      </c>
      <c r="O1001" s="2" t="str">
        <f t="shared" si="413"/>
        <v>U</v>
      </c>
      <c r="P1001" t="str">
        <f t="shared" si="406"/>
        <v>1001</v>
      </c>
      <c r="Q1001" t="str">
        <f t="shared" si="407"/>
        <v>Y</v>
      </c>
      <c r="R1001" t="str">
        <f t="shared" si="408"/>
        <v>1</v>
      </c>
      <c r="S1001" t="str">
        <f t="shared" si="409"/>
        <v>0</v>
      </c>
      <c r="T1001" t="str">
        <f t="shared" si="410"/>
        <v>0</v>
      </c>
      <c r="U1001" t="str">
        <f t="shared" si="411"/>
        <v>1</v>
      </c>
      <c r="V1001" s="10" t="str">
        <f t="shared" si="414"/>
        <v/>
      </c>
      <c r="X1001" t="str">
        <f t="shared" si="415"/>
        <v/>
      </c>
      <c r="Z1001" t="str">
        <f t="shared" si="416"/>
        <v/>
      </c>
      <c r="AA1001" s="10" t="str">
        <f t="shared" si="417"/>
        <v/>
      </c>
      <c r="AC1001" t="str">
        <f t="shared" si="418"/>
        <v/>
      </c>
      <c r="AE1001" t="str">
        <f t="shared" si="419"/>
        <v/>
      </c>
      <c r="AF1001" s="13" t="str">
        <f t="shared" si="420"/>
        <v/>
      </c>
      <c r="AH1001" t="str">
        <f t="shared" si="421"/>
        <v/>
      </c>
      <c r="AJ1001" t="str">
        <f t="shared" si="422"/>
        <v/>
      </c>
      <c r="AK1001" s="2">
        <f t="shared" si="423"/>
        <v>0.732844744832991</v>
      </c>
      <c r="AL1001" s="2">
        <f t="shared" si="424"/>
        <v>5.1603540774063039E-2</v>
      </c>
      <c r="AM1001">
        <f t="shared" si="425"/>
        <v>116</v>
      </c>
      <c r="AN1001">
        <f t="shared" si="426"/>
        <v>81</v>
      </c>
      <c r="AO1001">
        <f t="shared" si="427"/>
        <v>-35</v>
      </c>
    </row>
    <row r="1002" spans="1:41" x14ac:dyDescent="0.2">
      <c r="A1002" t="s">
        <v>127</v>
      </c>
      <c r="B1002" t="s">
        <v>70</v>
      </c>
      <c r="C1002" t="s">
        <v>3</v>
      </c>
      <c r="D1002" s="1">
        <v>-151.779299050482</v>
      </c>
      <c r="E1002" s="1">
        <v>345.55859810096302</v>
      </c>
      <c r="F1002" s="2">
        <v>0.35186357216091801</v>
      </c>
      <c r="G1002" s="2">
        <v>0.23005542029766399</v>
      </c>
      <c r="H1002" s="2">
        <v>0</v>
      </c>
      <c r="I1002" s="2">
        <v>0</v>
      </c>
      <c r="J1002" s="2">
        <v>0.76405176151744203</v>
      </c>
      <c r="K1002" s="2">
        <v>0.72178580706708095</v>
      </c>
      <c r="L1002" s="2">
        <v>4.6201673138079602E-2</v>
      </c>
      <c r="M1002" s="2" t="str">
        <f t="shared" si="405"/>
        <v>LTN</v>
      </c>
      <c r="N1002" s="2" t="str">
        <f t="shared" si="412"/>
        <v>ACP</v>
      </c>
      <c r="O1002" s="2" t="str">
        <f t="shared" si="413"/>
        <v>V</v>
      </c>
      <c r="P1002" t="str">
        <f t="shared" si="406"/>
        <v>1001</v>
      </c>
      <c r="Q1002" t="str">
        <f t="shared" si="407"/>
        <v>Y</v>
      </c>
      <c r="R1002" t="str">
        <f t="shared" si="408"/>
        <v>1</v>
      </c>
      <c r="S1002" t="str">
        <f t="shared" si="409"/>
        <v>0</v>
      </c>
      <c r="T1002" t="str">
        <f t="shared" si="410"/>
        <v>0</v>
      </c>
      <c r="U1002" t="str">
        <f t="shared" si="411"/>
        <v>1</v>
      </c>
      <c r="V1002" s="10" t="str">
        <f t="shared" si="414"/>
        <v/>
      </c>
      <c r="X1002" t="str">
        <f t="shared" si="415"/>
        <v/>
      </c>
      <c r="Z1002" t="str">
        <f t="shared" si="416"/>
        <v/>
      </c>
      <c r="AA1002" s="10" t="str">
        <f t="shared" si="417"/>
        <v/>
      </c>
      <c r="AC1002" t="str">
        <f t="shared" si="418"/>
        <v/>
      </c>
      <c r="AE1002" t="str">
        <f t="shared" si="419"/>
        <v/>
      </c>
      <c r="AF1002" s="13" t="str">
        <f t="shared" si="420"/>
        <v/>
      </c>
      <c r="AH1002" t="str">
        <f t="shared" si="421"/>
        <v/>
      </c>
      <c r="AJ1002" t="str">
        <f t="shared" si="422"/>
        <v/>
      </c>
      <c r="AK1002" s="2">
        <f t="shared" si="423"/>
        <v>0.72178580706708095</v>
      </c>
      <c r="AL1002" s="2">
        <f t="shared" si="424"/>
        <v>4.2265954450361076E-2</v>
      </c>
      <c r="AM1002">
        <f t="shared" si="425"/>
        <v>140</v>
      </c>
      <c r="AN1002">
        <f t="shared" si="426"/>
        <v>36</v>
      </c>
      <c r="AO1002">
        <f t="shared" si="427"/>
        <v>-104</v>
      </c>
    </row>
    <row r="1003" spans="1:41" x14ac:dyDescent="0.2">
      <c r="A1003" t="s">
        <v>128</v>
      </c>
      <c r="B1003" t="s">
        <v>70</v>
      </c>
      <c r="C1003" t="s">
        <v>2</v>
      </c>
      <c r="D1003" s="1">
        <v>-143.18126905667501</v>
      </c>
      <c r="E1003" s="1">
        <v>328.36253811335001</v>
      </c>
      <c r="F1003" s="2">
        <v>0.394562574867585</v>
      </c>
      <c r="G1003" s="2">
        <v>0.28210291471633803</v>
      </c>
      <c r="H1003" s="2">
        <v>0</v>
      </c>
      <c r="I1003" s="2">
        <v>0</v>
      </c>
      <c r="J1003" s="2">
        <v>0.78378814060981095</v>
      </c>
      <c r="K1003" s="2">
        <v>0.72027007712717295</v>
      </c>
      <c r="L1003" s="2">
        <v>7.1432256111594206E-2</v>
      </c>
      <c r="M1003" s="2" t="str">
        <f t="shared" si="405"/>
        <v>LTN</v>
      </c>
      <c r="N1003" s="2" t="str">
        <f t="shared" si="412"/>
        <v>PCA</v>
      </c>
      <c r="O1003" s="2" t="str">
        <f t="shared" si="413"/>
        <v>U</v>
      </c>
      <c r="P1003" t="str">
        <f t="shared" si="406"/>
        <v>1010</v>
      </c>
      <c r="Q1003" t="str">
        <f t="shared" si="407"/>
        <v>Y</v>
      </c>
      <c r="R1003" t="str">
        <f t="shared" si="408"/>
        <v>1</v>
      </c>
      <c r="S1003" t="str">
        <f t="shared" si="409"/>
        <v>0</v>
      </c>
      <c r="T1003" t="str">
        <f t="shared" si="410"/>
        <v>1</v>
      </c>
      <c r="U1003" t="str">
        <f t="shared" si="411"/>
        <v>0</v>
      </c>
      <c r="V1003" s="10" t="str">
        <f t="shared" si="414"/>
        <v/>
      </c>
      <c r="X1003" t="str">
        <f t="shared" si="415"/>
        <v/>
      </c>
      <c r="Z1003" t="str">
        <f t="shared" si="416"/>
        <v/>
      </c>
      <c r="AA1003" s="10" t="str">
        <f t="shared" si="417"/>
        <v/>
      </c>
      <c r="AC1003" t="str">
        <f t="shared" si="418"/>
        <v/>
      </c>
      <c r="AE1003" t="str">
        <f t="shared" si="419"/>
        <v/>
      </c>
      <c r="AF1003" s="13" t="str">
        <f t="shared" si="420"/>
        <v/>
      </c>
      <c r="AH1003" t="str">
        <f t="shared" si="421"/>
        <v/>
      </c>
      <c r="AJ1003" t="str">
        <f t="shared" si="422"/>
        <v/>
      </c>
      <c r="AK1003" s="2">
        <f t="shared" si="423"/>
        <v>0.72027007712717295</v>
      </c>
      <c r="AL1003" s="2">
        <f t="shared" si="424"/>
        <v>6.3518063482637999E-2</v>
      </c>
      <c r="AM1003">
        <f t="shared" si="425"/>
        <v>151</v>
      </c>
      <c r="AN1003">
        <f t="shared" si="426"/>
        <v>176</v>
      </c>
      <c r="AO1003">
        <f t="shared" si="427"/>
        <v>25</v>
      </c>
    </row>
    <row r="1004" spans="1:41" x14ac:dyDescent="0.2">
      <c r="A1004" t="s">
        <v>128</v>
      </c>
      <c r="B1004" t="s">
        <v>70</v>
      </c>
      <c r="C1004" t="s">
        <v>153</v>
      </c>
      <c r="D1004" s="1">
        <v>-143.18126905667501</v>
      </c>
      <c r="E1004" s="1">
        <v>328.36253811335001</v>
      </c>
      <c r="F1004" s="2">
        <v>0.394562574867585</v>
      </c>
      <c r="G1004" s="2">
        <v>0.28210291471633803</v>
      </c>
      <c r="H1004" s="2">
        <v>0</v>
      </c>
      <c r="I1004" s="2">
        <v>0</v>
      </c>
      <c r="J1004" s="2">
        <v>0.78378814060981095</v>
      </c>
      <c r="K1004" s="2">
        <v>0.72027007712717295</v>
      </c>
      <c r="L1004" s="2">
        <v>6.7035651604835406E-2</v>
      </c>
      <c r="M1004" s="2" t="str">
        <f t="shared" si="405"/>
        <v>LTN</v>
      </c>
      <c r="N1004" s="2" t="str">
        <f t="shared" si="412"/>
        <v>PCA</v>
      </c>
      <c r="O1004" s="2" t="str">
        <f t="shared" si="413"/>
        <v>V</v>
      </c>
      <c r="P1004" t="str">
        <f t="shared" si="406"/>
        <v>1010</v>
      </c>
      <c r="Q1004" t="str">
        <f t="shared" si="407"/>
        <v>Y</v>
      </c>
      <c r="R1004" t="str">
        <f t="shared" si="408"/>
        <v>1</v>
      </c>
      <c r="S1004" t="str">
        <f t="shared" si="409"/>
        <v>0</v>
      </c>
      <c r="T1004" t="str">
        <f t="shared" si="410"/>
        <v>1</v>
      </c>
      <c r="U1004" t="str">
        <f t="shared" si="411"/>
        <v>0</v>
      </c>
      <c r="V1004" s="10" t="str">
        <f t="shared" si="414"/>
        <v/>
      </c>
      <c r="X1004" t="str">
        <f t="shared" si="415"/>
        <v/>
      </c>
      <c r="Z1004" t="str">
        <f t="shared" si="416"/>
        <v/>
      </c>
      <c r="AA1004" s="10" t="str">
        <f t="shared" si="417"/>
        <v/>
      </c>
      <c r="AC1004" t="str">
        <f t="shared" si="418"/>
        <v/>
      </c>
      <c r="AE1004" t="str">
        <f t="shared" si="419"/>
        <v/>
      </c>
      <c r="AF1004" s="13" t="str">
        <f t="shared" si="420"/>
        <v/>
      </c>
      <c r="AH1004" t="str">
        <f t="shared" si="421"/>
        <v/>
      </c>
      <c r="AJ1004" t="str">
        <f t="shared" si="422"/>
        <v/>
      </c>
      <c r="AK1004" s="2">
        <f t="shared" si="423"/>
        <v>0.72027007712717295</v>
      </c>
      <c r="AL1004" s="2">
        <f t="shared" si="424"/>
        <v>6.3518063482637999E-2</v>
      </c>
      <c r="AM1004">
        <f t="shared" si="425"/>
        <v>151</v>
      </c>
      <c r="AN1004">
        <f t="shared" si="426"/>
        <v>176</v>
      </c>
      <c r="AO1004">
        <f t="shared" si="427"/>
        <v>25</v>
      </c>
    </row>
    <row r="1005" spans="1:41" x14ac:dyDescent="0.2">
      <c r="A1005" t="s">
        <v>128</v>
      </c>
      <c r="B1005" t="s">
        <v>70</v>
      </c>
      <c r="C1005" t="s">
        <v>154</v>
      </c>
      <c r="D1005" s="1">
        <v>-157.38246395045499</v>
      </c>
      <c r="E1005" s="1">
        <v>356.76492790090902</v>
      </c>
      <c r="F1005" s="2">
        <v>0.32223744284258499</v>
      </c>
      <c r="G1005" s="2">
        <v>0.218733610025418</v>
      </c>
      <c r="H1005" s="2">
        <v>0</v>
      </c>
      <c r="I1005" s="2">
        <v>0</v>
      </c>
      <c r="J1005" s="2">
        <v>0.75637069089447195</v>
      </c>
      <c r="K1005" s="2">
        <v>0.70285362872486801</v>
      </c>
      <c r="L1005" s="2">
        <v>5.2358227717237901E-2</v>
      </c>
      <c r="M1005" s="2" t="str">
        <f t="shared" si="405"/>
        <v>LTN</v>
      </c>
      <c r="N1005" s="2" t="str">
        <f t="shared" si="412"/>
        <v>ACP</v>
      </c>
      <c r="O1005" s="2" t="str">
        <f t="shared" si="413"/>
        <v>U</v>
      </c>
      <c r="P1005" t="str">
        <f t="shared" si="406"/>
        <v>1010</v>
      </c>
      <c r="Q1005" t="str">
        <f t="shared" si="407"/>
        <v>Y</v>
      </c>
      <c r="R1005" t="str">
        <f t="shared" si="408"/>
        <v>1</v>
      </c>
      <c r="S1005" t="str">
        <f t="shared" si="409"/>
        <v>0</v>
      </c>
      <c r="T1005" t="str">
        <f t="shared" si="410"/>
        <v>1</v>
      </c>
      <c r="U1005" t="str">
        <f t="shared" si="411"/>
        <v>0</v>
      </c>
      <c r="V1005" s="10" t="str">
        <f t="shared" si="414"/>
        <v/>
      </c>
      <c r="X1005" t="str">
        <f t="shared" si="415"/>
        <v/>
      </c>
      <c r="Z1005" t="str">
        <f t="shared" si="416"/>
        <v/>
      </c>
      <c r="AA1005" s="10" t="str">
        <f t="shared" si="417"/>
        <v/>
      </c>
      <c r="AC1005" t="str">
        <f t="shared" si="418"/>
        <v/>
      </c>
      <c r="AE1005" t="str">
        <f t="shared" si="419"/>
        <v/>
      </c>
      <c r="AF1005" s="13" t="str">
        <f t="shared" si="420"/>
        <v/>
      </c>
      <c r="AH1005" t="str">
        <f t="shared" si="421"/>
        <v/>
      </c>
      <c r="AJ1005" t="str">
        <f t="shared" si="422"/>
        <v/>
      </c>
      <c r="AK1005" s="2">
        <f t="shared" si="423"/>
        <v>0.70285362872486801</v>
      </c>
      <c r="AL1005" s="2">
        <f t="shared" si="424"/>
        <v>5.3517062169603946E-2</v>
      </c>
      <c r="AM1005">
        <f t="shared" si="425"/>
        <v>200</v>
      </c>
      <c r="AN1005">
        <f t="shared" si="426"/>
        <v>90</v>
      </c>
      <c r="AO1005">
        <f t="shared" si="427"/>
        <v>-110</v>
      </c>
    </row>
    <row r="1006" spans="1:41" x14ac:dyDescent="0.2">
      <c r="A1006" t="s">
        <v>128</v>
      </c>
      <c r="B1006" t="s">
        <v>70</v>
      </c>
      <c r="C1006" t="s">
        <v>3</v>
      </c>
      <c r="D1006" s="1">
        <v>-157.506566647715</v>
      </c>
      <c r="E1006" s="1">
        <v>357.01313329542899</v>
      </c>
      <c r="F1006" s="2">
        <v>0.31171005695612602</v>
      </c>
      <c r="G1006" s="2">
        <v>0.225222914801844</v>
      </c>
      <c r="H1006" s="2">
        <v>0</v>
      </c>
      <c r="I1006" s="2">
        <v>0</v>
      </c>
      <c r="J1006" s="2">
        <v>0.73870192533054302</v>
      </c>
      <c r="K1006" s="2">
        <v>0.70836561090597805</v>
      </c>
      <c r="L1006" s="2">
        <v>1.46312954377008E-2</v>
      </c>
      <c r="M1006" s="2" t="str">
        <f t="shared" si="405"/>
        <v>LTN</v>
      </c>
      <c r="N1006" s="2" t="str">
        <f t="shared" si="412"/>
        <v>ACP</v>
      </c>
      <c r="O1006" s="2" t="str">
        <f t="shared" si="413"/>
        <v>V</v>
      </c>
      <c r="P1006" t="str">
        <f t="shared" si="406"/>
        <v>1010</v>
      </c>
      <c r="Q1006" t="str">
        <f t="shared" si="407"/>
        <v>Y</v>
      </c>
      <c r="R1006" t="str">
        <f t="shared" si="408"/>
        <v>1</v>
      </c>
      <c r="S1006" t="str">
        <f t="shared" si="409"/>
        <v>0</v>
      </c>
      <c r="T1006" t="str">
        <f t="shared" si="410"/>
        <v>1</v>
      </c>
      <c r="U1006" t="str">
        <f t="shared" si="411"/>
        <v>0</v>
      </c>
      <c r="V1006" s="10" t="str">
        <f t="shared" si="414"/>
        <v/>
      </c>
      <c r="X1006" t="str">
        <f t="shared" si="415"/>
        <v/>
      </c>
      <c r="Z1006" t="str">
        <f t="shared" si="416"/>
        <v/>
      </c>
      <c r="AA1006" s="10" t="str">
        <f t="shared" si="417"/>
        <v/>
      </c>
      <c r="AC1006" t="str">
        <f t="shared" si="418"/>
        <v/>
      </c>
      <c r="AE1006" t="str">
        <f t="shared" si="419"/>
        <v/>
      </c>
      <c r="AF1006" s="13" t="str">
        <f t="shared" si="420"/>
        <v/>
      </c>
      <c r="AH1006" t="str">
        <f t="shared" si="421"/>
        <v/>
      </c>
      <c r="AJ1006" t="str">
        <f t="shared" si="422"/>
        <v/>
      </c>
      <c r="AK1006" s="2">
        <f t="shared" si="423"/>
        <v>0.70836561090597805</v>
      </c>
      <c r="AL1006" s="2">
        <f t="shared" si="424"/>
        <v>3.033631442456497E-2</v>
      </c>
      <c r="AM1006">
        <f t="shared" si="425"/>
        <v>187</v>
      </c>
      <c r="AN1006">
        <f t="shared" si="426"/>
        <v>10</v>
      </c>
      <c r="AO1006">
        <f t="shared" si="427"/>
        <v>-177</v>
      </c>
    </row>
    <row r="1007" spans="1:41" x14ac:dyDescent="0.2">
      <c r="A1007" t="s">
        <v>129</v>
      </c>
      <c r="B1007" t="s">
        <v>70</v>
      </c>
      <c r="C1007" t="s">
        <v>2</v>
      </c>
      <c r="D1007" s="1">
        <v>-149.85875537176301</v>
      </c>
      <c r="E1007" s="1">
        <v>341.71751074352699</v>
      </c>
      <c r="F1007" s="2">
        <v>0.35824935664538299</v>
      </c>
      <c r="G1007" s="2">
        <v>0.23099259388048299</v>
      </c>
      <c r="H1007" s="2">
        <v>0</v>
      </c>
      <c r="I1007" s="2">
        <v>0</v>
      </c>
      <c r="J1007" s="2">
        <v>0.77536188093147196</v>
      </c>
      <c r="K1007" s="2">
        <v>0.71730288992949798</v>
      </c>
      <c r="L1007" s="2">
        <v>5.2642404076989301E-2</v>
      </c>
      <c r="M1007" s="2" t="str">
        <f t="shared" si="405"/>
        <v>LTN</v>
      </c>
      <c r="N1007" s="2" t="str">
        <f t="shared" si="412"/>
        <v>PCA</v>
      </c>
      <c r="O1007" s="2" t="str">
        <f t="shared" si="413"/>
        <v>U</v>
      </c>
      <c r="P1007" t="str">
        <f t="shared" si="406"/>
        <v>1011</v>
      </c>
      <c r="Q1007" t="str">
        <f t="shared" si="407"/>
        <v>Y</v>
      </c>
      <c r="R1007" t="str">
        <f t="shared" si="408"/>
        <v>1</v>
      </c>
      <c r="S1007" t="str">
        <f t="shared" si="409"/>
        <v>0</v>
      </c>
      <c r="T1007" t="str">
        <f t="shared" si="410"/>
        <v>1</v>
      </c>
      <c r="U1007" t="str">
        <f t="shared" si="411"/>
        <v>1</v>
      </c>
      <c r="V1007" s="10" t="str">
        <f t="shared" si="414"/>
        <v/>
      </c>
      <c r="X1007" t="str">
        <f t="shared" si="415"/>
        <v/>
      </c>
      <c r="Z1007" t="str">
        <f t="shared" si="416"/>
        <v/>
      </c>
      <c r="AA1007" s="10" t="str">
        <f t="shared" si="417"/>
        <v/>
      </c>
      <c r="AC1007" t="str">
        <f t="shared" si="418"/>
        <v/>
      </c>
      <c r="AE1007" t="str">
        <f t="shared" si="419"/>
        <v/>
      </c>
      <c r="AF1007" s="13" t="str">
        <f t="shared" si="420"/>
        <v/>
      </c>
      <c r="AH1007" t="str">
        <f t="shared" si="421"/>
        <v/>
      </c>
      <c r="AJ1007" t="str">
        <f t="shared" si="422"/>
        <v/>
      </c>
      <c r="AK1007" s="2">
        <f t="shared" si="423"/>
        <v>0.71730288992949798</v>
      </c>
      <c r="AL1007" s="2">
        <f t="shared" si="424"/>
        <v>5.8058991001973981E-2</v>
      </c>
      <c r="AM1007">
        <f t="shared" si="425"/>
        <v>163</v>
      </c>
      <c r="AN1007">
        <f t="shared" si="426"/>
        <v>135</v>
      </c>
      <c r="AO1007">
        <f t="shared" si="427"/>
        <v>-28</v>
      </c>
    </row>
    <row r="1008" spans="1:41" x14ac:dyDescent="0.2">
      <c r="A1008" t="s">
        <v>129</v>
      </c>
      <c r="B1008" t="s">
        <v>70</v>
      </c>
      <c r="C1008" t="s">
        <v>153</v>
      </c>
      <c r="D1008" s="1">
        <v>-149.85875537176301</v>
      </c>
      <c r="E1008" s="1">
        <v>341.71751074352699</v>
      </c>
      <c r="F1008" s="2">
        <v>0.35824935664538299</v>
      </c>
      <c r="G1008" s="2">
        <v>0.23099259388048299</v>
      </c>
      <c r="H1008" s="2">
        <v>0</v>
      </c>
      <c r="I1008" s="2">
        <v>0</v>
      </c>
      <c r="J1008" s="2">
        <v>0.77536188093147196</v>
      </c>
      <c r="K1008" s="2">
        <v>0.71730288992949798</v>
      </c>
      <c r="L1008" s="2">
        <v>3.4182146730384402E-2</v>
      </c>
      <c r="M1008" s="2" t="str">
        <f t="shared" si="405"/>
        <v>LTN</v>
      </c>
      <c r="N1008" s="2" t="str">
        <f t="shared" si="412"/>
        <v>PCA</v>
      </c>
      <c r="O1008" s="2" t="str">
        <f t="shared" si="413"/>
        <v>V</v>
      </c>
      <c r="P1008" t="str">
        <f t="shared" si="406"/>
        <v>1011</v>
      </c>
      <c r="Q1008" t="str">
        <f t="shared" si="407"/>
        <v>Y</v>
      </c>
      <c r="R1008" t="str">
        <f t="shared" si="408"/>
        <v>1</v>
      </c>
      <c r="S1008" t="str">
        <f t="shared" si="409"/>
        <v>0</v>
      </c>
      <c r="T1008" t="str">
        <f t="shared" si="410"/>
        <v>1</v>
      </c>
      <c r="U1008" t="str">
        <f t="shared" si="411"/>
        <v>1</v>
      </c>
      <c r="V1008" s="10" t="str">
        <f t="shared" si="414"/>
        <v/>
      </c>
      <c r="X1008" t="str">
        <f t="shared" si="415"/>
        <v/>
      </c>
      <c r="Z1008" t="str">
        <f t="shared" si="416"/>
        <v/>
      </c>
      <c r="AA1008" s="10" t="str">
        <f t="shared" si="417"/>
        <v/>
      </c>
      <c r="AC1008" t="str">
        <f t="shared" si="418"/>
        <v/>
      </c>
      <c r="AE1008" t="str">
        <f t="shared" si="419"/>
        <v/>
      </c>
      <c r="AF1008" s="13" t="str">
        <f t="shared" si="420"/>
        <v/>
      </c>
      <c r="AH1008" t="str">
        <f t="shared" si="421"/>
        <v/>
      </c>
      <c r="AJ1008" t="str">
        <f t="shared" si="422"/>
        <v/>
      </c>
      <c r="AK1008" s="2">
        <f t="shared" si="423"/>
        <v>0.71730288992949798</v>
      </c>
      <c r="AL1008" s="2">
        <f t="shared" si="424"/>
        <v>5.8058991001973981E-2</v>
      </c>
      <c r="AM1008">
        <f t="shared" si="425"/>
        <v>163</v>
      </c>
      <c r="AN1008">
        <f t="shared" si="426"/>
        <v>135</v>
      </c>
      <c r="AO1008">
        <f t="shared" si="427"/>
        <v>-28</v>
      </c>
    </row>
    <row r="1009" spans="1:41" x14ac:dyDescent="0.2">
      <c r="A1009" t="s">
        <v>129</v>
      </c>
      <c r="B1009" t="s">
        <v>70</v>
      </c>
      <c r="C1009" t="s">
        <v>154</v>
      </c>
      <c r="D1009" s="1">
        <v>-160.81131487182901</v>
      </c>
      <c r="E1009" s="1">
        <v>363.622629743657</v>
      </c>
      <c r="F1009" s="2">
        <v>0.30883370088422601</v>
      </c>
      <c r="G1009" s="2">
        <v>0.20161248850595601</v>
      </c>
      <c r="H1009" s="2">
        <v>0</v>
      </c>
      <c r="I1009" s="2">
        <v>0</v>
      </c>
      <c r="J1009" s="2">
        <v>0.74770739449955104</v>
      </c>
      <c r="K1009" s="2">
        <v>0.70390284004379</v>
      </c>
      <c r="L1009" s="2">
        <v>2.81409108240613E-2</v>
      </c>
      <c r="M1009" s="2" t="str">
        <f t="shared" si="405"/>
        <v>LTN</v>
      </c>
      <c r="N1009" s="2" t="str">
        <f t="shared" si="412"/>
        <v>ACP</v>
      </c>
      <c r="O1009" s="2" t="str">
        <f t="shared" si="413"/>
        <v>U</v>
      </c>
      <c r="P1009" t="str">
        <f t="shared" si="406"/>
        <v>1011</v>
      </c>
      <c r="Q1009" t="str">
        <f t="shared" si="407"/>
        <v>Y</v>
      </c>
      <c r="R1009" t="str">
        <f t="shared" si="408"/>
        <v>1</v>
      </c>
      <c r="S1009" t="str">
        <f t="shared" si="409"/>
        <v>0</v>
      </c>
      <c r="T1009" t="str">
        <f t="shared" si="410"/>
        <v>1</v>
      </c>
      <c r="U1009" t="str">
        <f t="shared" si="411"/>
        <v>1</v>
      </c>
      <c r="V1009" s="10" t="str">
        <f t="shared" si="414"/>
        <v/>
      </c>
      <c r="X1009" t="str">
        <f t="shared" si="415"/>
        <v/>
      </c>
      <c r="Z1009" t="str">
        <f t="shared" si="416"/>
        <v/>
      </c>
      <c r="AA1009" s="10" t="str">
        <f t="shared" si="417"/>
        <v/>
      </c>
      <c r="AC1009" t="str">
        <f t="shared" si="418"/>
        <v/>
      </c>
      <c r="AE1009" t="str">
        <f t="shared" si="419"/>
        <v/>
      </c>
      <c r="AF1009" s="13" t="str">
        <f t="shared" si="420"/>
        <v/>
      </c>
      <c r="AH1009" t="str">
        <f t="shared" si="421"/>
        <v/>
      </c>
      <c r="AJ1009" t="str">
        <f t="shared" si="422"/>
        <v/>
      </c>
      <c r="AK1009" s="2">
        <f t="shared" si="423"/>
        <v>0.70390284004379</v>
      </c>
      <c r="AL1009" s="2">
        <f t="shared" si="424"/>
        <v>4.3804554455761036E-2</v>
      </c>
      <c r="AM1009">
        <f t="shared" si="425"/>
        <v>198</v>
      </c>
      <c r="AN1009">
        <f t="shared" si="426"/>
        <v>39</v>
      </c>
      <c r="AO1009">
        <f t="shared" si="427"/>
        <v>-159</v>
      </c>
    </row>
    <row r="1010" spans="1:41" x14ac:dyDescent="0.2">
      <c r="A1010" t="s">
        <v>129</v>
      </c>
      <c r="B1010" t="s">
        <v>70</v>
      </c>
      <c r="C1010" t="s">
        <v>3</v>
      </c>
      <c r="D1010" s="1">
        <v>-161.84288951104099</v>
      </c>
      <c r="E1010" s="1">
        <v>365.68577902208199</v>
      </c>
      <c r="F1010" s="2">
        <v>0.29885090444796503</v>
      </c>
      <c r="G1010" s="2">
        <v>0.18260659580806901</v>
      </c>
      <c r="H1010" s="2">
        <v>0</v>
      </c>
      <c r="I1010" s="2">
        <v>0</v>
      </c>
      <c r="J1010" s="2">
        <v>0.75228829958694898</v>
      </c>
      <c r="K1010" s="2">
        <v>0.70607394434002702</v>
      </c>
      <c r="L1010" s="2">
        <v>2.07671826043773E-2</v>
      </c>
      <c r="M1010" s="2" t="str">
        <f t="shared" si="405"/>
        <v>LTN</v>
      </c>
      <c r="N1010" s="2" t="str">
        <f t="shared" si="412"/>
        <v>ACP</v>
      </c>
      <c r="O1010" s="2" t="str">
        <f t="shared" si="413"/>
        <v>V</v>
      </c>
      <c r="P1010" t="str">
        <f t="shared" si="406"/>
        <v>1011</v>
      </c>
      <c r="Q1010" t="str">
        <f t="shared" si="407"/>
        <v>Y</v>
      </c>
      <c r="R1010" t="str">
        <f t="shared" si="408"/>
        <v>1</v>
      </c>
      <c r="S1010" t="str">
        <f t="shared" si="409"/>
        <v>0</v>
      </c>
      <c r="T1010" t="str">
        <f t="shared" si="410"/>
        <v>1</v>
      </c>
      <c r="U1010" t="str">
        <f t="shared" si="411"/>
        <v>1</v>
      </c>
      <c r="V1010" s="10" t="str">
        <f t="shared" si="414"/>
        <v/>
      </c>
      <c r="X1010" t="str">
        <f t="shared" si="415"/>
        <v/>
      </c>
      <c r="Z1010" t="str">
        <f t="shared" si="416"/>
        <v/>
      </c>
      <c r="AA1010" s="10" t="str">
        <f t="shared" si="417"/>
        <v/>
      </c>
      <c r="AC1010" t="str">
        <f t="shared" si="418"/>
        <v/>
      </c>
      <c r="AE1010" t="str">
        <f t="shared" si="419"/>
        <v/>
      </c>
      <c r="AF1010" s="13" t="str">
        <f t="shared" si="420"/>
        <v/>
      </c>
      <c r="AH1010" t="str">
        <f t="shared" si="421"/>
        <v/>
      </c>
      <c r="AJ1010" t="str">
        <f t="shared" si="422"/>
        <v/>
      </c>
      <c r="AK1010" s="2">
        <f t="shared" si="423"/>
        <v>0.70607394434002702</v>
      </c>
      <c r="AL1010" s="2">
        <f t="shared" si="424"/>
        <v>4.6214355246921968E-2</v>
      </c>
      <c r="AM1010">
        <f t="shared" si="425"/>
        <v>192</v>
      </c>
      <c r="AN1010">
        <f t="shared" si="426"/>
        <v>48</v>
      </c>
      <c r="AO1010">
        <f t="shared" si="427"/>
        <v>-144</v>
      </c>
    </row>
    <row r="1011" spans="1:41" x14ac:dyDescent="0.2">
      <c r="A1011" t="s">
        <v>130</v>
      </c>
      <c r="B1011" t="s">
        <v>70</v>
      </c>
      <c r="C1011" t="s">
        <v>2</v>
      </c>
      <c r="D1011" s="1">
        <v>-146.653653497829</v>
      </c>
      <c r="E1011" s="1">
        <v>335.307306995658</v>
      </c>
      <c r="F1011" s="2">
        <v>0.39259850433242</v>
      </c>
      <c r="G1011" s="2">
        <v>0.27732487428208302</v>
      </c>
      <c r="H1011" s="2">
        <v>0</v>
      </c>
      <c r="I1011" s="2">
        <v>0</v>
      </c>
      <c r="J1011" s="2">
        <v>0.80662727185383798</v>
      </c>
      <c r="K1011" s="2">
        <v>0.75089917475337498</v>
      </c>
      <c r="L1011" s="2">
        <v>8.1451480410885596E-2</v>
      </c>
      <c r="M1011" s="2" t="str">
        <f t="shared" si="405"/>
        <v>LTN</v>
      </c>
      <c r="N1011" s="2" t="str">
        <f t="shared" si="412"/>
        <v>PCA</v>
      </c>
      <c r="O1011" s="2" t="str">
        <f t="shared" si="413"/>
        <v>U</v>
      </c>
      <c r="P1011" t="str">
        <f t="shared" si="406"/>
        <v>1100</v>
      </c>
      <c r="Q1011" t="str">
        <f t="shared" si="407"/>
        <v>Y</v>
      </c>
      <c r="R1011" t="str">
        <f t="shared" si="408"/>
        <v>1</v>
      </c>
      <c r="S1011" t="str">
        <f t="shared" si="409"/>
        <v>1</v>
      </c>
      <c r="T1011" t="str">
        <f t="shared" si="410"/>
        <v>0</v>
      </c>
      <c r="U1011" t="str">
        <f t="shared" si="411"/>
        <v>0</v>
      </c>
      <c r="V1011" s="10" t="str">
        <f t="shared" si="414"/>
        <v/>
      </c>
      <c r="X1011" t="str">
        <f t="shared" si="415"/>
        <v/>
      </c>
      <c r="Z1011" t="str">
        <f t="shared" si="416"/>
        <v/>
      </c>
      <c r="AA1011" s="10" t="str">
        <f t="shared" si="417"/>
        <v/>
      </c>
      <c r="AC1011" t="str">
        <f t="shared" si="418"/>
        <v/>
      </c>
      <c r="AE1011" t="str">
        <f t="shared" si="419"/>
        <v/>
      </c>
      <c r="AF1011" s="13" t="str">
        <f t="shared" si="420"/>
        <v/>
      </c>
      <c r="AH1011" t="str">
        <f t="shared" si="421"/>
        <v/>
      </c>
      <c r="AJ1011" t="str">
        <f t="shared" si="422"/>
        <v/>
      </c>
      <c r="AK1011" s="2">
        <f t="shared" si="423"/>
        <v>0.75089917475337498</v>
      </c>
      <c r="AL1011" s="2">
        <f t="shared" si="424"/>
        <v>5.5728097100463003E-2</v>
      </c>
      <c r="AM1011">
        <f t="shared" si="425"/>
        <v>77</v>
      </c>
      <c r="AN1011">
        <f t="shared" si="426"/>
        <v>118</v>
      </c>
      <c r="AO1011">
        <f t="shared" si="427"/>
        <v>41</v>
      </c>
    </row>
    <row r="1012" spans="1:41" x14ac:dyDescent="0.2">
      <c r="A1012" t="s">
        <v>130</v>
      </c>
      <c r="B1012" t="s">
        <v>70</v>
      </c>
      <c r="C1012" t="s">
        <v>153</v>
      </c>
      <c r="D1012" s="1">
        <v>-146.653653497829</v>
      </c>
      <c r="E1012" s="1">
        <v>335.307306995658</v>
      </c>
      <c r="F1012" s="2">
        <v>0.39259850433242</v>
      </c>
      <c r="G1012" s="2">
        <v>0.27732487428208402</v>
      </c>
      <c r="H1012" s="2">
        <v>0</v>
      </c>
      <c r="I1012" s="2">
        <v>0</v>
      </c>
      <c r="J1012" s="2">
        <v>0.80662727185383798</v>
      </c>
      <c r="K1012" s="2">
        <v>0.75089917475337498</v>
      </c>
      <c r="L1012" s="2">
        <v>8.4628990334533194E-2</v>
      </c>
      <c r="M1012" s="2" t="str">
        <f t="shared" si="405"/>
        <v>LTN</v>
      </c>
      <c r="N1012" s="2" t="str">
        <f t="shared" si="412"/>
        <v>PCA</v>
      </c>
      <c r="O1012" s="2" t="str">
        <f t="shared" si="413"/>
        <v>V</v>
      </c>
      <c r="P1012" t="str">
        <f t="shared" si="406"/>
        <v>1100</v>
      </c>
      <c r="Q1012" t="str">
        <f t="shared" si="407"/>
        <v>Y</v>
      </c>
      <c r="R1012" t="str">
        <f t="shared" si="408"/>
        <v>1</v>
      </c>
      <c r="S1012" t="str">
        <f t="shared" si="409"/>
        <v>1</v>
      </c>
      <c r="T1012" t="str">
        <f t="shared" si="410"/>
        <v>0</v>
      </c>
      <c r="U1012" t="str">
        <f t="shared" si="411"/>
        <v>0</v>
      </c>
      <c r="V1012" s="10" t="str">
        <f t="shared" si="414"/>
        <v/>
      </c>
      <c r="X1012" t="str">
        <f t="shared" si="415"/>
        <v/>
      </c>
      <c r="Z1012" t="str">
        <f t="shared" si="416"/>
        <v/>
      </c>
      <c r="AA1012" s="10" t="str">
        <f t="shared" si="417"/>
        <v/>
      </c>
      <c r="AC1012" t="str">
        <f t="shared" si="418"/>
        <v/>
      </c>
      <c r="AE1012" t="str">
        <f t="shared" si="419"/>
        <v/>
      </c>
      <c r="AF1012" s="13" t="str">
        <f t="shared" si="420"/>
        <v/>
      </c>
      <c r="AH1012" t="str">
        <f t="shared" si="421"/>
        <v/>
      </c>
      <c r="AJ1012" t="str">
        <f t="shared" si="422"/>
        <v/>
      </c>
      <c r="AK1012" s="2">
        <f t="shared" si="423"/>
        <v>0.75089917475337498</v>
      </c>
      <c r="AL1012" s="2">
        <f t="shared" si="424"/>
        <v>5.5728097100463003E-2</v>
      </c>
      <c r="AM1012">
        <f t="shared" si="425"/>
        <v>77</v>
      </c>
      <c r="AN1012">
        <f t="shared" si="426"/>
        <v>118</v>
      </c>
      <c r="AO1012">
        <f t="shared" si="427"/>
        <v>41</v>
      </c>
    </row>
    <row r="1013" spans="1:41" x14ac:dyDescent="0.2">
      <c r="A1013" t="s">
        <v>130</v>
      </c>
      <c r="B1013" t="s">
        <v>70</v>
      </c>
      <c r="C1013" t="s">
        <v>154</v>
      </c>
      <c r="D1013" s="1">
        <v>-157.20377915360999</v>
      </c>
      <c r="E1013" s="1">
        <v>356.40755830721997</v>
      </c>
      <c r="F1013" s="2">
        <v>0.32420106832936901</v>
      </c>
      <c r="G1013" s="2">
        <v>0.21577695947660799</v>
      </c>
      <c r="H1013" s="2">
        <v>0</v>
      </c>
      <c r="I1013" s="2">
        <v>0</v>
      </c>
      <c r="J1013" s="2">
        <v>0.75473995002127303</v>
      </c>
      <c r="K1013" s="2">
        <v>0.687012614839556</v>
      </c>
      <c r="L1013" s="2">
        <v>1.51437142925004E-2</v>
      </c>
      <c r="M1013" s="2" t="str">
        <f t="shared" si="405"/>
        <v>LTN</v>
      </c>
      <c r="N1013" s="2" t="str">
        <f t="shared" si="412"/>
        <v>ACP</v>
      </c>
      <c r="O1013" s="2" t="str">
        <f t="shared" si="413"/>
        <v>U</v>
      </c>
      <c r="P1013" t="str">
        <f t="shared" si="406"/>
        <v>1100</v>
      </c>
      <c r="Q1013" t="str">
        <f t="shared" si="407"/>
        <v>Y</v>
      </c>
      <c r="R1013" t="str">
        <f t="shared" si="408"/>
        <v>1</v>
      </c>
      <c r="S1013" t="str">
        <f t="shared" si="409"/>
        <v>1</v>
      </c>
      <c r="T1013" t="str">
        <f t="shared" si="410"/>
        <v>0</v>
      </c>
      <c r="U1013" t="str">
        <f t="shared" si="411"/>
        <v>0</v>
      </c>
      <c r="V1013" s="10" t="str">
        <f t="shared" si="414"/>
        <v/>
      </c>
      <c r="X1013" t="str">
        <f t="shared" si="415"/>
        <v/>
      </c>
      <c r="Z1013" t="str">
        <f t="shared" si="416"/>
        <v/>
      </c>
      <c r="AA1013" s="10" t="str">
        <f t="shared" si="417"/>
        <v/>
      </c>
      <c r="AC1013" t="str">
        <f t="shared" si="418"/>
        <v/>
      </c>
      <c r="AE1013" t="str">
        <f t="shared" si="419"/>
        <v/>
      </c>
      <c r="AF1013" s="13" t="str">
        <f t="shared" si="420"/>
        <v/>
      </c>
      <c r="AH1013" t="str">
        <f t="shared" si="421"/>
        <v/>
      </c>
      <c r="AJ1013" t="str">
        <f t="shared" si="422"/>
        <v/>
      </c>
      <c r="AK1013" s="2">
        <f t="shared" si="423"/>
        <v>0.687012614839556</v>
      </c>
      <c r="AL1013" s="2">
        <f t="shared" si="424"/>
        <v>6.772733518171703E-2</v>
      </c>
      <c r="AM1013">
        <f t="shared" si="425"/>
        <v>230</v>
      </c>
      <c r="AN1013">
        <f t="shared" si="426"/>
        <v>197</v>
      </c>
      <c r="AO1013">
        <f t="shared" si="427"/>
        <v>-33</v>
      </c>
    </row>
    <row r="1014" spans="1:41" x14ac:dyDescent="0.2">
      <c r="A1014" t="s">
        <v>130</v>
      </c>
      <c r="B1014" t="s">
        <v>70</v>
      </c>
      <c r="C1014" t="s">
        <v>3</v>
      </c>
      <c r="D1014" s="1">
        <v>-160.027375484321</v>
      </c>
      <c r="E1014" s="1">
        <v>362.054750968642</v>
      </c>
      <c r="F1014" s="2">
        <v>0.31962188324388502</v>
      </c>
      <c r="G1014" s="2">
        <v>0.22203590268884399</v>
      </c>
      <c r="H1014" s="2">
        <v>0</v>
      </c>
      <c r="I1014" s="2">
        <v>0</v>
      </c>
      <c r="J1014" s="2">
        <v>0.75654391479817595</v>
      </c>
      <c r="K1014" s="2">
        <v>0.70367376566600204</v>
      </c>
      <c r="L1014" s="2">
        <v>2.08455485939604E-2</v>
      </c>
      <c r="M1014" s="2" t="str">
        <f t="shared" si="405"/>
        <v>LTN</v>
      </c>
      <c r="N1014" s="2" t="str">
        <f t="shared" si="412"/>
        <v>ACP</v>
      </c>
      <c r="O1014" s="2" t="str">
        <f t="shared" si="413"/>
        <v>V</v>
      </c>
      <c r="P1014" t="str">
        <f t="shared" si="406"/>
        <v>1100</v>
      </c>
      <c r="Q1014" t="str">
        <f t="shared" si="407"/>
        <v>Y</v>
      </c>
      <c r="R1014" t="str">
        <f t="shared" si="408"/>
        <v>1</v>
      </c>
      <c r="S1014" t="str">
        <f t="shared" si="409"/>
        <v>1</v>
      </c>
      <c r="T1014" t="str">
        <f t="shared" si="410"/>
        <v>0</v>
      </c>
      <c r="U1014" t="str">
        <f t="shared" si="411"/>
        <v>0</v>
      </c>
      <c r="V1014" s="10" t="str">
        <f t="shared" si="414"/>
        <v/>
      </c>
      <c r="X1014" t="str">
        <f t="shared" si="415"/>
        <v/>
      </c>
      <c r="Z1014" t="str">
        <f t="shared" si="416"/>
        <v/>
      </c>
      <c r="AA1014" s="10" t="str">
        <f t="shared" si="417"/>
        <v/>
      </c>
      <c r="AC1014" t="str">
        <f t="shared" si="418"/>
        <v/>
      </c>
      <c r="AE1014" t="str">
        <f t="shared" si="419"/>
        <v/>
      </c>
      <c r="AF1014" s="13" t="str">
        <f t="shared" si="420"/>
        <v/>
      </c>
      <c r="AH1014" t="str">
        <f t="shared" si="421"/>
        <v/>
      </c>
      <c r="AJ1014" t="str">
        <f t="shared" si="422"/>
        <v/>
      </c>
      <c r="AK1014" s="2">
        <f t="shared" si="423"/>
        <v>0.70367376566600204</v>
      </c>
      <c r="AL1014" s="2">
        <f t="shared" si="424"/>
        <v>5.2870149132173916E-2</v>
      </c>
      <c r="AM1014">
        <f t="shared" si="425"/>
        <v>199</v>
      </c>
      <c r="AN1014">
        <f t="shared" si="426"/>
        <v>83</v>
      </c>
      <c r="AO1014">
        <f t="shared" si="427"/>
        <v>-116</v>
      </c>
    </row>
    <row r="1015" spans="1:41" x14ac:dyDescent="0.2">
      <c r="A1015" t="s">
        <v>131</v>
      </c>
      <c r="B1015" t="s">
        <v>70</v>
      </c>
      <c r="C1015" t="s">
        <v>2</v>
      </c>
      <c r="D1015" s="1">
        <v>-146.744760984256</v>
      </c>
      <c r="E1015" s="1">
        <v>335.48952196851099</v>
      </c>
      <c r="F1015" s="2">
        <v>0.373068233795879</v>
      </c>
      <c r="G1015" s="2">
        <v>0.25710926724032201</v>
      </c>
      <c r="H1015" s="2">
        <v>0</v>
      </c>
      <c r="I1015" s="2">
        <v>0</v>
      </c>
      <c r="J1015" s="2">
        <v>0.773944247341946</v>
      </c>
      <c r="K1015" s="2">
        <v>0.71593336879358704</v>
      </c>
      <c r="L1015" s="2">
        <v>5.3020637277450697E-2</v>
      </c>
      <c r="M1015" s="2" t="str">
        <f t="shared" si="405"/>
        <v>LTN</v>
      </c>
      <c r="N1015" s="2" t="str">
        <f t="shared" si="412"/>
        <v>PCA</v>
      </c>
      <c r="O1015" s="2" t="str">
        <f t="shared" si="413"/>
        <v>U</v>
      </c>
      <c r="P1015" t="str">
        <f t="shared" si="406"/>
        <v>1101</v>
      </c>
      <c r="Q1015" t="str">
        <f t="shared" si="407"/>
        <v>Y</v>
      </c>
      <c r="R1015" t="str">
        <f t="shared" si="408"/>
        <v>1</v>
      </c>
      <c r="S1015" t="str">
        <f t="shared" si="409"/>
        <v>1</v>
      </c>
      <c r="T1015" t="str">
        <f t="shared" si="410"/>
        <v>0</v>
      </c>
      <c r="U1015" t="str">
        <f t="shared" si="411"/>
        <v>1</v>
      </c>
      <c r="V1015" s="10" t="str">
        <f t="shared" si="414"/>
        <v/>
      </c>
      <c r="X1015" t="str">
        <f t="shared" si="415"/>
        <v/>
      </c>
      <c r="Z1015" t="str">
        <f t="shared" si="416"/>
        <v/>
      </c>
      <c r="AA1015" s="10" t="str">
        <f t="shared" si="417"/>
        <v/>
      </c>
      <c r="AC1015" t="str">
        <f t="shared" si="418"/>
        <v/>
      </c>
      <c r="AE1015" t="str">
        <f t="shared" si="419"/>
        <v/>
      </c>
      <c r="AF1015" s="13" t="str">
        <f t="shared" si="420"/>
        <v/>
      </c>
      <c r="AH1015" t="str">
        <f t="shared" si="421"/>
        <v/>
      </c>
      <c r="AJ1015" t="str">
        <f t="shared" si="422"/>
        <v/>
      </c>
      <c r="AK1015" s="2">
        <f t="shared" si="423"/>
        <v>0.71593336879358704</v>
      </c>
      <c r="AL1015" s="2">
        <f t="shared" si="424"/>
        <v>5.8010878548358957E-2</v>
      </c>
      <c r="AM1015">
        <f t="shared" si="425"/>
        <v>165</v>
      </c>
      <c r="AN1015">
        <f t="shared" si="426"/>
        <v>133</v>
      </c>
      <c r="AO1015">
        <f t="shared" si="427"/>
        <v>-32</v>
      </c>
    </row>
    <row r="1016" spans="1:41" x14ac:dyDescent="0.2">
      <c r="A1016" t="s">
        <v>131</v>
      </c>
      <c r="B1016" t="s">
        <v>70</v>
      </c>
      <c r="C1016" t="s">
        <v>153</v>
      </c>
      <c r="D1016" s="1">
        <v>-146.744760984256</v>
      </c>
      <c r="E1016" s="1">
        <v>335.48952196851099</v>
      </c>
      <c r="F1016" s="2">
        <v>0.373068233795879</v>
      </c>
      <c r="G1016" s="2">
        <v>0.25710926724032201</v>
      </c>
      <c r="H1016" s="2">
        <v>0</v>
      </c>
      <c r="I1016" s="2">
        <v>0</v>
      </c>
      <c r="J1016" s="2">
        <v>0.773944247341946</v>
      </c>
      <c r="K1016" s="2">
        <v>0.71593336879358704</v>
      </c>
      <c r="L1016" s="2">
        <v>4.4883417510227001E-2</v>
      </c>
      <c r="M1016" s="2" t="str">
        <f t="shared" si="405"/>
        <v>LTN</v>
      </c>
      <c r="N1016" s="2" t="str">
        <f t="shared" si="412"/>
        <v>PCA</v>
      </c>
      <c r="O1016" s="2" t="str">
        <f t="shared" si="413"/>
        <v>V</v>
      </c>
      <c r="P1016" t="str">
        <f t="shared" si="406"/>
        <v>1101</v>
      </c>
      <c r="Q1016" t="str">
        <f t="shared" si="407"/>
        <v>Y</v>
      </c>
      <c r="R1016" t="str">
        <f t="shared" si="408"/>
        <v>1</v>
      </c>
      <c r="S1016" t="str">
        <f t="shared" si="409"/>
        <v>1</v>
      </c>
      <c r="T1016" t="str">
        <f t="shared" si="410"/>
        <v>0</v>
      </c>
      <c r="U1016" t="str">
        <f t="shared" si="411"/>
        <v>1</v>
      </c>
      <c r="V1016" s="10" t="str">
        <f t="shared" si="414"/>
        <v/>
      </c>
      <c r="X1016" t="str">
        <f t="shared" si="415"/>
        <v/>
      </c>
      <c r="Z1016" t="str">
        <f t="shared" si="416"/>
        <v/>
      </c>
      <c r="AA1016" s="10" t="str">
        <f t="shared" si="417"/>
        <v/>
      </c>
      <c r="AC1016" t="str">
        <f t="shared" si="418"/>
        <v/>
      </c>
      <c r="AE1016" t="str">
        <f t="shared" si="419"/>
        <v/>
      </c>
      <c r="AF1016" s="13" t="str">
        <f t="shared" si="420"/>
        <v/>
      </c>
      <c r="AH1016" t="str">
        <f t="shared" si="421"/>
        <v/>
      </c>
      <c r="AJ1016" t="str">
        <f t="shared" si="422"/>
        <v/>
      </c>
      <c r="AK1016" s="2">
        <f t="shared" si="423"/>
        <v>0.71593336879358704</v>
      </c>
      <c r="AL1016" s="2">
        <f t="shared" si="424"/>
        <v>5.8010878548358957E-2</v>
      </c>
      <c r="AM1016">
        <f t="shared" si="425"/>
        <v>165</v>
      </c>
      <c r="AN1016">
        <f t="shared" si="426"/>
        <v>133</v>
      </c>
      <c r="AO1016">
        <f t="shared" si="427"/>
        <v>-32</v>
      </c>
    </row>
    <row r="1017" spans="1:41" x14ac:dyDescent="0.2">
      <c r="A1017" t="s">
        <v>131</v>
      </c>
      <c r="B1017" t="s">
        <v>70</v>
      </c>
      <c r="C1017" t="s">
        <v>154</v>
      </c>
      <c r="D1017" s="1">
        <v>-162.86951844852999</v>
      </c>
      <c r="E1017" s="1">
        <v>367.73903689705901</v>
      </c>
      <c r="F1017" s="2">
        <v>0.29541772849404702</v>
      </c>
      <c r="G1017" s="2">
        <v>0.20389524344567</v>
      </c>
      <c r="H1017" s="2">
        <v>0</v>
      </c>
      <c r="I1017" s="2">
        <v>0</v>
      </c>
      <c r="J1017" s="2">
        <v>0.74073336014340796</v>
      </c>
      <c r="K1017" s="2">
        <v>0.71210159654076499</v>
      </c>
      <c r="L1017" s="2">
        <v>9.0337209764897397E-2</v>
      </c>
      <c r="M1017" s="2" t="str">
        <f t="shared" si="405"/>
        <v>LTN</v>
      </c>
      <c r="N1017" s="2" t="str">
        <f t="shared" si="412"/>
        <v>ACP</v>
      </c>
      <c r="O1017" s="2" t="str">
        <f t="shared" si="413"/>
        <v>U</v>
      </c>
      <c r="P1017" t="str">
        <f t="shared" si="406"/>
        <v>1101</v>
      </c>
      <c r="Q1017" t="str">
        <f t="shared" si="407"/>
        <v>Y</v>
      </c>
      <c r="R1017" t="str">
        <f t="shared" si="408"/>
        <v>1</v>
      </c>
      <c r="S1017" t="str">
        <f t="shared" si="409"/>
        <v>1</v>
      </c>
      <c r="T1017" t="str">
        <f t="shared" si="410"/>
        <v>0</v>
      </c>
      <c r="U1017" t="str">
        <f t="shared" si="411"/>
        <v>1</v>
      </c>
      <c r="V1017" s="10" t="str">
        <f t="shared" si="414"/>
        <v/>
      </c>
      <c r="X1017" t="str">
        <f t="shared" si="415"/>
        <v/>
      </c>
      <c r="Z1017" t="str">
        <f t="shared" si="416"/>
        <v/>
      </c>
      <c r="AA1017" s="10" t="str">
        <f t="shared" si="417"/>
        <v/>
      </c>
      <c r="AC1017" t="str">
        <f t="shared" si="418"/>
        <v/>
      </c>
      <c r="AE1017" t="str">
        <f t="shared" si="419"/>
        <v/>
      </c>
      <c r="AF1017" s="13" t="str">
        <f t="shared" si="420"/>
        <v/>
      </c>
      <c r="AH1017" t="str">
        <f t="shared" si="421"/>
        <v/>
      </c>
      <c r="AJ1017" t="str">
        <f t="shared" si="422"/>
        <v/>
      </c>
      <c r="AK1017" s="2">
        <f t="shared" si="423"/>
        <v>0.71210159654076499</v>
      </c>
      <c r="AL1017" s="2">
        <f t="shared" si="424"/>
        <v>2.8631763602642968E-2</v>
      </c>
      <c r="AM1017">
        <f t="shared" si="425"/>
        <v>175</v>
      </c>
      <c r="AN1017">
        <f t="shared" si="426"/>
        <v>7</v>
      </c>
      <c r="AO1017">
        <f t="shared" si="427"/>
        <v>-168</v>
      </c>
    </row>
    <row r="1018" spans="1:41" x14ac:dyDescent="0.2">
      <c r="A1018" t="s">
        <v>131</v>
      </c>
      <c r="B1018" t="s">
        <v>70</v>
      </c>
      <c r="C1018" t="s">
        <v>3</v>
      </c>
      <c r="D1018" s="1">
        <v>-157.66795283571801</v>
      </c>
      <c r="E1018" s="1">
        <v>357.33590567143699</v>
      </c>
      <c r="F1018" s="2">
        <v>0.32140545686258598</v>
      </c>
      <c r="G1018" s="2">
        <v>0.23901144948761099</v>
      </c>
      <c r="H1018" s="2">
        <v>0</v>
      </c>
      <c r="I1018" s="2">
        <v>0</v>
      </c>
      <c r="J1018" s="2">
        <v>0.75051092481777004</v>
      </c>
      <c r="K1018" s="2">
        <v>0.69628566753479304</v>
      </c>
      <c r="L1018" s="2">
        <v>3.5250690287625203E-2</v>
      </c>
      <c r="M1018" s="2" t="str">
        <f t="shared" si="405"/>
        <v>LTN</v>
      </c>
      <c r="N1018" s="2" t="str">
        <f t="shared" si="412"/>
        <v>ACP</v>
      </c>
      <c r="O1018" s="2" t="str">
        <f t="shared" si="413"/>
        <v>V</v>
      </c>
      <c r="P1018" t="str">
        <f t="shared" si="406"/>
        <v>1101</v>
      </c>
      <c r="Q1018" t="str">
        <f t="shared" si="407"/>
        <v>Y</v>
      </c>
      <c r="R1018" t="str">
        <f t="shared" si="408"/>
        <v>1</v>
      </c>
      <c r="S1018" t="str">
        <f t="shared" si="409"/>
        <v>1</v>
      </c>
      <c r="T1018" t="str">
        <f t="shared" si="410"/>
        <v>0</v>
      </c>
      <c r="U1018" t="str">
        <f t="shared" si="411"/>
        <v>1</v>
      </c>
      <c r="V1018" s="10" t="str">
        <f t="shared" si="414"/>
        <v/>
      </c>
      <c r="X1018" t="str">
        <f t="shared" si="415"/>
        <v/>
      </c>
      <c r="Z1018" t="str">
        <f t="shared" si="416"/>
        <v/>
      </c>
      <c r="AA1018" s="10" t="str">
        <f t="shared" si="417"/>
        <v/>
      </c>
      <c r="AC1018" t="str">
        <f t="shared" si="418"/>
        <v/>
      </c>
      <c r="AE1018" t="str">
        <f t="shared" si="419"/>
        <v/>
      </c>
      <c r="AF1018" s="13" t="str">
        <f t="shared" si="420"/>
        <v/>
      </c>
      <c r="AH1018" t="str">
        <f t="shared" si="421"/>
        <v/>
      </c>
      <c r="AJ1018" t="str">
        <f t="shared" si="422"/>
        <v/>
      </c>
      <c r="AK1018" s="2">
        <f t="shared" si="423"/>
        <v>0.69628566753479304</v>
      </c>
      <c r="AL1018" s="2">
        <f t="shared" si="424"/>
        <v>5.4225257282977002E-2</v>
      </c>
      <c r="AM1018">
        <f t="shared" si="425"/>
        <v>216</v>
      </c>
      <c r="AN1018">
        <f t="shared" si="426"/>
        <v>103</v>
      </c>
      <c r="AO1018">
        <f t="shared" si="427"/>
        <v>-113</v>
      </c>
    </row>
    <row r="1019" spans="1:41" x14ac:dyDescent="0.2">
      <c r="A1019" t="s">
        <v>132</v>
      </c>
      <c r="B1019" t="s">
        <v>70</v>
      </c>
      <c r="C1019" t="s">
        <v>2</v>
      </c>
      <c r="D1019" s="1">
        <v>-150.74416156998601</v>
      </c>
      <c r="E1019" s="1">
        <v>343.48832313997201</v>
      </c>
      <c r="F1019" s="2">
        <v>0.36473014286588401</v>
      </c>
      <c r="G1019" s="2">
        <v>0.26031550302121598</v>
      </c>
      <c r="H1019" s="2">
        <v>0</v>
      </c>
      <c r="I1019" s="2">
        <v>0</v>
      </c>
      <c r="J1019" s="2">
        <v>0.77097980568562297</v>
      </c>
      <c r="K1019" s="2">
        <v>0.73756918771043101</v>
      </c>
      <c r="L1019" s="2">
        <v>6.8305116802049301E-2</v>
      </c>
      <c r="M1019" s="2" t="str">
        <f t="shared" si="405"/>
        <v>LTN</v>
      </c>
      <c r="N1019" s="2" t="str">
        <f t="shared" si="412"/>
        <v>PCA</v>
      </c>
      <c r="O1019" s="2" t="str">
        <f t="shared" si="413"/>
        <v>U</v>
      </c>
      <c r="P1019" t="str">
        <f t="shared" si="406"/>
        <v>1110</v>
      </c>
      <c r="Q1019" t="str">
        <f t="shared" si="407"/>
        <v>Y</v>
      </c>
      <c r="R1019" t="str">
        <f t="shared" si="408"/>
        <v>1</v>
      </c>
      <c r="S1019" t="str">
        <f t="shared" si="409"/>
        <v>1</v>
      </c>
      <c r="T1019" t="str">
        <f t="shared" si="410"/>
        <v>1</v>
      </c>
      <c r="U1019" t="str">
        <f t="shared" si="411"/>
        <v>0</v>
      </c>
      <c r="V1019" s="10" t="str">
        <f t="shared" si="414"/>
        <v/>
      </c>
      <c r="X1019" t="str">
        <f t="shared" si="415"/>
        <v/>
      </c>
      <c r="Z1019" t="str">
        <f t="shared" si="416"/>
        <v/>
      </c>
      <c r="AA1019" s="10" t="str">
        <f t="shared" si="417"/>
        <v/>
      </c>
      <c r="AC1019" t="str">
        <f t="shared" si="418"/>
        <v/>
      </c>
      <c r="AE1019" t="str">
        <f t="shared" si="419"/>
        <v/>
      </c>
      <c r="AF1019" s="13" t="str">
        <f t="shared" si="420"/>
        <v/>
      </c>
      <c r="AH1019" t="str">
        <f t="shared" si="421"/>
        <v/>
      </c>
      <c r="AJ1019" t="str">
        <f t="shared" si="422"/>
        <v/>
      </c>
      <c r="AK1019" s="2">
        <f t="shared" si="423"/>
        <v>0.73756918771043101</v>
      </c>
      <c r="AL1019" s="2">
        <f t="shared" si="424"/>
        <v>3.3410617975191959E-2</v>
      </c>
      <c r="AM1019">
        <f t="shared" si="425"/>
        <v>108</v>
      </c>
      <c r="AN1019">
        <f t="shared" si="426"/>
        <v>11</v>
      </c>
      <c r="AO1019">
        <f t="shared" si="427"/>
        <v>-97</v>
      </c>
    </row>
    <row r="1020" spans="1:41" x14ac:dyDescent="0.2">
      <c r="A1020" t="s">
        <v>132</v>
      </c>
      <c r="B1020" t="s">
        <v>70</v>
      </c>
      <c r="C1020" t="s">
        <v>153</v>
      </c>
      <c r="D1020" s="1">
        <v>-150.74416156998601</v>
      </c>
      <c r="E1020" s="1">
        <v>343.48832313997201</v>
      </c>
      <c r="F1020" s="2">
        <v>0.36473014286588401</v>
      </c>
      <c r="G1020" s="2">
        <v>0.26031550302121598</v>
      </c>
      <c r="H1020" s="2">
        <v>0</v>
      </c>
      <c r="I1020" s="2">
        <v>0</v>
      </c>
      <c r="J1020" s="2">
        <v>0.77097980568562297</v>
      </c>
      <c r="K1020" s="2">
        <v>0.73756918771043101</v>
      </c>
      <c r="L1020" s="2">
        <v>7.2502842367055204E-2</v>
      </c>
      <c r="M1020" s="2" t="str">
        <f t="shared" si="405"/>
        <v>LTN</v>
      </c>
      <c r="N1020" s="2" t="str">
        <f t="shared" si="412"/>
        <v>PCA</v>
      </c>
      <c r="O1020" s="2" t="str">
        <f t="shared" si="413"/>
        <v>V</v>
      </c>
      <c r="P1020" t="str">
        <f t="shared" si="406"/>
        <v>1110</v>
      </c>
      <c r="Q1020" t="str">
        <f t="shared" si="407"/>
        <v>Y</v>
      </c>
      <c r="R1020" t="str">
        <f t="shared" si="408"/>
        <v>1</v>
      </c>
      <c r="S1020" t="str">
        <f t="shared" si="409"/>
        <v>1</v>
      </c>
      <c r="T1020" t="str">
        <f t="shared" si="410"/>
        <v>1</v>
      </c>
      <c r="U1020" t="str">
        <f t="shared" si="411"/>
        <v>0</v>
      </c>
      <c r="V1020" s="10" t="str">
        <f t="shared" si="414"/>
        <v/>
      </c>
      <c r="X1020" t="str">
        <f t="shared" si="415"/>
        <v/>
      </c>
      <c r="Z1020" t="str">
        <f t="shared" si="416"/>
        <v/>
      </c>
      <c r="AA1020" s="10" t="str">
        <f t="shared" si="417"/>
        <v/>
      </c>
      <c r="AC1020" t="str">
        <f t="shared" si="418"/>
        <v/>
      </c>
      <c r="AE1020" t="str">
        <f t="shared" si="419"/>
        <v/>
      </c>
      <c r="AF1020" s="13" t="str">
        <f t="shared" si="420"/>
        <v/>
      </c>
      <c r="AH1020" t="str">
        <f t="shared" si="421"/>
        <v/>
      </c>
      <c r="AJ1020" t="str">
        <f t="shared" si="422"/>
        <v/>
      </c>
      <c r="AK1020" s="2">
        <f t="shared" si="423"/>
        <v>0.73756918771043101</v>
      </c>
      <c r="AL1020" s="2">
        <f t="shared" si="424"/>
        <v>3.3410617975191959E-2</v>
      </c>
      <c r="AM1020">
        <f t="shared" si="425"/>
        <v>108</v>
      </c>
      <c r="AN1020">
        <f t="shared" si="426"/>
        <v>11</v>
      </c>
      <c r="AO1020">
        <f t="shared" si="427"/>
        <v>-97</v>
      </c>
    </row>
    <row r="1021" spans="1:41" x14ac:dyDescent="0.2">
      <c r="A1021" t="s">
        <v>132</v>
      </c>
      <c r="B1021" t="s">
        <v>70</v>
      </c>
      <c r="C1021" t="s">
        <v>154</v>
      </c>
      <c r="D1021" s="1">
        <v>-159.88585226007501</v>
      </c>
      <c r="E1021" s="1">
        <v>361.77170452015099</v>
      </c>
      <c r="F1021" s="2">
        <v>0.30951137764011599</v>
      </c>
      <c r="G1021" s="2">
        <v>0.22177317361542701</v>
      </c>
      <c r="H1021" s="2">
        <v>0</v>
      </c>
      <c r="I1021" s="2">
        <v>0</v>
      </c>
      <c r="J1021" s="2">
        <v>0.75866779996738098</v>
      </c>
      <c r="K1021" s="2">
        <v>0.73348474214660397</v>
      </c>
      <c r="L1021" s="2">
        <v>4.8376136811549002E-2</v>
      </c>
      <c r="M1021" s="2" t="str">
        <f t="shared" si="405"/>
        <v>LTN</v>
      </c>
      <c r="N1021" s="2" t="str">
        <f t="shared" si="412"/>
        <v>ACP</v>
      </c>
      <c r="O1021" s="2" t="str">
        <f t="shared" si="413"/>
        <v>U</v>
      </c>
      <c r="P1021" t="str">
        <f t="shared" si="406"/>
        <v>1110</v>
      </c>
      <c r="Q1021" t="str">
        <f t="shared" si="407"/>
        <v>Y</v>
      </c>
      <c r="R1021" t="str">
        <f t="shared" si="408"/>
        <v>1</v>
      </c>
      <c r="S1021" t="str">
        <f t="shared" si="409"/>
        <v>1</v>
      </c>
      <c r="T1021" t="str">
        <f t="shared" si="410"/>
        <v>1</v>
      </c>
      <c r="U1021" t="str">
        <f t="shared" si="411"/>
        <v>0</v>
      </c>
      <c r="V1021" s="10" t="str">
        <f t="shared" si="414"/>
        <v/>
      </c>
      <c r="X1021" t="str">
        <f t="shared" si="415"/>
        <v/>
      </c>
      <c r="Z1021" t="str">
        <f t="shared" si="416"/>
        <v/>
      </c>
      <c r="AA1021" s="10" t="str">
        <f t="shared" si="417"/>
        <v/>
      </c>
      <c r="AC1021" t="str">
        <f t="shared" si="418"/>
        <v/>
      </c>
      <c r="AE1021" t="str">
        <f t="shared" si="419"/>
        <v/>
      </c>
      <c r="AF1021" s="13" t="str">
        <f t="shared" si="420"/>
        <v/>
      </c>
      <c r="AH1021" t="str">
        <f t="shared" si="421"/>
        <v/>
      </c>
      <c r="AJ1021" t="str">
        <f t="shared" si="422"/>
        <v/>
      </c>
      <c r="AK1021" s="2">
        <f t="shared" si="423"/>
        <v>0.73348474214660397</v>
      </c>
      <c r="AL1021" s="2">
        <f t="shared" si="424"/>
        <v>2.5183057820777011E-2</v>
      </c>
      <c r="AM1021">
        <f t="shared" si="425"/>
        <v>115</v>
      </c>
      <c r="AN1021">
        <f t="shared" si="426"/>
        <v>3</v>
      </c>
      <c r="AO1021">
        <f t="shared" si="427"/>
        <v>-112</v>
      </c>
    </row>
    <row r="1022" spans="1:41" x14ac:dyDescent="0.2">
      <c r="A1022" t="s">
        <v>132</v>
      </c>
      <c r="B1022" t="s">
        <v>70</v>
      </c>
      <c r="C1022" t="s">
        <v>3</v>
      </c>
      <c r="D1022" s="1">
        <v>-158.81089634140301</v>
      </c>
      <c r="E1022" s="1">
        <v>359.62179268280698</v>
      </c>
      <c r="F1022" s="2">
        <v>0.31738959110526999</v>
      </c>
      <c r="G1022" s="2">
        <v>0.21985169139142099</v>
      </c>
      <c r="H1022" s="2">
        <v>0</v>
      </c>
      <c r="I1022" s="2">
        <v>0</v>
      </c>
      <c r="J1022" s="2">
        <v>0.77027005811224702</v>
      </c>
      <c r="K1022" s="2">
        <v>0.72633970065789</v>
      </c>
      <c r="L1022" s="2">
        <v>1.2669334045219799E-2</v>
      </c>
      <c r="M1022" s="2" t="str">
        <f t="shared" si="405"/>
        <v>LTN</v>
      </c>
      <c r="N1022" s="2" t="str">
        <f t="shared" si="412"/>
        <v>ACP</v>
      </c>
      <c r="O1022" s="2" t="str">
        <f t="shared" si="413"/>
        <v>V</v>
      </c>
      <c r="P1022" t="str">
        <f t="shared" si="406"/>
        <v>1110</v>
      </c>
      <c r="Q1022" t="str">
        <f t="shared" si="407"/>
        <v>Y</v>
      </c>
      <c r="R1022" t="str">
        <f t="shared" si="408"/>
        <v>1</v>
      </c>
      <c r="S1022" t="str">
        <f t="shared" si="409"/>
        <v>1</v>
      </c>
      <c r="T1022" t="str">
        <f t="shared" si="410"/>
        <v>1</v>
      </c>
      <c r="U1022" t="str">
        <f t="shared" si="411"/>
        <v>0</v>
      </c>
      <c r="V1022" s="10" t="str">
        <f t="shared" si="414"/>
        <v/>
      </c>
      <c r="X1022" t="str">
        <f t="shared" si="415"/>
        <v/>
      </c>
      <c r="Z1022" t="str">
        <f t="shared" si="416"/>
        <v/>
      </c>
      <c r="AA1022" s="10" t="str">
        <f t="shared" si="417"/>
        <v/>
      </c>
      <c r="AC1022" t="str">
        <f t="shared" si="418"/>
        <v/>
      </c>
      <c r="AE1022" t="str">
        <f t="shared" si="419"/>
        <v/>
      </c>
      <c r="AF1022" s="13" t="str">
        <f t="shared" si="420"/>
        <v/>
      </c>
      <c r="AH1022" t="str">
        <f t="shared" si="421"/>
        <v/>
      </c>
      <c r="AJ1022" t="str">
        <f t="shared" si="422"/>
        <v/>
      </c>
      <c r="AK1022" s="2">
        <f t="shared" si="423"/>
        <v>0.72633970065789</v>
      </c>
      <c r="AL1022" s="2">
        <f t="shared" si="424"/>
        <v>4.3930357454357027E-2</v>
      </c>
      <c r="AM1022">
        <f t="shared" si="425"/>
        <v>132</v>
      </c>
      <c r="AN1022">
        <f t="shared" si="426"/>
        <v>40</v>
      </c>
      <c r="AO1022">
        <f t="shared" si="427"/>
        <v>-92</v>
      </c>
    </row>
    <row r="1023" spans="1:41" x14ac:dyDescent="0.2">
      <c r="A1023" t="s">
        <v>133</v>
      </c>
      <c r="B1023" t="s">
        <v>70</v>
      </c>
      <c r="C1023" t="s">
        <v>2</v>
      </c>
      <c r="D1023" s="1">
        <v>-148.099014546794</v>
      </c>
      <c r="E1023" s="1">
        <v>338.19802909358702</v>
      </c>
      <c r="F1023" s="2">
        <v>0.365475258245962</v>
      </c>
      <c r="G1023" s="2">
        <v>0.247218570590373</v>
      </c>
      <c r="H1023" s="2">
        <v>0</v>
      </c>
      <c r="I1023" s="2">
        <v>0</v>
      </c>
      <c r="J1023" s="2">
        <v>0.77461297008943997</v>
      </c>
      <c r="K1023" s="2">
        <v>0.72059942084574302</v>
      </c>
      <c r="L1023" s="2">
        <v>9.5704166205568195E-2</v>
      </c>
      <c r="M1023" s="2" t="str">
        <f t="shared" si="405"/>
        <v>LTN</v>
      </c>
      <c r="N1023" s="2" t="str">
        <f t="shared" si="412"/>
        <v>PCA</v>
      </c>
      <c r="O1023" s="2" t="str">
        <f t="shared" si="413"/>
        <v>U</v>
      </c>
      <c r="P1023" t="str">
        <f t="shared" si="406"/>
        <v>1111</v>
      </c>
      <c r="Q1023" t="str">
        <f t="shared" si="407"/>
        <v>Y</v>
      </c>
      <c r="R1023" t="str">
        <f t="shared" si="408"/>
        <v>1</v>
      </c>
      <c r="S1023" t="str">
        <f t="shared" si="409"/>
        <v>1</v>
      </c>
      <c r="T1023" t="str">
        <f t="shared" si="410"/>
        <v>1</v>
      </c>
      <c r="U1023" t="str">
        <f t="shared" si="411"/>
        <v>1</v>
      </c>
      <c r="V1023" s="10" t="str">
        <f t="shared" si="414"/>
        <v/>
      </c>
      <c r="X1023" t="str">
        <f t="shared" si="415"/>
        <v/>
      </c>
      <c r="Z1023" t="str">
        <f t="shared" si="416"/>
        <v/>
      </c>
      <c r="AA1023" s="10" t="str">
        <f t="shared" si="417"/>
        <v/>
      </c>
      <c r="AC1023" t="str">
        <f t="shared" si="418"/>
        <v/>
      </c>
      <c r="AE1023" t="str">
        <f t="shared" si="419"/>
        <v/>
      </c>
      <c r="AF1023" s="13" t="str">
        <f t="shared" si="420"/>
        <v/>
      </c>
      <c r="AH1023" t="str">
        <f t="shared" si="421"/>
        <v/>
      </c>
      <c r="AJ1023" t="str">
        <f t="shared" si="422"/>
        <v/>
      </c>
      <c r="AK1023" s="2">
        <f t="shared" si="423"/>
        <v>0.72059942084574302</v>
      </c>
      <c r="AL1023" s="2">
        <f t="shared" si="424"/>
        <v>5.4013549243696946E-2</v>
      </c>
      <c r="AM1023">
        <f t="shared" si="425"/>
        <v>149</v>
      </c>
      <c r="AN1023">
        <f t="shared" si="426"/>
        <v>100</v>
      </c>
      <c r="AO1023">
        <f t="shared" si="427"/>
        <v>-49</v>
      </c>
    </row>
    <row r="1024" spans="1:41" x14ac:dyDescent="0.2">
      <c r="A1024" t="s">
        <v>133</v>
      </c>
      <c r="B1024" t="s">
        <v>70</v>
      </c>
      <c r="C1024" t="s">
        <v>153</v>
      </c>
      <c r="D1024" s="1">
        <v>-148.099014546794</v>
      </c>
      <c r="E1024" s="1">
        <v>338.19802909358702</v>
      </c>
      <c r="F1024" s="2">
        <v>0.365475258245962</v>
      </c>
      <c r="G1024" s="2">
        <v>0.247218570590373</v>
      </c>
      <c r="H1024" s="2">
        <v>0</v>
      </c>
      <c r="I1024" s="2">
        <v>0</v>
      </c>
      <c r="J1024" s="2">
        <v>0.77461297008943997</v>
      </c>
      <c r="K1024" s="2">
        <v>0.72059942084574302</v>
      </c>
      <c r="L1024" s="2">
        <v>8.2272833814671195E-2</v>
      </c>
      <c r="M1024" s="2" t="str">
        <f t="shared" si="405"/>
        <v>LTN</v>
      </c>
      <c r="N1024" s="2" t="str">
        <f t="shared" si="412"/>
        <v>PCA</v>
      </c>
      <c r="O1024" s="2" t="str">
        <f t="shared" si="413"/>
        <v>V</v>
      </c>
      <c r="P1024" t="str">
        <f t="shared" si="406"/>
        <v>1111</v>
      </c>
      <c r="Q1024" t="str">
        <f t="shared" si="407"/>
        <v>Y</v>
      </c>
      <c r="R1024" t="str">
        <f t="shared" si="408"/>
        <v>1</v>
      </c>
      <c r="S1024" t="str">
        <f t="shared" si="409"/>
        <v>1</v>
      </c>
      <c r="T1024" t="str">
        <f t="shared" si="410"/>
        <v>1</v>
      </c>
      <c r="U1024" t="str">
        <f t="shared" si="411"/>
        <v>1</v>
      </c>
      <c r="V1024" s="10" t="str">
        <f t="shared" si="414"/>
        <v/>
      </c>
      <c r="X1024" t="str">
        <f t="shared" si="415"/>
        <v/>
      </c>
      <c r="Z1024" t="str">
        <f t="shared" si="416"/>
        <v/>
      </c>
      <c r="AA1024" s="10" t="str">
        <f t="shared" si="417"/>
        <v/>
      </c>
      <c r="AC1024" t="str">
        <f t="shared" si="418"/>
        <v/>
      </c>
      <c r="AE1024" t="str">
        <f t="shared" si="419"/>
        <v/>
      </c>
      <c r="AF1024" s="13" t="str">
        <f t="shared" si="420"/>
        <v/>
      </c>
      <c r="AH1024" t="str">
        <f t="shared" si="421"/>
        <v/>
      </c>
      <c r="AJ1024" t="str">
        <f t="shared" si="422"/>
        <v/>
      </c>
      <c r="AK1024" s="2">
        <f t="shared" si="423"/>
        <v>0.72059942084574302</v>
      </c>
      <c r="AL1024" s="2">
        <f t="shared" si="424"/>
        <v>5.4013549243696946E-2</v>
      </c>
      <c r="AM1024">
        <f t="shared" si="425"/>
        <v>149</v>
      </c>
      <c r="AN1024">
        <f t="shared" si="426"/>
        <v>100</v>
      </c>
      <c r="AO1024">
        <f t="shared" si="427"/>
        <v>-49</v>
      </c>
    </row>
    <row r="1025" spans="1:41" x14ac:dyDescent="0.2">
      <c r="A1025" t="s">
        <v>133</v>
      </c>
      <c r="B1025" t="s">
        <v>70</v>
      </c>
      <c r="C1025" t="s">
        <v>154</v>
      </c>
      <c r="D1025" s="1">
        <v>-168.42090118527199</v>
      </c>
      <c r="E1025" s="1">
        <v>378.84180237054397</v>
      </c>
      <c r="F1025" s="2">
        <v>0.265628837451864</v>
      </c>
      <c r="G1025" s="2">
        <v>0.151625422515277</v>
      </c>
      <c r="H1025" s="2">
        <v>0</v>
      </c>
      <c r="I1025" s="2">
        <v>0</v>
      </c>
      <c r="J1025" s="2">
        <v>0.72593199892378901</v>
      </c>
      <c r="K1025" s="2">
        <v>0.66680712065205605</v>
      </c>
      <c r="L1025" s="2">
        <v>4.08933718618699E-2</v>
      </c>
      <c r="M1025" s="2" t="str">
        <f t="shared" si="405"/>
        <v>LTN</v>
      </c>
      <c r="N1025" s="2" t="str">
        <f t="shared" si="412"/>
        <v>ACP</v>
      </c>
      <c r="O1025" s="2" t="str">
        <f t="shared" si="413"/>
        <v>U</v>
      </c>
      <c r="P1025" t="str">
        <f t="shared" si="406"/>
        <v>1111</v>
      </c>
      <c r="Q1025" t="str">
        <f t="shared" si="407"/>
        <v>Y</v>
      </c>
      <c r="R1025" t="str">
        <f t="shared" si="408"/>
        <v>1</v>
      </c>
      <c r="S1025" t="str">
        <f t="shared" si="409"/>
        <v>1</v>
      </c>
      <c r="T1025" t="str">
        <f t="shared" si="410"/>
        <v>1</v>
      </c>
      <c r="U1025" t="str">
        <f t="shared" si="411"/>
        <v>1</v>
      </c>
      <c r="V1025" s="10" t="str">
        <f t="shared" si="414"/>
        <v/>
      </c>
      <c r="X1025" t="str">
        <f t="shared" si="415"/>
        <v/>
      </c>
      <c r="Z1025" t="str">
        <f t="shared" si="416"/>
        <v/>
      </c>
      <c r="AA1025" s="10" t="str">
        <f t="shared" si="417"/>
        <v/>
      </c>
      <c r="AC1025" t="str">
        <f t="shared" si="418"/>
        <v/>
      </c>
      <c r="AE1025" t="str">
        <f t="shared" si="419"/>
        <v/>
      </c>
      <c r="AF1025" s="13" t="str">
        <f t="shared" si="420"/>
        <v/>
      </c>
      <c r="AH1025" t="str">
        <f t="shared" si="421"/>
        <v/>
      </c>
      <c r="AJ1025" t="str">
        <f t="shared" si="422"/>
        <v/>
      </c>
      <c r="AK1025" s="2">
        <f t="shared" si="423"/>
        <v>0.66680712065205605</v>
      </c>
      <c r="AL1025" s="2">
        <f t="shared" si="424"/>
        <v>5.9124878271732961E-2</v>
      </c>
      <c r="AM1025">
        <f t="shared" si="425"/>
        <v>245</v>
      </c>
      <c r="AN1025">
        <f t="shared" si="426"/>
        <v>149</v>
      </c>
      <c r="AO1025">
        <f t="shared" si="427"/>
        <v>-96</v>
      </c>
    </row>
    <row r="1026" spans="1:41" x14ac:dyDescent="0.2">
      <c r="A1026" t="s">
        <v>133</v>
      </c>
      <c r="B1026" t="s">
        <v>70</v>
      </c>
      <c r="C1026" t="s">
        <v>3</v>
      </c>
      <c r="D1026" s="1">
        <v>-169.14051124454701</v>
      </c>
      <c r="E1026" s="1">
        <v>380.28102248909403</v>
      </c>
      <c r="F1026" s="2">
        <v>0.26844742907415697</v>
      </c>
      <c r="G1026" s="2">
        <v>0.174134826318213</v>
      </c>
      <c r="H1026" s="2">
        <v>0</v>
      </c>
      <c r="I1026" s="2">
        <v>0</v>
      </c>
      <c r="J1026" s="2">
        <v>0.72271835230121995</v>
      </c>
      <c r="K1026" s="2">
        <v>0.68350847470924003</v>
      </c>
      <c r="L1026" s="2">
        <v>4.7243240942274299E-2</v>
      </c>
      <c r="M1026" s="2" t="str">
        <f t="shared" si="405"/>
        <v>LTN</v>
      </c>
      <c r="N1026" s="2" t="str">
        <f t="shared" si="412"/>
        <v>ACP</v>
      </c>
      <c r="O1026" s="2" t="str">
        <f t="shared" si="413"/>
        <v>V</v>
      </c>
      <c r="P1026" t="str">
        <f t="shared" si="406"/>
        <v>1111</v>
      </c>
      <c r="Q1026" t="str">
        <f t="shared" si="407"/>
        <v>Y</v>
      </c>
      <c r="R1026" t="str">
        <f t="shared" si="408"/>
        <v>1</v>
      </c>
      <c r="S1026" t="str">
        <f t="shared" si="409"/>
        <v>1</v>
      </c>
      <c r="T1026" t="str">
        <f t="shared" si="410"/>
        <v>1</v>
      </c>
      <c r="U1026" t="str">
        <f t="shared" si="411"/>
        <v>1</v>
      </c>
      <c r="V1026" s="10" t="str">
        <f t="shared" si="414"/>
        <v/>
      </c>
      <c r="X1026" t="str">
        <f t="shared" si="415"/>
        <v/>
      </c>
      <c r="Z1026" t="str">
        <f t="shared" si="416"/>
        <v/>
      </c>
      <c r="AA1026" s="10" t="str">
        <f t="shared" si="417"/>
        <v/>
      </c>
      <c r="AC1026" t="str">
        <f t="shared" si="418"/>
        <v/>
      </c>
      <c r="AE1026" t="str">
        <f t="shared" si="419"/>
        <v/>
      </c>
      <c r="AF1026" s="13" t="str">
        <f t="shared" si="420"/>
        <v/>
      </c>
      <c r="AH1026" t="str">
        <f t="shared" si="421"/>
        <v/>
      </c>
      <c r="AJ1026" t="str">
        <f t="shared" si="422"/>
        <v/>
      </c>
      <c r="AK1026" s="2">
        <f t="shared" si="423"/>
        <v>0.68350847470924003</v>
      </c>
      <c r="AL1026" s="2">
        <f t="shared" si="424"/>
        <v>3.9209877591979914E-2</v>
      </c>
      <c r="AM1026">
        <f t="shared" si="425"/>
        <v>234</v>
      </c>
      <c r="AN1026">
        <f t="shared" si="426"/>
        <v>28</v>
      </c>
      <c r="AO1026">
        <f t="shared" si="427"/>
        <v>-206</v>
      </c>
    </row>
  </sheetData>
  <autoFilter ref="A2:AO1026" xr:uid="{4A775774-4D68-AB42-A189-B526A59248F8}"/>
  <sortState xmlns:xlrd2="http://schemas.microsoft.com/office/spreadsheetml/2017/richdata2" ref="A3:U514">
    <sortCondition ref="A3:A514"/>
    <sortCondition ref="B3:B514"/>
    <sortCondition descending="1" ref="C3:C5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AC21-3FDB-BD41-997E-352C7F780148}">
  <dimension ref="A1:F69"/>
  <sheetViews>
    <sheetView workbookViewId="0">
      <selection activeCell="C11" sqref="C11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6" width="12.1640625" bestFit="1" customWidth="1"/>
    <col min="7" max="7" width="18.5" bestFit="1" customWidth="1"/>
    <col min="8" max="8" width="15.83203125" bestFit="1" customWidth="1"/>
    <col min="9" max="9" width="18.5" bestFit="1" customWidth="1"/>
    <col min="10" max="10" width="20.6640625" bestFit="1" customWidth="1"/>
    <col min="11" max="11" width="23.33203125" bestFit="1" customWidth="1"/>
    <col min="12" max="17" width="5.1640625" bestFit="1" customWidth="1"/>
    <col min="18" max="18" width="9" bestFit="1" customWidth="1"/>
    <col min="19" max="19" width="6.83203125" bestFit="1" customWidth="1"/>
    <col min="20" max="34" width="5.1640625" bestFit="1" customWidth="1"/>
    <col min="35" max="35" width="9.33203125" bestFit="1" customWidth="1"/>
  </cols>
  <sheetData>
    <row r="1" spans="1:6" x14ac:dyDescent="0.2">
      <c r="A1" s="7" t="s">
        <v>135</v>
      </c>
      <c r="B1" t="s">
        <v>70</v>
      </c>
    </row>
    <row r="3" spans="1:6" x14ac:dyDescent="0.2">
      <c r="A3" s="7" t="s">
        <v>158</v>
      </c>
      <c r="B3" s="7" t="s">
        <v>157</v>
      </c>
    </row>
    <row r="4" spans="1:6" x14ac:dyDescent="0.2">
      <c r="A4" s="7" t="s">
        <v>155</v>
      </c>
      <c r="B4" t="s">
        <v>154</v>
      </c>
      <c r="C4" t="s">
        <v>3</v>
      </c>
      <c r="D4" t="s">
        <v>2</v>
      </c>
      <c r="E4" t="s">
        <v>153</v>
      </c>
      <c r="F4" t="s">
        <v>156</v>
      </c>
    </row>
    <row r="5" spans="1:6" x14ac:dyDescent="0.2">
      <c r="A5" s="8" t="s">
        <v>103</v>
      </c>
      <c r="B5" s="6">
        <v>0.791874657617329</v>
      </c>
      <c r="C5" s="6">
        <v>0.78153052649922805</v>
      </c>
      <c r="D5" s="6">
        <v>0.80622374796101604</v>
      </c>
      <c r="E5" s="6">
        <v>0.80622374796101604</v>
      </c>
      <c r="F5" s="6">
        <v>3.1858526800385891</v>
      </c>
    </row>
    <row r="6" spans="1:6" x14ac:dyDescent="0.2">
      <c r="A6" s="8" t="s">
        <v>104</v>
      </c>
      <c r="B6" s="6">
        <v>0.78012720234064603</v>
      </c>
      <c r="C6" s="6">
        <v>0.79662459807416297</v>
      </c>
      <c r="D6" s="6">
        <v>0.79860409613001304</v>
      </c>
      <c r="E6" s="6">
        <v>0.79860409613001304</v>
      </c>
      <c r="F6" s="6">
        <v>3.1739599926748348</v>
      </c>
    </row>
    <row r="7" spans="1:6" x14ac:dyDescent="0.2">
      <c r="A7" s="8" t="s">
        <v>105</v>
      </c>
      <c r="B7" s="6">
        <v>0.774578186869745</v>
      </c>
      <c r="C7" s="6">
        <v>0.77012362838761494</v>
      </c>
      <c r="D7" s="6">
        <v>0.79661806435854898</v>
      </c>
      <c r="E7" s="6">
        <v>0.79661806435854898</v>
      </c>
      <c r="F7" s="6">
        <v>3.1379379439744577</v>
      </c>
    </row>
    <row r="8" spans="1:6" x14ac:dyDescent="0.2">
      <c r="A8" s="8" t="s">
        <v>72</v>
      </c>
      <c r="B8" s="6">
        <v>0.80315506688247695</v>
      </c>
      <c r="C8" s="6">
        <v>0.78595192647578704</v>
      </c>
      <c r="D8" s="6">
        <v>0.79515082510092805</v>
      </c>
      <c r="E8" s="6">
        <v>0.79515082510092805</v>
      </c>
      <c r="F8" s="6">
        <v>3.1794086435601199</v>
      </c>
    </row>
    <row r="9" spans="1:6" x14ac:dyDescent="0.2">
      <c r="A9" s="8" t="s">
        <v>69</v>
      </c>
      <c r="B9" s="6">
        <v>0.77531316133541295</v>
      </c>
      <c r="C9" s="6">
        <v>0.78380441002722701</v>
      </c>
      <c r="D9" s="6">
        <v>0.794259079965562</v>
      </c>
      <c r="E9" s="6">
        <v>0.794259079965562</v>
      </c>
      <c r="F9" s="6">
        <v>3.1476357312937639</v>
      </c>
    </row>
    <row r="10" spans="1:6" x14ac:dyDescent="0.2">
      <c r="A10" s="8" t="s">
        <v>73</v>
      </c>
      <c r="B10" s="6">
        <v>0.79176557889881904</v>
      </c>
      <c r="C10" s="6">
        <v>0.77637166115198397</v>
      </c>
      <c r="D10" s="6">
        <v>0.79307266884559402</v>
      </c>
      <c r="E10" s="6">
        <v>0.79307266884559402</v>
      </c>
      <c r="F10" s="6">
        <v>3.1542825777419909</v>
      </c>
    </row>
    <row r="11" spans="1:6" x14ac:dyDescent="0.2">
      <c r="A11" s="8" t="s">
        <v>81</v>
      </c>
      <c r="B11" s="6">
        <v>0.75922782313983095</v>
      </c>
      <c r="C11" s="6">
        <v>0.76497989320498905</v>
      </c>
      <c r="D11" s="6">
        <v>0.792978746183853</v>
      </c>
      <c r="E11" s="6">
        <v>0.792978746183853</v>
      </c>
      <c r="F11" s="6">
        <v>3.1101652087125262</v>
      </c>
    </row>
    <row r="12" spans="1:6" x14ac:dyDescent="0.2">
      <c r="A12" s="8" t="s">
        <v>80</v>
      </c>
      <c r="B12" s="6">
        <v>0.78484895164741098</v>
      </c>
      <c r="C12" s="6">
        <v>0.79098320031255198</v>
      </c>
      <c r="D12" s="6">
        <v>0.78880690591803004</v>
      </c>
      <c r="E12" s="6">
        <v>0.78880690591803004</v>
      </c>
      <c r="F12" s="6">
        <v>3.153445963796023</v>
      </c>
    </row>
    <row r="13" spans="1:6" x14ac:dyDescent="0.2">
      <c r="A13" s="8" t="s">
        <v>77</v>
      </c>
      <c r="B13" s="6">
        <v>0.78003795841626999</v>
      </c>
      <c r="C13" s="6">
        <v>0.78352263743787998</v>
      </c>
      <c r="D13" s="6">
        <v>0.78783182036594201</v>
      </c>
      <c r="E13" s="6">
        <v>0.78783182036594201</v>
      </c>
      <c r="F13" s="6">
        <v>3.1392242365860339</v>
      </c>
    </row>
    <row r="14" spans="1:6" x14ac:dyDescent="0.2">
      <c r="A14" s="8" t="s">
        <v>111</v>
      </c>
      <c r="B14" s="6">
        <v>0.77765879211437505</v>
      </c>
      <c r="C14" s="6">
        <v>0.77573806573057902</v>
      </c>
      <c r="D14" s="6">
        <v>0.78400357740612503</v>
      </c>
      <c r="E14" s="6">
        <v>0.78400357740612503</v>
      </c>
      <c r="F14" s="6">
        <v>3.1214040126572038</v>
      </c>
    </row>
    <row r="15" spans="1:6" x14ac:dyDescent="0.2">
      <c r="A15" s="8" t="s">
        <v>76</v>
      </c>
      <c r="B15" s="6">
        <v>0.79321393737362</v>
      </c>
      <c r="C15" s="6">
        <v>0.77901839615612201</v>
      </c>
      <c r="D15" s="6">
        <v>0.77688393320524995</v>
      </c>
      <c r="E15" s="6">
        <v>0.77688393320524995</v>
      </c>
      <c r="F15" s="6">
        <v>3.1260001999402416</v>
      </c>
    </row>
    <row r="16" spans="1:6" x14ac:dyDescent="0.2">
      <c r="A16" s="8" t="s">
        <v>107</v>
      </c>
      <c r="B16" s="6">
        <v>0.79053259911331397</v>
      </c>
      <c r="C16" s="6">
        <v>0.775249153560158</v>
      </c>
      <c r="D16" s="6">
        <v>0.774810529498695</v>
      </c>
      <c r="E16" s="6">
        <v>0.774810529498695</v>
      </c>
      <c r="F16" s="6">
        <v>3.1154028116708621</v>
      </c>
    </row>
    <row r="17" spans="1:6" x14ac:dyDescent="0.2">
      <c r="A17" s="8" t="s">
        <v>71</v>
      </c>
      <c r="B17" s="6">
        <v>0.75899907718164095</v>
      </c>
      <c r="C17" s="6">
        <v>0.75189254063751798</v>
      </c>
      <c r="D17" s="6">
        <v>0.76883018595563302</v>
      </c>
      <c r="E17" s="6">
        <v>0.76883018595563302</v>
      </c>
      <c r="F17" s="6">
        <v>3.048551989730425</v>
      </c>
    </row>
    <row r="18" spans="1:6" x14ac:dyDescent="0.2">
      <c r="A18" s="8" t="s">
        <v>79</v>
      </c>
      <c r="B18" s="6">
        <v>0.74013181755318402</v>
      </c>
      <c r="C18" s="6">
        <v>0.72127361127268497</v>
      </c>
      <c r="D18" s="6">
        <v>0.76098722422199805</v>
      </c>
      <c r="E18" s="6">
        <v>0.76098722422199805</v>
      </c>
      <c r="F18" s="6">
        <v>2.983379877269865</v>
      </c>
    </row>
    <row r="19" spans="1:6" x14ac:dyDescent="0.2">
      <c r="A19" s="8" t="s">
        <v>113</v>
      </c>
      <c r="B19" s="6">
        <v>0.74410480418708502</v>
      </c>
      <c r="C19" s="6">
        <v>0.76061125853907197</v>
      </c>
      <c r="D19" s="6">
        <v>0.76041965229868502</v>
      </c>
      <c r="E19" s="6">
        <v>0.76041965229868502</v>
      </c>
      <c r="F19" s="6">
        <v>3.0255553673235269</v>
      </c>
    </row>
    <row r="20" spans="1:6" x14ac:dyDescent="0.2">
      <c r="A20" s="8" t="s">
        <v>75</v>
      </c>
      <c r="B20" s="6">
        <v>0.73814153327740395</v>
      </c>
      <c r="C20" s="6">
        <v>0.749948846642436</v>
      </c>
      <c r="D20" s="6">
        <v>0.76019246816917596</v>
      </c>
      <c r="E20" s="6">
        <v>0.76019246816917596</v>
      </c>
      <c r="F20" s="6">
        <v>3.0084753162581919</v>
      </c>
    </row>
    <row r="21" spans="1:6" x14ac:dyDescent="0.2">
      <c r="A21" s="8" t="s">
        <v>109</v>
      </c>
      <c r="B21" s="6">
        <v>0.74684858628575801</v>
      </c>
      <c r="C21" s="6">
        <v>0.74730811262015195</v>
      </c>
      <c r="D21" s="6">
        <v>0.75614091573079201</v>
      </c>
      <c r="E21" s="6">
        <v>0.75614091573079201</v>
      </c>
      <c r="F21" s="6">
        <v>3.0064385303674936</v>
      </c>
    </row>
    <row r="22" spans="1:6" x14ac:dyDescent="0.2">
      <c r="A22" s="8" t="s">
        <v>100</v>
      </c>
      <c r="B22" s="6">
        <v>0.71471014087309004</v>
      </c>
      <c r="C22" s="6">
        <v>0.707180714602476</v>
      </c>
      <c r="D22" s="6">
        <v>0.75437627703797705</v>
      </c>
      <c r="E22" s="6">
        <v>0.75437627703797705</v>
      </c>
      <c r="F22" s="6">
        <v>2.9306434095515201</v>
      </c>
    </row>
    <row r="23" spans="1:6" x14ac:dyDescent="0.2">
      <c r="A23" s="8" t="s">
        <v>110</v>
      </c>
      <c r="B23" s="6">
        <v>0.72072111989846999</v>
      </c>
      <c r="C23" s="6">
        <v>0.73818656172941999</v>
      </c>
      <c r="D23" s="6">
        <v>0.75216950090925705</v>
      </c>
      <c r="E23" s="6">
        <v>0.75216950090925705</v>
      </c>
      <c r="F23" s="6">
        <v>2.9632466834464042</v>
      </c>
    </row>
    <row r="24" spans="1:6" x14ac:dyDescent="0.2">
      <c r="A24" s="8" t="s">
        <v>83</v>
      </c>
      <c r="B24" s="6">
        <v>0.74117807749387898</v>
      </c>
      <c r="C24" s="6">
        <v>0.75107219972147299</v>
      </c>
      <c r="D24" s="6">
        <v>0.75210090616414405</v>
      </c>
      <c r="E24" s="6">
        <v>0.75210090616414405</v>
      </c>
      <c r="F24" s="6">
        <v>2.9964520895436402</v>
      </c>
    </row>
    <row r="25" spans="1:6" x14ac:dyDescent="0.2">
      <c r="A25" s="8" t="s">
        <v>106</v>
      </c>
      <c r="B25" s="6">
        <v>0.76509230133684303</v>
      </c>
      <c r="C25" s="6">
        <v>0.74033068860809104</v>
      </c>
      <c r="D25" s="6">
        <v>0.75135821334117003</v>
      </c>
      <c r="E25" s="6">
        <v>0.75135821334117003</v>
      </c>
      <c r="F25" s="6">
        <v>3.0081394166272739</v>
      </c>
    </row>
    <row r="26" spans="1:6" x14ac:dyDescent="0.2">
      <c r="A26" s="8" t="s">
        <v>130</v>
      </c>
      <c r="B26" s="6">
        <v>0.687012614839556</v>
      </c>
      <c r="C26" s="6">
        <v>0.70367376566600204</v>
      </c>
      <c r="D26" s="6">
        <v>0.75089917475337498</v>
      </c>
      <c r="E26" s="6">
        <v>0.75089917475337498</v>
      </c>
      <c r="F26" s="6">
        <v>2.892484730012308</v>
      </c>
    </row>
    <row r="27" spans="1:6" x14ac:dyDescent="0.2">
      <c r="A27" s="8" t="s">
        <v>115</v>
      </c>
      <c r="B27" s="6">
        <v>0.73667417921952905</v>
      </c>
      <c r="C27" s="6">
        <v>0.70773353793585903</v>
      </c>
      <c r="D27" s="6">
        <v>0.74951289849917102</v>
      </c>
      <c r="E27" s="6">
        <v>0.74951289849917102</v>
      </c>
      <c r="F27" s="6">
        <v>2.94343351415373</v>
      </c>
    </row>
    <row r="28" spans="1:6" x14ac:dyDescent="0.2">
      <c r="A28" s="8" t="s">
        <v>117</v>
      </c>
      <c r="B28" s="6">
        <v>0.70671663693340103</v>
      </c>
      <c r="C28" s="6">
        <v>0.70413242589154401</v>
      </c>
      <c r="D28" s="6">
        <v>0.74893973975939498</v>
      </c>
      <c r="E28" s="6">
        <v>0.74893973975939498</v>
      </c>
      <c r="F28" s="6">
        <v>2.9087285423437352</v>
      </c>
    </row>
    <row r="29" spans="1:6" x14ac:dyDescent="0.2">
      <c r="A29" s="8" t="s">
        <v>91</v>
      </c>
      <c r="B29" s="6">
        <v>0.71981585209283105</v>
      </c>
      <c r="C29" s="6">
        <v>0.71091944153571696</v>
      </c>
      <c r="D29" s="6">
        <v>0.74643458610943203</v>
      </c>
      <c r="E29" s="6">
        <v>0.74643458610943203</v>
      </c>
      <c r="F29" s="6">
        <v>2.9236044658474118</v>
      </c>
    </row>
    <row r="30" spans="1:6" x14ac:dyDescent="0.2">
      <c r="A30" s="8" t="s">
        <v>85</v>
      </c>
      <c r="B30" s="6">
        <v>0.72882869895611901</v>
      </c>
      <c r="C30" s="6">
        <v>0.72757249907146604</v>
      </c>
      <c r="D30" s="6">
        <v>0.74382427045907595</v>
      </c>
      <c r="E30" s="6">
        <v>0.74382427045907595</v>
      </c>
      <c r="F30" s="6">
        <v>2.9440497389457372</v>
      </c>
    </row>
    <row r="31" spans="1:6" x14ac:dyDescent="0.2">
      <c r="A31" s="8" t="s">
        <v>95</v>
      </c>
      <c r="B31" s="6">
        <v>0.66069275931655402</v>
      </c>
      <c r="C31" s="6">
        <v>0.68130091342654797</v>
      </c>
      <c r="D31" s="6">
        <v>0.74206525269465395</v>
      </c>
      <c r="E31" s="6">
        <v>0.74206525269465395</v>
      </c>
      <c r="F31" s="6">
        <v>2.8261241781324098</v>
      </c>
    </row>
    <row r="32" spans="1:6" x14ac:dyDescent="0.2">
      <c r="A32" s="8" t="s">
        <v>112</v>
      </c>
      <c r="B32" s="6">
        <v>0.77891878862214503</v>
      </c>
      <c r="C32" s="6">
        <v>0.77621849433790302</v>
      </c>
      <c r="D32" s="6">
        <v>0.74138295706686796</v>
      </c>
      <c r="E32" s="6">
        <v>0.74138295706686796</v>
      </c>
      <c r="F32" s="6">
        <v>3.037903197093784</v>
      </c>
    </row>
    <row r="33" spans="1:6" x14ac:dyDescent="0.2">
      <c r="A33" s="8" t="s">
        <v>96</v>
      </c>
      <c r="B33" s="6">
        <v>0.76483351007423095</v>
      </c>
      <c r="C33" s="6">
        <v>0.75343945228926001</v>
      </c>
      <c r="D33" s="6">
        <v>0.74114755074324201</v>
      </c>
      <c r="E33" s="6">
        <v>0.74114755074324201</v>
      </c>
      <c r="F33" s="6">
        <v>3.000568063849975</v>
      </c>
    </row>
    <row r="34" spans="1:6" x14ac:dyDescent="0.2">
      <c r="A34" s="8" t="s">
        <v>102</v>
      </c>
      <c r="B34" s="6">
        <v>0.77749499219179596</v>
      </c>
      <c r="C34" s="6">
        <v>0.74897307732912999</v>
      </c>
      <c r="D34" s="6">
        <v>0.74029161060158499</v>
      </c>
      <c r="E34" s="6">
        <v>0.74029161060158499</v>
      </c>
      <c r="F34" s="6">
        <v>3.0070512907240956</v>
      </c>
    </row>
    <row r="35" spans="1:6" x14ac:dyDescent="0.2">
      <c r="A35" s="8" t="s">
        <v>132</v>
      </c>
      <c r="B35" s="6">
        <v>0.73348474214660397</v>
      </c>
      <c r="C35" s="6">
        <v>0.72633970065789</v>
      </c>
      <c r="D35" s="6">
        <v>0.73756918771043101</v>
      </c>
      <c r="E35" s="6">
        <v>0.73756918771043101</v>
      </c>
      <c r="F35" s="6">
        <v>2.934962818225356</v>
      </c>
    </row>
    <row r="36" spans="1:6" x14ac:dyDescent="0.2">
      <c r="A36" s="8" t="s">
        <v>74</v>
      </c>
      <c r="B36" s="6">
        <v>0.723329442119653</v>
      </c>
      <c r="C36" s="6">
        <v>0.72586378600297297</v>
      </c>
      <c r="D36" s="6">
        <v>0.737155929404956</v>
      </c>
      <c r="E36" s="6">
        <v>0.737155929404956</v>
      </c>
      <c r="F36" s="6">
        <v>2.9235050869325381</v>
      </c>
    </row>
    <row r="37" spans="1:6" x14ac:dyDescent="0.2">
      <c r="A37" s="8" t="s">
        <v>89</v>
      </c>
      <c r="B37" s="6">
        <v>0.69507737055512597</v>
      </c>
      <c r="C37" s="6">
        <v>0.732528221582737</v>
      </c>
      <c r="D37" s="6">
        <v>0.73350061396326904</v>
      </c>
      <c r="E37" s="6">
        <v>0.73350061396326904</v>
      </c>
      <c r="F37" s="6">
        <v>2.8946068200644008</v>
      </c>
    </row>
    <row r="38" spans="1:6" x14ac:dyDescent="0.2">
      <c r="A38" s="8" t="s">
        <v>114</v>
      </c>
      <c r="B38" s="6">
        <v>0.72542662204323205</v>
      </c>
      <c r="C38" s="6">
        <v>0.72155154165806501</v>
      </c>
      <c r="D38" s="6">
        <v>0.73245157938221594</v>
      </c>
      <c r="E38" s="6">
        <v>0.73245157938221594</v>
      </c>
      <c r="F38" s="6">
        <v>2.9118813224657289</v>
      </c>
    </row>
    <row r="39" spans="1:6" x14ac:dyDescent="0.2">
      <c r="A39" s="8" t="s">
        <v>127</v>
      </c>
      <c r="B39" s="6">
        <v>0.732844744832991</v>
      </c>
      <c r="C39" s="6">
        <v>0.72178580706708095</v>
      </c>
      <c r="D39" s="6">
        <v>0.73095340428522204</v>
      </c>
      <c r="E39" s="6">
        <v>0.73095340428522204</v>
      </c>
      <c r="F39" s="6">
        <v>2.916537360470516</v>
      </c>
    </row>
    <row r="40" spans="1:6" x14ac:dyDescent="0.2">
      <c r="A40" s="8" t="s">
        <v>93</v>
      </c>
      <c r="B40" s="6">
        <v>0.72284897991432295</v>
      </c>
      <c r="C40" s="6">
        <v>0.71047731425514304</v>
      </c>
      <c r="D40" s="6">
        <v>0.73016701237899895</v>
      </c>
      <c r="E40" s="6">
        <v>0.73016701237899895</v>
      </c>
      <c r="F40" s="6">
        <v>2.8936603189274637</v>
      </c>
    </row>
    <row r="41" spans="1:6" x14ac:dyDescent="0.2">
      <c r="A41" s="8" t="s">
        <v>99</v>
      </c>
      <c r="B41" s="6">
        <v>0.68472872076574398</v>
      </c>
      <c r="C41" s="6">
        <v>0.69954547799951305</v>
      </c>
      <c r="D41" s="6">
        <v>0.72884858628575799</v>
      </c>
      <c r="E41" s="6">
        <v>0.72884858628575799</v>
      </c>
      <c r="F41" s="6">
        <v>2.8419713713367729</v>
      </c>
    </row>
    <row r="42" spans="1:6" x14ac:dyDescent="0.2">
      <c r="A42" s="8" t="s">
        <v>97</v>
      </c>
      <c r="B42" s="6">
        <v>0.711158154882093</v>
      </c>
      <c r="C42" s="6">
        <v>0.71487185071779602</v>
      </c>
      <c r="D42" s="6">
        <v>0.72681608867828296</v>
      </c>
      <c r="E42" s="6">
        <v>0.72681608867828296</v>
      </c>
      <c r="F42" s="6">
        <v>2.8796621829564546</v>
      </c>
    </row>
    <row r="43" spans="1:6" x14ac:dyDescent="0.2">
      <c r="A43" s="8" t="s">
        <v>82</v>
      </c>
      <c r="B43" s="6">
        <v>0.72738521782615195</v>
      </c>
      <c r="C43" s="6">
        <v>0.71966592989135802</v>
      </c>
      <c r="D43" s="6">
        <v>0.72551098292819705</v>
      </c>
      <c r="E43" s="6">
        <v>0.72551098292819705</v>
      </c>
      <c r="F43" s="6">
        <v>2.8980731135739037</v>
      </c>
    </row>
    <row r="44" spans="1:6" x14ac:dyDescent="0.2">
      <c r="A44" s="8" t="s">
        <v>98</v>
      </c>
      <c r="B44" s="6">
        <v>0.70562579345679899</v>
      </c>
      <c r="C44" s="6">
        <v>0.72476763200594996</v>
      </c>
      <c r="D44" s="6">
        <v>0.72079023556412403</v>
      </c>
      <c r="E44" s="6">
        <v>0.72079023556412403</v>
      </c>
      <c r="F44" s="6">
        <v>2.8719738965909967</v>
      </c>
    </row>
    <row r="45" spans="1:6" x14ac:dyDescent="0.2">
      <c r="A45" s="8" t="s">
        <v>123</v>
      </c>
      <c r="B45" s="6">
        <v>0.68024886821943098</v>
      </c>
      <c r="C45" s="6">
        <v>0.71521891596076803</v>
      </c>
      <c r="D45" s="6">
        <v>0.72075474751604496</v>
      </c>
      <c r="E45" s="6">
        <v>0.72075474751604496</v>
      </c>
      <c r="F45" s="6">
        <v>2.8369772792122889</v>
      </c>
    </row>
    <row r="46" spans="1:6" x14ac:dyDescent="0.2">
      <c r="A46" s="8" t="s">
        <v>133</v>
      </c>
      <c r="B46" s="6">
        <v>0.66680712065205605</v>
      </c>
      <c r="C46" s="6">
        <v>0.68350847470924003</v>
      </c>
      <c r="D46" s="6">
        <v>0.72059942084574302</v>
      </c>
      <c r="E46" s="6">
        <v>0.72059942084574302</v>
      </c>
      <c r="F46" s="6">
        <v>2.7915144370527822</v>
      </c>
    </row>
    <row r="47" spans="1:6" x14ac:dyDescent="0.2">
      <c r="A47" s="8" t="s">
        <v>128</v>
      </c>
      <c r="B47" s="6">
        <v>0.70285362872486801</v>
      </c>
      <c r="C47" s="6">
        <v>0.70836561090597805</v>
      </c>
      <c r="D47" s="6">
        <v>0.72027007712717295</v>
      </c>
      <c r="E47" s="6">
        <v>0.72027007712717295</v>
      </c>
      <c r="F47" s="6">
        <v>2.851759393885192</v>
      </c>
    </row>
    <row r="48" spans="1:6" x14ac:dyDescent="0.2">
      <c r="A48" s="8" t="s">
        <v>78</v>
      </c>
      <c r="B48" s="6">
        <v>0.70412734489893503</v>
      </c>
      <c r="C48" s="6">
        <v>0.69478090651381597</v>
      </c>
      <c r="D48" s="6">
        <v>0.72021828408684097</v>
      </c>
      <c r="E48" s="6">
        <v>0.72021828408684097</v>
      </c>
      <c r="F48" s="6">
        <v>2.839344819586433</v>
      </c>
    </row>
    <row r="49" spans="1:6" x14ac:dyDescent="0.2">
      <c r="A49" s="8" t="s">
        <v>108</v>
      </c>
      <c r="B49" s="6">
        <v>0.73915104611110605</v>
      </c>
      <c r="C49" s="6">
        <v>0.74741655778665295</v>
      </c>
      <c r="D49" s="6">
        <v>0.72009502854864205</v>
      </c>
      <c r="E49" s="6">
        <v>0.72009502854864205</v>
      </c>
      <c r="F49" s="6">
        <v>2.926757660995043</v>
      </c>
    </row>
    <row r="50" spans="1:6" x14ac:dyDescent="0.2">
      <c r="A50" s="8" t="s">
        <v>88</v>
      </c>
      <c r="B50" s="6">
        <v>0.71410102137634701</v>
      </c>
      <c r="C50" s="6">
        <v>0.73251768339193701</v>
      </c>
      <c r="D50" s="6">
        <v>0.71811966288999296</v>
      </c>
      <c r="E50" s="6">
        <v>0.71811966288999296</v>
      </c>
      <c r="F50" s="6">
        <v>2.8828580305482698</v>
      </c>
    </row>
    <row r="51" spans="1:6" x14ac:dyDescent="0.2">
      <c r="A51" s="8" t="s">
        <v>129</v>
      </c>
      <c r="B51" s="6">
        <v>0.70390284004379</v>
      </c>
      <c r="C51" s="6">
        <v>0.70607394434002702</v>
      </c>
      <c r="D51" s="6">
        <v>0.71730288992949798</v>
      </c>
      <c r="E51" s="6">
        <v>0.71730288992949798</v>
      </c>
      <c r="F51" s="6">
        <v>2.8445825642428133</v>
      </c>
    </row>
    <row r="52" spans="1:6" x14ac:dyDescent="0.2">
      <c r="A52" s="8" t="s">
        <v>131</v>
      </c>
      <c r="B52" s="6">
        <v>0.71210159654076499</v>
      </c>
      <c r="C52" s="6">
        <v>0.69628566753479304</v>
      </c>
      <c r="D52" s="6">
        <v>0.71593336879358704</v>
      </c>
      <c r="E52" s="6">
        <v>0.71593336879358704</v>
      </c>
      <c r="F52" s="6">
        <v>2.840254001662732</v>
      </c>
    </row>
    <row r="53" spans="1:6" x14ac:dyDescent="0.2">
      <c r="A53" s="8" t="s">
        <v>90</v>
      </c>
      <c r="B53" s="6">
        <v>0.71981811310655397</v>
      </c>
      <c r="C53" s="6">
        <v>0.721360726939684</v>
      </c>
      <c r="D53" s="6">
        <v>0.71392569216420299</v>
      </c>
      <c r="E53" s="6">
        <v>0.71392569216420299</v>
      </c>
      <c r="F53" s="6">
        <v>2.8690302243746437</v>
      </c>
    </row>
    <row r="54" spans="1:6" x14ac:dyDescent="0.2">
      <c r="A54" s="8" t="s">
        <v>126</v>
      </c>
      <c r="B54" s="6">
        <v>0.64784092467430698</v>
      </c>
      <c r="C54" s="6">
        <v>0.68754209201599603</v>
      </c>
      <c r="D54" s="6">
        <v>0.713736813638435</v>
      </c>
      <c r="E54" s="6">
        <v>0.713736813638435</v>
      </c>
      <c r="F54" s="6">
        <v>2.7628566439671731</v>
      </c>
    </row>
    <row r="55" spans="1:6" x14ac:dyDescent="0.2">
      <c r="A55" s="8" t="s">
        <v>120</v>
      </c>
      <c r="B55" s="6">
        <v>0.68538523979268096</v>
      </c>
      <c r="C55" s="6">
        <v>0.67752896634257098</v>
      </c>
      <c r="D55" s="6">
        <v>0.71116752055943799</v>
      </c>
      <c r="E55" s="6">
        <v>0.71116752055943799</v>
      </c>
      <c r="F55" s="6">
        <v>2.7852492472541277</v>
      </c>
    </row>
    <row r="56" spans="1:6" x14ac:dyDescent="0.2">
      <c r="A56" s="8" t="s">
        <v>119</v>
      </c>
      <c r="B56" s="6">
        <v>0.684679301188862</v>
      </c>
      <c r="C56" s="6">
        <v>0.708177439586124</v>
      </c>
      <c r="D56" s="6">
        <v>0.71100381608766605</v>
      </c>
      <c r="E56" s="6">
        <v>0.71100381608766605</v>
      </c>
      <c r="F56" s="6">
        <v>2.8148643729503182</v>
      </c>
    </row>
    <row r="57" spans="1:6" x14ac:dyDescent="0.2">
      <c r="A57" s="8" t="s">
        <v>125</v>
      </c>
      <c r="B57" s="6">
        <v>0.675769240269668</v>
      </c>
      <c r="C57" s="6">
        <v>0.67943887533165503</v>
      </c>
      <c r="D57" s="6">
        <v>0.71088855102275506</v>
      </c>
      <c r="E57" s="6">
        <v>0.71088855102275506</v>
      </c>
      <c r="F57" s="6">
        <v>2.7769852176468333</v>
      </c>
    </row>
    <row r="58" spans="1:6" x14ac:dyDescent="0.2">
      <c r="A58" s="8" t="s">
        <v>121</v>
      </c>
      <c r="B58" s="6">
        <v>0.64498773518308705</v>
      </c>
      <c r="C58" s="6">
        <v>0.67412128534774796</v>
      </c>
      <c r="D58" s="6">
        <v>0.70160921350127803</v>
      </c>
      <c r="E58" s="6">
        <v>0.70160921350127803</v>
      </c>
      <c r="F58" s="6">
        <v>2.7223274475333907</v>
      </c>
    </row>
    <row r="59" spans="1:6" x14ac:dyDescent="0.2">
      <c r="A59" s="8" t="s">
        <v>87</v>
      </c>
      <c r="B59" s="6">
        <v>0.71096294762126</v>
      </c>
      <c r="C59" s="6">
        <v>0.70100667804891503</v>
      </c>
      <c r="D59" s="6">
        <v>0.70019755889103097</v>
      </c>
      <c r="E59" s="6">
        <v>0.70019755889103097</v>
      </c>
      <c r="F59" s="6">
        <v>2.8123647434522367</v>
      </c>
    </row>
    <row r="60" spans="1:6" x14ac:dyDescent="0.2">
      <c r="A60" s="8" t="s">
        <v>124</v>
      </c>
      <c r="B60" s="6">
        <v>0.70103839009551605</v>
      </c>
      <c r="C60" s="6">
        <v>0.65563544079762703</v>
      </c>
      <c r="D60" s="6">
        <v>0.69839600137447699</v>
      </c>
      <c r="E60" s="6">
        <v>0.69839600137447699</v>
      </c>
      <c r="F60" s="6">
        <v>2.753465833642097</v>
      </c>
    </row>
    <row r="61" spans="1:6" x14ac:dyDescent="0.2">
      <c r="A61" s="8" t="s">
        <v>116</v>
      </c>
      <c r="B61" s="6">
        <v>0.62273892023539301</v>
      </c>
      <c r="C61" s="6">
        <v>0.66709054872485596</v>
      </c>
      <c r="D61" s="6">
        <v>0.696966002793314</v>
      </c>
      <c r="E61" s="6">
        <v>0.696966002793314</v>
      </c>
      <c r="F61" s="6">
        <v>2.683761474546877</v>
      </c>
    </row>
    <row r="62" spans="1:6" x14ac:dyDescent="0.2">
      <c r="A62" s="8" t="s">
        <v>101</v>
      </c>
      <c r="B62" s="6">
        <v>0.669702023588017</v>
      </c>
      <c r="C62" s="6">
        <v>0.65484958464207899</v>
      </c>
      <c r="D62" s="6">
        <v>0.69684855938796797</v>
      </c>
      <c r="E62" s="6">
        <v>0.69684855938796797</v>
      </c>
      <c r="F62" s="6">
        <v>2.7182487270060323</v>
      </c>
    </row>
    <row r="63" spans="1:6" x14ac:dyDescent="0.2">
      <c r="A63" s="8" t="s">
        <v>118</v>
      </c>
      <c r="B63" s="6">
        <v>0.69954519826249195</v>
      </c>
      <c r="C63" s="6">
        <v>0.69987664359508694</v>
      </c>
      <c r="D63" s="6">
        <v>0.69605083637558596</v>
      </c>
      <c r="E63" s="6">
        <v>0.69605083637558596</v>
      </c>
      <c r="F63" s="6">
        <v>2.7915235146087509</v>
      </c>
    </row>
    <row r="64" spans="1:6" x14ac:dyDescent="0.2">
      <c r="A64" s="8" t="s">
        <v>94</v>
      </c>
      <c r="B64" s="6">
        <v>0.70907832390005399</v>
      </c>
      <c r="C64" s="6">
        <v>0.71885532373395999</v>
      </c>
      <c r="D64" s="6">
        <v>0.69379063656535001</v>
      </c>
      <c r="E64" s="6">
        <v>0.69379063656535001</v>
      </c>
      <c r="F64" s="6">
        <v>2.8155149207647141</v>
      </c>
    </row>
    <row r="65" spans="1:6" x14ac:dyDescent="0.2">
      <c r="A65" s="8" t="s">
        <v>92</v>
      </c>
      <c r="B65" s="6">
        <v>0.74719725811436499</v>
      </c>
      <c r="C65" s="6">
        <v>0.64798235736366805</v>
      </c>
      <c r="D65" s="6">
        <v>0.69353621682371902</v>
      </c>
      <c r="E65" s="6">
        <v>0.69353621682371902</v>
      </c>
      <c r="F65" s="6">
        <v>2.782252049125471</v>
      </c>
    </row>
    <row r="66" spans="1:6" x14ac:dyDescent="0.2">
      <c r="A66" s="8" t="s">
        <v>122</v>
      </c>
      <c r="B66" s="6">
        <v>0.64609724582316497</v>
      </c>
      <c r="C66" s="6">
        <v>0.70465836197387599</v>
      </c>
      <c r="D66" s="6">
        <v>0.69278622868994499</v>
      </c>
      <c r="E66" s="6">
        <v>0.69278622868994499</v>
      </c>
      <c r="F66" s="6">
        <v>2.7363280651769313</v>
      </c>
    </row>
    <row r="67" spans="1:6" x14ac:dyDescent="0.2">
      <c r="A67" s="8" t="s">
        <v>86</v>
      </c>
      <c r="B67" s="6">
        <v>0.64779204152660197</v>
      </c>
      <c r="C67" s="6">
        <v>0.70440321849994203</v>
      </c>
      <c r="D67" s="6">
        <v>0.69237887510302398</v>
      </c>
      <c r="E67" s="6">
        <v>0.69237887510302398</v>
      </c>
      <c r="F67" s="6">
        <v>2.7369530102325919</v>
      </c>
    </row>
    <row r="68" spans="1:6" x14ac:dyDescent="0.2">
      <c r="A68" s="8" t="s">
        <v>84</v>
      </c>
      <c r="B68" s="6">
        <v>0.62526078514263495</v>
      </c>
      <c r="C68" s="6">
        <v>0.64350375703018503</v>
      </c>
      <c r="D68" s="6">
        <v>0.67547614607035</v>
      </c>
      <c r="E68" s="6">
        <v>0.67547614607035</v>
      </c>
      <c r="F68" s="6">
        <v>2.61971683431352</v>
      </c>
    </row>
    <row r="69" spans="1:6" x14ac:dyDescent="0.2">
      <c r="A69" s="8" t="s">
        <v>156</v>
      </c>
      <c r="B69" s="6">
        <v>46.256346349717411</v>
      </c>
      <c r="C69" s="6">
        <v>46.373262561830728</v>
      </c>
      <c r="D69" s="6">
        <v>47.266133148822696</v>
      </c>
      <c r="E69" s="6">
        <v>47.266133148822696</v>
      </c>
      <c r="F69" s="6">
        <v>187.1618752091936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White</dc:creator>
  <cp:lastModifiedBy>Mark White</cp:lastModifiedBy>
  <dcterms:created xsi:type="dcterms:W3CDTF">2021-11-07T09:27:22Z</dcterms:created>
  <dcterms:modified xsi:type="dcterms:W3CDTF">2022-03-15T18:03:56Z</dcterms:modified>
</cp:coreProperties>
</file>