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D2E53EF-80FD-41AD-B932-916BFBDBEFF8}" xr6:coauthVersionLast="47" xr6:coauthVersionMax="47" xr10:uidLastSave="{00000000-0000-0000-0000-000000000000}"/>
  <bookViews>
    <workbookView xWindow="-120" yWindow="-120" windowWidth="29040" windowHeight="15840" activeTab="1" xr2:uid="{C5A68D3F-CF7F-4064-87EA-7C8A68495849}"/>
  </bookViews>
  <sheets>
    <sheet name="TARGET" sheetId="2" r:id="rId1"/>
    <sheet name="ACHIEVEMENT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9" i="1" l="1"/>
  <c r="I109" i="1"/>
  <c r="H109" i="1"/>
  <c r="G109" i="1"/>
  <c r="F109" i="1"/>
  <c r="E109" i="1"/>
  <c r="D109" i="1"/>
  <c r="J108" i="1"/>
  <c r="I108" i="1"/>
  <c r="H108" i="1"/>
  <c r="G108" i="1"/>
  <c r="F108" i="1"/>
  <c r="E108" i="1"/>
  <c r="D108" i="1"/>
  <c r="J107" i="1"/>
  <c r="I107" i="1"/>
  <c r="H107" i="1"/>
  <c r="G107" i="1"/>
  <c r="F107" i="1"/>
  <c r="E107" i="1"/>
  <c r="D107" i="1"/>
  <c r="J106" i="1"/>
  <c r="I106" i="1"/>
  <c r="H106" i="1"/>
  <c r="G106" i="1"/>
  <c r="F106" i="1"/>
  <c r="E106" i="1"/>
  <c r="D106" i="1"/>
  <c r="J105" i="1"/>
  <c r="I105" i="1"/>
  <c r="H105" i="1"/>
  <c r="G105" i="1"/>
  <c r="F105" i="1"/>
  <c r="E105" i="1"/>
  <c r="D105" i="1"/>
  <c r="J104" i="1"/>
  <c r="I104" i="1"/>
  <c r="H104" i="1"/>
  <c r="G104" i="1"/>
  <c r="F104" i="1"/>
  <c r="E104" i="1"/>
  <c r="D104" i="1"/>
  <c r="J103" i="1"/>
  <c r="I103" i="1"/>
  <c r="H103" i="1"/>
  <c r="G103" i="1"/>
  <c r="F103" i="1"/>
  <c r="E103" i="1"/>
  <c r="D103" i="1"/>
  <c r="J102" i="1"/>
  <c r="I102" i="1"/>
  <c r="H102" i="1"/>
  <c r="G102" i="1"/>
  <c r="F102" i="1"/>
  <c r="E102" i="1"/>
  <c r="D102" i="1"/>
  <c r="J101" i="1"/>
  <c r="I101" i="1"/>
  <c r="H101" i="1"/>
  <c r="G101" i="1"/>
  <c r="F101" i="1"/>
  <c r="E101" i="1"/>
  <c r="D101" i="1"/>
  <c r="J100" i="1"/>
  <c r="I100" i="1"/>
  <c r="H100" i="1"/>
  <c r="G100" i="1"/>
  <c r="F100" i="1"/>
  <c r="E100" i="1"/>
  <c r="D100" i="1"/>
  <c r="J99" i="1"/>
  <c r="I99" i="1"/>
  <c r="H99" i="1"/>
  <c r="G99" i="1"/>
  <c r="F99" i="1"/>
  <c r="E99" i="1"/>
  <c r="D99" i="1"/>
  <c r="J98" i="1"/>
  <c r="I98" i="1"/>
  <c r="H98" i="1"/>
  <c r="G98" i="1"/>
  <c r="F98" i="1"/>
  <c r="E98" i="1"/>
  <c r="D98" i="1"/>
  <c r="J97" i="1"/>
  <c r="I97" i="1"/>
  <c r="H97" i="1"/>
  <c r="G97" i="1"/>
  <c r="F97" i="1"/>
  <c r="E97" i="1"/>
  <c r="D97" i="1"/>
  <c r="J96" i="1"/>
  <c r="I96" i="1"/>
  <c r="H96" i="1"/>
  <c r="G96" i="1"/>
  <c r="F96" i="1"/>
  <c r="E96" i="1"/>
  <c r="D96" i="1"/>
  <c r="J95" i="1"/>
  <c r="I95" i="1"/>
  <c r="H95" i="1"/>
  <c r="G95" i="1"/>
  <c r="F95" i="1"/>
  <c r="E95" i="1"/>
  <c r="D95" i="1"/>
  <c r="J94" i="1"/>
  <c r="I94" i="1"/>
  <c r="H94" i="1"/>
  <c r="G94" i="1"/>
  <c r="F94" i="1"/>
  <c r="E94" i="1"/>
  <c r="D94" i="1"/>
  <c r="J93" i="1"/>
  <c r="I93" i="1"/>
  <c r="H93" i="1"/>
  <c r="G93" i="1"/>
  <c r="F93" i="1"/>
  <c r="E93" i="1"/>
  <c r="D93" i="1"/>
  <c r="J92" i="1"/>
  <c r="I92" i="1"/>
  <c r="H92" i="1"/>
  <c r="G92" i="1"/>
  <c r="F92" i="1"/>
  <c r="E92" i="1"/>
  <c r="D92" i="1"/>
  <c r="J91" i="1"/>
  <c r="I91" i="1"/>
  <c r="H91" i="1"/>
  <c r="G91" i="1"/>
  <c r="F91" i="1"/>
  <c r="E91" i="1"/>
  <c r="D91" i="1"/>
  <c r="J90" i="1"/>
  <c r="I90" i="1"/>
  <c r="H90" i="1"/>
  <c r="G90" i="1"/>
  <c r="F90" i="1"/>
  <c r="E90" i="1"/>
  <c r="D90" i="1"/>
  <c r="J89" i="1"/>
  <c r="I89" i="1"/>
  <c r="H89" i="1"/>
  <c r="G89" i="1"/>
  <c r="F89" i="1"/>
  <c r="E89" i="1"/>
  <c r="D89" i="1"/>
  <c r="J88" i="1"/>
  <c r="I88" i="1"/>
  <c r="H88" i="1"/>
  <c r="G88" i="1"/>
  <c r="F88" i="1"/>
  <c r="E88" i="1"/>
  <c r="D88" i="1"/>
  <c r="J87" i="1"/>
  <c r="I87" i="1"/>
  <c r="H87" i="1"/>
  <c r="G87" i="1"/>
  <c r="F87" i="1"/>
  <c r="E87" i="1"/>
  <c r="D87" i="1"/>
  <c r="J86" i="1"/>
  <c r="I86" i="1"/>
  <c r="H86" i="1"/>
  <c r="G86" i="1"/>
  <c r="F86" i="1"/>
  <c r="E86" i="1"/>
  <c r="D86" i="1"/>
  <c r="J85" i="1"/>
  <c r="I85" i="1"/>
  <c r="H85" i="1"/>
  <c r="G85" i="1"/>
  <c r="F85" i="1"/>
  <c r="E85" i="1"/>
  <c r="D85" i="1"/>
  <c r="J84" i="1"/>
  <c r="I84" i="1"/>
  <c r="H84" i="1"/>
  <c r="G84" i="1"/>
  <c r="F84" i="1"/>
  <c r="E84" i="1"/>
  <c r="D84" i="1"/>
  <c r="J83" i="1"/>
  <c r="I83" i="1"/>
  <c r="H83" i="1"/>
  <c r="G83" i="1"/>
  <c r="F83" i="1"/>
  <c r="E83" i="1"/>
  <c r="D83" i="1"/>
  <c r="J82" i="1"/>
  <c r="I82" i="1"/>
  <c r="H82" i="1"/>
  <c r="G82" i="1"/>
  <c r="F82" i="1"/>
  <c r="E82" i="1"/>
  <c r="D82" i="1"/>
  <c r="J81" i="1"/>
  <c r="I81" i="1"/>
  <c r="H81" i="1"/>
  <c r="G81" i="1"/>
  <c r="F81" i="1"/>
  <c r="E81" i="1"/>
  <c r="D81" i="1"/>
  <c r="J80" i="1"/>
  <c r="I80" i="1"/>
  <c r="H80" i="1"/>
  <c r="G80" i="1"/>
  <c r="F80" i="1"/>
  <c r="E80" i="1"/>
  <c r="D80" i="1"/>
  <c r="J79" i="1"/>
  <c r="I79" i="1"/>
  <c r="H79" i="1"/>
  <c r="G79" i="1"/>
  <c r="F79" i="1"/>
  <c r="E79" i="1"/>
  <c r="D79" i="1"/>
  <c r="J78" i="1"/>
  <c r="I78" i="1"/>
  <c r="H78" i="1"/>
  <c r="G78" i="1"/>
  <c r="F78" i="1"/>
  <c r="E78" i="1"/>
  <c r="D78" i="1"/>
  <c r="J77" i="1"/>
  <c r="I77" i="1"/>
  <c r="H77" i="1"/>
  <c r="G77" i="1"/>
  <c r="F77" i="1"/>
  <c r="E77" i="1"/>
  <c r="D77" i="1"/>
  <c r="J76" i="1"/>
  <c r="I76" i="1"/>
  <c r="H76" i="1"/>
  <c r="G76" i="1"/>
  <c r="F76" i="1"/>
  <c r="E76" i="1"/>
  <c r="D76" i="1"/>
  <c r="J75" i="1"/>
  <c r="I75" i="1"/>
  <c r="H75" i="1"/>
  <c r="G75" i="1"/>
  <c r="F75" i="1"/>
  <c r="E75" i="1"/>
  <c r="D75" i="1"/>
  <c r="J74" i="1"/>
  <c r="I74" i="1"/>
  <c r="H74" i="1"/>
  <c r="G74" i="1"/>
  <c r="F74" i="1"/>
  <c r="E74" i="1"/>
  <c r="D74" i="1"/>
  <c r="J73" i="1"/>
  <c r="I73" i="1"/>
  <c r="H73" i="1"/>
  <c r="G73" i="1"/>
  <c r="F73" i="1"/>
  <c r="E73" i="1"/>
  <c r="D73" i="1"/>
  <c r="J72" i="1"/>
  <c r="I72" i="1"/>
  <c r="H72" i="1"/>
  <c r="G72" i="1"/>
  <c r="F72" i="1"/>
  <c r="E72" i="1"/>
  <c r="D72" i="1"/>
  <c r="J71" i="1"/>
  <c r="I71" i="1"/>
  <c r="H71" i="1"/>
  <c r="G71" i="1"/>
  <c r="F71" i="1"/>
  <c r="E71" i="1"/>
  <c r="D71" i="1"/>
  <c r="J70" i="1"/>
  <c r="I70" i="1"/>
  <c r="H70" i="1"/>
  <c r="G70" i="1"/>
  <c r="F70" i="1"/>
  <c r="E70" i="1"/>
  <c r="D70" i="1"/>
  <c r="J69" i="1"/>
  <c r="I69" i="1"/>
  <c r="H69" i="1"/>
  <c r="G69" i="1"/>
  <c r="F69" i="1"/>
  <c r="E69" i="1"/>
  <c r="D69" i="1"/>
  <c r="J68" i="1"/>
  <c r="I68" i="1"/>
  <c r="H68" i="1"/>
  <c r="G68" i="1"/>
  <c r="F68" i="1"/>
  <c r="E68" i="1"/>
  <c r="D68" i="1"/>
  <c r="J67" i="1"/>
  <c r="I67" i="1"/>
  <c r="H67" i="1"/>
  <c r="G67" i="1"/>
  <c r="F67" i="1"/>
  <c r="E67" i="1"/>
  <c r="D67" i="1"/>
  <c r="J66" i="1"/>
  <c r="I66" i="1"/>
  <c r="H66" i="1"/>
  <c r="G66" i="1"/>
  <c r="F66" i="1"/>
  <c r="E66" i="1"/>
  <c r="D66" i="1"/>
  <c r="J65" i="1"/>
  <c r="I65" i="1"/>
  <c r="H65" i="1"/>
  <c r="G65" i="1"/>
  <c r="F65" i="1"/>
  <c r="E65" i="1"/>
  <c r="D65" i="1"/>
  <c r="J64" i="1"/>
  <c r="I64" i="1"/>
  <c r="H64" i="1"/>
  <c r="G64" i="1"/>
  <c r="F64" i="1"/>
  <c r="E64" i="1"/>
  <c r="D64" i="1"/>
  <c r="J63" i="1"/>
  <c r="I63" i="1"/>
  <c r="H63" i="1"/>
  <c r="G63" i="1"/>
  <c r="F63" i="1"/>
  <c r="E63" i="1"/>
  <c r="D63" i="1"/>
  <c r="J62" i="1"/>
  <c r="I62" i="1"/>
  <c r="H62" i="1"/>
  <c r="G62" i="1"/>
  <c r="F62" i="1"/>
  <c r="E62" i="1"/>
  <c r="D62" i="1"/>
  <c r="J61" i="1"/>
  <c r="I61" i="1"/>
  <c r="H61" i="1"/>
  <c r="G61" i="1"/>
  <c r="F61" i="1"/>
  <c r="E61" i="1"/>
  <c r="D61" i="1"/>
  <c r="J60" i="1"/>
  <c r="I60" i="1"/>
  <c r="H60" i="1"/>
  <c r="G60" i="1"/>
  <c r="F60" i="1"/>
  <c r="E60" i="1"/>
  <c r="D60" i="1"/>
  <c r="J59" i="1"/>
  <c r="I59" i="1"/>
  <c r="H59" i="1"/>
  <c r="G59" i="1"/>
  <c r="F59" i="1"/>
  <c r="E59" i="1"/>
  <c r="D59" i="1"/>
  <c r="J58" i="1"/>
  <c r="I58" i="1"/>
  <c r="H58" i="1"/>
  <c r="G58" i="1"/>
  <c r="F58" i="1"/>
  <c r="E58" i="1"/>
  <c r="D58" i="1"/>
  <c r="J57" i="1"/>
  <c r="I57" i="1"/>
  <c r="H57" i="1"/>
  <c r="G57" i="1"/>
  <c r="F57" i="1"/>
  <c r="E57" i="1"/>
  <c r="D57" i="1"/>
  <c r="J56" i="1"/>
  <c r="I56" i="1"/>
  <c r="H56" i="1"/>
  <c r="G56" i="1"/>
  <c r="F56" i="1"/>
  <c r="E56" i="1"/>
  <c r="D56" i="1"/>
  <c r="J55" i="1"/>
  <c r="I55" i="1"/>
  <c r="H55" i="1"/>
  <c r="G55" i="1"/>
  <c r="F55" i="1"/>
  <c r="E55" i="1"/>
  <c r="D55" i="1"/>
  <c r="J54" i="1"/>
  <c r="I54" i="1"/>
  <c r="H54" i="1"/>
  <c r="G54" i="1"/>
  <c r="F54" i="1"/>
  <c r="E54" i="1"/>
  <c r="D54" i="1"/>
  <c r="J53" i="1"/>
  <c r="I53" i="1"/>
  <c r="H53" i="1"/>
  <c r="G53" i="1"/>
  <c r="F53" i="1"/>
  <c r="E53" i="1"/>
  <c r="D53" i="1"/>
  <c r="J52" i="1"/>
  <c r="I52" i="1"/>
  <c r="H52" i="1"/>
  <c r="G52" i="1"/>
  <c r="F52" i="1"/>
  <c r="E52" i="1"/>
  <c r="D52" i="1"/>
  <c r="J51" i="1"/>
  <c r="I51" i="1"/>
  <c r="H51" i="1"/>
  <c r="G51" i="1"/>
  <c r="F51" i="1"/>
  <c r="E51" i="1"/>
  <c r="D51" i="1"/>
  <c r="J50" i="1"/>
  <c r="I50" i="1"/>
  <c r="H50" i="1"/>
  <c r="G50" i="1"/>
  <c r="F50" i="1"/>
  <c r="E50" i="1"/>
  <c r="D50" i="1"/>
  <c r="J49" i="1"/>
  <c r="I49" i="1"/>
  <c r="H49" i="1"/>
  <c r="G49" i="1"/>
  <c r="F49" i="1"/>
  <c r="E49" i="1"/>
  <c r="D49" i="1"/>
  <c r="J48" i="1"/>
  <c r="I48" i="1"/>
  <c r="H48" i="1"/>
  <c r="G48" i="1"/>
  <c r="F48" i="1"/>
  <c r="E48" i="1"/>
  <c r="D48" i="1"/>
  <c r="J47" i="1"/>
  <c r="I47" i="1"/>
  <c r="H47" i="1"/>
  <c r="G47" i="1"/>
  <c r="F47" i="1"/>
  <c r="E47" i="1"/>
  <c r="D47" i="1"/>
  <c r="J46" i="1"/>
  <c r="I46" i="1"/>
  <c r="H46" i="1"/>
  <c r="G46" i="1"/>
  <c r="F46" i="1"/>
  <c r="E46" i="1"/>
  <c r="D46" i="1"/>
  <c r="J45" i="1"/>
  <c r="I45" i="1"/>
  <c r="H45" i="1"/>
  <c r="G45" i="1"/>
  <c r="F45" i="1"/>
  <c r="E45" i="1"/>
  <c r="D45" i="1"/>
  <c r="J44" i="1"/>
  <c r="I44" i="1"/>
  <c r="H44" i="1"/>
  <c r="G44" i="1"/>
  <c r="F44" i="1"/>
  <c r="E44" i="1"/>
  <c r="D44" i="1"/>
  <c r="J43" i="1"/>
  <c r="I43" i="1"/>
  <c r="H43" i="1"/>
  <c r="G43" i="1"/>
  <c r="F43" i="1"/>
  <c r="E43" i="1"/>
  <c r="D43" i="1"/>
  <c r="J42" i="1"/>
  <c r="I42" i="1"/>
  <c r="H42" i="1"/>
  <c r="G42" i="1"/>
  <c r="F42" i="1"/>
  <c r="E42" i="1"/>
  <c r="D42" i="1"/>
  <c r="J41" i="1"/>
  <c r="I41" i="1"/>
  <c r="H41" i="1"/>
  <c r="G41" i="1"/>
  <c r="F41" i="1"/>
  <c r="E41" i="1"/>
  <c r="D41" i="1"/>
  <c r="J40" i="1"/>
  <c r="I40" i="1"/>
  <c r="H40" i="1"/>
  <c r="G40" i="1"/>
  <c r="F40" i="1"/>
  <c r="E40" i="1"/>
  <c r="D40" i="1"/>
  <c r="J39" i="1"/>
  <c r="I39" i="1"/>
  <c r="H39" i="1"/>
  <c r="G39" i="1"/>
  <c r="F39" i="1"/>
  <c r="E39" i="1"/>
  <c r="D39" i="1"/>
  <c r="J38" i="1"/>
  <c r="I38" i="1"/>
  <c r="H38" i="1"/>
  <c r="G38" i="1"/>
  <c r="F38" i="1"/>
  <c r="E38" i="1"/>
  <c r="D38" i="1"/>
  <c r="J37" i="1"/>
  <c r="I37" i="1"/>
  <c r="H37" i="1"/>
  <c r="G37" i="1"/>
  <c r="F37" i="1"/>
  <c r="E37" i="1"/>
  <c r="D37" i="1"/>
  <c r="J36" i="1"/>
  <c r="I36" i="1"/>
  <c r="H36" i="1"/>
  <c r="G36" i="1"/>
  <c r="F36" i="1"/>
  <c r="E36" i="1"/>
  <c r="D36" i="1"/>
  <c r="J35" i="1"/>
  <c r="I35" i="1"/>
  <c r="H35" i="1"/>
  <c r="G35" i="1"/>
  <c r="F35" i="1"/>
  <c r="E35" i="1"/>
  <c r="D35" i="1"/>
  <c r="J34" i="1"/>
  <c r="I34" i="1"/>
  <c r="H34" i="1"/>
  <c r="G34" i="1"/>
  <c r="F34" i="1"/>
  <c r="E34" i="1"/>
  <c r="D34" i="1"/>
  <c r="J33" i="1"/>
  <c r="I33" i="1"/>
  <c r="H33" i="1"/>
  <c r="G33" i="1"/>
  <c r="F33" i="1"/>
  <c r="E33" i="1"/>
  <c r="D33" i="1"/>
  <c r="J32" i="1"/>
  <c r="I32" i="1"/>
  <c r="H32" i="1"/>
  <c r="G32" i="1"/>
  <c r="F32" i="1"/>
  <c r="E32" i="1"/>
  <c r="D32" i="1"/>
  <c r="J31" i="1"/>
  <c r="I31" i="1"/>
  <c r="H31" i="1"/>
  <c r="G31" i="1"/>
  <c r="F31" i="1"/>
  <c r="E31" i="1"/>
  <c r="D31" i="1"/>
  <c r="J30" i="1"/>
  <c r="I30" i="1"/>
  <c r="H30" i="1"/>
  <c r="G30" i="1"/>
  <c r="F30" i="1"/>
  <c r="E30" i="1"/>
  <c r="D30" i="1"/>
  <c r="J29" i="1"/>
  <c r="I29" i="1"/>
  <c r="H29" i="1"/>
  <c r="G29" i="1"/>
  <c r="F29" i="1"/>
  <c r="E29" i="1"/>
  <c r="D29" i="1"/>
  <c r="J28" i="1"/>
  <c r="I28" i="1"/>
  <c r="H28" i="1"/>
  <c r="G28" i="1"/>
  <c r="F28" i="1"/>
  <c r="E28" i="1"/>
  <c r="D28" i="1"/>
  <c r="J27" i="1"/>
  <c r="I27" i="1"/>
  <c r="H27" i="1"/>
  <c r="G27" i="1"/>
  <c r="F27" i="1"/>
  <c r="E27" i="1"/>
  <c r="D27" i="1"/>
  <c r="J26" i="1"/>
  <c r="I26" i="1"/>
  <c r="H26" i="1"/>
  <c r="G26" i="1"/>
  <c r="F26" i="1"/>
  <c r="E26" i="1"/>
  <c r="D26" i="1"/>
  <c r="J25" i="1"/>
  <c r="I25" i="1"/>
  <c r="H25" i="1"/>
  <c r="G25" i="1"/>
  <c r="F25" i="1"/>
  <c r="E25" i="1"/>
  <c r="D25" i="1"/>
  <c r="J24" i="1"/>
  <c r="I24" i="1"/>
  <c r="H24" i="1"/>
  <c r="G24" i="1"/>
  <c r="F24" i="1"/>
  <c r="E24" i="1"/>
  <c r="D24" i="1"/>
  <c r="J23" i="1"/>
  <c r="I23" i="1"/>
  <c r="H23" i="1"/>
  <c r="G23" i="1"/>
  <c r="F23" i="1"/>
  <c r="E23" i="1"/>
  <c r="D23" i="1"/>
  <c r="J22" i="1"/>
  <c r="I22" i="1"/>
  <c r="H22" i="1"/>
  <c r="G22" i="1"/>
  <c r="F22" i="1"/>
  <c r="E22" i="1"/>
  <c r="D22" i="1"/>
  <c r="J21" i="1"/>
  <c r="I21" i="1"/>
  <c r="H21" i="1"/>
  <c r="G21" i="1"/>
  <c r="F21" i="1"/>
  <c r="E21" i="1"/>
  <c r="D21" i="1"/>
  <c r="J20" i="1"/>
  <c r="I20" i="1"/>
  <c r="H20" i="1"/>
  <c r="G20" i="1"/>
  <c r="F20" i="1"/>
  <c r="E20" i="1"/>
  <c r="D20" i="1"/>
  <c r="J19" i="1"/>
  <c r="I19" i="1"/>
  <c r="H19" i="1"/>
  <c r="G19" i="1"/>
  <c r="F19" i="1"/>
  <c r="E19" i="1"/>
  <c r="D19" i="1"/>
  <c r="J18" i="1"/>
  <c r="I18" i="1"/>
  <c r="H18" i="1"/>
  <c r="G18" i="1"/>
  <c r="F18" i="1"/>
  <c r="E18" i="1"/>
  <c r="D18" i="1"/>
  <c r="J17" i="1"/>
  <c r="I17" i="1"/>
  <c r="H17" i="1"/>
  <c r="G17" i="1"/>
  <c r="F17" i="1"/>
  <c r="E17" i="1"/>
  <c r="D17" i="1"/>
  <c r="J16" i="1"/>
  <c r="I16" i="1"/>
  <c r="H16" i="1"/>
  <c r="G16" i="1"/>
  <c r="F16" i="1"/>
  <c r="E16" i="1"/>
  <c r="D16" i="1"/>
  <c r="J15" i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12" i="1"/>
  <c r="I12" i="1"/>
  <c r="H12" i="1"/>
  <c r="G12" i="1"/>
  <c r="F12" i="1"/>
  <c r="E12" i="1"/>
  <c r="D12" i="1"/>
  <c r="J11" i="1"/>
  <c r="I11" i="1"/>
  <c r="H11" i="1"/>
  <c r="G11" i="1"/>
  <c r="F11" i="1"/>
  <c r="E11" i="1"/>
  <c r="D11" i="1"/>
  <c r="J10" i="1"/>
  <c r="I10" i="1"/>
  <c r="H10" i="1"/>
  <c r="G10" i="1"/>
  <c r="F10" i="1"/>
  <c r="E10" i="1"/>
  <c r="D10" i="1"/>
  <c r="J9" i="1"/>
  <c r="I9" i="1"/>
  <c r="H9" i="1"/>
  <c r="G9" i="1"/>
  <c r="F9" i="1"/>
  <c r="E9" i="1"/>
  <c r="D9" i="1"/>
  <c r="J8" i="1"/>
  <c r="I8" i="1"/>
  <c r="H8" i="1"/>
  <c r="G8" i="1"/>
  <c r="F8" i="1"/>
  <c r="E8" i="1"/>
  <c r="D8" i="1"/>
  <c r="J7" i="1"/>
  <c r="I7" i="1"/>
  <c r="H7" i="1"/>
  <c r="G7" i="1"/>
  <c r="F7" i="1"/>
  <c r="E7" i="1"/>
  <c r="D7" i="1"/>
  <c r="J6" i="1"/>
  <c r="I6" i="1"/>
  <c r="H6" i="1"/>
  <c r="G6" i="1"/>
  <c r="F6" i="1"/>
  <c r="E6" i="1"/>
  <c r="D6" i="1"/>
  <c r="J5" i="1"/>
  <c r="I5" i="1"/>
  <c r="H5" i="1"/>
  <c r="G5" i="1"/>
  <c r="F5" i="1"/>
  <c r="E5" i="1"/>
  <c r="D5" i="1"/>
  <c r="J4" i="1"/>
  <c r="I4" i="1"/>
  <c r="H4" i="1"/>
  <c r="G4" i="1"/>
  <c r="F4" i="1"/>
  <c r="E4" i="1"/>
  <c r="D4" i="1"/>
  <c r="J3" i="1"/>
  <c r="I3" i="1"/>
  <c r="H3" i="1"/>
  <c r="G3" i="1"/>
  <c r="F3" i="1"/>
  <c r="E3" i="1"/>
  <c r="D3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<sst xmlns="http://schemas.openxmlformats.org/spreadsheetml/2006/main" count="670" uniqueCount="145">
  <si>
    <t>GM</t>
  </si>
  <si>
    <t>ASM</t>
  </si>
  <si>
    <t>BRANCH</t>
  </si>
  <si>
    <t xml:space="preserve">UPI SALES </t>
  </si>
  <si>
    <t xml:space="preserve">BAJAJ </t>
  </si>
  <si>
    <t xml:space="preserve">HDB </t>
  </si>
  <si>
    <t xml:space="preserve">HDFC </t>
  </si>
  <si>
    <t xml:space="preserve">IDFC </t>
  </si>
  <si>
    <t xml:space="preserve">TVS </t>
  </si>
  <si>
    <t>Total Brand EMI (Q)</t>
  </si>
  <si>
    <t>RAZIK</t>
  </si>
  <si>
    <t>AZEEZ</t>
  </si>
  <si>
    <t>AKM-01 (Arakkonam, Vellore)</t>
  </si>
  <si>
    <t>SATHISH</t>
  </si>
  <si>
    <t>AMB-1 (Ambu, Vellore)</t>
  </si>
  <si>
    <t>NADESAN</t>
  </si>
  <si>
    <t>BABU</t>
  </si>
  <si>
    <t>ANR-01 (Annur, Coimbatore)</t>
  </si>
  <si>
    <t>ARCOT-01 (Arcot, Vellore)</t>
  </si>
  <si>
    <t>ARN-01 (Arani, Tiruvanamalai)</t>
  </si>
  <si>
    <t>SABARI</t>
  </si>
  <si>
    <t>AV-01 (Avinashi, Coimbatore)</t>
  </si>
  <si>
    <t>SIKKANDAR</t>
  </si>
  <si>
    <t>KIYAJUDEEN</t>
  </si>
  <si>
    <t>BTL-01 (Batlagundu , Dindigul)</t>
  </si>
  <si>
    <t>SILAMBU</t>
  </si>
  <si>
    <t>CGP-1 (Chengalpattu, Kanchipuram)</t>
  </si>
  <si>
    <t>DEVAGURU</t>
  </si>
  <si>
    <t>CH-01 (Koyembedu, Chennai)</t>
  </si>
  <si>
    <t>ARUN</t>
  </si>
  <si>
    <t>CH-02 (ECR Road, Chennai)</t>
  </si>
  <si>
    <t>CH-03 (Velechery (100 Feet), Chennai))</t>
  </si>
  <si>
    <t>CH-04 (Madipakkam, Chennai)</t>
  </si>
  <si>
    <t>CH-05 (Pallavaram, Chennai)</t>
  </si>
  <si>
    <t>CH-06 (Kumananchavadi, Chennai)</t>
  </si>
  <si>
    <t>CH-08 (West Mambalam,  Chennai)</t>
  </si>
  <si>
    <t>RAMESH</t>
  </si>
  <si>
    <t>CH-09 (Kodambakkam, Chennai)</t>
  </si>
  <si>
    <t>CH-10 (Medavakkam, Chennai)</t>
  </si>
  <si>
    <t>VEEMA RAJA</t>
  </si>
  <si>
    <t>CH-12 (Porur, Chennai)</t>
  </si>
  <si>
    <t>CH-13 (OMR, Chennai)</t>
  </si>
  <si>
    <t>CH-15 (Ambattur Village, Tiruvallur)</t>
  </si>
  <si>
    <t>CH-17 (M.G.R. Nagar, Chennai)</t>
  </si>
  <si>
    <t>CH-18 (T.Nagar, Chennai)</t>
  </si>
  <si>
    <t>CH-19 (Mogappair, Chennai)</t>
  </si>
  <si>
    <t>CH-20 (Teynampet West, Chennai)</t>
  </si>
  <si>
    <t>CH-21 (Kelambakkam, Chennai)</t>
  </si>
  <si>
    <t>CH-22 (Anna Nagar, Chennai)</t>
  </si>
  <si>
    <t>CH-23 (Perambur, Chennai)</t>
  </si>
  <si>
    <t>CH-26 (Navalur, Chennai)</t>
  </si>
  <si>
    <t>CH-30 (T.Nagar-2, Chennai)</t>
  </si>
  <si>
    <t>CH-36 (Old Washermenpet, Chennai)</t>
  </si>
  <si>
    <t>CH-37 (Redhills , Thiruvallur)</t>
  </si>
  <si>
    <t>CH-38 (Ashok Nagar, Chennai)</t>
  </si>
  <si>
    <t>ANSAR</t>
  </si>
  <si>
    <t>CM-01 (Kuniamuthur-2, Coimbatore)</t>
  </si>
  <si>
    <t>BALA</t>
  </si>
  <si>
    <t>CM-02 (RS Puram, Coimbatore)</t>
  </si>
  <si>
    <t>CM-03 (Ondipudur, Coimbatore)</t>
  </si>
  <si>
    <t>CM-04 (Gandhipuram,Coimbatore)</t>
  </si>
  <si>
    <t>CM-05 (Saravanampatti, Coimbatore)</t>
  </si>
  <si>
    <t>CM-06 (Singanallur, Coimbatore)</t>
  </si>
  <si>
    <t>CM-07 (Gandhipuram, Coimbatore)</t>
  </si>
  <si>
    <t>CM-08 (GP Signal,Coimbatore)</t>
  </si>
  <si>
    <t>SHERIFF</t>
  </si>
  <si>
    <t>CM-09 (Brooke Fields, Coimbatore)</t>
  </si>
  <si>
    <t>CM-10 (Vadavalli, Coimbatore)</t>
  </si>
  <si>
    <t>CM-11 (100 Feet Road, Coimbatore)</t>
  </si>
  <si>
    <t>NIRMAL</t>
  </si>
  <si>
    <t>CM-12 (R S.Puram, Coimbatore)</t>
  </si>
  <si>
    <t>CM-13 (Vellakinar pirivu, Coimbatore)</t>
  </si>
  <si>
    <t>CM-14 (Thudiyalur, Coimbatore)</t>
  </si>
  <si>
    <t>CM-15 (P.N.Palayam, Coimbatore)</t>
  </si>
  <si>
    <t>CM-17 (Lakshmi Mills Signal, Coimbatore)</t>
  </si>
  <si>
    <t>CM-18 (Hope College, Coimbatore)</t>
  </si>
  <si>
    <t>CM-19 (Sundarapuram, Coimbatore)</t>
  </si>
  <si>
    <t>CM-20 (Saravanampatti, Coimbatore)</t>
  </si>
  <si>
    <t>CM-21 (Sulur, Coimbatore)</t>
  </si>
  <si>
    <t>CM-22 (P.N.Palayam, Coimbatore)</t>
  </si>
  <si>
    <t>CM-24 (Ramanathapuram,Coimbatore)</t>
  </si>
  <si>
    <t>CM-25 (100Ft Road, Coimbatore)</t>
  </si>
  <si>
    <t>MARUTHAN</t>
  </si>
  <si>
    <t>CUD-01 (Cuddalore)</t>
  </si>
  <si>
    <t>GANI</t>
  </si>
  <si>
    <t>DG-01 (AMC Road, Dindigul)</t>
  </si>
  <si>
    <t>DG-02 (Salai Road, Dindigul)</t>
  </si>
  <si>
    <t>DG-03 (Bus Stand , Dindigul)</t>
  </si>
  <si>
    <t>KL - SHAHID</t>
  </si>
  <si>
    <t>SHIHAB</t>
  </si>
  <si>
    <t>EDP-01 (Edappal Malapuram)</t>
  </si>
  <si>
    <t>MOORTHI</t>
  </si>
  <si>
    <t>ER-01 (Mettur Road, Erode)</t>
  </si>
  <si>
    <t>ER-02 (Gandhiji Road,Erode)</t>
  </si>
  <si>
    <t>ER-03 (Mettur Road, Erode)</t>
  </si>
  <si>
    <t>ER-04 (Mettur Road, Erode)</t>
  </si>
  <si>
    <t>GOB-01 (Gobichettipalayam, Erode)</t>
  </si>
  <si>
    <t>SARAVANAN</t>
  </si>
  <si>
    <t>KAL-01 ( Kallakurichi )</t>
  </si>
  <si>
    <t>MD-01 (Goripalayam, Madurai)</t>
  </si>
  <si>
    <t>MD-02 (Simakkal, Madurai)</t>
  </si>
  <si>
    <t>MD-03 (Nethaji Road, Madurai)</t>
  </si>
  <si>
    <t>MD-04(Anna Nagar, Madurai)</t>
  </si>
  <si>
    <t>MD-05 (Vishal De Mall, Madurai)</t>
  </si>
  <si>
    <t>NGK-1 (Nagercoil, Nagercoil)</t>
  </si>
  <si>
    <t>NVL-01(Neyveli)</t>
  </si>
  <si>
    <t>OT-01 (Ooty, Ooty)</t>
  </si>
  <si>
    <t>OT-02 (Ooty, Ooty)</t>
  </si>
  <si>
    <t>OTM-01(OTTAPALAM, Palakkad)</t>
  </si>
  <si>
    <t>SURESH</t>
  </si>
  <si>
    <t>PAT-01 (Chinnaiah Street, Pattukkottai)</t>
  </si>
  <si>
    <t>PDY-01 (Puducherry-01)</t>
  </si>
  <si>
    <t>FAIZAL</t>
  </si>
  <si>
    <t>PKD-01(Sulthanpet,Palakkad)</t>
  </si>
  <si>
    <t>PKD-03(Byepass Road,Palakkad)</t>
  </si>
  <si>
    <t>PKD-04(Olavakkode, Palakkad)</t>
  </si>
  <si>
    <t>PLN-01 (Palani, Palani)</t>
  </si>
  <si>
    <t>POL-1 (Raja Mill Road, Pollachi)</t>
  </si>
  <si>
    <t>PRT-01 (PANRUTI)</t>
  </si>
  <si>
    <t>PTB-01 (Pattambi, Palakkad)</t>
  </si>
  <si>
    <t>RMD-01 (Ramanathapuram)</t>
  </si>
  <si>
    <t>SK-01 (Sankiri, Sankiri)</t>
  </si>
  <si>
    <t>SLM-01 (Meyyanur, Salem)</t>
  </si>
  <si>
    <t>SLM-02 (Gugai, Salem)</t>
  </si>
  <si>
    <t>SLM-03 ( Hasthampatti, salem)</t>
  </si>
  <si>
    <t>SLM-04 (4 Roads, Salem)</t>
  </si>
  <si>
    <t>TENI-01 (Theni)</t>
  </si>
  <si>
    <t>TG-01 (TG-01, Tiruchengode)</t>
  </si>
  <si>
    <t>TNJ-01 (Thanjavur,New Bus Stand)</t>
  </si>
  <si>
    <t>TNJ-02 (Thanjavur,Old Bus stand)</t>
  </si>
  <si>
    <t>TPR-01 (Tirupur - 1, Tirupur)</t>
  </si>
  <si>
    <t>TPR-02 (Tirupur - 2, Tirupur)</t>
  </si>
  <si>
    <t>TPR-03 (Avinashi Road, Tirupur)</t>
  </si>
  <si>
    <t>TPR-04 (Gobald Complex, Tirupur)</t>
  </si>
  <si>
    <t>TRY-01 (Cantonment, Trichy)</t>
  </si>
  <si>
    <t>TRY-02 (Chathiram Bus Stand)</t>
  </si>
  <si>
    <t>TRY-03 (Byepass Road)</t>
  </si>
  <si>
    <t>TVM-01 (Tiruvannamalai, Tiruvannamalai)</t>
  </si>
  <si>
    <t>TVR-2 (Kakkalur, Thiruvallur)</t>
  </si>
  <si>
    <t>UDP-01 (Udumalpet, Palani)</t>
  </si>
  <si>
    <t>VKC-01(Wadakkanchery, Palakkad)</t>
  </si>
  <si>
    <t>VLK-01 (Vellakovil, Vellakovil)</t>
  </si>
  <si>
    <t>VPM-01 ( Nehruji Road, Viluppuram)</t>
  </si>
  <si>
    <t>Total Target (Q)</t>
  </si>
  <si>
    <t>Total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</si>
</sst>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&gt;9999999]&quot;&quot;##\,##\,##\,##0;[&gt;99999]&quot;&quot;##\,##\,##0;&quot;&quot;##,##0"/>
    <numFmt numFmtId="165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65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16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4" fillId="3" borderId="4" xfId="0" applyFont="1" applyFill="1" applyBorder="1" applyAlignment="1" applyProtection="1">
      <alignment horizontal="left"/>
      <protection locked="0"/>
    </xf>
    <xf numFmtId="165" fontId="5" fillId="0" borderId="5" xfId="1" applyNumberFormat="1" applyFont="1" applyBorder="1"/>
    <xf numFmtId="165" fontId="5" fillId="0" borderId="6" xfId="1" applyNumberFormat="1" applyFont="1" applyBorder="1"/>
    <xf numFmtId="1" fontId="2" fillId="4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left"/>
    </xf>
    <xf numFmtId="0" fontId="0" fillId="5" borderId="7" xfId="0" quotePrefix="1" applyFill="1" applyBorder="1" applyAlignment="1">
      <alignment horizontal="left"/>
    </xf>
    <xf numFmtId="0" fontId="6" fillId="6" borderId="4" xfId="0" applyFont="1" applyFill="1" applyBorder="1" applyAlignment="1" applyProtection="1">
      <alignment horizontal="left"/>
      <protection locked="0"/>
    </xf>
    <xf numFmtId="165" fontId="7" fillId="7" borderId="8" xfId="1" applyNumberFormat="1" applyFont="1" applyFill="1" applyBorder="1" applyAlignment="1" applyProtection="1">
      <alignment horizontal="right" vertical="center"/>
      <protection locked="0"/>
    </xf>
    <xf numFmtId="1" fontId="7" fillId="7" borderId="9" xfId="1" applyNumberFormat="1" applyFont="1" applyFill="1" applyBorder="1" applyAlignment="1" applyProtection="1">
      <alignment horizontal="right" vertical="center"/>
      <protection locked="0"/>
    </xf>
    <xf numFmtId="0" fontId="0" fillId="5" borderId="10" xfId="0" applyFill="1" applyBorder="1" applyAlignment="1">
      <alignment horizontal="left"/>
    </xf>
    <xf numFmtId="0" fontId="6" fillId="6" borderId="11" xfId="0" applyFont="1" applyFill="1" applyBorder="1" applyAlignment="1" applyProtection="1">
      <alignment horizontal="left"/>
      <protection locked="0"/>
    </xf>
    <xf numFmtId="165" fontId="2" fillId="2" borderId="12" xfId="1" applyNumberFormat="1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Local/Microsoft/Windows/INetCache/IE/65ET4SMF/Asm_-_TARGET_vs_ACHIVEMENT_DAY_WISE_-_2025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 - DSR"/>
      <sheetName val="ASM"/>
      <sheetName val="GM"/>
      <sheetName val="GM - T vs A"/>
      <sheetName val="Finance &amp; Dis"/>
      <sheetName val="T vs A"/>
      <sheetName val="BRANCH"/>
      <sheetName val="FINANCEWISE"/>
      <sheetName val="Finance"/>
      <sheetName val="Sheet1"/>
      <sheetName val="UPI"/>
      <sheetName val="Brand EMI"/>
      <sheetName val="MONTH END"/>
      <sheetName val="MAR 25-TGT"/>
      <sheetName val="Apple and Samsung Rpt"/>
      <sheetName val="KAM-Wise"/>
    </sheetNames>
    <sheetDataSet>
      <sheetData sheetId="0">
        <row r="2">
          <cell r="C2" t="str">
            <v>AKM-01 (Arakkonam, Vellore)</v>
          </cell>
        </row>
        <row r="3">
          <cell r="C3" t="str">
            <v>AMB-1 (Ambu, Vellore)</v>
          </cell>
        </row>
        <row r="4">
          <cell r="C4" t="str">
            <v>ANR-01 (Annur, Coimbatore)</v>
          </cell>
        </row>
        <row r="5">
          <cell r="C5" t="str">
            <v>ARCOT-01 (Arcot, Vellore)</v>
          </cell>
        </row>
        <row r="6">
          <cell r="C6" t="str">
            <v>ARN-01 (Arani, Tiruvanamalai)</v>
          </cell>
        </row>
        <row r="7">
          <cell r="C7" t="str">
            <v>AV-01 (Avinashi, Coimbatore)</v>
          </cell>
        </row>
        <row r="8">
          <cell r="C8" t="str">
            <v>BTL-01 (Batlagundu , Dindigul)</v>
          </cell>
        </row>
        <row r="9">
          <cell r="C9" t="str">
            <v>CGP-1 (Chengalpattu, Kanchipuram)</v>
          </cell>
        </row>
        <row r="10">
          <cell r="C10" t="str">
            <v>CH-01 (Koyembedu, Chennai)</v>
          </cell>
        </row>
        <row r="11">
          <cell r="C11" t="str">
            <v>CH-02 (ECR Road, Chennai)</v>
          </cell>
        </row>
        <row r="12">
          <cell r="C12" t="str">
            <v>CH-03 (Velechery (100 Feet), Chennai))</v>
          </cell>
        </row>
        <row r="13">
          <cell r="C13" t="str">
            <v>CH-04 (Madipakkam, Chennai)</v>
          </cell>
        </row>
        <row r="14">
          <cell r="C14" t="str">
            <v>CH-05 (Pallavaram, Chennai)</v>
          </cell>
        </row>
        <row r="15">
          <cell r="C15" t="str">
            <v>CH-06 (Kumananchavadi, Chennai)</v>
          </cell>
        </row>
        <row r="17">
          <cell r="C17" t="str">
            <v>CH-08 (West Mambalam,  Chennai)</v>
          </cell>
        </row>
        <row r="18">
          <cell r="C18" t="str">
            <v>CH-09 (Kodambakkam, Chennai)</v>
          </cell>
        </row>
        <row r="19">
          <cell r="C19" t="str">
            <v>CH-10 (Medavakkam, Chennai)</v>
          </cell>
        </row>
        <row r="20">
          <cell r="C20" t="str">
            <v>CH-12 (Porur, Chennai)</v>
          </cell>
        </row>
        <row r="21">
          <cell r="C21" t="str">
            <v>CH-13 (OMR, Chennai)</v>
          </cell>
        </row>
        <row r="22">
          <cell r="C22" t="str">
            <v>CH-15 (Ambattur Village, Tiruvallur)</v>
          </cell>
        </row>
        <row r="23">
          <cell r="C23" t="str">
            <v>CH-17 (M.G.R. Nagar, Chennai)</v>
          </cell>
        </row>
        <row r="24">
          <cell r="C24" t="str">
            <v>CH-18 (T.Nagar, Chennai)</v>
          </cell>
        </row>
        <row r="25">
          <cell r="C25" t="str">
            <v>CH-19 (Mogappair, Chennai)</v>
          </cell>
        </row>
        <row r="26">
          <cell r="C26" t="str">
            <v>CH-20 (Teynampet West, Chennai)</v>
          </cell>
        </row>
        <row r="27">
          <cell r="C27" t="str">
            <v>CH-21 (Kelambakkam, Chennai)</v>
          </cell>
        </row>
        <row r="28">
          <cell r="C28" t="str">
            <v>CH-22 (Anna Nagar, Chennai)</v>
          </cell>
        </row>
        <row r="29">
          <cell r="C29" t="str">
            <v>CH-23 (Perambur, Chennai)</v>
          </cell>
        </row>
        <row r="30">
          <cell r="C30" t="str">
            <v>CH-26 (Navalur, Chennai)</v>
          </cell>
        </row>
        <row r="31">
          <cell r="C31" t="str">
            <v>CH-30 (T.Nagar-2, Chennai)</v>
          </cell>
        </row>
        <row r="32">
          <cell r="C32" t="str">
            <v>CH-36 (Old Washermenpet, Chennai)</v>
          </cell>
        </row>
        <row r="33">
          <cell r="C33" t="str">
            <v>CH-37 (Redhills , Thiruvallur)</v>
          </cell>
        </row>
        <row r="34">
          <cell r="C34" t="str">
            <v>CH-38 (Ashok Nagar, Chennai)</v>
          </cell>
        </row>
        <row r="35">
          <cell r="C35" t="str">
            <v>CM-01 (Kuniamuthur-2, Coimbatore)</v>
          </cell>
        </row>
        <row r="36">
          <cell r="C36" t="str">
            <v>CM-02 (RS Puram, Coimbatore)</v>
          </cell>
        </row>
        <row r="37">
          <cell r="C37" t="str">
            <v>CM-03 (Ondipudur, Coimbatore)</v>
          </cell>
        </row>
        <row r="38">
          <cell r="C38" t="str">
            <v>CM-04 (Gandhipuram,Coimbatore)</v>
          </cell>
        </row>
        <row r="39">
          <cell r="C39" t="str">
            <v>CM-05 (Saravanampatti, Coimbatore)</v>
          </cell>
        </row>
        <row r="40">
          <cell r="C40" t="str">
            <v>CM-06 (Singanallur, Coimbatore)</v>
          </cell>
        </row>
        <row r="41">
          <cell r="C41" t="str">
            <v>CM-07 (Gandhipuram, Coimbatore)</v>
          </cell>
        </row>
        <row r="42">
          <cell r="C42" t="str">
            <v>CM-08 (GP Signal,Coimbatore)</v>
          </cell>
        </row>
        <row r="43">
          <cell r="C43" t="str">
            <v>CM-09 (Brooke Fields, Coimbatore)</v>
          </cell>
        </row>
        <row r="44">
          <cell r="C44" t="str">
            <v>CM-10 (Vadavalli, Coimbatore)</v>
          </cell>
        </row>
        <row r="45">
          <cell r="C45" t="str">
            <v>CM-11 (100 Feet Road, Coimbatore)</v>
          </cell>
        </row>
        <row r="46">
          <cell r="C46" t="str">
            <v>CM-12 (R S.Puram, Coimbatore)</v>
          </cell>
        </row>
        <row r="47">
          <cell r="C47" t="str">
            <v>CM-13 (Vellakinar pirivu, Coimbatore)</v>
          </cell>
        </row>
        <row r="48">
          <cell r="C48" t="str">
            <v>CM-14 (Thudiyalur, Coimbatore)</v>
          </cell>
        </row>
        <row r="49">
          <cell r="C49" t="str">
            <v>CM-15 (P.N.Palayam, Coimbatore)</v>
          </cell>
        </row>
        <row r="50">
          <cell r="C50" t="str">
            <v>CM-17 (Lakshmi Mills Signal, Coimbatore)</v>
          </cell>
        </row>
        <row r="51">
          <cell r="C51" t="str">
            <v>CM-18 (Hope College, Coimbatore)</v>
          </cell>
        </row>
        <row r="52">
          <cell r="C52" t="str">
            <v>CM-19 (Sundarapuram, Coimbatore)</v>
          </cell>
        </row>
        <row r="53">
          <cell r="C53" t="str">
            <v>CM-20 (Saravanampatti, Coimbatore)</v>
          </cell>
        </row>
        <row r="54">
          <cell r="C54" t="str">
            <v>CM-21 (Sulur, Coimbatore)</v>
          </cell>
        </row>
        <row r="55">
          <cell r="C55" t="str">
            <v>CM-22 (P.N.Palayam, Coimbatore)</v>
          </cell>
        </row>
        <row r="56">
          <cell r="C56" t="str">
            <v>CM-24 (Ramanathapuram,Coimbatore)</v>
          </cell>
        </row>
        <row r="57">
          <cell r="C57" t="str">
            <v>CM-25 (100Ft Road, Coimbatore)</v>
          </cell>
        </row>
        <row r="58">
          <cell r="C58" t="str">
            <v>CUD-01 (Cuddalore)</v>
          </cell>
        </row>
        <row r="59">
          <cell r="C59" t="str">
            <v>DG-01 (AMC Road, Dindigul)</v>
          </cell>
        </row>
        <row r="60">
          <cell r="C60" t="str">
            <v>DG-02 (Salai Road, Dindigul)</v>
          </cell>
        </row>
        <row r="61">
          <cell r="C61" t="str">
            <v>DG-03 (Bus Stand , Dindigul)</v>
          </cell>
        </row>
        <row r="62">
          <cell r="C62" t="str">
            <v>EDP-01 (Edappal Malapuram)</v>
          </cell>
        </row>
        <row r="63">
          <cell r="C63" t="str">
            <v>ER-01 (Mettur Road, Erode)</v>
          </cell>
        </row>
        <row r="64">
          <cell r="C64" t="str">
            <v>ER-02 (Gandhiji Road,Erode)</v>
          </cell>
        </row>
        <row r="65">
          <cell r="C65" t="str">
            <v>ER-03 (Mettur Road, Erode)</v>
          </cell>
        </row>
        <row r="66">
          <cell r="C66" t="str">
            <v>ER-04 (Mettur Road, Erode)</v>
          </cell>
        </row>
        <row r="67">
          <cell r="C67" t="str">
            <v>GOB-01 (Gobichettipalayam, Erode)</v>
          </cell>
        </row>
        <row r="68">
          <cell r="C68" t="str">
            <v>KAL-01 ( Kallakurichi )</v>
          </cell>
        </row>
        <row r="69">
          <cell r="C69" t="str">
            <v>MD-01 (Goripalayam, Madurai)</v>
          </cell>
        </row>
        <row r="70">
          <cell r="C70" t="str">
            <v>MD-02 (Simakkal, Madurai)</v>
          </cell>
        </row>
        <row r="71">
          <cell r="C71" t="str">
            <v>MD-03 (Nethaji Road, Madurai)</v>
          </cell>
        </row>
        <row r="72">
          <cell r="C72" t="str">
            <v>MD-04(Anna Nagar, Madurai)</v>
          </cell>
        </row>
        <row r="73">
          <cell r="C73" t="str">
            <v>MD-05 (Vishal De Mall, Madurai)</v>
          </cell>
        </row>
        <row r="74">
          <cell r="C74" t="str">
            <v>NGK-1 (Nagercoil, Nagercoil)</v>
          </cell>
        </row>
        <row r="75">
          <cell r="C75" t="str">
            <v>NVL-01(Neyveli)</v>
          </cell>
        </row>
        <row r="76">
          <cell r="C76" t="str">
            <v>OT-01 (Ooty, Ooty)</v>
          </cell>
        </row>
        <row r="77">
          <cell r="C77" t="str">
            <v>OT-02 (Ooty, Ooty)</v>
          </cell>
        </row>
        <row r="78">
          <cell r="C78" t="str">
            <v>OTM-01(OTTAPALAM, Palakkad)</v>
          </cell>
        </row>
        <row r="79">
          <cell r="C79" t="str">
            <v>PAT-01 (Chinnaiah Street, Pattukkottai)</v>
          </cell>
        </row>
        <row r="80">
          <cell r="C80" t="str">
            <v>PDY-01 (Puducherry-01)</v>
          </cell>
        </row>
        <row r="81">
          <cell r="C81" t="str">
            <v>PKD-01(Sulthanpet,Palakkad)</v>
          </cell>
        </row>
        <row r="82">
          <cell r="C82" t="str">
            <v>PKD-03(Byepass Road,Palakkad)</v>
          </cell>
        </row>
        <row r="83">
          <cell r="C83" t="str">
            <v>PKD-04(Olavakkode, Palakkad)</v>
          </cell>
        </row>
        <row r="84">
          <cell r="C84" t="str">
            <v>PLN-01 (Palani, Palani)</v>
          </cell>
        </row>
        <row r="85">
          <cell r="C85" t="str">
            <v>POL-1 (Raja Mill Road, Pollachi)</v>
          </cell>
        </row>
        <row r="86">
          <cell r="C86" t="str">
            <v>PRT-01 (PANRUTI)</v>
          </cell>
        </row>
        <row r="87">
          <cell r="C87" t="str">
            <v>PTB-01 (Pattambi, Palakkad)</v>
          </cell>
        </row>
        <row r="88">
          <cell r="C88" t="str">
            <v>RMD-01 (Ramanathapuram)</v>
          </cell>
        </row>
        <row r="89">
          <cell r="C89" t="str">
            <v>SK-01 (Sankiri, Sankiri)</v>
          </cell>
        </row>
        <row r="90">
          <cell r="C90" t="str">
            <v>SLM-01 (Meyyanur, Salem)</v>
          </cell>
        </row>
        <row r="91">
          <cell r="C91" t="str">
            <v>SLM-02 (Gugai, Salem)</v>
          </cell>
        </row>
        <row r="92">
          <cell r="C92" t="str">
            <v>SLM-03 ( Hasthampatti, salem)</v>
          </cell>
        </row>
        <row r="93">
          <cell r="C93" t="str">
            <v>SLM-04 (4 Roads, Salem)</v>
          </cell>
        </row>
        <row r="94">
          <cell r="C94" t="str">
            <v>TENI-01 (Theni)</v>
          </cell>
        </row>
        <row r="95">
          <cell r="C95" t="str">
            <v>TG-01 (TG-01, Tiruchengode)</v>
          </cell>
        </row>
        <row r="96">
          <cell r="C96" t="str">
            <v>TNJ-01 (Thanjavur,New Bus Stand)</v>
          </cell>
        </row>
        <row r="97">
          <cell r="C97" t="str">
            <v>TNJ-02 (Thanjavur,Old Bus stand)</v>
          </cell>
        </row>
        <row r="98">
          <cell r="C98" t="str">
            <v>TPR-01 (Tirupur - 1, Tirupur)</v>
          </cell>
        </row>
        <row r="99">
          <cell r="C99" t="str">
            <v>TPR-02 (Tirupur - 2, Tirupur)</v>
          </cell>
        </row>
        <row r="100">
          <cell r="C100" t="str">
            <v>TPR-03 (Avinashi Road, Tirupur)</v>
          </cell>
        </row>
        <row r="101">
          <cell r="C101" t="str">
            <v>TPR-04 (Gobald Complex, Tirupur)</v>
          </cell>
        </row>
        <row r="102">
          <cell r="C102" t="str">
            <v>TRY-01 (Cantonment, Trichy)</v>
          </cell>
        </row>
        <row r="103">
          <cell r="C103" t="str">
            <v>TRY-02 (Chathiram Bus Stand)</v>
          </cell>
        </row>
        <row r="104">
          <cell r="C104" t="str">
            <v>TRY-03 (Byepass Road)</v>
          </cell>
        </row>
        <row r="105">
          <cell r="C105" t="str">
            <v>TVM-01 (Tiruvannamalai, Tiruvannamalai)</v>
          </cell>
        </row>
        <row r="106">
          <cell r="C106" t="str">
            <v>TVR-2 (Kakkalur, Thiruvallur)</v>
          </cell>
        </row>
        <row r="107">
          <cell r="C107" t="str">
            <v>UDP-01 (Udumalpet, Palani)</v>
          </cell>
        </row>
        <row r="108">
          <cell r="C108" t="str">
            <v>VKC-01(Wadakkanchery, Palakkad)</v>
          </cell>
        </row>
        <row r="109">
          <cell r="C109" t="str">
            <v>VLK-01 (Vellakovil, Vellakovil)</v>
          </cell>
        </row>
        <row r="110">
          <cell r="C110" t="str">
            <v>VPM-01 ( Nehruji Road, Viluppuram)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W1">
            <v>0</v>
          </cell>
        </row>
        <row r="2">
          <cell r="A2" t="str">
            <v>Financier</v>
          </cell>
          <cell r="B2" t="str">
            <v>Branch</v>
          </cell>
          <cell r="W2" t="str">
            <v>Invo. Count</v>
          </cell>
        </row>
        <row r="3">
          <cell r="A3" t="str">
            <v>BAJAJ FINANCE</v>
          </cell>
          <cell r="B3" t="str">
            <v>AKM-01 (Arakkonam, Vellore)</v>
          </cell>
          <cell r="W3">
            <v>37</v>
          </cell>
        </row>
        <row r="4">
          <cell r="A4" t="str">
            <v>BAJAJ FINANCE</v>
          </cell>
          <cell r="B4" t="str">
            <v>AMB-1 (Ambu, Vellore)</v>
          </cell>
          <cell r="W4">
            <v>14</v>
          </cell>
        </row>
        <row r="5">
          <cell r="A5" t="str">
            <v>BAJAJ FINANCE</v>
          </cell>
          <cell r="B5" t="str">
            <v>ANR-01 (Annur, Coimbatore)</v>
          </cell>
          <cell r="W5">
            <v>19</v>
          </cell>
        </row>
        <row r="6">
          <cell r="A6" t="str">
            <v>BAJAJ FINANCE</v>
          </cell>
          <cell r="B6" t="str">
            <v>ARCOT-01 (Arcot, Vellore)</v>
          </cell>
          <cell r="W6">
            <v>45</v>
          </cell>
        </row>
        <row r="7">
          <cell r="A7" t="str">
            <v>BAJAJ FINANCE</v>
          </cell>
          <cell r="B7" t="str">
            <v>ARN-01 (Arani, Tiruvanamalai)</v>
          </cell>
          <cell r="W7">
            <v>23</v>
          </cell>
        </row>
        <row r="8">
          <cell r="A8" t="str">
            <v>BAJAJ FINANCE</v>
          </cell>
          <cell r="B8" t="str">
            <v>AV-01 (Avinashi, Coimbatore)</v>
          </cell>
          <cell r="W8">
            <v>53</v>
          </cell>
        </row>
        <row r="9">
          <cell r="A9" t="str">
            <v>BAJAJ FINANCE</v>
          </cell>
          <cell r="B9" t="str">
            <v>BTL-01 (Batlagundu , Dindigul)</v>
          </cell>
          <cell r="W9">
            <v>58</v>
          </cell>
        </row>
        <row r="10">
          <cell r="A10" t="str">
            <v>BAJAJ FINANCE</v>
          </cell>
          <cell r="B10" t="str">
            <v>CGP-1 (Chengalpattu, Kanchipuram)</v>
          </cell>
          <cell r="W10">
            <v>25</v>
          </cell>
        </row>
        <row r="11">
          <cell r="A11" t="str">
            <v>BAJAJ FINANCE</v>
          </cell>
          <cell r="B11" t="str">
            <v>CH-01 (Koyembedu, Chennai)</v>
          </cell>
          <cell r="W11">
            <v>4</v>
          </cell>
        </row>
        <row r="12">
          <cell r="A12" t="str">
            <v>BAJAJ FINANCE</v>
          </cell>
          <cell r="B12" t="str">
            <v>CH-02 (ECR Road, Chennai)</v>
          </cell>
          <cell r="W12">
            <v>26</v>
          </cell>
        </row>
        <row r="13">
          <cell r="A13" t="str">
            <v>BAJAJ FINANCE</v>
          </cell>
          <cell r="B13" t="str">
            <v>CH-03 (Velechery (100 Feet), Chennai))</v>
          </cell>
          <cell r="W13">
            <v>6</v>
          </cell>
        </row>
        <row r="14">
          <cell r="A14" t="str">
            <v>BAJAJ FINANCE</v>
          </cell>
          <cell r="B14" t="str">
            <v>CH-04 (Madipakkam, Chennai)</v>
          </cell>
          <cell r="W14">
            <v>11</v>
          </cell>
        </row>
        <row r="15">
          <cell r="A15" t="str">
            <v>BAJAJ FINANCE</v>
          </cell>
          <cell r="B15" t="str">
            <v>CH-05 (Pallavaram, Chennai)</v>
          </cell>
          <cell r="W15">
            <v>57</v>
          </cell>
        </row>
        <row r="16">
          <cell r="A16" t="str">
            <v>BAJAJ FINANCE</v>
          </cell>
          <cell r="B16" t="str">
            <v>CH-06 (Kumananchavadi, Chennai)</v>
          </cell>
          <cell r="W16">
            <v>19</v>
          </cell>
        </row>
        <row r="17">
          <cell r="A17" t="str">
            <v>BAJAJ FINANCE</v>
          </cell>
          <cell r="B17" t="str">
            <v>CH-08 (West Mambalam,  Chennai)</v>
          </cell>
          <cell r="W17">
            <v>24</v>
          </cell>
        </row>
        <row r="18">
          <cell r="A18" t="str">
            <v>BAJAJ FINANCE</v>
          </cell>
          <cell r="B18" t="str">
            <v>CH-09 (Kodambakkam, Chennai)</v>
          </cell>
          <cell r="W18">
            <v>39</v>
          </cell>
        </row>
        <row r="19">
          <cell r="A19" t="str">
            <v>BAJAJ FINANCE</v>
          </cell>
          <cell r="B19" t="str">
            <v>CH-10 (Medavakkam, Chennai)</v>
          </cell>
          <cell r="W19">
            <v>69</v>
          </cell>
        </row>
        <row r="20">
          <cell r="A20" t="str">
            <v>BAJAJ FINANCE</v>
          </cell>
          <cell r="B20" t="str">
            <v>CH-12 (Porur, Chennai)</v>
          </cell>
          <cell r="W20">
            <v>123</v>
          </cell>
        </row>
        <row r="21">
          <cell r="A21" t="str">
            <v>BAJAJ FINANCE</v>
          </cell>
          <cell r="B21" t="str">
            <v>CH-13 (OMR, Chennai)</v>
          </cell>
          <cell r="W21">
            <v>106</v>
          </cell>
        </row>
        <row r="22">
          <cell r="A22" t="str">
            <v>BAJAJ FINANCE</v>
          </cell>
          <cell r="B22" t="str">
            <v>CH-15 (Ambattur Village, Tiruvallur)</v>
          </cell>
          <cell r="W22">
            <v>60</v>
          </cell>
        </row>
        <row r="23">
          <cell r="A23" t="str">
            <v>BAJAJ FINANCE</v>
          </cell>
          <cell r="B23" t="str">
            <v>CH-17 (M.G.R. Nagar, Chennai)</v>
          </cell>
          <cell r="W23">
            <v>10</v>
          </cell>
        </row>
        <row r="24">
          <cell r="A24" t="str">
            <v>BAJAJ FINANCE</v>
          </cell>
          <cell r="B24" t="str">
            <v>CH-18 (T.Nagar, Chennai)</v>
          </cell>
          <cell r="W24">
            <v>6</v>
          </cell>
        </row>
        <row r="25">
          <cell r="A25" t="str">
            <v>BAJAJ FINANCE</v>
          </cell>
          <cell r="B25" t="str">
            <v>CH-19 (Mogappair, Chennai)</v>
          </cell>
          <cell r="W25">
            <v>12</v>
          </cell>
        </row>
        <row r="26">
          <cell r="A26" t="str">
            <v>BAJAJ FINANCE</v>
          </cell>
          <cell r="B26" t="str">
            <v>CH-20 (Teynampet West, Chennai)</v>
          </cell>
          <cell r="W26">
            <v>16</v>
          </cell>
        </row>
        <row r="27">
          <cell r="A27" t="str">
            <v>BAJAJ FINANCE</v>
          </cell>
          <cell r="B27" t="str">
            <v>CH-21 (Kelambakkam, Chennai)</v>
          </cell>
          <cell r="W27">
            <v>50</v>
          </cell>
        </row>
        <row r="28">
          <cell r="A28" t="str">
            <v>BAJAJ FINANCE</v>
          </cell>
          <cell r="B28" t="str">
            <v>CH-22 (Anna Nagar, Chennai)</v>
          </cell>
          <cell r="W28">
            <v>50</v>
          </cell>
        </row>
        <row r="29">
          <cell r="A29" t="str">
            <v>BAJAJ FINANCE</v>
          </cell>
          <cell r="B29" t="str">
            <v>CH-23 (Perambur, Chennai)</v>
          </cell>
          <cell r="W29">
            <v>37</v>
          </cell>
        </row>
        <row r="30">
          <cell r="A30" t="str">
            <v>BAJAJ FINANCE</v>
          </cell>
          <cell r="B30" t="str">
            <v>CH-26 (Navalur, Chennai)</v>
          </cell>
          <cell r="W30">
            <v>28</v>
          </cell>
        </row>
        <row r="31">
          <cell r="A31" t="str">
            <v>BAJAJ FINANCE</v>
          </cell>
          <cell r="B31" t="str">
            <v>CH-30 (T.Nagar-2, Chennai)</v>
          </cell>
          <cell r="W31">
            <v>13</v>
          </cell>
        </row>
        <row r="32">
          <cell r="A32" t="str">
            <v>BAJAJ FINANCE</v>
          </cell>
          <cell r="B32" t="str">
            <v>CH-36 (Old Washermenpet, Chennai)</v>
          </cell>
          <cell r="W32">
            <v>10</v>
          </cell>
        </row>
        <row r="33">
          <cell r="A33" t="str">
            <v>BAJAJ FINANCE</v>
          </cell>
          <cell r="B33" t="str">
            <v>CH-37 (Redhills , Thiruvallur)</v>
          </cell>
          <cell r="W33">
            <v>15</v>
          </cell>
        </row>
        <row r="34">
          <cell r="A34" t="str">
            <v>BAJAJ FINANCE</v>
          </cell>
          <cell r="B34" t="str">
            <v>CH-38 (Ashok Nagar, Chennai)</v>
          </cell>
          <cell r="W34">
            <v>64</v>
          </cell>
        </row>
        <row r="35">
          <cell r="A35" t="str">
            <v>BAJAJ FINANCE</v>
          </cell>
          <cell r="B35" t="str">
            <v>CM-01 (Kuniamuthur-2, Coimbatore)</v>
          </cell>
          <cell r="W35">
            <v>50</v>
          </cell>
        </row>
        <row r="36">
          <cell r="A36" t="str">
            <v>BAJAJ FINANCE</v>
          </cell>
          <cell r="B36" t="str">
            <v>CM-02 (RS Puram, Coimbatore)</v>
          </cell>
          <cell r="W36">
            <v>16</v>
          </cell>
        </row>
        <row r="37">
          <cell r="A37" t="str">
            <v>BAJAJ FINANCE</v>
          </cell>
          <cell r="B37" t="str">
            <v>CM-03 (Ondipudur, Coimbatore)</v>
          </cell>
          <cell r="W37">
            <v>13</v>
          </cell>
        </row>
        <row r="38">
          <cell r="A38" t="str">
            <v>BAJAJ FINANCE</v>
          </cell>
          <cell r="B38" t="str">
            <v>CM-04 (Gandhipuram,Coimbatore)</v>
          </cell>
          <cell r="W38">
            <v>56</v>
          </cell>
        </row>
        <row r="39">
          <cell r="A39" t="str">
            <v>BAJAJ FINANCE</v>
          </cell>
          <cell r="B39" t="str">
            <v>CM-05 (Saravanampatti, Coimbatore)</v>
          </cell>
          <cell r="W39">
            <v>71</v>
          </cell>
        </row>
        <row r="40">
          <cell r="A40" t="str">
            <v>BAJAJ FINANCE</v>
          </cell>
          <cell r="B40" t="str">
            <v>CM-06 (Singanallur, Coimbatore)</v>
          </cell>
          <cell r="W40">
            <v>81</v>
          </cell>
        </row>
        <row r="41">
          <cell r="A41" t="str">
            <v>BAJAJ FINANCE</v>
          </cell>
          <cell r="B41" t="str">
            <v>CM-07 (Gandhipuram, Coimbatore)</v>
          </cell>
          <cell r="W41">
            <v>22</v>
          </cell>
        </row>
        <row r="42">
          <cell r="A42" t="str">
            <v>BAJAJ FINANCE</v>
          </cell>
          <cell r="B42" t="str">
            <v>CM-08 (GP Signal,Coimbatore)</v>
          </cell>
          <cell r="W42">
            <v>4</v>
          </cell>
        </row>
        <row r="43">
          <cell r="A43" t="str">
            <v>BAJAJ FINANCE</v>
          </cell>
          <cell r="B43" t="str">
            <v>CM-09 (Brooke Fields, Coimbatore)</v>
          </cell>
          <cell r="W43">
            <v>5</v>
          </cell>
        </row>
        <row r="44">
          <cell r="A44" t="str">
            <v>BAJAJ FINANCE</v>
          </cell>
          <cell r="B44" t="str">
            <v>CM-10 (Vadavalli, Coimbatore)</v>
          </cell>
          <cell r="W44">
            <v>39</v>
          </cell>
        </row>
        <row r="45">
          <cell r="A45" t="str">
            <v>BAJAJ FINANCE</v>
          </cell>
          <cell r="B45" t="str">
            <v>CM-11 (100 Feet Road, Coimbatore)</v>
          </cell>
          <cell r="W45">
            <v>4</v>
          </cell>
        </row>
        <row r="46">
          <cell r="A46" t="str">
            <v>BAJAJ FINANCE</v>
          </cell>
          <cell r="B46" t="str">
            <v>CM-12 (R S.Puram, Coimbatore)</v>
          </cell>
          <cell r="W46">
            <v>18</v>
          </cell>
        </row>
        <row r="47">
          <cell r="A47" t="str">
            <v>BAJAJ FINANCE</v>
          </cell>
          <cell r="B47" t="str">
            <v>CM-13 (Vellakinar pirivu, Coimbatore)</v>
          </cell>
          <cell r="W47">
            <v>38</v>
          </cell>
        </row>
        <row r="48">
          <cell r="A48" t="str">
            <v>BAJAJ FINANCE</v>
          </cell>
          <cell r="B48" t="str">
            <v>CM-14 (Thudiyalur, Coimbatore)</v>
          </cell>
          <cell r="W48">
            <v>35</v>
          </cell>
        </row>
        <row r="49">
          <cell r="A49" t="str">
            <v>BAJAJ FINANCE</v>
          </cell>
          <cell r="B49" t="str">
            <v>CM-15 (P.N.Palayam, Coimbatore)</v>
          </cell>
          <cell r="W49">
            <v>8</v>
          </cell>
        </row>
        <row r="50">
          <cell r="A50" t="str">
            <v>BAJAJ FINANCE</v>
          </cell>
          <cell r="B50" t="str">
            <v>CM-17 (Lakshmi Mills Signal, Coimbatore)</v>
          </cell>
          <cell r="W50">
            <v>49</v>
          </cell>
        </row>
        <row r="51">
          <cell r="A51" t="str">
            <v>BAJAJ FINANCE</v>
          </cell>
          <cell r="B51" t="str">
            <v>CM-18 (Hope College, Coimbatore)</v>
          </cell>
          <cell r="W51">
            <v>85</v>
          </cell>
        </row>
        <row r="52">
          <cell r="A52" t="str">
            <v>BAJAJ FINANCE</v>
          </cell>
          <cell r="B52" t="str">
            <v>CM-19 (Sundarapuram, Coimbatore)</v>
          </cell>
          <cell r="W52">
            <v>16</v>
          </cell>
        </row>
        <row r="53">
          <cell r="A53" t="str">
            <v>BAJAJ FINANCE</v>
          </cell>
          <cell r="B53" t="str">
            <v>CM-20 (Saravanampatti, Coimbatore)</v>
          </cell>
          <cell r="W53">
            <v>12</v>
          </cell>
        </row>
        <row r="54">
          <cell r="A54" t="str">
            <v>BAJAJ FINANCE</v>
          </cell>
          <cell r="B54" t="str">
            <v>CM-21 (Sulur, Coimbatore)</v>
          </cell>
          <cell r="W54">
            <v>36</v>
          </cell>
        </row>
        <row r="55">
          <cell r="A55" t="str">
            <v>BAJAJ FINANCE</v>
          </cell>
          <cell r="B55" t="str">
            <v>CM-22 (P.N.Palayam, Coimbatore)</v>
          </cell>
          <cell r="W55">
            <v>59</v>
          </cell>
        </row>
        <row r="56">
          <cell r="A56" t="str">
            <v>BAJAJ FINANCE</v>
          </cell>
          <cell r="B56" t="str">
            <v>CM-24 (Ramanathapuram,Coimbatore)</v>
          </cell>
          <cell r="W56">
            <v>16</v>
          </cell>
        </row>
        <row r="57">
          <cell r="A57" t="str">
            <v>BAJAJ FINANCE</v>
          </cell>
          <cell r="B57" t="str">
            <v>CM-25 (100Ft Road, Coimbatore)</v>
          </cell>
          <cell r="W57">
            <v>80</v>
          </cell>
        </row>
        <row r="58">
          <cell r="A58" t="str">
            <v>BAJAJ FINANCE</v>
          </cell>
          <cell r="B58" t="str">
            <v>CUD-01 (Cuddalore)</v>
          </cell>
          <cell r="W58">
            <v>98</v>
          </cell>
        </row>
        <row r="59">
          <cell r="A59" t="str">
            <v>BAJAJ FINANCE</v>
          </cell>
          <cell r="B59" t="str">
            <v>DG-01 (AMC Road, Dindigul)</v>
          </cell>
          <cell r="W59">
            <v>11</v>
          </cell>
        </row>
        <row r="60">
          <cell r="A60" t="str">
            <v>BAJAJ FINANCE</v>
          </cell>
          <cell r="B60" t="str">
            <v>DG-02 (Salai Road, Dindigul)</v>
          </cell>
          <cell r="W60">
            <v>27</v>
          </cell>
        </row>
        <row r="61">
          <cell r="A61" t="str">
            <v>BAJAJ FINANCE</v>
          </cell>
          <cell r="B61" t="str">
            <v>DG-03 (Bus Stand , Dindigul)</v>
          </cell>
          <cell r="W61">
            <v>41</v>
          </cell>
        </row>
        <row r="62">
          <cell r="A62" t="str">
            <v>BAJAJ FINANCE</v>
          </cell>
          <cell r="B62" t="str">
            <v>EDP-01 (Edappal Malapuram)</v>
          </cell>
          <cell r="W62">
            <v>20</v>
          </cell>
        </row>
        <row r="63">
          <cell r="A63" t="str">
            <v>BAJAJ FINANCE</v>
          </cell>
          <cell r="B63" t="str">
            <v>ER-01 (Mettur Road, Erode)</v>
          </cell>
          <cell r="W63">
            <v>35</v>
          </cell>
        </row>
        <row r="64">
          <cell r="A64" t="str">
            <v>BAJAJ FINANCE</v>
          </cell>
          <cell r="B64" t="str">
            <v>ER-02 (Gandhiji Road,Erode)</v>
          </cell>
          <cell r="W64">
            <v>29</v>
          </cell>
        </row>
        <row r="65">
          <cell r="A65" t="str">
            <v>BAJAJ FINANCE</v>
          </cell>
          <cell r="B65" t="str">
            <v>ER-03 (Mettur Road, Erode)</v>
          </cell>
          <cell r="W65">
            <v>25</v>
          </cell>
        </row>
        <row r="66">
          <cell r="A66" t="str">
            <v>BAJAJ FINANCE</v>
          </cell>
          <cell r="B66" t="str">
            <v>ER-04 (Mettur Road, Erode)</v>
          </cell>
          <cell r="W66">
            <v>112</v>
          </cell>
        </row>
        <row r="67">
          <cell r="A67" t="str">
            <v>BAJAJ FINANCE</v>
          </cell>
          <cell r="B67" t="str">
            <v>GOB-01 (Gobichettipalayam, Erode)</v>
          </cell>
          <cell r="W67">
            <v>10</v>
          </cell>
        </row>
        <row r="68">
          <cell r="A68" t="str">
            <v>BAJAJ FINANCE</v>
          </cell>
          <cell r="B68" t="str">
            <v>KAL-01 ( Kallakurichi )</v>
          </cell>
          <cell r="W68">
            <v>26</v>
          </cell>
        </row>
        <row r="69">
          <cell r="A69" t="str">
            <v>BAJAJ FINANCE</v>
          </cell>
          <cell r="B69" t="str">
            <v>MD-01 (Goripalayam, Madurai)</v>
          </cell>
          <cell r="W69">
            <v>14</v>
          </cell>
        </row>
        <row r="70">
          <cell r="A70" t="str">
            <v>BAJAJ FINANCE</v>
          </cell>
          <cell r="B70" t="str">
            <v>MD-02 (Simakkal, Madurai)</v>
          </cell>
          <cell r="W70">
            <v>98</v>
          </cell>
        </row>
        <row r="71">
          <cell r="A71" t="str">
            <v>BAJAJ FINANCE</v>
          </cell>
          <cell r="B71" t="str">
            <v>MD-03 (Nethaji Road, Madurai)</v>
          </cell>
          <cell r="W71">
            <v>19</v>
          </cell>
        </row>
        <row r="72">
          <cell r="A72" t="str">
            <v>BAJAJ FINANCE</v>
          </cell>
          <cell r="B72" t="str">
            <v>MD-04(Anna Nagar, Madurai)</v>
          </cell>
          <cell r="W72">
            <v>54</v>
          </cell>
        </row>
        <row r="73">
          <cell r="A73" t="str">
            <v>BAJAJ FINANCE</v>
          </cell>
          <cell r="B73" t="str">
            <v>MD-05 (Vishal De Mall, Madurai)</v>
          </cell>
          <cell r="W73">
            <v>9</v>
          </cell>
        </row>
        <row r="74">
          <cell r="A74" t="str">
            <v>BAJAJ FINANCE</v>
          </cell>
          <cell r="B74" t="str">
            <v>NGK-1 (Nagercoil, Nagercoil)</v>
          </cell>
          <cell r="W74">
            <v>49</v>
          </cell>
        </row>
        <row r="75">
          <cell r="A75" t="str">
            <v>BAJAJ FINANCE</v>
          </cell>
          <cell r="B75" t="str">
            <v>NVL-01(Neyveli)</v>
          </cell>
          <cell r="W75">
            <v>51</v>
          </cell>
        </row>
        <row r="76">
          <cell r="A76" t="str">
            <v>BAJAJ FINANCE</v>
          </cell>
          <cell r="B76" t="str">
            <v>OT-01 (Ooty, Ooty)</v>
          </cell>
          <cell r="W76">
            <v>37</v>
          </cell>
        </row>
        <row r="77">
          <cell r="A77" t="str">
            <v>BAJAJ FINANCE</v>
          </cell>
          <cell r="B77" t="str">
            <v>OT-02 (Ooty, Ooty)</v>
          </cell>
          <cell r="W77">
            <v>26</v>
          </cell>
        </row>
        <row r="78">
          <cell r="A78" t="str">
            <v>BAJAJ FINANCE</v>
          </cell>
          <cell r="B78" t="str">
            <v>OTM-01(OTTAPALAM, Palakkad)</v>
          </cell>
          <cell r="W78">
            <v>30</v>
          </cell>
        </row>
        <row r="79">
          <cell r="A79" t="str">
            <v>BAJAJ FINANCE</v>
          </cell>
          <cell r="B79" t="str">
            <v>PAT-01 (Chinnaiah Street, Pattukkottai)</v>
          </cell>
          <cell r="W79">
            <v>65</v>
          </cell>
        </row>
        <row r="80">
          <cell r="A80" t="str">
            <v>BAJAJ FINANCE</v>
          </cell>
          <cell r="B80" t="str">
            <v>PDY-01 (Puducherry-01)</v>
          </cell>
          <cell r="W80">
            <v>62</v>
          </cell>
        </row>
        <row r="81">
          <cell r="A81" t="str">
            <v>BAJAJ FINANCE</v>
          </cell>
          <cell r="B81" t="str">
            <v>PKD-01(Sulthanpet,Palakkad)</v>
          </cell>
          <cell r="W81">
            <v>45</v>
          </cell>
        </row>
        <row r="82">
          <cell r="A82" t="str">
            <v>BAJAJ FINANCE</v>
          </cell>
          <cell r="B82" t="str">
            <v>PKD-03(Byepass Road,Palakkad)</v>
          </cell>
          <cell r="W82">
            <v>63</v>
          </cell>
        </row>
        <row r="83">
          <cell r="A83" t="str">
            <v>BAJAJ FINANCE</v>
          </cell>
          <cell r="B83" t="str">
            <v>PKD-04(Olavakkode, Palakkad)</v>
          </cell>
          <cell r="W83">
            <v>25</v>
          </cell>
        </row>
        <row r="84">
          <cell r="A84" t="str">
            <v>BAJAJ FINANCE</v>
          </cell>
          <cell r="B84" t="str">
            <v>PLN-01 (Palani, Palani)</v>
          </cell>
          <cell r="W84">
            <v>53</v>
          </cell>
        </row>
        <row r="85">
          <cell r="A85" t="str">
            <v>BAJAJ FINANCE</v>
          </cell>
          <cell r="B85" t="str">
            <v>POL-1 (Raja Mill Road, Pollachi)</v>
          </cell>
          <cell r="W85">
            <v>60</v>
          </cell>
        </row>
        <row r="86">
          <cell r="A86" t="str">
            <v>BAJAJ FINANCE</v>
          </cell>
          <cell r="B86" t="str">
            <v>PRT-01 (PANRUTI)</v>
          </cell>
          <cell r="W86">
            <v>36</v>
          </cell>
        </row>
        <row r="87">
          <cell r="A87" t="str">
            <v>BAJAJ FINANCE</v>
          </cell>
          <cell r="B87" t="str">
            <v>PTB-01 (Pattambi, Palakkad)</v>
          </cell>
          <cell r="W87">
            <v>40</v>
          </cell>
        </row>
        <row r="88">
          <cell r="A88" t="str">
            <v>BAJAJ FINANCE</v>
          </cell>
          <cell r="B88" t="str">
            <v>RMD-01 (Ramanathapuram)</v>
          </cell>
          <cell r="W88">
            <v>30</v>
          </cell>
        </row>
        <row r="89">
          <cell r="A89" t="str">
            <v>BAJAJ FINANCE</v>
          </cell>
          <cell r="B89" t="str">
            <v>SK-01 (Sankiri, Sankiri)</v>
          </cell>
          <cell r="W89">
            <v>32</v>
          </cell>
        </row>
        <row r="90">
          <cell r="A90" t="str">
            <v>BAJAJ FINANCE</v>
          </cell>
          <cell r="B90" t="str">
            <v>SLM-01 (Meyyanur, Salem)</v>
          </cell>
          <cell r="W90">
            <v>39</v>
          </cell>
        </row>
        <row r="91">
          <cell r="A91" t="str">
            <v>BAJAJ FINANCE</v>
          </cell>
          <cell r="B91" t="str">
            <v>SLM-02 (Gugai, Salem)</v>
          </cell>
          <cell r="W91">
            <v>17</v>
          </cell>
        </row>
        <row r="92">
          <cell r="A92" t="str">
            <v>BAJAJ FINANCE</v>
          </cell>
          <cell r="B92" t="str">
            <v>SLM-03 ( Hasthampatti, salem)</v>
          </cell>
          <cell r="W92">
            <v>22</v>
          </cell>
        </row>
        <row r="93">
          <cell r="A93" t="str">
            <v>BAJAJ FINANCE</v>
          </cell>
          <cell r="B93" t="str">
            <v>SLM-04 (4 Roads, Salem)</v>
          </cell>
          <cell r="W93">
            <v>81</v>
          </cell>
        </row>
        <row r="94">
          <cell r="A94" t="str">
            <v>BAJAJ FINANCE</v>
          </cell>
          <cell r="B94" t="str">
            <v>TENI-01 (Theni)</v>
          </cell>
          <cell r="W94">
            <v>48</v>
          </cell>
        </row>
        <row r="95">
          <cell r="A95" t="str">
            <v>BAJAJ FINANCE</v>
          </cell>
          <cell r="B95" t="str">
            <v>TG-01 (TG-01, Tiruchengode)</v>
          </cell>
          <cell r="W95">
            <v>13</v>
          </cell>
        </row>
        <row r="96">
          <cell r="A96" t="str">
            <v>BAJAJ FINANCE</v>
          </cell>
          <cell r="B96" t="str">
            <v>TNJ-01 (Thanjavur,New Bus Stand)</v>
          </cell>
          <cell r="W96">
            <v>28</v>
          </cell>
        </row>
        <row r="97">
          <cell r="A97" t="str">
            <v>BAJAJ FINANCE</v>
          </cell>
          <cell r="B97" t="str">
            <v>TNJ-02 (Thanjavur,Old Bus stand)</v>
          </cell>
          <cell r="W97">
            <v>11</v>
          </cell>
        </row>
        <row r="98">
          <cell r="A98" t="str">
            <v>BAJAJ FINANCE</v>
          </cell>
          <cell r="B98" t="str">
            <v>TPR-01 (Tirupur - 1, Tirupur)</v>
          </cell>
          <cell r="W98">
            <v>10</v>
          </cell>
        </row>
        <row r="99">
          <cell r="A99" t="str">
            <v>BAJAJ FINANCE</v>
          </cell>
          <cell r="B99" t="str">
            <v>TPR-02 (Tirupur - 2, Tirupur)</v>
          </cell>
          <cell r="W99">
            <v>7</v>
          </cell>
        </row>
        <row r="100">
          <cell r="A100" t="str">
            <v>BAJAJ FINANCE</v>
          </cell>
          <cell r="B100" t="str">
            <v>TPR-03 (Avinashi Road, Tirupur)</v>
          </cell>
          <cell r="W100">
            <v>24</v>
          </cell>
        </row>
        <row r="101">
          <cell r="A101" t="str">
            <v>BAJAJ FINANCE</v>
          </cell>
          <cell r="B101" t="str">
            <v>TPR-04 (Gobald Complex, Tirupur)</v>
          </cell>
          <cell r="W101">
            <v>41</v>
          </cell>
        </row>
        <row r="102">
          <cell r="A102" t="str">
            <v>BAJAJ FINANCE</v>
          </cell>
          <cell r="B102" t="str">
            <v>TRY-01 (Cantonment, Trichy)</v>
          </cell>
          <cell r="W102">
            <v>106</v>
          </cell>
        </row>
        <row r="103">
          <cell r="A103" t="str">
            <v>BAJAJ FINANCE</v>
          </cell>
          <cell r="B103" t="str">
            <v>TRY-02 (Chathiram Bus Stand)</v>
          </cell>
          <cell r="W103">
            <v>22</v>
          </cell>
        </row>
        <row r="104">
          <cell r="A104" t="str">
            <v>BAJAJ FINANCE</v>
          </cell>
          <cell r="B104" t="str">
            <v>TRY-03 (Byepass Road)</v>
          </cell>
          <cell r="W104">
            <v>38</v>
          </cell>
        </row>
        <row r="105">
          <cell r="A105" t="str">
            <v>BAJAJ FINANCE</v>
          </cell>
          <cell r="B105" t="str">
            <v>TVM-01 (Tiruvannamalai, Tiruvannamalai)</v>
          </cell>
          <cell r="W105">
            <v>51</v>
          </cell>
        </row>
        <row r="106">
          <cell r="A106" t="str">
            <v>BAJAJ FINANCE</v>
          </cell>
          <cell r="B106" t="str">
            <v>TVR-2 (Kakkalur, Thiruvallur)</v>
          </cell>
          <cell r="W106">
            <v>17</v>
          </cell>
        </row>
        <row r="107">
          <cell r="A107" t="str">
            <v>BAJAJ FINANCE</v>
          </cell>
          <cell r="B107" t="str">
            <v>UDP-01 (Udumalpet, Palani)</v>
          </cell>
          <cell r="W107">
            <v>8</v>
          </cell>
        </row>
        <row r="108">
          <cell r="A108" t="str">
            <v>BAJAJ FINANCE</v>
          </cell>
          <cell r="B108" t="str">
            <v>VKC-01(Wadakkanchery, Palakkad)</v>
          </cell>
          <cell r="W108">
            <v>15</v>
          </cell>
        </row>
        <row r="109">
          <cell r="A109" t="str">
            <v>BAJAJ FINANCE</v>
          </cell>
          <cell r="B109" t="str">
            <v>VLK-01 (Vellakovil, Vellakovil)</v>
          </cell>
          <cell r="W109">
            <v>12</v>
          </cell>
        </row>
        <row r="110">
          <cell r="A110" t="str">
            <v>BAJAJ FINANCE</v>
          </cell>
          <cell r="B110" t="str">
            <v>VPM-01 ( Nehruji Road, Viluppuram)</v>
          </cell>
          <cell r="W110">
            <v>45</v>
          </cell>
        </row>
        <row r="111">
          <cell r="A111" t="str">
            <v>BAJAJ FINANCE</v>
          </cell>
          <cell r="B111" t="str">
            <v>BAJAJ FINANCE Total</v>
          </cell>
          <cell r="W111">
            <v>3929</v>
          </cell>
        </row>
        <row r="112">
          <cell r="A112" t="str">
            <v>BAJAJ FINANCE VAS</v>
          </cell>
          <cell r="B112" t="str">
            <v>AMB-1 (Ambu, Vellore)</v>
          </cell>
          <cell r="W112">
            <v>1</v>
          </cell>
        </row>
        <row r="113">
          <cell r="A113" t="str">
            <v>BAJAJ FINANCE VAS</v>
          </cell>
          <cell r="B113" t="str">
            <v>ANR-01 (Annur, Coimbatore)</v>
          </cell>
          <cell r="W113">
            <v>2</v>
          </cell>
        </row>
        <row r="114">
          <cell r="A114" t="str">
            <v>BAJAJ FINANCE VAS</v>
          </cell>
          <cell r="B114" t="str">
            <v>ARCOT-01 (Arcot, Vellore)</v>
          </cell>
          <cell r="W114">
            <v>1</v>
          </cell>
        </row>
        <row r="115">
          <cell r="A115" t="str">
            <v>BAJAJ FINANCE VAS</v>
          </cell>
          <cell r="B115" t="str">
            <v>CH-02 (ECR Road, Chennai)</v>
          </cell>
          <cell r="W115">
            <v>1</v>
          </cell>
        </row>
        <row r="116">
          <cell r="A116" t="str">
            <v>BAJAJ FINANCE VAS</v>
          </cell>
          <cell r="B116" t="str">
            <v>CH-10 (Medavakkam, Chennai)</v>
          </cell>
          <cell r="W116">
            <v>4</v>
          </cell>
        </row>
        <row r="117">
          <cell r="A117" t="str">
            <v>BAJAJ FINANCE VAS</v>
          </cell>
          <cell r="B117" t="str">
            <v>CH-21 (Kelambakkam, Chennai)</v>
          </cell>
          <cell r="W117">
            <v>1</v>
          </cell>
        </row>
        <row r="118">
          <cell r="A118" t="str">
            <v>BAJAJ FINANCE VAS</v>
          </cell>
          <cell r="B118" t="str">
            <v>CH-22 (Anna Nagar, Chennai)</v>
          </cell>
          <cell r="W118">
            <v>1</v>
          </cell>
        </row>
        <row r="119">
          <cell r="A119" t="str">
            <v>BAJAJ FINANCE VAS</v>
          </cell>
          <cell r="B119" t="str">
            <v>CH-23 (Perambur, Chennai)</v>
          </cell>
          <cell r="W119">
            <v>1</v>
          </cell>
        </row>
        <row r="120">
          <cell r="A120" t="str">
            <v>BAJAJ FINANCE VAS</v>
          </cell>
          <cell r="B120" t="str">
            <v>CH-38 (Ashok Nagar, Chennai)</v>
          </cell>
          <cell r="W120">
            <v>2</v>
          </cell>
        </row>
        <row r="121">
          <cell r="A121" t="str">
            <v>BAJAJ FINANCE VAS</v>
          </cell>
          <cell r="B121" t="str">
            <v>CM-06 (Singanallur, Coimbatore)</v>
          </cell>
          <cell r="W121">
            <v>1</v>
          </cell>
        </row>
        <row r="122">
          <cell r="A122" t="str">
            <v>BAJAJ FINANCE VAS</v>
          </cell>
          <cell r="B122" t="str">
            <v>CM-10 (Vadavalli, Coimbatore)</v>
          </cell>
          <cell r="W122">
            <v>1</v>
          </cell>
        </row>
        <row r="123">
          <cell r="A123" t="str">
            <v>BAJAJ FINANCE VAS</v>
          </cell>
          <cell r="B123" t="str">
            <v>CM-14 (Thudiyalur, Coimbatore)</v>
          </cell>
          <cell r="W123">
            <v>1</v>
          </cell>
        </row>
        <row r="124">
          <cell r="A124" t="str">
            <v>BAJAJ FINANCE VAS</v>
          </cell>
          <cell r="B124" t="str">
            <v>ER-04 (Mettur Road, Erode)</v>
          </cell>
          <cell r="W124">
            <v>7</v>
          </cell>
        </row>
        <row r="125">
          <cell r="A125" t="str">
            <v>BAJAJ FINANCE VAS</v>
          </cell>
          <cell r="B125" t="str">
            <v>KAL-01 ( Kallakurichi )</v>
          </cell>
          <cell r="W125">
            <v>6</v>
          </cell>
        </row>
        <row r="126">
          <cell r="A126" t="str">
            <v>BAJAJ FINANCE VAS</v>
          </cell>
          <cell r="B126" t="str">
            <v>MD-02 (Simakkal, Madurai)</v>
          </cell>
          <cell r="W126">
            <v>4</v>
          </cell>
        </row>
        <row r="127">
          <cell r="A127" t="str">
            <v>BAJAJ FINANCE VAS</v>
          </cell>
          <cell r="B127" t="str">
            <v>NGK-1 (Nagercoil, Nagercoil)</v>
          </cell>
          <cell r="W127">
            <v>3</v>
          </cell>
        </row>
        <row r="128">
          <cell r="A128" t="str">
            <v>BAJAJ FINANCE VAS</v>
          </cell>
          <cell r="B128" t="str">
            <v>NVL-01(Neyveli)</v>
          </cell>
          <cell r="W128">
            <v>1</v>
          </cell>
        </row>
        <row r="129">
          <cell r="A129" t="str">
            <v>BAJAJ FINANCE VAS</v>
          </cell>
          <cell r="B129" t="str">
            <v>OT-02 (Ooty, Ooty)</v>
          </cell>
          <cell r="W129">
            <v>1</v>
          </cell>
        </row>
        <row r="130">
          <cell r="A130" t="str">
            <v>BAJAJ FINANCE VAS</v>
          </cell>
          <cell r="B130" t="str">
            <v>PKD-03(Byepass Road,Palakkad)</v>
          </cell>
          <cell r="W130">
            <v>1</v>
          </cell>
        </row>
        <row r="131">
          <cell r="A131" t="str">
            <v>BAJAJ FINANCE VAS</v>
          </cell>
          <cell r="B131" t="str">
            <v>PLN-01 (Palani, Palani)</v>
          </cell>
          <cell r="W131">
            <v>5</v>
          </cell>
        </row>
        <row r="132">
          <cell r="A132" t="str">
            <v>BAJAJ FINANCE VAS</v>
          </cell>
          <cell r="B132" t="str">
            <v>RMD-01 (Ramanathapuram)</v>
          </cell>
          <cell r="W132">
            <v>3</v>
          </cell>
        </row>
        <row r="133">
          <cell r="A133" t="str">
            <v>BAJAJ FINANCE VAS</v>
          </cell>
          <cell r="B133" t="str">
            <v>SK-01 (Sankiri, Sankiri)</v>
          </cell>
          <cell r="W133">
            <v>14</v>
          </cell>
        </row>
        <row r="134">
          <cell r="A134" t="str">
            <v>BAJAJ FINANCE VAS</v>
          </cell>
          <cell r="B134" t="str">
            <v>SLM-04 (4 Roads, Salem)</v>
          </cell>
          <cell r="W134">
            <v>2</v>
          </cell>
        </row>
        <row r="135">
          <cell r="A135" t="str">
            <v>BAJAJ FINANCE VAS</v>
          </cell>
          <cell r="B135" t="str">
            <v>TG-01 (TG-01, Tiruchengode)</v>
          </cell>
          <cell r="W135">
            <v>3</v>
          </cell>
        </row>
        <row r="136">
          <cell r="A136" t="str">
            <v>BAJAJ FINANCE VAS</v>
          </cell>
          <cell r="B136" t="str">
            <v>BAJAJ FINANCE VAS Total</v>
          </cell>
          <cell r="W136">
            <v>67</v>
          </cell>
        </row>
        <row r="137">
          <cell r="A137" t="str">
            <v>DMI FINANCE</v>
          </cell>
          <cell r="B137" t="str">
            <v>BTL-01 (Batlagundu , Dindigul)</v>
          </cell>
          <cell r="W137">
            <v>2</v>
          </cell>
        </row>
        <row r="138">
          <cell r="A138" t="str">
            <v>DMI FINANCE</v>
          </cell>
          <cell r="B138" t="str">
            <v>CH-13 (OMR, Chennai)</v>
          </cell>
          <cell r="W138">
            <v>2</v>
          </cell>
        </row>
        <row r="139">
          <cell r="A139" t="str">
            <v>DMI FINANCE</v>
          </cell>
          <cell r="B139" t="str">
            <v>CH-30 (T.Nagar-2, Chennai)</v>
          </cell>
          <cell r="W139">
            <v>1</v>
          </cell>
        </row>
        <row r="140">
          <cell r="A140" t="str">
            <v>DMI FINANCE</v>
          </cell>
          <cell r="B140" t="str">
            <v>CH-38 (Ashok Nagar, Chennai)</v>
          </cell>
          <cell r="W140">
            <v>6</v>
          </cell>
        </row>
        <row r="141">
          <cell r="A141" t="str">
            <v>DMI FINANCE</v>
          </cell>
          <cell r="B141" t="str">
            <v>CM-04 (Gandhipuram,Coimbatore)</v>
          </cell>
          <cell r="W141">
            <v>1</v>
          </cell>
        </row>
        <row r="142">
          <cell r="A142" t="str">
            <v>DMI FINANCE</v>
          </cell>
          <cell r="B142" t="str">
            <v>CM-05 (Saravanampatti, Coimbatore)</v>
          </cell>
          <cell r="W142">
            <v>5</v>
          </cell>
        </row>
        <row r="143">
          <cell r="A143" t="str">
            <v>DMI FINANCE</v>
          </cell>
          <cell r="B143" t="str">
            <v>CM-06 (Singanallur, Coimbatore)</v>
          </cell>
          <cell r="W143">
            <v>1</v>
          </cell>
        </row>
        <row r="144">
          <cell r="A144" t="str">
            <v>DMI FINANCE</v>
          </cell>
          <cell r="B144" t="str">
            <v>CM-07 (Gandhipuram, Coimbatore)</v>
          </cell>
          <cell r="W144">
            <v>3</v>
          </cell>
        </row>
        <row r="145">
          <cell r="A145" t="str">
            <v>DMI FINANCE</v>
          </cell>
          <cell r="B145" t="str">
            <v>CM-09 (Brooke Fields, Coimbatore)</v>
          </cell>
          <cell r="W145">
            <v>2</v>
          </cell>
        </row>
        <row r="146">
          <cell r="A146" t="str">
            <v>DMI FINANCE</v>
          </cell>
          <cell r="B146" t="str">
            <v>CM-10 (Vadavalli, Coimbatore)</v>
          </cell>
          <cell r="W146">
            <v>2</v>
          </cell>
        </row>
        <row r="147">
          <cell r="A147" t="str">
            <v>DMI FINANCE</v>
          </cell>
          <cell r="B147" t="str">
            <v>CM-13 (Vellakinar pirivu, Coimbatore)</v>
          </cell>
          <cell r="W147">
            <v>1</v>
          </cell>
        </row>
        <row r="148">
          <cell r="A148" t="str">
            <v>DMI FINANCE</v>
          </cell>
          <cell r="B148" t="str">
            <v>CM-15 (P.N.Palayam, Coimbatore)</v>
          </cell>
          <cell r="W148">
            <v>1</v>
          </cell>
        </row>
        <row r="149">
          <cell r="A149" t="str">
            <v>DMI FINANCE</v>
          </cell>
          <cell r="B149" t="str">
            <v>CM-18 (Hope College, Coimbatore)</v>
          </cell>
          <cell r="W149">
            <v>5</v>
          </cell>
        </row>
        <row r="150">
          <cell r="A150" t="str">
            <v>DMI FINANCE</v>
          </cell>
          <cell r="B150" t="str">
            <v>CM-22 (P.N.Palayam, Coimbatore)</v>
          </cell>
          <cell r="W150">
            <v>1</v>
          </cell>
        </row>
        <row r="151">
          <cell r="A151" t="str">
            <v>DMI FINANCE</v>
          </cell>
          <cell r="B151" t="str">
            <v>CM-25 (100Ft Road, Coimbatore)</v>
          </cell>
          <cell r="W151">
            <v>1</v>
          </cell>
        </row>
        <row r="152">
          <cell r="A152" t="str">
            <v>DMI FINANCE</v>
          </cell>
          <cell r="B152" t="str">
            <v>DG-01 (AMC Road, Dindigul)</v>
          </cell>
          <cell r="W152">
            <v>2</v>
          </cell>
        </row>
        <row r="153">
          <cell r="A153" t="str">
            <v>DMI FINANCE</v>
          </cell>
          <cell r="B153" t="str">
            <v>DG-03 (Bus Stand , Dindigul)</v>
          </cell>
          <cell r="W153">
            <v>4</v>
          </cell>
        </row>
        <row r="154">
          <cell r="A154" t="str">
            <v>DMI FINANCE</v>
          </cell>
          <cell r="B154" t="str">
            <v>EDP-01 (Edappal Malapuram)</v>
          </cell>
          <cell r="W154">
            <v>4</v>
          </cell>
        </row>
        <row r="155">
          <cell r="A155" t="str">
            <v>DMI FINANCE</v>
          </cell>
          <cell r="B155" t="str">
            <v>ER-01 (Mettur Road, Erode)</v>
          </cell>
          <cell r="W155">
            <v>1</v>
          </cell>
        </row>
        <row r="156">
          <cell r="A156" t="str">
            <v>DMI FINANCE</v>
          </cell>
          <cell r="B156" t="str">
            <v>ER-04 (Mettur Road, Erode)</v>
          </cell>
          <cell r="W156">
            <v>2</v>
          </cell>
        </row>
        <row r="157">
          <cell r="A157" t="str">
            <v>DMI FINANCE</v>
          </cell>
          <cell r="B157" t="str">
            <v>MD-02 (Simakkal, Madurai)</v>
          </cell>
          <cell r="W157">
            <v>1</v>
          </cell>
        </row>
        <row r="158">
          <cell r="A158" t="str">
            <v>DMI FINANCE</v>
          </cell>
          <cell r="B158" t="str">
            <v>OT-01 (Ooty, Ooty)</v>
          </cell>
          <cell r="W158">
            <v>9</v>
          </cell>
        </row>
        <row r="159">
          <cell r="A159" t="str">
            <v>DMI FINANCE</v>
          </cell>
          <cell r="B159" t="str">
            <v>OT-02 (Ooty, Ooty)</v>
          </cell>
          <cell r="W159">
            <v>5</v>
          </cell>
        </row>
        <row r="160">
          <cell r="A160" t="str">
            <v>DMI FINANCE</v>
          </cell>
          <cell r="B160" t="str">
            <v>OTM-01(OTTAPALAM, Palakkad)</v>
          </cell>
          <cell r="W160">
            <v>1</v>
          </cell>
        </row>
        <row r="161">
          <cell r="A161" t="str">
            <v>DMI FINANCE</v>
          </cell>
          <cell r="B161" t="str">
            <v>PKD-01(Sulthanpet,Palakkad)</v>
          </cell>
          <cell r="W161">
            <v>5</v>
          </cell>
        </row>
        <row r="162">
          <cell r="A162" t="str">
            <v>DMI FINANCE</v>
          </cell>
          <cell r="B162" t="str">
            <v>PKD-03(Byepass Road,Palakkad)</v>
          </cell>
          <cell r="W162">
            <v>4</v>
          </cell>
        </row>
        <row r="163">
          <cell r="A163" t="str">
            <v>DMI FINANCE</v>
          </cell>
          <cell r="B163" t="str">
            <v>PKD-04(Olavakkode, Palakkad)</v>
          </cell>
          <cell r="W163">
            <v>1</v>
          </cell>
        </row>
        <row r="164">
          <cell r="A164" t="str">
            <v>DMI FINANCE</v>
          </cell>
          <cell r="B164" t="str">
            <v>PLN-01 (Palani, Palani)</v>
          </cell>
          <cell r="W164">
            <v>1</v>
          </cell>
        </row>
        <row r="165">
          <cell r="A165" t="str">
            <v>DMI FINANCE</v>
          </cell>
          <cell r="B165" t="str">
            <v>PTB-01 (Pattambi, Palakkad)</v>
          </cell>
          <cell r="W165">
            <v>1</v>
          </cell>
        </row>
        <row r="166">
          <cell r="A166" t="str">
            <v>DMI FINANCE</v>
          </cell>
          <cell r="B166" t="str">
            <v>RMD-01 (Ramanathapuram)</v>
          </cell>
          <cell r="W166">
            <v>1</v>
          </cell>
        </row>
        <row r="167">
          <cell r="A167" t="str">
            <v>DMI FINANCE</v>
          </cell>
          <cell r="B167" t="str">
            <v>SLM-01 (Meyyanur, Salem)</v>
          </cell>
          <cell r="W167">
            <v>2</v>
          </cell>
        </row>
        <row r="168">
          <cell r="A168" t="str">
            <v>DMI FINANCE</v>
          </cell>
          <cell r="B168" t="str">
            <v>TENI-01 (Theni)</v>
          </cell>
          <cell r="W168">
            <v>1</v>
          </cell>
        </row>
        <row r="169">
          <cell r="A169" t="str">
            <v>DMI FINANCE</v>
          </cell>
          <cell r="B169" t="str">
            <v>TVR-2 (Kakkalur, Thiruvallur)</v>
          </cell>
          <cell r="W169">
            <v>1</v>
          </cell>
        </row>
        <row r="170">
          <cell r="A170" t="str">
            <v>DMI FINANCE</v>
          </cell>
          <cell r="B170" t="str">
            <v>UDP-01 (Udumalpet, Palani)</v>
          </cell>
          <cell r="W170">
            <v>3</v>
          </cell>
        </row>
        <row r="171">
          <cell r="A171" t="str">
            <v>DMI FINANCE</v>
          </cell>
          <cell r="B171" t="str">
            <v>DMI FINANCE Total</v>
          </cell>
          <cell r="W171">
            <v>83</v>
          </cell>
        </row>
        <row r="172">
          <cell r="A172" t="str">
            <v>dmi.</v>
          </cell>
          <cell r="B172" t="str">
            <v>CM-07 (Gandhipuram, Coimbatore)</v>
          </cell>
          <cell r="W172">
            <v>1</v>
          </cell>
        </row>
        <row r="173">
          <cell r="A173" t="str">
            <v>dmi.</v>
          </cell>
          <cell r="B173" t="str">
            <v>dmi. Total</v>
          </cell>
          <cell r="W173">
            <v>1</v>
          </cell>
        </row>
        <row r="174">
          <cell r="A174" t="str">
            <v>HDB FINANCE</v>
          </cell>
          <cell r="B174" t="str">
            <v>AKM-01 (Arakkonam, Vellore)</v>
          </cell>
          <cell r="W174">
            <v>9</v>
          </cell>
        </row>
        <row r="175">
          <cell r="A175" t="str">
            <v>HDB FINANCE</v>
          </cell>
          <cell r="B175" t="str">
            <v>AMB-1 (Ambu, Vellore)</v>
          </cell>
          <cell r="W175">
            <v>4</v>
          </cell>
        </row>
        <row r="176">
          <cell r="A176" t="str">
            <v>HDB FINANCE</v>
          </cell>
          <cell r="B176" t="str">
            <v>ANR-01 (Annur, Coimbatore)</v>
          </cell>
          <cell r="W176">
            <v>3</v>
          </cell>
        </row>
        <row r="177">
          <cell r="A177" t="str">
            <v>HDB FINANCE</v>
          </cell>
          <cell r="B177" t="str">
            <v>ARCOT-01 (Arcot, Vellore)</v>
          </cell>
          <cell r="W177">
            <v>15</v>
          </cell>
        </row>
        <row r="178">
          <cell r="A178" t="str">
            <v>HDB FINANCE</v>
          </cell>
          <cell r="B178" t="str">
            <v>ARN-01 (Arani, Tiruvanamalai)</v>
          </cell>
          <cell r="W178">
            <v>20</v>
          </cell>
        </row>
        <row r="179">
          <cell r="A179" t="str">
            <v>HDB FINANCE</v>
          </cell>
          <cell r="B179" t="str">
            <v>AV-01 (Avinashi, Coimbatore)</v>
          </cell>
          <cell r="W179">
            <v>9</v>
          </cell>
        </row>
        <row r="180">
          <cell r="A180" t="str">
            <v>HDB FINANCE</v>
          </cell>
          <cell r="B180" t="str">
            <v>BTL-01 (Batlagundu , Dindigul)</v>
          </cell>
          <cell r="W180">
            <v>7</v>
          </cell>
        </row>
        <row r="181">
          <cell r="A181" t="str">
            <v>HDB FINANCE</v>
          </cell>
          <cell r="B181" t="str">
            <v>CGP-1 (Chengalpattu, Kanchipuram)</v>
          </cell>
          <cell r="W181">
            <v>2</v>
          </cell>
        </row>
        <row r="182">
          <cell r="A182" t="str">
            <v>HDB FINANCE</v>
          </cell>
          <cell r="B182" t="str">
            <v>CH-02 (ECR Road, Chennai)</v>
          </cell>
          <cell r="W182">
            <v>17</v>
          </cell>
        </row>
        <row r="183">
          <cell r="A183" t="str">
            <v>HDB FINANCE</v>
          </cell>
          <cell r="B183" t="str">
            <v>CH-05 (Pallavaram, Chennai)</v>
          </cell>
          <cell r="W183">
            <v>18</v>
          </cell>
        </row>
        <row r="184">
          <cell r="A184" t="str">
            <v>HDB FINANCE</v>
          </cell>
          <cell r="B184" t="str">
            <v>CH-08 (West Mambalam,  Chennai)</v>
          </cell>
          <cell r="W184">
            <v>3</v>
          </cell>
        </row>
        <row r="185">
          <cell r="A185" t="str">
            <v>HDB FINANCE</v>
          </cell>
          <cell r="B185" t="str">
            <v>CH-09 (Kodambakkam, Chennai)</v>
          </cell>
          <cell r="W185">
            <v>12</v>
          </cell>
        </row>
        <row r="186">
          <cell r="A186" t="str">
            <v>HDB FINANCE</v>
          </cell>
          <cell r="B186" t="str">
            <v>CH-10 (Medavakkam, Chennai)</v>
          </cell>
          <cell r="W186">
            <v>26</v>
          </cell>
        </row>
        <row r="187">
          <cell r="A187" t="str">
            <v>HDB FINANCE</v>
          </cell>
          <cell r="B187" t="str">
            <v>CH-12 (Porur, Chennai)</v>
          </cell>
          <cell r="W187">
            <v>15</v>
          </cell>
        </row>
        <row r="188">
          <cell r="A188" t="str">
            <v>HDB FINANCE</v>
          </cell>
          <cell r="B188" t="str">
            <v>CH-13 (OMR, Chennai)</v>
          </cell>
          <cell r="W188">
            <v>26</v>
          </cell>
        </row>
        <row r="189">
          <cell r="A189" t="str">
            <v>HDB FINANCE</v>
          </cell>
          <cell r="B189" t="str">
            <v>CH-17 (M.G.R. Nagar, Chennai)</v>
          </cell>
          <cell r="W189">
            <v>4</v>
          </cell>
        </row>
        <row r="190">
          <cell r="A190" t="str">
            <v>HDB FINANCE</v>
          </cell>
          <cell r="B190" t="str">
            <v>CH-21 (Kelambakkam, Chennai)</v>
          </cell>
          <cell r="W190">
            <v>11</v>
          </cell>
        </row>
        <row r="191">
          <cell r="A191" t="str">
            <v>HDB FINANCE</v>
          </cell>
          <cell r="B191" t="str">
            <v>CH-36 (Old Washermenpet, Chennai)</v>
          </cell>
          <cell r="W191">
            <v>13</v>
          </cell>
        </row>
        <row r="192">
          <cell r="A192" t="str">
            <v>HDB FINANCE</v>
          </cell>
          <cell r="B192" t="str">
            <v>CH-37 (Redhills , Thiruvallur)</v>
          </cell>
          <cell r="W192">
            <v>2</v>
          </cell>
        </row>
        <row r="193">
          <cell r="A193" t="str">
            <v>HDB FINANCE</v>
          </cell>
          <cell r="B193" t="str">
            <v>CH-38 (Ashok Nagar, Chennai)</v>
          </cell>
          <cell r="W193">
            <v>4</v>
          </cell>
        </row>
        <row r="194">
          <cell r="A194" t="str">
            <v>HDB FINANCE</v>
          </cell>
          <cell r="B194" t="str">
            <v>CM-01 (Kuniamuthur-2, Coimbatore)</v>
          </cell>
          <cell r="W194">
            <v>8</v>
          </cell>
        </row>
        <row r="195">
          <cell r="A195" t="str">
            <v>HDB FINANCE</v>
          </cell>
          <cell r="B195" t="str">
            <v>CM-03 (Ondipudur, Coimbatore)</v>
          </cell>
          <cell r="W195">
            <v>1</v>
          </cell>
        </row>
        <row r="196">
          <cell r="A196" t="str">
            <v>HDB FINANCE</v>
          </cell>
          <cell r="B196" t="str">
            <v>CM-04 (Gandhipuram,Coimbatore)</v>
          </cell>
          <cell r="W196">
            <v>5</v>
          </cell>
        </row>
        <row r="197">
          <cell r="A197" t="str">
            <v>HDB FINANCE</v>
          </cell>
          <cell r="B197" t="str">
            <v>CM-05 (Saravanampatti, Coimbatore)</v>
          </cell>
          <cell r="W197">
            <v>13</v>
          </cell>
        </row>
        <row r="198">
          <cell r="A198" t="str">
            <v>HDB FINANCE</v>
          </cell>
          <cell r="B198" t="str">
            <v>CM-06 (Singanallur, Coimbatore)</v>
          </cell>
          <cell r="W198">
            <v>10</v>
          </cell>
        </row>
        <row r="199">
          <cell r="A199" t="str">
            <v>HDB FINANCE</v>
          </cell>
          <cell r="B199" t="str">
            <v>CM-09 (Brooke Fields, Coimbatore)</v>
          </cell>
          <cell r="W199">
            <v>1</v>
          </cell>
        </row>
        <row r="200">
          <cell r="A200" t="str">
            <v>HDB FINANCE</v>
          </cell>
          <cell r="B200" t="str">
            <v>CM-10 (Vadavalli, Coimbatore)</v>
          </cell>
          <cell r="W200">
            <v>12</v>
          </cell>
        </row>
        <row r="201">
          <cell r="A201" t="str">
            <v>HDB FINANCE</v>
          </cell>
          <cell r="B201" t="str">
            <v>CM-11 (100 Feet Road, Coimbatore)</v>
          </cell>
          <cell r="W201">
            <v>2</v>
          </cell>
        </row>
        <row r="202">
          <cell r="A202" t="str">
            <v>HDB FINANCE</v>
          </cell>
          <cell r="B202" t="str">
            <v>CM-12 (R S.Puram, Coimbatore)</v>
          </cell>
          <cell r="W202">
            <v>1</v>
          </cell>
        </row>
        <row r="203">
          <cell r="A203" t="str">
            <v>HDB FINANCE</v>
          </cell>
          <cell r="B203" t="str">
            <v>CM-13 (Vellakinar pirivu, Coimbatore)</v>
          </cell>
          <cell r="W203">
            <v>19</v>
          </cell>
        </row>
        <row r="204">
          <cell r="A204" t="str">
            <v>HDB FINANCE</v>
          </cell>
          <cell r="B204" t="str">
            <v>CM-14 (Thudiyalur, Coimbatore)</v>
          </cell>
          <cell r="W204">
            <v>10</v>
          </cell>
        </row>
        <row r="205">
          <cell r="A205" t="str">
            <v>HDB FINANCE</v>
          </cell>
          <cell r="B205" t="str">
            <v>CM-17 (Lakshmi Mills Signal, Coimbatore)</v>
          </cell>
          <cell r="W205">
            <v>28</v>
          </cell>
        </row>
        <row r="206">
          <cell r="A206" t="str">
            <v>HDB FINANCE</v>
          </cell>
          <cell r="B206" t="str">
            <v>CM-18 (Hope College, Coimbatore)</v>
          </cell>
          <cell r="W206">
            <v>10</v>
          </cell>
        </row>
        <row r="207">
          <cell r="A207" t="str">
            <v>HDB FINANCE</v>
          </cell>
          <cell r="B207" t="str">
            <v>CM-19 (Sundarapuram, Coimbatore)</v>
          </cell>
          <cell r="W207">
            <v>16</v>
          </cell>
        </row>
        <row r="208">
          <cell r="A208" t="str">
            <v>HDB FINANCE</v>
          </cell>
          <cell r="B208" t="str">
            <v>CM-20 (Saravanampatti, Coimbatore)</v>
          </cell>
          <cell r="W208">
            <v>6</v>
          </cell>
        </row>
        <row r="209">
          <cell r="A209" t="str">
            <v>HDB FINANCE</v>
          </cell>
          <cell r="B209" t="str">
            <v>CM-21 (Sulur, Coimbatore)</v>
          </cell>
          <cell r="W209">
            <v>9</v>
          </cell>
        </row>
        <row r="210">
          <cell r="A210" t="str">
            <v>HDB FINANCE</v>
          </cell>
          <cell r="B210" t="str">
            <v>CM-22 (P.N.Palayam, Coimbatore)</v>
          </cell>
          <cell r="W210">
            <v>18</v>
          </cell>
        </row>
        <row r="211">
          <cell r="A211" t="str">
            <v>HDB FINANCE</v>
          </cell>
          <cell r="B211" t="str">
            <v>CM-24 (Ramanathapuram,Coimbatore)</v>
          </cell>
          <cell r="W211">
            <v>3</v>
          </cell>
        </row>
        <row r="212">
          <cell r="A212" t="str">
            <v>HDB FINANCE</v>
          </cell>
          <cell r="B212" t="str">
            <v>CM-25 (100Ft Road, Coimbatore)</v>
          </cell>
          <cell r="W212">
            <v>14</v>
          </cell>
        </row>
        <row r="213">
          <cell r="A213" t="str">
            <v>HDB FINANCE</v>
          </cell>
          <cell r="B213" t="str">
            <v>CUD-01 (Cuddalore)</v>
          </cell>
          <cell r="W213">
            <v>8</v>
          </cell>
        </row>
        <row r="214">
          <cell r="A214" t="str">
            <v>HDB FINANCE</v>
          </cell>
          <cell r="B214" t="str">
            <v>DG-01 (AMC Road, Dindigul)</v>
          </cell>
          <cell r="W214">
            <v>6</v>
          </cell>
        </row>
        <row r="215">
          <cell r="A215" t="str">
            <v>HDB FINANCE</v>
          </cell>
          <cell r="B215" t="str">
            <v>DG-02 (Salai Road, Dindigul)</v>
          </cell>
          <cell r="W215">
            <v>4</v>
          </cell>
        </row>
        <row r="216">
          <cell r="A216" t="str">
            <v>HDB FINANCE</v>
          </cell>
          <cell r="B216" t="str">
            <v>DG-03 (Bus Stand , Dindigul)</v>
          </cell>
          <cell r="W216">
            <v>22</v>
          </cell>
        </row>
        <row r="217">
          <cell r="A217" t="str">
            <v>HDB FINANCE</v>
          </cell>
          <cell r="B217" t="str">
            <v>EDP-01 (Edappal Malapuram)</v>
          </cell>
          <cell r="W217">
            <v>3</v>
          </cell>
        </row>
        <row r="218">
          <cell r="A218" t="str">
            <v>HDB FINANCE</v>
          </cell>
          <cell r="B218" t="str">
            <v>ER-01 (Mettur Road, Erode)</v>
          </cell>
          <cell r="W218">
            <v>2</v>
          </cell>
        </row>
        <row r="219">
          <cell r="A219" t="str">
            <v>HDB FINANCE</v>
          </cell>
          <cell r="B219" t="str">
            <v>ER-03 (Mettur Road, Erode)</v>
          </cell>
          <cell r="W219">
            <v>2</v>
          </cell>
        </row>
        <row r="220">
          <cell r="A220" t="str">
            <v>HDB FINANCE</v>
          </cell>
          <cell r="B220" t="str">
            <v>ER-04 (Mettur Road, Erode)</v>
          </cell>
          <cell r="W220">
            <v>9</v>
          </cell>
        </row>
        <row r="221">
          <cell r="A221" t="str">
            <v>HDB FINANCE</v>
          </cell>
          <cell r="B221" t="str">
            <v>GOB-01 (Gobichettipalayam, Erode)</v>
          </cell>
          <cell r="W221">
            <v>2</v>
          </cell>
        </row>
        <row r="222">
          <cell r="A222" t="str">
            <v>HDB FINANCE</v>
          </cell>
          <cell r="B222" t="str">
            <v>KAL-01 ( Kallakurichi )</v>
          </cell>
          <cell r="W222">
            <v>24</v>
          </cell>
        </row>
        <row r="223">
          <cell r="A223" t="str">
            <v>HDB FINANCE</v>
          </cell>
          <cell r="B223" t="str">
            <v>MD-01 (Goripalayam, Madurai)</v>
          </cell>
          <cell r="W223">
            <v>1</v>
          </cell>
        </row>
        <row r="224">
          <cell r="A224" t="str">
            <v>HDB FINANCE</v>
          </cell>
          <cell r="B224" t="str">
            <v>MD-02 (Simakkal, Madurai)</v>
          </cell>
          <cell r="W224">
            <v>17</v>
          </cell>
        </row>
        <row r="225">
          <cell r="A225" t="str">
            <v>HDB FINANCE</v>
          </cell>
          <cell r="B225" t="str">
            <v>MD-03 (Nethaji Road, Madurai)</v>
          </cell>
          <cell r="W225">
            <v>5</v>
          </cell>
        </row>
        <row r="226">
          <cell r="A226" t="str">
            <v>HDB FINANCE</v>
          </cell>
          <cell r="B226" t="str">
            <v>MD-04(Anna Nagar, Madurai)</v>
          </cell>
          <cell r="W226">
            <v>7</v>
          </cell>
        </row>
        <row r="227">
          <cell r="A227" t="str">
            <v>HDB FINANCE</v>
          </cell>
          <cell r="B227" t="str">
            <v>MD-05 (Vishal De Mall, Madurai)</v>
          </cell>
          <cell r="W227">
            <v>1</v>
          </cell>
        </row>
        <row r="228">
          <cell r="A228" t="str">
            <v>HDB FINANCE</v>
          </cell>
          <cell r="B228" t="str">
            <v>NGK-1 (Nagercoil, Nagercoil)</v>
          </cell>
          <cell r="W228">
            <v>28</v>
          </cell>
        </row>
        <row r="229">
          <cell r="A229" t="str">
            <v>HDB FINANCE</v>
          </cell>
          <cell r="B229" t="str">
            <v>NVL-01(Neyveli)</v>
          </cell>
          <cell r="W229">
            <v>18</v>
          </cell>
        </row>
        <row r="230">
          <cell r="A230" t="str">
            <v>HDB FINANCE</v>
          </cell>
          <cell r="B230" t="str">
            <v>OT-01 (Ooty, Ooty)</v>
          </cell>
          <cell r="W230">
            <v>2</v>
          </cell>
        </row>
        <row r="231">
          <cell r="A231" t="str">
            <v>HDB FINANCE</v>
          </cell>
          <cell r="B231" t="str">
            <v>OTM-01(OTTAPALAM, Palakkad)</v>
          </cell>
          <cell r="W231">
            <v>6</v>
          </cell>
        </row>
        <row r="232">
          <cell r="A232" t="str">
            <v>HDB FINANCE</v>
          </cell>
          <cell r="B232" t="str">
            <v>PAT-01 (Chinnaiah Street, Pattukkottai)</v>
          </cell>
          <cell r="W232">
            <v>13</v>
          </cell>
        </row>
        <row r="233">
          <cell r="A233" t="str">
            <v>HDB FINANCE</v>
          </cell>
          <cell r="B233" t="str">
            <v>PDY-01 (Puducherry-01)</v>
          </cell>
          <cell r="W233">
            <v>15</v>
          </cell>
        </row>
        <row r="234">
          <cell r="A234" t="str">
            <v>HDB FINANCE</v>
          </cell>
          <cell r="B234" t="str">
            <v>PKD-01(Sulthanpet,Palakkad)</v>
          </cell>
          <cell r="W234">
            <v>20</v>
          </cell>
        </row>
        <row r="235">
          <cell r="A235" t="str">
            <v>HDB FINANCE</v>
          </cell>
          <cell r="B235" t="str">
            <v>PKD-03(Byepass Road,Palakkad)</v>
          </cell>
          <cell r="W235">
            <v>28</v>
          </cell>
        </row>
        <row r="236">
          <cell r="A236" t="str">
            <v>HDB FINANCE</v>
          </cell>
          <cell r="B236" t="str">
            <v>PKD-04(Olavakkode, Palakkad)</v>
          </cell>
          <cell r="W236">
            <v>9</v>
          </cell>
        </row>
        <row r="237">
          <cell r="A237" t="str">
            <v>HDB FINANCE</v>
          </cell>
          <cell r="B237" t="str">
            <v>PLN-01 (Palani, Palani)</v>
          </cell>
          <cell r="W237">
            <v>11</v>
          </cell>
        </row>
        <row r="238">
          <cell r="A238" t="str">
            <v>HDB FINANCE</v>
          </cell>
          <cell r="B238" t="str">
            <v>POL-1 (Raja Mill Road, Pollachi)</v>
          </cell>
          <cell r="W238">
            <v>6</v>
          </cell>
        </row>
        <row r="239">
          <cell r="A239" t="str">
            <v>HDB FINANCE</v>
          </cell>
          <cell r="B239" t="str">
            <v>PRT-01 (PANRUTI)</v>
          </cell>
          <cell r="W239">
            <v>18</v>
          </cell>
        </row>
        <row r="240">
          <cell r="A240" t="str">
            <v>HDB FINANCE</v>
          </cell>
          <cell r="B240" t="str">
            <v>RMD-01 (Ramanathapuram)</v>
          </cell>
          <cell r="W240">
            <v>7</v>
          </cell>
        </row>
        <row r="241">
          <cell r="A241" t="str">
            <v>HDB FINANCE</v>
          </cell>
          <cell r="B241" t="str">
            <v>SK-01 (Sankiri, Sankiri)</v>
          </cell>
          <cell r="W241">
            <v>3</v>
          </cell>
        </row>
        <row r="242">
          <cell r="A242" t="str">
            <v>HDB FINANCE</v>
          </cell>
          <cell r="B242" t="str">
            <v>SLM-01 (Meyyanur, Salem)</v>
          </cell>
          <cell r="W242">
            <v>7</v>
          </cell>
        </row>
        <row r="243">
          <cell r="A243" t="str">
            <v>HDB FINANCE</v>
          </cell>
          <cell r="B243" t="str">
            <v>SLM-03 ( Hasthampatti, salem)</v>
          </cell>
          <cell r="W243">
            <v>9</v>
          </cell>
        </row>
        <row r="244">
          <cell r="A244" t="str">
            <v>HDB FINANCE</v>
          </cell>
          <cell r="B244" t="str">
            <v>SLM-04 (4 Roads, Salem)</v>
          </cell>
          <cell r="W244">
            <v>35</v>
          </cell>
        </row>
        <row r="245">
          <cell r="A245" t="str">
            <v>HDB FINANCE</v>
          </cell>
          <cell r="B245" t="str">
            <v>TENI-01 (Theni)</v>
          </cell>
          <cell r="W245">
            <v>14</v>
          </cell>
        </row>
        <row r="246">
          <cell r="A246" t="str">
            <v>HDB FINANCE</v>
          </cell>
          <cell r="B246" t="str">
            <v>TG-01 (TG-01, Tiruchengode)</v>
          </cell>
          <cell r="W246">
            <v>1</v>
          </cell>
        </row>
        <row r="247">
          <cell r="A247" t="str">
            <v>HDB FINANCE</v>
          </cell>
          <cell r="B247" t="str">
            <v>TNJ-01 (Thanjavur,New Bus Stand)</v>
          </cell>
          <cell r="W247">
            <v>1</v>
          </cell>
        </row>
        <row r="248">
          <cell r="A248" t="str">
            <v>HDB FINANCE</v>
          </cell>
          <cell r="B248" t="str">
            <v>TNJ-02 (Thanjavur,Old Bus stand)</v>
          </cell>
          <cell r="W248">
            <v>6</v>
          </cell>
        </row>
        <row r="249">
          <cell r="A249" t="str">
            <v>HDB FINANCE</v>
          </cell>
          <cell r="B249" t="str">
            <v>TPR-02 (Tirupur - 2, Tirupur)</v>
          </cell>
          <cell r="W249">
            <v>6</v>
          </cell>
        </row>
        <row r="250">
          <cell r="A250" t="str">
            <v>HDB FINANCE</v>
          </cell>
          <cell r="B250" t="str">
            <v>TPR-03 (Avinashi Road, Tirupur)</v>
          </cell>
          <cell r="W250">
            <v>6</v>
          </cell>
        </row>
        <row r="251">
          <cell r="A251" t="str">
            <v>HDB FINANCE</v>
          </cell>
          <cell r="B251" t="str">
            <v>TPR-04 (Gobald Complex, Tirupur)</v>
          </cell>
          <cell r="W251">
            <v>6</v>
          </cell>
        </row>
        <row r="252">
          <cell r="A252" t="str">
            <v>HDB FINANCE</v>
          </cell>
          <cell r="B252" t="str">
            <v>TRY-01 (Cantonment, Trichy)</v>
          </cell>
          <cell r="W252">
            <v>21</v>
          </cell>
        </row>
        <row r="253">
          <cell r="A253" t="str">
            <v>HDB FINANCE</v>
          </cell>
          <cell r="B253" t="str">
            <v>TRY-02 (Chathiram Bus Stand)</v>
          </cell>
          <cell r="W253">
            <v>12</v>
          </cell>
        </row>
        <row r="254">
          <cell r="A254" t="str">
            <v>HDB FINANCE</v>
          </cell>
          <cell r="B254" t="str">
            <v>TRY-03 (Byepass Road)</v>
          </cell>
          <cell r="W254">
            <v>28</v>
          </cell>
        </row>
        <row r="255">
          <cell r="A255" t="str">
            <v>HDB FINANCE</v>
          </cell>
          <cell r="B255" t="str">
            <v>TVM-01 (Tiruvannamalai, Tiruvannamalai)</v>
          </cell>
          <cell r="W255">
            <v>9</v>
          </cell>
        </row>
        <row r="256">
          <cell r="A256" t="str">
            <v>HDB FINANCE</v>
          </cell>
          <cell r="B256" t="str">
            <v>TVR-2 (Kakkalur, Thiruvallur)</v>
          </cell>
          <cell r="W256">
            <v>10</v>
          </cell>
        </row>
        <row r="257">
          <cell r="A257" t="str">
            <v>HDB FINANCE</v>
          </cell>
          <cell r="B257" t="str">
            <v>UDP-01 (Udumalpet, Palani)</v>
          </cell>
          <cell r="W257">
            <v>7</v>
          </cell>
        </row>
        <row r="258">
          <cell r="A258" t="str">
            <v>HDB FINANCE</v>
          </cell>
          <cell r="B258" t="str">
            <v>VKC-01(Wadakkanchery, Palakkad)</v>
          </cell>
          <cell r="W258">
            <v>1</v>
          </cell>
        </row>
        <row r="259">
          <cell r="A259" t="str">
            <v>HDB FINANCE</v>
          </cell>
          <cell r="B259" t="str">
            <v>VPM-01 ( Nehruji Road, Viluppuram)</v>
          </cell>
          <cell r="W259">
            <v>11</v>
          </cell>
        </row>
        <row r="260">
          <cell r="A260" t="str">
            <v>HDB FINANCE</v>
          </cell>
          <cell r="B260" t="str">
            <v>HDB FINANCE Total</v>
          </cell>
          <cell r="W260">
            <v>893</v>
          </cell>
        </row>
        <row r="261">
          <cell r="A261" t="str">
            <v>HDFC BANK LTD</v>
          </cell>
          <cell r="B261" t="str">
            <v>CGP-1 (Chengalpattu, Kanchipuram)</v>
          </cell>
          <cell r="W261">
            <v>1</v>
          </cell>
        </row>
        <row r="262">
          <cell r="A262" t="str">
            <v>HDFC BANK LTD</v>
          </cell>
          <cell r="B262" t="str">
            <v>CH-05 (Pallavaram, Chennai)</v>
          </cell>
          <cell r="W262">
            <v>1</v>
          </cell>
        </row>
        <row r="263">
          <cell r="A263" t="str">
            <v>HDFC BANK LTD</v>
          </cell>
          <cell r="B263" t="str">
            <v>CH-09 (Kodambakkam, Chennai)</v>
          </cell>
          <cell r="W263">
            <v>2</v>
          </cell>
        </row>
        <row r="264">
          <cell r="A264" t="str">
            <v>HDFC BANK LTD</v>
          </cell>
          <cell r="B264" t="str">
            <v>CH-13 (OMR, Chennai)</v>
          </cell>
          <cell r="W264">
            <v>9</v>
          </cell>
        </row>
        <row r="265">
          <cell r="A265" t="str">
            <v>HDFC BANK LTD</v>
          </cell>
          <cell r="B265" t="str">
            <v>CH-19 (Mogappair, Chennai)</v>
          </cell>
          <cell r="W265">
            <v>1</v>
          </cell>
        </row>
        <row r="266">
          <cell r="A266" t="str">
            <v>HDFC BANK LTD</v>
          </cell>
          <cell r="B266" t="str">
            <v>CH-21 (Kelambakkam, Chennai)</v>
          </cell>
          <cell r="W266">
            <v>1</v>
          </cell>
        </row>
        <row r="267">
          <cell r="A267" t="str">
            <v>HDFC BANK LTD</v>
          </cell>
          <cell r="B267" t="str">
            <v>CH-23 (Perambur, Chennai)</v>
          </cell>
          <cell r="W267">
            <v>3</v>
          </cell>
        </row>
        <row r="268">
          <cell r="A268" t="str">
            <v>HDFC BANK LTD</v>
          </cell>
          <cell r="B268" t="str">
            <v>CH-30 (T.Nagar-2, Chennai)</v>
          </cell>
          <cell r="W268">
            <v>2</v>
          </cell>
        </row>
        <row r="269">
          <cell r="A269" t="str">
            <v>HDFC BANK LTD</v>
          </cell>
          <cell r="B269" t="str">
            <v>CH-38 (Ashok Nagar, Chennai)</v>
          </cell>
          <cell r="W269">
            <v>6</v>
          </cell>
        </row>
        <row r="270">
          <cell r="A270" t="str">
            <v>HDFC BANK LTD</v>
          </cell>
          <cell r="B270" t="str">
            <v>CM-01 (Kuniamuthur-2, Coimbatore)</v>
          </cell>
          <cell r="W270">
            <v>2</v>
          </cell>
        </row>
        <row r="271">
          <cell r="A271" t="str">
            <v>HDFC BANK LTD</v>
          </cell>
          <cell r="B271" t="str">
            <v>CM-09 (Brooke Fields, Coimbatore)</v>
          </cell>
          <cell r="W271">
            <v>2</v>
          </cell>
        </row>
        <row r="272">
          <cell r="A272" t="str">
            <v>HDFC BANK LTD</v>
          </cell>
          <cell r="B272" t="str">
            <v>CM-10 (Vadavalli, Coimbatore)</v>
          </cell>
          <cell r="W272">
            <v>1</v>
          </cell>
        </row>
        <row r="273">
          <cell r="A273" t="str">
            <v>HDFC BANK LTD</v>
          </cell>
          <cell r="B273" t="str">
            <v>CM-17 (Lakshmi Mills Signal, Coimbatore)</v>
          </cell>
          <cell r="W273">
            <v>3</v>
          </cell>
        </row>
        <row r="274">
          <cell r="A274" t="str">
            <v>HDFC BANK LTD</v>
          </cell>
          <cell r="B274" t="str">
            <v>CM-18 (Hope College, Coimbatore)</v>
          </cell>
          <cell r="W274">
            <v>2</v>
          </cell>
        </row>
        <row r="275">
          <cell r="A275" t="str">
            <v>HDFC BANK LTD</v>
          </cell>
          <cell r="B275" t="str">
            <v>CM-25 (100Ft Road, Coimbatore)</v>
          </cell>
          <cell r="W275">
            <v>9</v>
          </cell>
        </row>
        <row r="276">
          <cell r="A276" t="str">
            <v>HDFC BANK LTD</v>
          </cell>
          <cell r="B276" t="str">
            <v>CUD-01 (Cuddalore)</v>
          </cell>
          <cell r="W276">
            <v>1</v>
          </cell>
        </row>
        <row r="277">
          <cell r="A277" t="str">
            <v>HDFC BANK LTD</v>
          </cell>
          <cell r="B277" t="str">
            <v>DG-01 (AMC Road, Dindigul)</v>
          </cell>
          <cell r="W277">
            <v>1</v>
          </cell>
        </row>
        <row r="278">
          <cell r="A278" t="str">
            <v>HDFC BANK LTD</v>
          </cell>
          <cell r="B278" t="str">
            <v>MD-01 (Goripalayam, Madurai)</v>
          </cell>
          <cell r="W278">
            <v>1</v>
          </cell>
        </row>
        <row r="279">
          <cell r="A279" t="str">
            <v>HDFC BANK LTD</v>
          </cell>
          <cell r="B279" t="str">
            <v>MD-02 (Simakkal, Madurai)</v>
          </cell>
          <cell r="W279">
            <v>4</v>
          </cell>
        </row>
        <row r="280">
          <cell r="A280" t="str">
            <v>HDFC BANK LTD</v>
          </cell>
          <cell r="B280" t="str">
            <v>MD-04(Anna Nagar, Madurai)</v>
          </cell>
          <cell r="W280">
            <v>1</v>
          </cell>
        </row>
        <row r="281">
          <cell r="A281" t="str">
            <v>HDFC BANK LTD</v>
          </cell>
          <cell r="B281" t="str">
            <v>NGK-1 (Nagercoil, Nagercoil)</v>
          </cell>
          <cell r="W281">
            <v>3</v>
          </cell>
        </row>
        <row r="282">
          <cell r="A282" t="str">
            <v>HDFC BANK LTD</v>
          </cell>
          <cell r="B282" t="str">
            <v>OT-01 (Ooty, Ooty)</v>
          </cell>
          <cell r="W282">
            <v>2</v>
          </cell>
        </row>
        <row r="283">
          <cell r="A283" t="str">
            <v>HDFC BANK LTD</v>
          </cell>
          <cell r="B283" t="str">
            <v>PKD-01(Sulthanpet,Palakkad)</v>
          </cell>
          <cell r="W283">
            <v>1</v>
          </cell>
        </row>
        <row r="284">
          <cell r="A284" t="str">
            <v>HDFC BANK LTD</v>
          </cell>
          <cell r="B284" t="str">
            <v>POL-1 (Raja Mill Road, Pollachi)</v>
          </cell>
          <cell r="W284">
            <v>2</v>
          </cell>
        </row>
        <row r="285">
          <cell r="A285" t="str">
            <v>HDFC BANK LTD</v>
          </cell>
          <cell r="B285" t="str">
            <v>PTB-01 (Pattambi, Palakkad)</v>
          </cell>
          <cell r="W285">
            <v>5</v>
          </cell>
        </row>
        <row r="286">
          <cell r="A286" t="str">
            <v>HDFC BANK LTD</v>
          </cell>
          <cell r="B286" t="str">
            <v>TNJ-02 (Thanjavur,Old Bus stand)</v>
          </cell>
          <cell r="W286">
            <v>1</v>
          </cell>
        </row>
        <row r="287">
          <cell r="A287" t="str">
            <v>HDFC BANK LTD</v>
          </cell>
          <cell r="B287" t="str">
            <v>TRY-03 (Byepass Road)</v>
          </cell>
          <cell r="W287">
            <v>1</v>
          </cell>
        </row>
        <row r="288">
          <cell r="A288" t="str">
            <v>HDFC BANK LTD</v>
          </cell>
          <cell r="B288" t="str">
            <v>TVM-01 (Tiruvannamalai, Tiruvannamalai)</v>
          </cell>
          <cell r="W288">
            <v>3</v>
          </cell>
        </row>
        <row r="289">
          <cell r="A289" t="str">
            <v>HDFC BANK LTD</v>
          </cell>
          <cell r="B289" t="str">
            <v>VPM-01 ( Nehruji Road, Viluppuram)</v>
          </cell>
          <cell r="W289">
            <v>1</v>
          </cell>
        </row>
        <row r="290">
          <cell r="A290" t="str">
            <v>HDFC BANK LTD</v>
          </cell>
          <cell r="B290" t="str">
            <v>HDFC BANK LTD Total</v>
          </cell>
          <cell r="W290">
            <v>72</v>
          </cell>
        </row>
        <row r="291">
          <cell r="A291" t="str">
            <v>HOME CREDIT</v>
          </cell>
          <cell r="B291" t="str">
            <v>ANR-01 (Annur, Coimbatore)</v>
          </cell>
          <cell r="W291">
            <v>3</v>
          </cell>
        </row>
        <row r="292">
          <cell r="A292" t="str">
            <v>HOME CREDIT</v>
          </cell>
          <cell r="B292" t="str">
            <v>CH-09 (Kodambakkam, Chennai)</v>
          </cell>
          <cell r="W292">
            <v>2</v>
          </cell>
        </row>
        <row r="293">
          <cell r="A293" t="str">
            <v>HOME CREDIT</v>
          </cell>
          <cell r="B293" t="str">
            <v>CH-18 (T.Nagar, Chennai)</v>
          </cell>
          <cell r="W293">
            <v>1</v>
          </cell>
        </row>
        <row r="294">
          <cell r="A294" t="str">
            <v>HOME CREDIT</v>
          </cell>
          <cell r="B294" t="str">
            <v>CH-37 (Redhills , Thiruvallur)</v>
          </cell>
          <cell r="W294">
            <v>8</v>
          </cell>
        </row>
        <row r="295">
          <cell r="A295" t="str">
            <v>HOME CREDIT</v>
          </cell>
          <cell r="B295" t="str">
            <v>CM-03 (Ondipudur, Coimbatore)</v>
          </cell>
          <cell r="W295">
            <v>22</v>
          </cell>
        </row>
        <row r="296">
          <cell r="A296" t="str">
            <v>HOME CREDIT</v>
          </cell>
          <cell r="B296" t="str">
            <v>CM-04 (Gandhipuram,Coimbatore)</v>
          </cell>
          <cell r="W296">
            <v>1</v>
          </cell>
        </row>
        <row r="297">
          <cell r="A297" t="str">
            <v>HOME CREDIT</v>
          </cell>
          <cell r="B297" t="str">
            <v>CM-06 (Singanallur, Coimbatore)</v>
          </cell>
          <cell r="W297">
            <v>5</v>
          </cell>
        </row>
        <row r="298">
          <cell r="A298" t="str">
            <v>HOME CREDIT</v>
          </cell>
          <cell r="B298" t="str">
            <v>CM-07 (Gandhipuram, Coimbatore)</v>
          </cell>
          <cell r="W298">
            <v>9</v>
          </cell>
        </row>
        <row r="299">
          <cell r="A299" t="str">
            <v>HOME CREDIT</v>
          </cell>
          <cell r="B299" t="str">
            <v>CM-08 (GP Signal,Coimbatore)</v>
          </cell>
          <cell r="W299">
            <v>3</v>
          </cell>
        </row>
        <row r="300">
          <cell r="A300" t="str">
            <v>HOME CREDIT</v>
          </cell>
          <cell r="B300" t="str">
            <v>CM-11 (100 Feet Road, Coimbatore)</v>
          </cell>
          <cell r="W300">
            <v>2</v>
          </cell>
        </row>
        <row r="301">
          <cell r="A301" t="str">
            <v>HOME CREDIT</v>
          </cell>
          <cell r="B301" t="str">
            <v>CM-18 (Hope College, Coimbatore)</v>
          </cell>
          <cell r="W301">
            <v>16</v>
          </cell>
        </row>
        <row r="302">
          <cell r="A302" t="str">
            <v>HOME CREDIT</v>
          </cell>
          <cell r="B302" t="str">
            <v>CM-19 (Sundarapuram, Coimbatore)</v>
          </cell>
          <cell r="W302">
            <v>4</v>
          </cell>
        </row>
        <row r="303">
          <cell r="A303" t="str">
            <v>HOME CREDIT</v>
          </cell>
          <cell r="B303" t="str">
            <v>CM-20 (Saravanampatti, Coimbatore)</v>
          </cell>
          <cell r="W303">
            <v>2</v>
          </cell>
        </row>
        <row r="304">
          <cell r="A304" t="str">
            <v>HOME CREDIT</v>
          </cell>
          <cell r="B304" t="str">
            <v>CM-21 (Sulur, Coimbatore)</v>
          </cell>
          <cell r="W304">
            <v>2</v>
          </cell>
        </row>
        <row r="305">
          <cell r="A305" t="str">
            <v>HOME CREDIT</v>
          </cell>
          <cell r="B305" t="str">
            <v>MD-02 (Simakkal, Madurai)</v>
          </cell>
          <cell r="W305">
            <v>5</v>
          </cell>
        </row>
        <row r="306">
          <cell r="A306" t="str">
            <v>HOME CREDIT</v>
          </cell>
          <cell r="B306" t="str">
            <v>HOME CREDIT Total</v>
          </cell>
          <cell r="W306">
            <v>85</v>
          </cell>
        </row>
        <row r="307">
          <cell r="A307" t="str">
            <v>ICICI BANK LTD</v>
          </cell>
          <cell r="B307" t="str">
            <v>CH-02 (ECR Road, Chennai)</v>
          </cell>
          <cell r="W307">
            <v>1</v>
          </cell>
        </row>
        <row r="308">
          <cell r="A308" t="str">
            <v>ICICI BANK LTD</v>
          </cell>
          <cell r="B308" t="str">
            <v>CH-08 (West Mambalam,  Chennai)</v>
          </cell>
          <cell r="W308">
            <v>1</v>
          </cell>
        </row>
        <row r="309">
          <cell r="A309" t="str">
            <v>ICICI BANK LTD</v>
          </cell>
          <cell r="B309" t="str">
            <v>CH-12 (Porur, Chennai)</v>
          </cell>
          <cell r="W309">
            <v>3</v>
          </cell>
        </row>
        <row r="310">
          <cell r="A310" t="str">
            <v>ICICI BANK LTD</v>
          </cell>
          <cell r="B310" t="str">
            <v>CH-23 (Perambur, Chennai)</v>
          </cell>
          <cell r="W310">
            <v>1</v>
          </cell>
        </row>
        <row r="311">
          <cell r="A311" t="str">
            <v>ICICI BANK LTD</v>
          </cell>
          <cell r="B311" t="str">
            <v>CH-36 (Old Washermenpet, Chennai)</v>
          </cell>
          <cell r="W311">
            <v>1</v>
          </cell>
        </row>
        <row r="312">
          <cell r="A312" t="str">
            <v>ICICI BANK LTD</v>
          </cell>
          <cell r="B312" t="str">
            <v>CH-38 (Ashok Nagar, Chennai)</v>
          </cell>
          <cell r="W312">
            <v>1</v>
          </cell>
        </row>
        <row r="313">
          <cell r="A313" t="str">
            <v>ICICI BANK LTD</v>
          </cell>
          <cell r="B313" t="str">
            <v>TVR-2 (Kakkalur, Thiruvallur)</v>
          </cell>
          <cell r="W313">
            <v>4</v>
          </cell>
        </row>
        <row r="314">
          <cell r="A314" t="str">
            <v>ICICI BANK LTD</v>
          </cell>
          <cell r="B314" t="str">
            <v>ICICI BANK LTD Total</v>
          </cell>
          <cell r="W314">
            <v>12</v>
          </cell>
        </row>
        <row r="315">
          <cell r="A315" t="str">
            <v>IDFC FIRST BANK LTD</v>
          </cell>
          <cell r="B315" t="str">
            <v>ARCOT-01 (Arcot, Vellore)</v>
          </cell>
          <cell r="W315">
            <v>2</v>
          </cell>
        </row>
        <row r="316">
          <cell r="A316" t="str">
            <v>IDFC FIRST BANK LTD</v>
          </cell>
          <cell r="B316" t="str">
            <v>AV-01 (Avinashi, Coimbatore)</v>
          </cell>
          <cell r="W316">
            <v>9</v>
          </cell>
        </row>
        <row r="317">
          <cell r="A317" t="str">
            <v>IDFC FIRST BANK LTD</v>
          </cell>
          <cell r="B317" t="str">
            <v>CGP-1 (Chengalpattu, Kanchipuram)</v>
          </cell>
          <cell r="W317">
            <v>2</v>
          </cell>
        </row>
        <row r="318">
          <cell r="A318" t="str">
            <v>IDFC FIRST BANK LTD</v>
          </cell>
          <cell r="B318" t="str">
            <v>CH-01 (Koyembedu, Chennai)</v>
          </cell>
          <cell r="W318">
            <v>1</v>
          </cell>
        </row>
        <row r="319">
          <cell r="A319" t="str">
            <v>IDFC FIRST BANK LTD</v>
          </cell>
          <cell r="B319" t="str">
            <v>CH-02 (ECR Road, Chennai)</v>
          </cell>
          <cell r="W319">
            <v>31</v>
          </cell>
        </row>
        <row r="320">
          <cell r="A320" t="str">
            <v>IDFC FIRST BANK LTD</v>
          </cell>
          <cell r="B320" t="str">
            <v>CH-04 (Madipakkam, Chennai)</v>
          </cell>
          <cell r="W320">
            <v>3</v>
          </cell>
        </row>
        <row r="321">
          <cell r="A321" t="str">
            <v>IDFC FIRST BANK LTD</v>
          </cell>
          <cell r="B321" t="str">
            <v>CH-05 (Pallavaram, Chennai)</v>
          </cell>
          <cell r="W321">
            <v>34</v>
          </cell>
        </row>
        <row r="322">
          <cell r="A322" t="str">
            <v>IDFC FIRST BANK LTD</v>
          </cell>
          <cell r="B322" t="str">
            <v>CH-06 (Kumananchavadi, Chennai)</v>
          </cell>
          <cell r="W322">
            <v>11</v>
          </cell>
        </row>
        <row r="323">
          <cell r="A323" t="str">
            <v>IDFC FIRST BANK LTD</v>
          </cell>
          <cell r="B323" t="str">
            <v>CH-08 (West Mambalam,  Chennai)</v>
          </cell>
          <cell r="W323">
            <v>25</v>
          </cell>
        </row>
        <row r="324">
          <cell r="A324" t="str">
            <v>IDFC FIRST BANK LTD</v>
          </cell>
          <cell r="B324" t="str">
            <v>CH-09 (Kodambakkam, Chennai)</v>
          </cell>
          <cell r="W324">
            <v>55</v>
          </cell>
        </row>
        <row r="325">
          <cell r="A325" t="str">
            <v>IDFC FIRST BANK LTD</v>
          </cell>
          <cell r="B325" t="str">
            <v>CH-10 (Medavakkam, Chennai)</v>
          </cell>
          <cell r="W325">
            <v>8</v>
          </cell>
        </row>
        <row r="326">
          <cell r="A326" t="str">
            <v>IDFC FIRST BANK LTD</v>
          </cell>
          <cell r="B326" t="str">
            <v>CH-12 (Porur, Chennai)</v>
          </cell>
          <cell r="W326">
            <v>93</v>
          </cell>
        </row>
        <row r="327">
          <cell r="A327" t="str">
            <v>IDFC FIRST BANK LTD</v>
          </cell>
          <cell r="B327" t="str">
            <v>CH-13 (OMR, Chennai)</v>
          </cell>
          <cell r="W327">
            <v>4</v>
          </cell>
        </row>
        <row r="328">
          <cell r="A328" t="str">
            <v>IDFC FIRST BANK LTD</v>
          </cell>
          <cell r="B328" t="str">
            <v>CH-15 (Ambattur Village, Tiruvallur)</v>
          </cell>
          <cell r="W328">
            <v>107</v>
          </cell>
        </row>
        <row r="329">
          <cell r="A329" t="str">
            <v>IDFC FIRST BANK LTD</v>
          </cell>
          <cell r="B329" t="str">
            <v>CH-17 (M.G.R. Nagar, Chennai)</v>
          </cell>
          <cell r="W329">
            <v>2</v>
          </cell>
        </row>
        <row r="330">
          <cell r="A330" t="str">
            <v>IDFC FIRST BANK LTD</v>
          </cell>
          <cell r="B330" t="str">
            <v>CH-18 (T.Nagar, Chennai)</v>
          </cell>
          <cell r="W330">
            <v>2</v>
          </cell>
        </row>
        <row r="331">
          <cell r="A331" t="str">
            <v>IDFC FIRST BANK LTD</v>
          </cell>
          <cell r="B331" t="str">
            <v>CH-19 (Mogappair, Chennai)</v>
          </cell>
          <cell r="W331">
            <v>2</v>
          </cell>
        </row>
        <row r="332">
          <cell r="A332" t="str">
            <v>IDFC FIRST BANK LTD</v>
          </cell>
          <cell r="B332" t="str">
            <v>CH-20 (Teynampet West, Chennai)</v>
          </cell>
          <cell r="W332">
            <v>10</v>
          </cell>
        </row>
        <row r="333">
          <cell r="A333" t="str">
            <v>IDFC FIRST BANK LTD</v>
          </cell>
          <cell r="B333" t="str">
            <v>CH-21 (Kelambakkam, Chennai)</v>
          </cell>
          <cell r="W333">
            <v>35</v>
          </cell>
        </row>
        <row r="334">
          <cell r="A334" t="str">
            <v>IDFC FIRST BANK LTD</v>
          </cell>
          <cell r="B334" t="str">
            <v>CH-22 (Anna Nagar, Chennai)</v>
          </cell>
          <cell r="W334">
            <v>37</v>
          </cell>
        </row>
        <row r="335">
          <cell r="A335" t="str">
            <v>IDFC FIRST BANK LTD</v>
          </cell>
          <cell r="B335" t="str">
            <v>CH-23 (Perambur, Chennai)</v>
          </cell>
          <cell r="W335">
            <v>6</v>
          </cell>
        </row>
        <row r="336">
          <cell r="A336" t="str">
            <v>IDFC FIRST BANK LTD</v>
          </cell>
          <cell r="B336" t="str">
            <v>CH-30 (T.Nagar-2, Chennai)</v>
          </cell>
          <cell r="W336">
            <v>10</v>
          </cell>
        </row>
        <row r="337">
          <cell r="A337" t="str">
            <v>IDFC FIRST BANK LTD</v>
          </cell>
          <cell r="B337" t="str">
            <v>CH-36 (Old Washermenpet, Chennai)</v>
          </cell>
          <cell r="W337">
            <v>37</v>
          </cell>
        </row>
        <row r="338">
          <cell r="A338" t="str">
            <v>IDFC FIRST BANK LTD</v>
          </cell>
          <cell r="B338" t="str">
            <v>CH-37 (Redhills , Thiruvallur)</v>
          </cell>
          <cell r="W338">
            <v>4</v>
          </cell>
        </row>
        <row r="339">
          <cell r="A339" t="str">
            <v>IDFC FIRST BANK LTD</v>
          </cell>
          <cell r="B339" t="str">
            <v>CH-38 (Ashok Nagar, Chennai)</v>
          </cell>
          <cell r="W339">
            <v>36</v>
          </cell>
        </row>
        <row r="340">
          <cell r="A340" t="str">
            <v>IDFC FIRST BANK LTD</v>
          </cell>
          <cell r="B340" t="str">
            <v>CM-01 (Kuniamuthur-2, Coimbatore)</v>
          </cell>
          <cell r="W340">
            <v>9</v>
          </cell>
        </row>
        <row r="341">
          <cell r="A341" t="str">
            <v>IDFC FIRST BANK LTD</v>
          </cell>
          <cell r="B341" t="str">
            <v>CM-02 (RS Puram, Coimbatore)</v>
          </cell>
          <cell r="W341">
            <v>29</v>
          </cell>
        </row>
        <row r="342">
          <cell r="A342" t="str">
            <v>IDFC FIRST BANK LTD</v>
          </cell>
          <cell r="B342" t="str">
            <v>CM-03 (Ondipudur, Coimbatore)</v>
          </cell>
          <cell r="W342">
            <v>2</v>
          </cell>
        </row>
        <row r="343">
          <cell r="A343" t="str">
            <v>IDFC FIRST BANK LTD</v>
          </cell>
          <cell r="B343" t="str">
            <v>CM-04 (Gandhipuram,Coimbatore)</v>
          </cell>
          <cell r="W343">
            <v>2</v>
          </cell>
        </row>
        <row r="344">
          <cell r="A344" t="str">
            <v>IDFC FIRST BANK LTD</v>
          </cell>
          <cell r="B344" t="str">
            <v>CM-05 (Saravanampatti, Coimbatore)</v>
          </cell>
          <cell r="W344">
            <v>24</v>
          </cell>
        </row>
        <row r="345">
          <cell r="A345" t="str">
            <v>IDFC FIRST BANK LTD</v>
          </cell>
          <cell r="B345" t="str">
            <v>CM-06 (Singanallur, Coimbatore)</v>
          </cell>
          <cell r="W345">
            <v>26</v>
          </cell>
        </row>
        <row r="346">
          <cell r="A346" t="str">
            <v>IDFC FIRST BANK LTD</v>
          </cell>
          <cell r="B346" t="str">
            <v>CM-07 (Gandhipuram, Coimbatore)</v>
          </cell>
          <cell r="W346">
            <v>11</v>
          </cell>
        </row>
        <row r="347">
          <cell r="A347" t="str">
            <v>IDFC FIRST BANK LTD</v>
          </cell>
          <cell r="B347" t="str">
            <v>CM-09 (Brooke Fields, Coimbatore)</v>
          </cell>
          <cell r="W347">
            <v>10</v>
          </cell>
        </row>
        <row r="348">
          <cell r="A348" t="str">
            <v>IDFC FIRST BANK LTD</v>
          </cell>
          <cell r="B348" t="str">
            <v>CM-10 (Vadavalli, Coimbatore)</v>
          </cell>
          <cell r="W348">
            <v>14</v>
          </cell>
        </row>
        <row r="349">
          <cell r="A349" t="str">
            <v>IDFC FIRST BANK LTD</v>
          </cell>
          <cell r="B349" t="str">
            <v>CM-11 (100 Feet Road, Coimbatore)</v>
          </cell>
          <cell r="W349">
            <v>3</v>
          </cell>
        </row>
        <row r="350">
          <cell r="A350" t="str">
            <v>IDFC FIRST BANK LTD</v>
          </cell>
          <cell r="B350" t="str">
            <v>CM-12 (R S.Puram, Coimbatore)</v>
          </cell>
          <cell r="W350">
            <v>13</v>
          </cell>
        </row>
        <row r="351">
          <cell r="A351" t="str">
            <v>IDFC FIRST BANK LTD</v>
          </cell>
          <cell r="B351" t="str">
            <v>CM-13 (Vellakinar pirivu, Coimbatore)</v>
          </cell>
          <cell r="W351">
            <v>18</v>
          </cell>
        </row>
        <row r="352">
          <cell r="A352" t="str">
            <v>IDFC FIRST BANK LTD</v>
          </cell>
          <cell r="B352" t="str">
            <v>CM-14 (Thudiyalur, Coimbatore)</v>
          </cell>
          <cell r="W352">
            <v>13</v>
          </cell>
        </row>
        <row r="353">
          <cell r="A353" t="str">
            <v>IDFC FIRST BANK LTD</v>
          </cell>
          <cell r="B353" t="str">
            <v>CM-15 (P.N.Palayam, Coimbatore)</v>
          </cell>
          <cell r="W353">
            <v>12</v>
          </cell>
        </row>
        <row r="354">
          <cell r="A354" t="str">
            <v>IDFC FIRST BANK LTD</v>
          </cell>
          <cell r="B354" t="str">
            <v>CM-17 (Lakshmi Mills Signal, Coimbatore)</v>
          </cell>
          <cell r="W354">
            <v>5</v>
          </cell>
        </row>
        <row r="355">
          <cell r="A355" t="str">
            <v>IDFC FIRST BANK LTD</v>
          </cell>
          <cell r="B355" t="str">
            <v>CM-18 (Hope College, Coimbatore)</v>
          </cell>
          <cell r="W355">
            <v>33</v>
          </cell>
        </row>
        <row r="356">
          <cell r="A356" t="str">
            <v>IDFC FIRST BANK LTD</v>
          </cell>
          <cell r="B356" t="str">
            <v>CM-19 (Sundarapuram, Coimbatore)</v>
          </cell>
          <cell r="W356">
            <v>3</v>
          </cell>
        </row>
        <row r="357">
          <cell r="A357" t="str">
            <v>IDFC FIRST BANK LTD</v>
          </cell>
          <cell r="B357" t="str">
            <v>CM-20 (Saravanampatti, Coimbatore)</v>
          </cell>
          <cell r="W357">
            <v>3</v>
          </cell>
        </row>
        <row r="358">
          <cell r="A358" t="str">
            <v>IDFC FIRST BANK LTD</v>
          </cell>
          <cell r="B358" t="str">
            <v>CM-21 (Sulur, Coimbatore)</v>
          </cell>
          <cell r="W358">
            <v>2</v>
          </cell>
        </row>
        <row r="359">
          <cell r="A359" t="str">
            <v>IDFC FIRST BANK LTD</v>
          </cell>
          <cell r="B359" t="str">
            <v>CM-22 (P.N.Palayam, Coimbatore)</v>
          </cell>
          <cell r="W359">
            <v>15</v>
          </cell>
        </row>
        <row r="360">
          <cell r="A360" t="str">
            <v>IDFC FIRST BANK LTD</v>
          </cell>
          <cell r="B360" t="str">
            <v>CM-24 (Ramanathapuram,Coimbatore)</v>
          </cell>
          <cell r="W360">
            <v>1</v>
          </cell>
        </row>
        <row r="361">
          <cell r="A361" t="str">
            <v>IDFC FIRST BANK LTD</v>
          </cell>
          <cell r="B361" t="str">
            <v>CM-25 (100Ft Road, Coimbatore)</v>
          </cell>
          <cell r="W361">
            <v>26</v>
          </cell>
        </row>
        <row r="362">
          <cell r="A362" t="str">
            <v>IDFC FIRST BANK LTD</v>
          </cell>
          <cell r="B362" t="str">
            <v>CUD-01 (Cuddalore)</v>
          </cell>
          <cell r="W362">
            <v>3</v>
          </cell>
        </row>
        <row r="363">
          <cell r="A363" t="str">
            <v>IDFC FIRST BANK LTD</v>
          </cell>
          <cell r="B363" t="str">
            <v>DG-01 (AMC Road, Dindigul)</v>
          </cell>
          <cell r="W363">
            <v>8</v>
          </cell>
        </row>
        <row r="364">
          <cell r="A364" t="str">
            <v>IDFC FIRST BANK LTD</v>
          </cell>
          <cell r="B364" t="str">
            <v>DG-02 (Salai Road, Dindigul)</v>
          </cell>
          <cell r="W364">
            <v>8</v>
          </cell>
        </row>
        <row r="365">
          <cell r="A365" t="str">
            <v>IDFC FIRST BANK LTD</v>
          </cell>
          <cell r="B365" t="str">
            <v>DG-03 (Bus Stand , Dindigul)</v>
          </cell>
          <cell r="W365">
            <v>16</v>
          </cell>
        </row>
        <row r="366">
          <cell r="A366" t="str">
            <v>IDFC FIRST BANK LTD</v>
          </cell>
          <cell r="B366" t="str">
            <v>ER-01 (Mettur Road, Erode)</v>
          </cell>
          <cell r="W366">
            <v>9</v>
          </cell>
        </row>
        <row r="367">
          <cell r="A367" t="str">
            <v>IDFC FIRST BANK LTD</v>
          </cell>
          <cell r="B367" t="str">
            <v>ER-02 (Gandhiji Road,Erode)</v>
          </cell>
          <cell r="W367">
            <v>13</v>
          </cell>
        </row>
        <row r="368">
          <cell r="A368" t="str">
            <v>IDFC FIRST BANK LTD</v>
          </cell>
          <cell r="B368" t="str">
            <v>ER-03 (Mettur Road, Erode)</v>
          </cell>
          <cell r="W368">
            <v>5</v>
          </cell>
        </row>
        <row r="369">
          <cell r="A369" t="str">
            <v>IDFC FIRST BANK LTD</v>
          </cell>
          <cell r="B369" t="str">
            <v>ER-04 (Mettur Road, Erode)</v>
          </cell>
          <cell r="W369">
            <v>61</v>
          </cell>
        </row>
        <row r="370">
          <cell r="A370" t="str">
            <v>IDFC FIRST BANK LTD</v>
          </cell>
          <cell r="B370" t="str">
            <v>GOB-01 (Gobichettipalayam, Erode)</v>
          </cell>
          <cell r="W370">
            <v>3</v>
          </cell>
        </row>
        <row r="371">
          <cell r="A371" t="str">
            <v>IDFC FIRST BANK LTD</v>
          </cell>
          <cell r="B371" t="str">
            <v>KAL-01 ( Kallakurichi )</v>
          </cell>
          <cell r="W371">
            <v>1</v>
          </cell>
        </row>
        <row r="372">
          <cell r="A372" t="str">
            <v>IDFC FIRST BANK LTD</v>
          </cell>
          <cell r="B372" t="str">
            <v>MD-01 (Goripalayam, Madurai)</v>
          </cell>
          <cell r="W372">
            <v>12</v>
          </cell>
        </row>
        <row r="373">
          <cell r="A373" t="str">
            <v>IDFC FIRST BANK LTD</v>
          </cell>
          <cell r="B373" t="str">
            <v>MD-02 (Simakkal, Madurai)</v>
          </cell>
          <cell r="W373">
            <v>44</v>
          </cell>
        </row>
        <row r="374">
          <cell r="A374" t="str">
            <v>IDFC FIRST BANK LTD</v>
          </cell>
          <cell r="B374" t="str">
            <v>MD-03 (Nethaji Road, Madurai)</v>
          </cell>
          <cell r="W374">
            <v>9</v>
          </cell>
        </row>
        <row r="375">
          <cell r="A375" t="str">
            <v>IDFC FIRST BANK LTD</v>
          </cell>
          <cell r="B375" t="str">
            <v>MD-04(Anna Nagar, Madurai)</v>
          </cell>
          <cell r="W375">
            <v>11</v>
          </cell>
        </row>
        <row r="376">
          <cell r="A376" t="str">
            <v>IDFC FIRST BANK LTD</v>
          </cell>
          <cell r="B376" t="str">
            <v>MD-05 (Vishal De Mall, Madurai)</v>
          </cell>
          <cell r="W376">
            <v>1</v>
          </cell>
        </row>
        <row r="377">
          <cell r="A377" t="str">
            <v>IDFC FIRST BANK LTD</v>
          </cell>
          <cell r="B377" t="str">
            <v>NGK-1 (Nagercoil, Nagercoil)</v>
          </cell>
          <cell r="W377">
            <v>26</v>
          </cell>
        </row>
        <row r="378">
          <cell r="A378" t="str">
            <v>IDFC FIRST BANK LTD</v>
          </cell>
          <cell r="B378" t="str">
            <v>NVL-01(Neyveli)</v>
          </cell>
          <cell r="W378">
            <v>15</v>
          </cell>
        </row>
        <row r="379">
          <cell r="A379" t="str">
            <v>IDFC FIRST BANK LTD</v>
          </cell>
          <cell r="B379" t="str">
            <v>PDY-01 (Puducherry-01)</v>
          </cell>
          <cell r="W379">
            <v>22</v>
          </cell>
        </row>
        <row r="380">
          <cell r="A380" t="str">
            <v>IDFC FIRST BANK LTD</v>
          </cell>
          <cell r="B380" t="str">
            <v>PLN-01 (Palani, Palani)</v>
          </cell>
          <cell r="W380">
            <v>6</v>
          </cell>
        </row>
        <row r="381">
          <cell r="A381" t="str">
            <v>IDFC FIRST BANK LTD</v>
          </cell>
          <cell r="B381" t="str">
            <v>POL-1 (Raja Mill Road, Pollachi)</v>
          </cell>
          <cell r="W381">
            <v>6</v>
          </cell>
        </row>
        <row r="382">
          <cell r="A382" t="str">
            <v>IDFC FIRST BANK LTD</v>
          </cell>
          <cell r="B382" t="str">
            <v>PRT-01 (PANRUTI)</v>
          </cell>
          <cell r="W382">
            <v>1</v>
          </cell>
        </row>
        <row r="383">
          <cell r="A383" t="str">
            <v>IDFC FIRST BANK LTD</v>
          </cell>
          <cell r="B383" t="str">
            <v>PTB-01 (Pattambi, Palakkad)</v>
          </cell>
          <cell r="W383">
            <v>1</v>
          </cell>
        </row>
        <row r="384">
          <cell r="A384" t="str">
            <v>IDFC FIRST BANK LTD</v>
          </cell>
          <cell r="B384" t="str">
            <v>SK-01 (Sankiri, Sankiri)</v>
          </cell>
          <cell r="W384">
            <v>26</v>
          </cell>
        </row>
        <row r="385">
          <cell r="A385" t="str">
            <v>IDFC FIRST BANK LTD</v>
          </cell>
          <cell r="B385" t="str">
            <v>SLM-01 (Meyyanur, Salem)</v>
          </cell>
          <cell r="W385">
            <v>6</v>
          </cell>
        </row>
        <row r="386">
          <cell r="A386" t="str">
            <v>IDFC FIRST BANK LTD</v>
          </cell>
          <cell r="B386" t="str">
            <v>SLM-02 (Gugai, Salem)</v>
          </cell>
          <cell r="W386">
            <v>18</v>
          </cell>
        </row>
        <row r="387">
          <cell r="A387" t="str">
            <v>IDFC FIRST BANK LTD</v>
          </cell>
          <cell r="B387" t="str">
            <v>SLM-03 ( Hasthampatti, salem)</v>
          </cell>
          <cell r="W387">
            <v>15</v>
          </cell>
        </row>
        <row r="388">
          <cell r="A388" t="str">
            <v>IDFC FIRST BANK LTD</v>
          </cell>
          <cell r="B388" t="str">
            <v>SLM-04 (4 Roads, Salem)</v>
          </cell>
          <cell r="W388">
            <v>47</v>
          </cell>
        </row>
        <row r="389">
          <cell r="A389" t="str">
            <v>IDFC FIRST BANK LTD</v>
          </cell>
          <cell r="B389" t="str">
            <v>TNJ-02 (Thanjavur,Old Bus stand)</v>
          </cell>
          <cell r="W389">
            <v>3</v>
          </cell>
        </row>
        <row r="390">
          <cell r="A390" t="str">
            <v>IDFC FIRST BANK LTD</v>
          </cell>
          <cell r="B390" t="str">
            <v>TPR-03 (Avinashi Road, Tirupur)</v>
          </cell>
          <cell r="W390">
            <v>5</v>
          </cell>
        </row>
        <row r="391">
          <cell r="A391" t="str">
            <v>IDFC FIRST BANK LTD</v>
          </cell>
          <cell r="B391" t="str">
            <v>TPR-04 (Gobald Complex, Tirupur)</v>
          </cell>
          <cell r="W391">
            <v>5</v>
          </cell>
        </row>
        <row r="392">
          <cell r="A392" t="str">
            <v>IDFC FIRST BANK LTD</v>
          </cell>
          <cell r="B392" t="str">
            <v>TRY-01 (Cantonment, Trichy)</v>
          </cell>
          <cell r="W392">
            <v>41</v>
          </cell>
        </row>
        <row r="393">
          <cell r="A393" t="str">
            <v>IDFC FIRST BANK LTD</v>
          </cell>
          <cell r="B393" t="str">
            <v>TRY-02 (Chathiram Bus Stand)</v>
          </cell>
          <cell r="W393">
            <v>27</v>
          </cell>
        </row>
        <row r="394">
          <cell r="A394" t="str">
            <v>IDFC FIRST BANK LTD</v>
          </cell>
          <cell r="B394" t="str">
            <v>TRY-03 (Byepass Road)</v>
          </cell>
          <cell r="W394">
            <v>21</v>
          </cell>
        </row>
        <row r="395">
          <cell r="A395" t="str">
            <v>IDFC FIRST BANK LTD</v>
          </cell>
          <cell r="B395" t="str">
            <v>TVM-01 (Tiruvannamalai, Tiruvannamalai)</v>
          </cell>
          <cell r="W395">
            <v>6</v>
          </cell>
        </row>
        <row r="396">
          <cell r="A396" t="str">
            <v>IDFC FIRST BANK LTD</v>
          </cell>
          <cell r="B396" t="str">
            <v>TVR-2 (Kakkalur, Thiruvallur)</v>
          </cell>
          <cell r="W396">
            <v>27</v>
          </cell>
        </row>
        <row r="397">
          <cell r="A397" t="str">
            <v>IDFC FIRST BANK LTD</v>
          </cell>
          <cell r="B397" t="str">
            <v>VKC-01(Wadakkanchery, Palakkad)</v>
          </cell>
          <cell r="W397">
            <v>7</v>
          </cell>
        </row>
        <row r="398">
          <cell r="A398" t="str">
            <v>IDFC FIRST BANK LTD</v>
          </cell>
          <cell r="B398" t="str">
            <v>IDFC FIRST BANK LTD Total</v>
          </cell>
          <cell r="W398">
            <v>1375</v>
          </cell>
        </row>
        <row r="399">
          <cell r="A399" t="str">
            <v>IDFC FIRST BANK LTD VAS</v>
          </cell>
          <cell r="B399" t="str">
            <v>CH-02 (ECR Road, Chennai)</v>
          </cell>
          <cell r="W399">
            <v>14</v>
          </cell>
        </row>
        <row r="400">
          <cell r="A400" t="str">
            <v>IDFC FIRST BANK LTD VAS</v>
          </cell>
          <cell r="B400" t="str">
            <v>CH-04 (Madipakkam, Chennai)</v>
          </cell>
          <cell r="W400">
            <v>1</v>
          </cell>
        </row>
        <row r="401">
          <cell r="A401" t="str">
            <v>IDFC FIRST BANK LTD VAS</v>
          </cell>
          <cell r="B401" t="str">
            <v>CH-05 (Pallavaram, Chennai)</v>
          </cell>
          <cell r="W401">
            <v>3</v>
          </cell>
        </row>
        <row r="402">
          <cell r="A402" t="str">
            <v>IDFC FIRST BANK LTD VAS</v>
          </cell>
          <cell r="B402" t="str">
            <v>CH-06 (Kumananchavadi, Chennai)</v>
          </cell>
          <cell r="W402">
            <v>2</v>
          </cell>
        </row>
        <row r="403">
          <cell r="A403" t="str">
            <v>IDFC FIRST BANK LTD VAS</v>
          </cell>
          <cell r="B403" t="str">
            <v>CH-13 (OMR, Chennai)</v>
          </cell>
          <cell r="W403">
            <v>1</v>
          </cell>
        </row>
        <row r="404">
          <cell r="A404" t="str">
            <v>IDFC FIRST BANK LTD VAS</v>
          </cell>
          <cell r="B404" t="str">
            <v>CH-15 (Ambattur Village, Tiruvallur)</v>
          </cell>
          <cell r="W404">
            <v>6</v>
          </cell>
        </row>
        <row r="405">
          <cell r="A405" t="str">
            <v>IDFC FIRST BANK LTD VAS</v>
          </cell>
          <cell r="B405" t="str">
            <v>CH-21 (Kelambakkam, Chennai)</v>
          </cell>
          <cell r="W405">
            <v>8</v>
          </cell>
        </row>
        <row r="406">
          <cell r="A406" t="str">
            <v>IDFC FIRST BANK LTD VAS</v>
          </cell>
          <cell r="B406" t="str">
            <v>CH-22 (Anna Nagar, Chennai)</v>
          </cell>
          <cell r="W406">
            <v>7</v>
          </cell>
        </row>
        <row r="407">
          <cell r="A407" t="str">
            <v>IDFC FIRST BANK LTD VAS</v>
          </cell>
          <cell r="B407" t="str">
            <v>CH-38 (Ashok Nagar, Chennai)</v>
          </cell>
          <cell r="W407">
            <v>8</v>
          </cell>
        </row>
        <row r="408">
          <cell r="A408" t="str">
            <v>IDFC FIRST BANK LTD VAS</v>
          </cell>
          <cell r="B408" t="str">
            <v>CM-02 (RS Puram, Coimbatore)</v>
          </cell>
          <cell r="W408">
            <v>4</v>
          </cell>
        </row>
        <row r="409">
          <cell r="A409" t="str">
            <v>IDFC FIRST BANK LTD VAS</v>
          </cell>
          <cell r="B409" t="str">
            <v>CM-05 (Saravanampatti, Coimbatore)</v>
          </cell>
          <cell r="W409">
            <v>1</v>
          </cell>
        </row>
        <row r="410">
          <cell r="A410" t="str">
            <v>IDFC FIRST BANK LTD VAS</v>
          </cell>
          <cell r="B410" t="str">
            <v>CM-07 (Gandhipuram, Coimbatore)</v>
          </cell>
          <cell r="W410">
            <v>2</v>
          </cell>
        </row>
        <row r="411">
          <cell r="A411" t="str">
            <v>IDFC FIRST BANK LTD VAS</v>
          </cell>
          <cell r="B411" t="str">
            <v>CM-12 (R S.Puram, Coimbatore)</v>
          </cell>
          <cell r="W411">
            <v>1</v>
          </cell>
        </row>
        <row r="412">
          <cell r="A412" t="str">
            <v>IDFC FIRST BANK LTD VAS</v>
          </cell>
          <cell r="B412" t="str">
            <v>CM-18 (Hope College, Coimbatore)</v>
          </cell>
          <cell r="W412">
            <v>3</v>
          </cell>
        </row>
        <row r="413">
          <cell r="A413" t="str">
            <v>IDFC FIRST BANK LTD VAS</v>
          </cell>
          <cell r="B413" t="str">
            <v>CM-19 (Sundarapuram, Coimbatore)</v>
          </cell>
          <cell r="W413">
            <v>1</v>
          </cell>
        </row>
        <row r="414">
          <cell r="A414" t="str">
            <v>IDFC FIRST BANK LTD VAS</v>
          </cell>
          <cell r="B414" t="str">
            <v>CM-20 (Saravanampatti, Coimbatore)</v>
          </cell>
          <cell r="W414">
            <v>1</v>
          </cell>
        </row>
        <row r="415">
          <cell r="A415" t="str">
            <v>IDFC FIRST BANK LTD VAS</v>
          </cell>
          <cell r="B415" t="str">
            <v>CM-21 (Sulur, Coimbatore)</v>
          </cell>
          <cell r="W415">
            <v>1</v>
          </cell>
        </row>
        <row r="416">
          <cell r="A416" t="str">
            <v>IDFC FIRST BANK LTD VAS</v>
          </cell>
          <cell r="B416" t="str">
            <v>CM-22 (P.N.Palayam, Coimbatore)</v>
          </cell>
          <cell r="W416">
            <v>3</v>
          </cell>
        </row>
        <row r="417">
          <cell r="A417" t="str">
            <v>IDFC FIRST BANK LTD VAS</v>
          </cell>
          <cell r="B417" t="str">
            <v>DG-01 (AMC Road, Dindigul)</v>
          </cell>
          <cell r="W417">
            <v>2</v>
          </cell>
        </row>
        <row r="418">
          <cell r="A418" t="str">
            <v>IDFC FIRST BANK LTD VAS</v>
          </cell>
          <cell r="B418" t="str">
            <v>DG-02 (Salai Road, Dindigul)</v>
          </cell>
          <cell r="W418">
            <v>2</v>
          </cell>
        </row>
        <row r="419">
          <cell r="A419" t="str">
            <v>IDFC FIRST BANK LTD VAS</v>
          </cell>
          <cell r="B419" t="str">
            <v>DG-03 (Bus Stand , Dindigul)</v>
          </cell>
          <cell r="W419">
            <v>2</v>
          </cell>
        </row>
        <row r="420">
          <cell r="A420" t="str">
            <v>IDFC FIRST BANK LTD VAS</v>
          </cell>
          <cell r="B420" t="str">
            <v>ER-02 (Gandhiji Road,Erode)</v>
          </cell>
          <cell r="W420">
            <v>4</v>
          </cell>
        </row>
        <row r="421">
          <cell r="A421" t="str">
            <v>IDFC FIRST BANK LTD VAS</v>
          </cell>
          <cell r="B421" t="str">
            <v>ER-04 (Mettur Road, Erode)</v>
          </cell>
          <cell r="W421">
            <v>16</v>
          </cell>
        </row>
        <row r="422">
          <cell r="A422" t="str">
            <v>IDFC FIRST BANK LTD VAS</v>
          </cell>
          <cell r="B422" t="str">
            <v>MD-02 (Simakkal, Madurai)</v>
          </cell>
          <cell r="W422">
            <v>17</v>
          </cell>
        </row>
        <row r="423">
          <cell r="A423" t="str">
            <v>IDFC FIRST BANK LTD VAS</v>
          </cell>
          <cell r="B423" t="str">
            <v>MD-04(Anna Nagar, Madurai)</v>
          </cell>
          <cell r="W423">
            <v>2</v>
          </cell>
        </row>
        <row r="424">
          <cell r="A424" t="str">
            <v>IDFC FIRST BANK LTD VAS</v>
          </cell>
          <cell r="B424" t="str">
            <v>NGK-1 (Nagercoil, Nagercoil)</v>
          </cell>
          <cell r="W424">
            <v>1</v>
          </cell>
        </row>
        <row r="425">
          <cell r="A425" t="str">
            <v>IDFC FIRST BANK LTD VAS</v>
          </cell>
          <cell r="B425" t="str">
            <v>POL-1 (Raja Mill Road, Pollachi)</v>
          </cell>
          <cell r="W425">
            <v>1</v>
          </cell>
        </row>
        <row r="426">
          <cell r="A426" t="str">
            <v>IDFC FIRST BANK LTD VAS</v>
          </cell>
          <cell r="B426" t="str">
            <v>SK-01 (Sankiri, Sankiri)</v>
          </cell>
          <cell r="W426">
            <v>10</v>
          </cell>
        </row>
        <row r="427">
          <cell r="A427" t="str">
            <v>IDFC FIRST BANK LTD VAS</v>
          </cell>
          <cell r="B427" t="str">
            <v>SLM-02 (Gugai, Salem)</v>
          </cell>
          <cell r="W427">
            <v>5</v>
          </cell>
        </row>
        <row r="428">
          <cell r="A428" t="str">
            <v>IDFC FIRST BANK LTD VAS</v>
          </cell>
          <cell r="B428" t="str">
            <v>SLM-03 ( Hasthampatti, salem)</v>
          </cell>
          <cell r="W428">
            <v>2</v>
          </cell>
        </row>
        <row r="429">
          <cell r="A429" t="str">
            <v>IDFC FIRST BANK LTD VAS</v>
          </cell>
          <cell r="B429" t="str">
            <v>SLM-04 (4 Roads, Salem)</v>
          </cell>
          <cell r="W429">
            <v>13</v>
          </cell>
        </row>
        <row r="430">
          <cell r="A430" t="str">
            <v>IDFC FIRST BANK LTD VAS</v>
          </cell>
          <cell r="B430" t="str">
            <v>TPR-03 (Avinashi Road, Tirupur)</v>
          </cell>
          <cell r="W430">
            <v>3</v>
          </cell>
        </row>
        <row r="431">
          <cell r="A431" t="str">
            <v>IDFC FIRST BANK LTD VAS</v>
          </cell>
          <cell r="B431" t="str">
            <v>TPR-04 (Gobald Complex, Tirupur)</v>
          </cell>
          <cell r="W431">
            <v>1</v>
          </cell>
        </row>
        <row r="432">
          <cell r="A432" t="str">
            <v>IDFC FIRST BANK LTD VAS</v>
          </cell>
          <cell r="B432" t="str">
            <v>TRY-02 (Chathiram Bus Stand)</v>
          </cell>
          <cell r="W432">
            <v>7</v>
          </cell>
        </row>
        <row r="433">
          <cell r="A433" t="str">
            <v>IDFC FIRST BANK LTD VAS</v>
          </cell>
          <cell r="B433" t="str">
            <v>TVR-2 (Kakkalur, Thiruvallur)</v>
          </cell>
          <cell r="W433">
            <v>10</v>
          </cell>
        </row>
        <row r="434">
          <cell r="A434" t="str">
            <v>IDFC FIRST BANK LTD VAS</v>
          </cell>
          <cell r="B434" t="str">
            <v>IDFC FIRST BANK LTD VAS Total</v>
          </cell>
          <cell r="W434">
            <v>165</v>
          </cell>
        </row>
        <row r="435">
          <cell r="A435" t="str">
            <v>KOTAK FINANCE</v>
          </cell>
          <cell r="B435" t="str">
            <v>CH-05 (Pallavaram, Chennai)</v>
          </cell>
          <cell r="W435">
            <v>6</v>
          </cell>
        </row>
        <row r="436">
          <cell r="A436" t="str">
            <v>KOTAK FINANCE</v>
          </cell>
          <cell r="B436" t="str">
            <v>CH-06 (Kumananchavadi, Chennai)</v>
          </cell>
          <cell r="W436">
            <v>13</v>
          </cell>
        </row>
        <row r="437">
          <cell r="A437" t="str">
            <v>KOTAK FINANCE</v>
          </cell>
          <cell r="B437" t="str">
            <v>CH-08 (West Mambalam,  Chennai)</v>
          </cell>
          <cell r="W437">
            <v>2</v>
          </cell>
        </row>
        <row r="438">
          <cell r="A438" t="str">
            <v>KOTAK FINANCE</v>
          </cell>
          <cell r="B438" t="str">
            <v>CH-12 (Porur, Chennai)</v>
          </cell>
          <cell r="W438">
            <v>15</v>
          </cell>
        </row>
        <row r="439">
          <cell r="A439" t="str">
            <v>KOTAK FINANCE</v>
          </cell>
          <cell r="B439" t="str">
            <v>CH-13 (OMR, Chennai)</v>
          </cell>
          <cell r="W439">
            <v>13</v>
          </cell>
        </row>
        <row r="440">
          <cell r="A440" t="str">
            <v>KOTAK FINANCE</v>
          </cell>
          <cell r="B440" t="str">
            <v>CH-15 (Ambattur Village, Tiruvallur)</v>
          </cell>
          <cell r="W440">
            <v>2</v>
          </cell>
        </row>
        <row r="441">
          <cell r="A441" t="str">
            <v>KOTAK FINANCE</v>
          </cell>
          <cell r="B441" t="str">
            <v>CH-17 (M.G.R. Nagar, Chennai)</v>
          </cell>
          <cell r="W441">
            <v>2</v>
          </cell>
        </row>
        <row r="442">
          <cell r="A442" t="str">
            <v>KOTAK FINANCE</v>
          </cell>
          <cell r="B442" t="str">
            <v>CH-18 (T.Nagar, Chennai)</v>
          </cell>
          <cell r="W442">
            <v>3</v>
          </cell>
        </row>
        <row r="443">
          <cell r="A443" t="str">
            <v>KOTAK FINANCE</v>
          </cell>
          <cell r="B443" t="str">
            <v>CH-23 (Perambur, Chennai)</v>
          </cell>
          <cell r="W443">
            <v>2</v>
          </cell>
        </row>
        <row r="444">
          <cell r="A444" t="str">
            <v>KOTAK FINANCE</v>
          </cell>
          <cell r="B444" t="str">
            <v>CH-36 (Old Washermenpet, Chennai)</v>
          </cell>
          <cell r="W444">
            <v>8</v>
          </cell>
        </row>
        <row r="445">
          <cell r="A445" t="str">
            <v>KOTAK FINANCE</v>
          </cell>
          <cell r="B445" t="str">
            <v>CH-38 (Ashok Nagar, Chennai)</v>
          </cell>
          <cell r="W445">
            <v>8</v>
          </cell>
        </row>
        <row r="446">
          <cell r="A446" t="str">
            <v>KOTAK FINANCE</v>
          </cell>
          <cell r="B446" t="str">
            <v>CM-07 (Gandhipuram, Coimbatore)</v>
          </cell>
          <cell r="W446">
            <v>1</v>
          </cell>
        </row>
        <row r="447">
          <cell r="A447" t="str">
            <v>KOTAK FINANCE</v>
          </cell>
          <cell r="B447" t="str">
            <v>CM-10 (Vadavalli, Coimbatore)</v>
          </cell>
          <cell r="W447">
            <v>1</v>
          </cell>
        </row>
        <row r="448">
          <cell r="A448" t="str">
            <v>KOTAK FINANCE</v>
          </cell>
          <cell r="B448" t="str">
            <v>CM-18 (Hope College, Coimbatore)</v>
          </cell>
          <cell r="W448">
            <v>3</v>
          </cell>
        </row>
        <row r="449">
          <cell r="A449" t="str">
            <v>KOTAK FINANCE</v>
          </cell>
          <cell r="B449" t="str">
            <v>TPR-04 (Gobald Complex, Tirupur)</v>
          </cell>
          <cell r="W449">
            <v>1</v>
          </cell>
        </row>
        <row r="450">
          <cell r="A450" t="str">
            <v>KOTAK FINANCE</v>
          </cell>
          <cell r="B450" t="str">
            <v>KOTAK FINANCE Total</v>
          </cell>
          <cell r="W450">
            <v>80</v>
          </cell>
        </row>
        <row r="451">
          <cell r="A451" t="str">
            <v>TVS FINANCE</v>
          </cell>
          <cell r="B451" t="str">
            <v>AKM-01 (Arakkonam, Vellore)</v>
          </cell>
          <cell r="W451">
            <v>37</v>
          </cell>
        </row>
        <row r="452">
          <cell r="A452" t="str">
            <v>TVS FINANCE</v>
          </cell>
          <cell r="B452" t="str">
            <v>AMB-1 (Ambu, Vellore)</v>
          </cell>
          <cell r="W452">
            <v>5</v>
          </cell>
        </row>
        <row r="453">
          <cell r="A453" t="str">
            <v>TVS FINANCE</v>
          </cell>
          <cell r="B453" t="str">
            <v>ANR-01 (Annur, Coimbatore)</v>
          </cell>
          <cell r="W453">
            <v>6</v>
          </cell>
        </row>
        <row r="454">
          <cell r="A454" t="str">
            <v>TVS FINANCE</v>
          </cell>
          <cell r="B454" t="str">
            <v>ARCOT-01 (Arcot, Vellore)</v>
          </cell>
          <cell r="W454">
            <v>8</v>
          </cell>
        </row>
        <row r="455">
          <cell r="A455" t="str">
            <v>TVS FINANCE</v>
          </cell>
          <cell r="B455" t="str">
            <v>ARN-01 (Arani, Tiruvanamalai)</v>
          </cell>
          <cell r="W455">
            <v>5</v>
          </cell>
        </row>
        <row r="456">
          <cell r="A456" t="str">
            <v>TVS FINANCE</v>
          </cell>
          <cell r="B456" t="str">
            <v>BTL-01 (Batlagundu , Dindigul)</v>
          </cell>
          <cell r="W456">
            <v>11</v>
          </cell>
        </row>
        <row r="457">
          <cell r="A457" t="str">
            <v>TVS FINANCE</v>
          </cell>
          <cell r="B457" t="str">
            <v>CGP-1 (Chengalpattu, Kanchipuram)</v>
          </cell>
          <cell r="W457">
            <v>10</v>
          </cell>
        </row>
        <row r="458">
          <cell r="A458" t="str">
            <v>TVS FINANCE</v>
          </cell>
          <cell r="B458" t="str">
            <v>CH-02 (ECR Road, Chennai)</v>
          </cell>
          <cell r="W458">
            <v>1</v>
          </cell>
        </row>
        <row r="459">
          <cell r="A459" t="str">
            <v>TVS FINANCE</v>
          </cell>
          <cell r="B459" t="str">
            <v>CH-05 (Pallavaram, Chennai)</v>
          </cell>
          <cell r="W459">
            <v>2</v>
          </cell>
        </row>
        <row r="460">
          <cell r="A460" t="str">
            <v>TVS FINANCE</v>
          </cell>
          <cell r="B460" t="str">
            <v>CH-06 (Kumananchavadi, Chennai)</v>
          </cell>
          <cell r="W460">
            <v>13</v>
          </cell>
        </row>
        <row r="461">
          <cell r="A461" t="str">
            <v>TVS FINANCE</v>
          </cell>
          <cell r="B461" t="str">
            <v>CH-08 (West Mambalam,  Chennai)</v>
          </cell>
          <cell r="W461">
            <v>10</v>
          </cell>
        </row>
        <row r="462">
          <cell r="A462" t="str">
            <v>TVS FINANCE</v>
          </cell>
          <cell r="B462" t="str">
            <v>CH-10 (Medavakkam, Chennai)</v>
          </cell>
          <cell r="W462">
            <v>1</v>
          </cell>
        </row>
        <row r="463">
          <cell r="A463" t="str">
            <v>TVS FINANCE</v>
          </cell>
          <cell r="B463" t="str">
            <v>CH-12 (Porur, Chennai)</v>
          </cell>
          <cell r="W463">
            <v>4</v>
          </cell>
        </row>
        <row r="464">
          <cell r="A464" t="str">
            <v>TVS FINANCE</v>
          </cell>
          <cell r="B464" t="str">
            <v>CH-13 (OMR, Chennai)</v>
          </cell>
          <cell r="W464">
            <v>6</v>
          </cell>
        </row>
        <row r="465">
          <cell r="A465" t="str">
            <v>TVS FINANCE</v>
          </cell>
          <cell r="B465" t="str">
            <v>CH-15 (Ambattur Village, Tiruvallur)</v>
          </cell>
          <cell r="W465">
            <v>2</v>
          </cell>
        </row>
        <row r="466">
          <cell r="A466" t="str">
            <v>TVS FINANCE</v>
          </cell>
          <cell r="B466" t="str">
            <v>CH-17 (M.G.R. Nagar, Chennai)</v>
          </cell>
          <cell r="W466">
            <v>14</v>
          </cell>
        </row>
        <row r="467">
          <cell r="A467" t="str">
            <v>TVS FINANCE</v>
          </cell>
          <cell r="B467" t="str">
            <v>CH-19 (Mogappair, Chennai)</v>
          </cell>
          <cell r="W467">
            <v>8</v>
          </cell>
        </row>
        <row r="468">
          <cell r="A468" t="str">
            <v>TVS FINANCE</v>
          </cell>
          <cell r="B468" t="str">
            <v>CH-21 (Kelambakkam, Chennai)</v>
          </cell>
          <cell r="W468">
            <v>5</v>
          </cell>
        </row>
        <row r="469">
          <cell r="A469" t="str">
            <v>TVS FINANCE</v>
          </cell>
          <cell r="B469" t="str">
            <v>CH-30 (T.Nagar-2, Chennai)</v>
          </cell>
          <cell r="W469">
            <v>1</v>
          </cell>
        </row>
        <row r="470">
          <cell r="A470" t="str">
            <v>TVS FINANCE</v>
          </cell>
          <cell r="B470" t="str">
            <v>CH-36 (Old Washermenpet, Chennai)</v>
          </cell>
          <cell r="W470">
            <v>13</v>
          </cell>
        </row>
        <row r="471">
          <cell r="A471" t="str">
            <v>TVS FINANCE</v>
          </cell>
          <cell r="B471" t="str">
            <v>CH-37 (Redhills , Thiruvallur)</v>
          </cell>
          <cell r="W471">
            <v>3</v>
          </cell>
        </row>
        <row r="472">
          <cell r="A472" t="str">
            <v>TVS FINANCE</v>
          </cell>
          <cell r="B472" t="str">
            <v>CH-38 (Ashok Nagar, Chennai)</v>
          </cell>
          <cell r="W472">
            <v>11</v>
          </cell>
        </row>
        <row r="473">
          <cell r="A473" t="str">
            <v>TVS FINANCE</v>
          </cell>
          <cell r="B473" t="str">
            <v>CM-01 (Kuniamuthur-2, Coimbatore)</v>
          </cell>
          <cell r="W473">
            <v>4</v>
          </cell>
        </row>
        <row r="474">
          <cell r="A474" t="str">
            <v>TVS FINANCE</v>
          </cell>
          <cell r="B474" t="str">
            <v>CM-02 (RS Puram, Coimbatore)</v>
          </cell>
          <cell r="W474">
            <v>4</v>
          </cell>
        </row>
        <row r="475">
          <cell r="A475" t="str">
            <v>TVS FINANCE</v>
          </cell>
          <cell r="B475" t="str">
            <v>CM-03 (Ondipudur, Coimbatore)</v>
          </cell>
          <cell r="W475">
            <v>3</v>
          </cell>
        </row>
        <row r="476">
          <cell r="A476" t="str">
            <v>TVS FINANCE</v>
          </cell>
          <cell r="B476" t="str">
            <v>CM-04 (Gandhipuram,Coimbatore)</v>
          </cell>
          <cell r="W476">
            <v>9</v>
          </cell>
        </row>
        <row r="477">
          <cell r="A477" t="str">
            <v>TVS FINANCE</v>
          </cell>
          <cell r="B477" t="str">
            <v>CM-05 (Saravanampatti, Coimbatore)</v>
          </cell>
          <cell r="W477">
            <v>12</v>
          </cell>
        </row>
        <row r="478">
          <cell r="A478" t="str">
            <v>TVS FINANCE</v>
          </cell>
          <cell r="B478" t="str">
            <v>CM-06 (Singanallur, Coimbatore)</v>
          </cell>
          <cell r="W478">
            <v>3</v>
          </cell>
        </row>
        <row r="479">
          <cell r="A479" t="str">
            <v>TVS FINANCE</v>
          </cell>
          <cell r="B479" t="str">
            <v>CM-11 (100 Feet Road, Coimbatore)</v>
          </cell>
          <cell r="W479">
            <v>2</v>
          </cell>
        </row>
        <row r="480">
          <cell r="A480" t="str">
            <v>TVS FINANCE</v>
          </cell>
          <cell r="B480" t="str">
            <v>CM-12 (R S.Puram, Coimbatore)</v>
          </cell>
          <cell r="W480">
            <v>13</v>
          </cell>
        </row>
        <row r="481">
          <cell r="A481" t="str">
            <v>TVS FINANCE</v>
          </cell>
          <cell r="B481" t="str">
            <v>CM-14 (Thudiyalur, Coimbatore)</v>
          </cell>
          <cell r="W481">
            <v>1</v>
          </cell>
        </row>
        <row r="482">
          <cell r="A482" t="str">
            <v>TVS FINANCE</v>
          </cell>
          <cell r="B482" t="str">
            <v>CM-15 (P.N.Palayam, Coimbatore)</v>
          </cell>
          <cell r="W482">
            <v>1</v>
          </cell>
        </row>
        <row r="483">
          <cell r="A483" t="str">
            <v>TVS FINANCE</v>
          </cell>
          <cell r="B483" t="str">
            <v>CM-17 (Lakshmi Mills Signal, Coimbatore)</v>
          </cell>
          <cell r="W483">
            <v>3</v>
          </cell>
        </row>
        <row r="484">
          <cell r="A484" t="str">
            <v>TVS FINANCE</v>
          </cell>
          <cell r="B484" t="str">
            <v>CM-18 (Hope College, Coimbatore)</v>
          </cell>
          <cell r="W484">
            <v>3</v>
          </cell>
        </row>
        <row r="485">
          <cell r="A485" t="str">
            <v>TVS FINANCE</v>
          </cell>
          <cell r="B485" t="str">
            <v>CM-19 (Sundarapuram, Coimbatore)</v>
          </cell>
          <cell r="W485">
            <v>2</v>
          </cell>
        </row>
        <row r="486">
          <cell r="A486" t="str">
            <v>TVS FINANCE</v>
          </cell>
          <cell r="B486" t="str">
            <v>CM-20 (Saravanampatti, Coimbatore)</v>
          </cell>
          <cell r="W486">
            <v>4</v>
          </cell>
        </row>
        <row r="487">
          <cell r="A487" t="str">
            <v>TVS FINANCE</v>
          </cell>
          <cell r="B487" t="str">
            <v>CM-21 (Sulur, Coimbatore)</v>
          </cell>
          <cell r="W487">
            <v>7</v>
          </cell>
        </row>
        <row r="488">
          <cell r="A488" t="str">
            <v>TVS FINANCE</v>
          </cell>
          <cell r="B488" t="str">
            <v>CM-22 (P.N.Palayam, Coimbatore)</v>
          </cell>
          <cell r="W488">
            <v>17</v>
          </cell>
        </row>
        <row r="489">
          <cell r="A489" t="str">
            <v>TVS FINANCE</v>
          </cell>
          <cell r="B489" t="str">
            <v>CM-25 (100Ft Road, Coimbatore)</v>
          </cell>
          <cell r="W489">
            <v>8</v>
          </cell>
        </row>
        <row r="490">
          <cell r="A490" t="str">
            <v>TVS FINANCE</v>
          </cell>
          <cell r="B490" t="str">
            <v>CUD-01 (Cuddalore)</v>
          </cell>
          <cell r="W490">
            <v>9</v>
          </cell>
        </row>
        <row r="491">
          <cell r="A491" t="str">
            <v>TVS FINANCE</v>
          </cell>
          <cell r="B491" t="str">
            <v>DG-01 (AMC Road, Dindigul)</v>
          </cell>
          <cell r="W491">
            <v>2</v>
          </cell>
        </row>
        <row r="492">
          <cell r="A492" t="str">
            <v>TVS FINANCE</v>
          </cell>
          <cell r="B492" t="str">
            <v>DG-02 (Salai Road, Dindigul)</v>
          </cell>
          <cell r="W492">
            <v>7</v>
          </cell>
        </row>
        <row r="493">
          <cell r="A493" t="str">
            <v>TVS FINANCE</v>
          </cell>
          <cell r="B493" t="str">
            <v>DG-03 (Bus Stand , Dindigul)</v>
          </cell>
          <cell r="W493">
            <v>8</v>
          </cell>
        </row>
        <row r="494">
          <cell r="A494" t="str">
            <v>TVS FINANCE</v>
          </cell>
          <cell r="B494" t="str">
            <v>EDP-01 (Edappal Malapuram)</v>
          </cell>
          <cell r="W494">
            <v>2</v>
          </cell>
        </row>
        <row r="495">
          <cell r="A495" t="str">
            <v>TVS FINANCE</v>
          </cell>
          <cell r="B495" t="str">
            <v>ER-02 (Gandhiji Road,Erode)</v>
          </cell>
          <cell r="W495">
            <v>3</v>
          </cell>
        </row>
        <row r="496">
          <cell r="A496" t="str">
            <v>TVS FINANCE</v>
          </cell>
          <cell r="B496" t="str">
            <v>ER-03 (Mettur Road, Erode)</v>
          </cell>
          <cell r="W496">
            <v>3</v>
          </cell>
        </row>
        <row r="497">
          <cell r="A497" t="str">
            <v>TVS FINANCE</v>
          </cell>
          <cell r="B497" t="str">
            <v>ER-04 (Mettur Road, Erode)</v>
          </cell>
          <cell r="W497">
            <v>1</v>
          </cell>
        </row>
        <row r="498">
          <cell r="A498" t="str">
            <v>TVS FINANCE</v>
          </cell>
          <cell r="B498" t="str">
            <v>GOB-01 (Gobichettipalayam, Erode)</v>
          </cell>
          <cell r="W498">
            <v>5</v>
          </cell>
        </row>
        <row r="499">
          <cell r="A499" t="str">
            <v>TVS FINANCE</v>
          </cell>
          <cell r="B499" t="str">
            <v>KAL-01 ( Kallakurichi )</v>
          </cell>
          <cell r="W499">
            <v>11</v>
          </cell>
        </row>
        <row r="500">
          <cell r="A500" t="str">
            <v>TVS FINANCE</v>
          </cell>
          <cell r="B500" t="str">
            <v>MD-01 (Goripalayam, Madurai)</v>
          </cell>
          <cell r="W500">
            <v>7</v>
          </cell>
        </row>
        <row r="501">
          <cell r="A501" t="str">
            <v>TVS FINANCE</v>
          </cell>
          <cell r="B501" t="str">
            <v>MD-02 (Simakkal, Madurai)</v>
          </cell>
          <cell r="W501">
            <v>2</v>
          </cell>
        </row>
        <row r="502">
          <cell r="A502" t="str">
            <v>TVS FINANCE</v>
          </cell>
          <cell r="B502" t="str">
            <v>MD-03 (Nethaji Road, Madurai)</v>
          </cell>
          <cell r="W502">
            <v>1</v>
          </cell>
        </row>
        <row r="503">
          <cell r="A503" t="str">
            <v>TVS FINANCE</v>
          </cell>
          <cell r="B503" t="str">
            <v>MD-04(Anna Nagar, Madurai)</v>
          </cell>
          <cell r="W503">
            <v>3</v>
          </cell>
        </row>
        <row r="504">
          <cell r="A504" t="str">
            <v>TVS FINANCE</v>
          </cell>
          <cell r="B504" t="str">
            <v>NGK-1 (Nagercoil, Nagercoil)</v>
          </cell>
          <cell r="W504">
            <v>5</v>
          </cell>
        </row>
        <row r="505">
          <cell r="A505" t="str">
            <v>TVS FINANCE</v>
          </cell>
          <cell r="B505" t="str">
            <v>NVL-01(Neyveli)</v>
          </cell>
          <cell r="W505">
            <v>7</v>
          </cell>
        </row>
        <row r="506">
          <cell r="A506" t="str">
            <v>TVS FINANCE</v>
          </cell>
          <cell r="B506" t="str">
            <v>OT-01 (Ooty, Ooty)</v>
          </cell>
          <cell r="W506">
            <v>19</v>
          </cell>
        </row>
        <row r="507">
          <cell r="A507" t="str">
            <v>TVS FINANCE</v>
          </cell>
          <cell r="B507" t="str">
            <v>OT-02 (Ooty, Ooty)</v>
          </cell>
          <cell r="W507">
            <v>6</v>
          </cell>
        </row>
        <row r="508">
          <cell r="A508" t="str">
            <v>TVS FINANCE</v>
          </cell>
          <cell r="B508" t="str">
            <v>PAT-01 (Chinnaiah Street, Pattukkottai)</v>
          </cell>
          <cell r="W508">
            <v>34</v>
          </cell>
        </row>
        <row r="509">
          <cell r="A509" t="str">
            <v>TVS FINANCE</v>
          </cell>
          <cell r="B509" t="str">
            <v>PDY-01 (Puducherry-01)</v>
          </cell>
          <cell r="W509">
            <v>12</v>
          </cell>
        </row>
        <row r="510">
          <cell r="A510" t="str">
            <v>TVS FINANCE</v>
          </cell>
          <cell r="B510" t="str">
            <v>PKD-01(Sulthanpet,Palakkad)</v>
          </cell>
          <cell r="W510">
            <v>19</v>
          </cell>
        </row>
        <row r="511">
          <cell r="A511" t="str">
            <v>TVS FINANCE</v>
          </cell>
          <cell r="B511" t="str">
            <v>PKD-03(Byepass Road,Palakkad)</v>
          </cell>
          <cell r="W511">
            <v>19</v>
          </cell>
        </row>
        <row r="512">
          <cell r="A512" t="str">
            <v>TVS FINANCE</v>
          </cell>
          <cell r="B512" t="str">
            <v>PKD-04(Olavakkode, Palakkad)</v>
          </cell>
          <cell r="W512">
            <v>7</v>
          </cell>
        </row>
        <row r="513">
          <cell r="A513" t="str">
            <v>TVS FINANCE</v>
          </cell>
          <cell r="B513" t="str">
            <v>PLN-01 (Palani, Palani)</v>
          </cell>
          <cell r="W513">
            <v>7</v>
          </cell>
        </row>
        <row r="514">
          <cell r="A514" t="str">
            <v>TVS FINANCE</v>
          </cell>
          <cell r="B514" t="str">
            <v>POL-1 (Raja Mill Road, Pollachi)</v>
          </cell>
          <cell r="W514">
            <v>6</v>
          </cell>
        </row>
        <row r="515">
          <cell r="A515" t="str">
            <v>TVS FINANCE</v>
          </cell>
          <cell r="B515" t="str">
            <v>PRT-01 (PANRUTI)</v>
          </cell>
          <cell r="W515">
            <v>27</v>
          </cell>
        </row>
        <row r="516">
          <cell r="A516" t="str">
            <v>TVS FINANCE</v>
          </cell>
          <cell r="B516" t="str">
            <v>PTB-01 (Pattambi, Palakkad)</v>
          </cell>
          <cell r="W516">
            <v>6</v>
          </cell>
        </row>
        <row r="517">
          <cell r="A517" t="str">
            <v>TVS FINANCE</v>
          </cell>
          <cell r="B517" t="str">
            <v>RMD-01 (Ramanathapuram)</v>
          </cell>
          <cell r="W517">
            <v>4</v>
          </cell>
        </row>
        <row r="518">
          <cell r="A518" t="str">
            <v>TVS FINANCE</v>
          </cell>
          <cell r="B518" t="str">
            <v>SK-01 (Sankiri, Sankiri)</v>
          </cell>
          <cell r="W518">
            <v>5</v>
          </cell>
        </row>
        <row r="519">
          <cell r="A519" t="str">
            <v>TVS FINANCE</v>
          </cell>
          <cell r="B519" t="str">
            <v>SLM-02 (Gugai, Salem)</v>
          </cell>
          <cell r="W519">
            <v>1</v>
          </cell>
        </row>
        <row r="520">
          <cell r="A520" t="str">
            <v>TVS FINANCE</v>
          </cell>
          <cell r="B520" t="str">
            <v>SLM-03 ( Hasthampatti, salem)</v>
          </cell>
          <cell r="W520">
            <v>9</v>
          </cell>
        </row>
        <row r="521">
          <cell r="A521" t="str">
            <v>TVS FINANCE</v>
          </cell>
          <cell r="B521" t="str">
            <v>SLM-04 (4 Roads, Salem)</v>
          </cell>
          <cell r="W521">
            <v>10</v>
          </cell>
        </row>
        <row r="522">
          <cell r="A522" t="str">
            <v>TVS FINANCE</v>
          </cell>
          <cell r="B522" t="str">
            <v>TENI-01 (Theni)</v>
          </cell>
          <cell r="W522">
            <v>10</v>
          </cell>
        </row>
        <row r="523">
          <cell r="A523" t="str">
            <v>TVS FINANCE</v>
          </cell>
          <cell r="B523" t="str">
            <v>TG-01 (TG-01, Tiruchengode)</v>
          </cell>
          <cell r="W523">
            <v>11</v>
          </cell>
        </row>
        <row r="524">
          <cell r="A524" t="str">
            <v>TVS FINANCE</v>
          </cell>
          <cell r="B524" t="str">
            <v>TNJ-01 (Thanjavur,New Bus Stand)</v>
          </cell>
          <cell r="W524">
            <v>4</v>
          </cell>
        </row>
        <row r="525">
          <cell r="A525" t="str">
            <v>TVS FINANCE</v>
          </cell>
          <cell r="B525" t="str">
            <v>TNJ-02 (Thanjavur,Old Bus stand)</v>
          </cell>
          <cell r="W525">
            <v>3</v>
          </cell>
        </row>
        <row r="526">
          <cell r="A526" t="str">
            <v>TVS FINANCE</v>
          </cell>
          <cell r="B526" t="str">
            <v>TPR-02 (Tirupur - 2, Tirupur)</v>
          </cell>
          <cell r="W526">
            <v>2</v>
          </cell>
        </row>
        <row r="527">
          <cell r="A527" t="str">
            <v>TVS FINANCE</v>
          </cell>
          <cell r="B527" t="str">
            <v>TPR-04 (Gobald Complex, Tirupur)</v>
          </cell>
          <cell r="W527">
            <v>9</v>
          </cell>
        </row>
        <row r="528">
          <cell r="A528" t="str">
            <v>TVS FINANCE</v>
          </cell>
          <cell r="B528" t="str">
            <v>TRY-01 (Cantonment, Trichy)</v>
          </cell>
          <cell r="W528">
            <v>3</v>
          </cell>
        </row>
        <row r="529">
          <cell r="A529" t="str">
            <v>TVS FINANCE</v>
          </cell>
          <cell r="B529" t="str">
            <v>TRY-02 (Chathiram Bus Stand)</v>
          </cell>
          <cell r="W529">
            <v>3</v>
          </cell>
        </row>
        <row r="530">
          <cell r="A530" t="str">
            <v>TVS FINANCE</v>
          </cell>
          <cell r="B530" t="str">
            <v>TRY-03 (Byepass Road)</v>
          </cell>
          <cell r="W530">
            <v>5</v>
          </cell>
        </row>
        <row r="531">
          <cell r="A531" t="str">
            <v>TVS FINANCE</v>
          </cell>
          <cell r="B531" t="str">
            <v>TVM-01 (Tiruvannamalai, Tiruvannamalai)</v>
          </cell>
          <cell r="W531">
            <v>18</v>
          </cell>
        </row>
        <row r="532">
          <cell r="A532" t="str">
            <v>TVS FINANCE</v>
          </cell>
          <cell r="B532" t="str">
            <v>TVR-2 (Kakkalur, Thiruvallur)</v>
          </cell>
          <cell r="W532">
            <v>3</v>
          </cell>
        </row>
        <row r="533">
          <cell r="A533" t="str">
            <v>TVS FINANCE</v>
          </cell>
          <cell r="B533" t="str">
            <v>UDP-01 (Udumalpet, Palani)</v>
          </cell>
          <cell r="W533">
            <v>2</v>
          </cell>
        </row>
        <row r="534">
          <cell r="A534" t="str">
            <v>TVS FINANCE</v>
          </cell>
          <cell r="B534" t="str">
            <v>VKC-01(Wadakkanchery, Palakkad)</v>
          </cell>
          <cell r="W534">
            <v>12</v>
          </cell>
        </row>
        <row r="535">
          <cell r="A535" t="str">
            <v>TVS FINANCE</v>
          </cell>
          <cell r="B535" t="str">
            <v>VLK-01 (Vellakovil, Vellakovil)</v>
          </cell>
          <cell r="W535">
            <v>4</v>
          </cell>
        </row>
        <row r="536">
          <cell r="A536" t="str">
            <v>TVS FINANCE</v>
          </cell>
          <cell r="B536" t="str">
            <v>VPM-01 ( Nehruji Road, Viluppuram)</v>
          </cell>
          <cell r="W536">
            <v>7</v>
          </cell>
        </row>
        <row r="537">
          <cell r="A537" t="str">
            <v>TVS FINANCE</v>
          </cell>
          <cell r="B537" t="str">
            <v>TVS FINANCE Total</v>
          </cell>
          <cell r="W537">
            <v>635</v>
          </cell>
        </row>
        <row r="538">
          <cell r="A538" t="str">
            <v>TVS FINANCE</v>
          </cell>
          <cell r="B538" t="str">
            <v>Grand Total</v>
          </cell>
          <cell r="W538">
            <v>7397</v>
          </cell>
        </row>
      </sheetData>
      <sheetData sheetId="9" refreshError="1"/>
      <sheetData sheetId="10">
        <row r="1">
          <cell r="A1" t="str">
            <v>Branch</v>
          </cell>
          <cell r="B1" t="str">
            <v>Opening Balance</v>
          </cell>
          <cell r="C1" t="str">
            <v>Card Receipts</v>
          </cell>
          <cell r="D1" t="str">
            <v/>
          </cell>
          <cell r="E1" t="str">
            <v/>
          </cell>
          <cell r="F1" t="str">
            <v/>
          </cell>
          <cell r="G1" t="str">
            <v/>
          </cell>
          <cell r="H1" t="str">
            <v/>
          </cell>
          <cell r="I1" t="str">
            <v/>
          </cell>
          <cell r="J1" t="str">
            <v/>
          </cell>
          <cell r="K1" t="str">
            <v/>
          </cell>
          <cell r="L1" t="str">
            <v/>
          </cell>
          <cell r="M1" t="str">
            <v/>
          </cell>
        </row>
        <row r="2">
          <cell r="A2" t="str">
            <v/>
          </cell>
          <cell r="B2" t="str">
            <v/>
          </cell>
          <cell r="C2" t="str">
            <v>UPI - PHONEPE</v>
          </cell>
          <cell r="D2" t="str">
            <v>UPI - BHARATH PAY</v>
          </cell>
          <cell r="E2" t="str">
            <v>UPI - GOOGLE PAY</v>
          </cell>
          <cell r="F2" t="str">
            <v>UPI - PINELABS</v>
          </cell>
          <cell r="G2" t="str">
            <v>UPI - AIRTEL</v>
          </cell>
          <cell r="H2" t="str">
            <v>UPI - HDFC</v>
          </cell>
          <cell r="I2" t="str">
            <v>UPI - PAYTM</v>
          </cell>
          <cell r="J2" t="str">
            <v>UPI - BAJAJ</v>
          </cell>
          <cell r="K2" t="str">
            <v>UPI - MOBIKWIK</v>
          </cell>
          <cell r="L2" t="str">
            <v>UPI - AMAZON</v>
          </cell>
          <cell r="M2" t="str">
            <v>Total</v>
          </cell>
        </row>
        <row r="3">
          <cell r="A3" t="str">
            <v>AC MELA ( CBE )</v>
          </cell>
          <cell r="B3" t="str">
            <v>42,25,219.00 Dr.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A4" t="str">
            <v>ACC-FX OUT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ACC-FX OUT-KL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AKM-01 (Arakkonam, Vellore)</v>
          </cell>
          <cell r="B6" t="str">
            <v>4,90,67,279.00 Dr.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797652</v>
          </cell>
          <cell r="L6">
            <v>0</v>
          </cell>
          <cell r="M6">
            <v>797652</v>
          </cell>
        </row>
        <row r="7">
          <cell r="A7" t="str">
            <v>AMB-1 (Ambu, Vellore)</v>
          </cell>
          <cell r="B7" t="str">
            <v>1,71,85,941.00 Dr.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214349</v>
          </cell>
          <cell r="L7">
            <v>0</v>
          </cell>
          <cell r="M7">
            <v>214349</v>
          </cell>
        </row>
        <row r="8">
          <cell r="A8" t="str">
            <v>ANR-01 (Annur, Coimbatore)</v>
          </cell>
          <cell r="B8" t="str">
            <v>54,11,779.00 Dr.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793910</v>
          </cell>
          <cell r="L8">
            <v>399</v>
          </cell>
          <cell r="M8">
            <v>794309</v>
          </cell>
        </row>
        <row r="9">
          <cell r="A9" t="str">
            <v>ARCOT-01 (Arcot, Vellore)</v>
          </cell>
          <cell r="B9" t="str">
            <v>26,61,952.00 Dr.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808606</v>
          </cell>
          <cell r="L9">
            <v>0</v>
          </cell>
          <cell r="M9">
            <v>808606</v>
          </cell>
        </row>
        <row r="10">
          <cell r="A10" t="str">
            <v>ARN-01 (Arani, Tiruvanamalai)</v>
          </cell>
          <cell r="B10" t="str">
            <v>2,77,97,977.00 Dr.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411703</v>
          </cell>
          <cell r="L10">
            <v>0</v>
          </cell>
          <cell r="M10">
            <v>411703</v>
          </cell>
        </row>
        <row r="11">
          <cell r="A11" t="str">
            <v>Asset Maintenance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AUDITING-BRANCH KL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AUDITING-BRANCH TN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AV-01 (Avinashi, Coimbatore)</v>
          </cell>
          <cell r="B14" t="str">
            <v>4,79,00,001.00 Dr.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1258109</v>
          </cell>
          <cell r="L14">
            <v>0</v>
          </cell>
          <cell r="M14">
            <v>1258109</v>
          </cell>
        </row>
        <row r="15">
          <cell r="A15" t="str">
            <v>BTL-01 (Batlagundu , Dindigul)</v>
          </cell>
          <cell r="B15" t="str">
            <v>2,08,00,792.00 Dr.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778387</v>
          </cell>
          <cell r="L15">
            <v>0</v>
          </cell>
          <cell r="M15">
            <v>778387</v>
          </cell>
        </row>
        <row r="16">
          <cell r="A16" t="str">
            <v>CGP-1 (Chengalpattu, Kanchipuram)</v>
          </cell>
          <cell r="B16" t="str">
            <v>3,23,28,055.00 Dr.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786104.92</v>
          </cell>
          <cell r="L16">
            <v>0</v>
          </cell>
          <cell r="M16">
            <v>786104.92</v>
          </cell>
        </row>
        <row r="17">
          <cell r="A17" t="str">
            <v>CH-01 (Koyembedu, Chennai)</v>
          </cell>
          <cell r="B17" t="str">
            <v>1,78,88,538.00 Dr.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348179</v>
          </cell>
          <cell r="L17">
            <v>0</v>
          </cell>
          <cell r="M17">
            <v>348179</v>
          </cell>
        </row>
        <row r="18">
          <cell r="A18" t="str">
            <v>CH-02 (ECR Road, Chennai)</v>
          </cell>
          <cell r="B18" t="str">
            <v>4,02,46,927.00 Dr.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1014624</v>
          </cell>
          <cell r="L18">
            <v>0</v>
          </cell>
          <cell r="M18">
            <v>1014624</v>
          </cell>
        </row>
        <row r="19">
          <cell r="A19" t="str">
            <v>CH-03 (Velechery (100 Feet), Chennai))</v>
          </cell>
          <cell r="B19" t="str">
            <v>1,89,68,562.00 Dr.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294490</v>
          </cell>
          <cell r="L19">
            <v>0</v>
          </cell>
          <cell r="M19">
            <v>294490</v>
          </cell>
        </row>
        <row r="20">
          <cell r="A20" t="str">
            <v>CH-04 (Madipakkam, Chennai)</v>
          </cell>
          <cell r="B20" t="str">
            <v>2,97,56,274.00 Dr.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619938</v>
          </cell>
          <cell r="L20">
            <v>0</v>
          </cell>
          <cell r="M20">
            <v>619938</v>
          </cell>
        </row>
        <row r="21">
          <cell r="A21" t="str">
            <v>CH-05 (Pallavaram, Chennai)</v>
          </cell>
          <cell r="B21" t="str">
            <v>10,04,15,814.00 Dr.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899391</v>
          </cell>
          <cell r="L21">
            <v>0</v>
          </cell>
          <cell r="M21">
            <v>899391</v>
          </cell>
        </row>
        <row r="22">
          <cell r="A22" t="str">
            <v>CH-06 (Kumananchavadi, Chennai)</v>
          </cell>
          <cell r="B22" t="str">
            <v>5,27,23,508.10 Dr.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8999</v>
          </cell>
          <cell r="I22">
            <v>0</v>
          </cell>
          <cell r="J22">
            <v>0</v>
          </cell>
          <cell r="K22">
            <v>619570</v>
          </cell>
          <cell r="L22">
            <v>16350</v>
          </cell>
          <cell r="M22">
            <v>644919</v>
          </cell>
        </row>
        <row r="23">
          <cell r="A23" t="str">
            <v>CH-07 (Avadi,Chennai)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CH-07 (West Mambalam 2, Chennai)</v>
          </cell>
          <cell r="B24" t="str">
            <v>1,08,59,479.00 Dr.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CH-08 (West Mambalam,  Chennai)</v>
          </cell>
          <cell r="B25" t="str">
            <v>4,27,32,489.00 Dr.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57500</v>
          </cell>
          <cell r="I25">
            <v>0</v>
          </cell>
          <cell r="J25">
            <v>0</v>
          </cell>
          <cell r="K25">
            <v>587127</v>
          </cell>
          <cell r="L25">
            <v>0</v>
          </cell>
          <cell r="M25">
            <v>644627</v>
          </cell>
        </row>
        <row r="26">
          <cell r="A26" t="str">
            <v>CH-09 (Kodambakkam, Chennai)</v>
          </cell>
          <cell r="B26" t="str">
            <v>9,28,51,815.00 Dr.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898669</v>
          </cell>
          <cell r="L26">
            <v>0</v>
          </cell>
          <cell r="M26">
            <v>898669</v>
          </cell>
        </row>
        <row r="27">
          <cell r="A27" t="str">
            <v>CH-10 (Medavakkam, Chennai)</v>
          </cell>
          <cell r="B27" t="str">
            <v>14,47,28,770.00 Dr.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85000</v>
          </cell>
          <cell r="I27">
            <v>0</v>
          </cell>
          <cell r="J27">
            <v>0</v>
          </cell>
          <cell r="K27">
            <v>1923008</v>
          </cell>
          <cell r="L27">
            <v>0</v>
          </cell>
          <cell r="M27">
            <v>2008008</v>
          </cell>
        </row>
        <row r="28">
          <cell r="A28" t="str">
            <v>CH-11 (Ambattur, Chennai)</v>
          </cell>
          <cell r="B28" t="str">
            <v>1,04,66,183.00 Dr.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CH-12 (Porur, Chennai)</v>
          </cell>
          <cell r="B29" t="str">
            <v>23,83,51,885.00 Dr.</v>
          </cell>
          <cell r="C29">
            <v>0</v>
          </cell>
          <cell r="D29">
            <v>0</v>
          </cell>
          <cell r="E29">
            <v>0</v>
          </cell>
          <cell r="F29">
            <v>129500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4469647</v>
          </cell>
          <cell r="L29">
            <v>0</v>
          </cell>
          <cell r="M29">
            <v>4599147</v>
          </cell>
        </row>
        <row r="30">
          <cell r="A30" t="str">
            <v>CH-13 (OMR, Chennai)</v>
          </cell>
          <cell r="B30" t="str">
            <v>14,84,79,160.00 Dr.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95616</v>
          </cell>
          <cell r="I30">
            <v>0</v>
          </cell>
          <cell r="J30">
            <v>0</v>
          </cell>
          <cell r="K30">
            <v>2690220</v>
          </cell>
          <cell r="L30">
            <v>0</v>
          </cell>
          <cell r="M30">
            <v>2785836</v>
          </cell>
        </row>
        <row r="31">
          <cell r="A31" t="str">
            <v>CH-14 (Valasaravakkam, Chennai)</v>
          </cell>
          <cell r="B31" t="str">
            <v>1,98,49,440.00 Dr.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CH-15 (Ambattur Village, Tiruvallur)</v>
          </cell>
          <cell r="B32" t="str">
            <v>10,18,79,627.00 Dr.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2088566.01</v>
          </cell>
          <cell r="L32">
            <v>0</v>
          </cell>
          <cell r="M32">
            <v>2088566.01</v>
          </cell>
        </row>
        <row r="33">
          <cell r="A33" t="str">
            <v>CH-16  (Koyembedu 2, Chennai)</v>
          </cell>
          <cell r="B33" t="str">
            <v>1,15,23,569.00 Dr.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CH-17 (M.G.R. Nagar, Chennai)</v>
          </cell>
          <cell r="B34" t="str">
            <v>3,89,75,422.00 Dr.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245813</v>
          </cell>
          <cell r="L34">
            <v>0</v>
          </cell>
          <cell r="M34">
            <v>245813</v>
          </cell>
        </row>
        <row r="35">
          <cell r="A35" t="str">
            <v>CH-18 (T.Nagar, Chennai)</v>
          </cell>
          <cell r="B35" t="str">
            <v>2,38,28,729.00 Dr.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341918</v>
          </cell>
          <cell r="L35">
            <v>0</v>
          </cell>
          <cell r="M35">
            <v>341918</v>
          </cell>
        </row>
        <row r="36">
          <cell r="A36" t="str">
            <v>CH-19 (Mogappair, Chennai)</v>
          </cell>
          <cell r="B36" t="str">
            <v>3,43,94,118.00 Dr.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607136</v>
          </cell>
          <cell r="L36">
            <v>0</v>
          </cell>
          <cell r="M36">
            <v>607136</v>
          </cell>
        </row>
        <row r="37">
          <cell r="A37" t="str">
            <v>CH-20 (Teynampet West, Chennai)</v>
          </cell>
          <cell r="B37" t="str">
            <v>3,28,32,085.00 Dr.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463581</v>
          </cell>
          <cell r="L37">
            <v>0</v>
          </cell>
          <cell r="M37">
            <v>463581</v>
          </cell>
        </row>
        <row r="38">
          <cell r="A38" t="str">
            <v>CH-21 (Kelambakkam, Chennai)</v>
          </cell>
          <cell r="B38" t="str">
            <v>11,79,69,998.00 Dr.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109999</v>
          </cell>
          <cell r="I38">
            <v>0</v>
          </cell>
          <cell r="J38">
            <v>0</v>
          </cell>
          <cell r="K38">
            <v>1898099</v>
          </cell>
          <cell r="L38">
            <v>0</v>
          </cell>
          <cell r="M38">
            <v>2008098</v>
          </cell>
        </row>
        <row r="39">
          <cell r="A39" t="str">
            <v>CH-22 (Anna Nagar, Chennai)</v>
          </cell>
          <cell r="B39" t="str">
            <v>9,60,21,982.89 Dr.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69547</v>
          </cell>
          <cell r="I39">
            <v>0</v>
          </cell>
          <cell r="J39">
            <v>0</v>
          </cell>
          <cell r="K39">
            <v>1590863.99</v>
          </cell>
          <cell r="L39">
            <v>0</v>
          </cell>
          <cell r="M39">
            <v>1660410.99</v>
          </cell>
        </row>
        <row r="40">
          <cell r="A40" t="str">
            <v>CH-23 (Perambur, Chennai)</v>
          </cell>
          <cell r="B40" t="str">
            <v>3,99,93,969.00 Dr.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571903</v>
          </cell>
          <cell r="L40">
            <v>0</v>
          </cell>
          <cell r="M40">
            <v>571903</v>
          </cell>
        </row>
        <row r="41">
          <cell r="A41" t="str">
            <v>CH-24 (Ambattur Estate, Chennai)</v>
          </cell>
          <cell r="B41" t="str">
            <v>89,90,399.00 Dr.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CH-25 (Ullagaram, Chennai)</v>
          </cell>
          <cell r="B42" t="str">
            <v>1,35,71,247.00 Dr.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CH-26 (Navalur, Chennai)</v>
          </cell>
          <cell r="B43" t="str">
            <v>5,92,58,691.00 Dr.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1326280</v>
          </cell>
          <cell r="L43">
            <v>0</v>
          </cell>
          <cell r="M43">
            <v>1326280</v>
          </cell>
        </row>
        <row r="44">
          <cell r="A44" t="str">
            <v>CH-27 (Shanthi Colony, Anna Nagar, Chennai).</v>
          </cell>
          <cell r="B44" t="str">
            <v>43,10,730.00 Dr.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CH-28 (Thiruporur, Chennai).</v>
          </cell>
          <cell r="B45" t="str">
            <v>8,88,064.00 Dr.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CH-29 (Thoraipakkam, Chennai)</v>
          </cell>
          <cell r="B46" t="str">
            <v>28,20,676.00 Dr.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CH-30 (T.Nagar-2, Chennai)</v>
          </cell>
          <cell r="B47" t="str">
            <v>4,01,84,999.00 Dr.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5250</v>
          </cell>
          <cell r="K47">
            <v>666623</v>
          </cell>
          <cell r="L47">
            <v>0</v>
          </cell>
          <cell r="M47">
            <v>671873</v>
          </cell>
        </row>
        <row r="48">
          <cell r="A48" t="str">
            <v>CH-31 (Virugampakkam,Chennai)</v>
          </cell>
          <cell r="B48" t="str">
            <v>31,46,771.00 Dr.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CH-32 (Triplicane,Chennai)</v>
          </cell>
          <cell r="B49" t="str">
            <v>79,84,076.00 Dr.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CH-33 (Tambaram, Chennai)</v>
          </cell>
          <cell r="B50" t="str">
            <v>55,91,451.00 Dr.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CH-34 (Vadapalani, Chennai)</v>
          </cell>
          <cell r="B51" t="str">
            <v>34,13,088.00 Dr.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CH-35 (Keelkattalai, Chennai)</v>
          </cell>
          <cell r="B52" t="str">
            <v>54,68,174.00 Dr.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CH-36 (Old Washermenpet, Chennai)</v>
          </cell>
          <cell r="B53" t="str">
            <v>4,39,51,925.00 Dr.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638083</v>
          </cell>
          <cell r="L53">
            <v>0</v>
          </cell>
          <cell r="M53">
            <v>638083</v>
          </cell>
        </row>
        <row r="54">
          <cell r="A54" t="str">
            <v>CH-37 (Redhills , Thiruvallur)</v>
          </cell>
          <cell r="B54" t="str">
            <v>2,09,92,818.00 Dr.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468344</v>
          </cell>
          <cell r="L54">
            <v>0</v>
          </cell>
          <cell r="M54">
            <v>468344</v>
          </cell>
        </row>
        <row r="55">
          <cell r="A55" t="str">
            <v>CH-38 (Ashok Nagar, Chennai)</v>
          </cell>
          <cell r="B55" t="str">
            <v>11,97,37,847.00 Dr.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1760058</v>
          </cell>
          <cell r="L55">
            <v>0</v>
          </cell>
          <cell r="M55">
            <v>1760058</v>
          </cell>
        </row>
        <row r="56">
          <cell r="A56" t="str">
            <v>CH-39 (Mogappair East, Chennai)</v>
          </cell>
          <cell r="B56" t="str">
            <v>87,37,396.00 Dr.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CM-01 (Kuniamuthur-2, Coimbatore)</v>
          </cell>
          <cell r="B57" t="str">
            <v>4,35,67,708.00 Dr.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778452</v>
          </cell>
          <cell r="L57">
            <v>0</v>
          </cell>
          <cell r="M57">
            <v>778452</v>
          </cell>
        </row>
        <row r="58">
          <cell r="A58" t="str">
            <v>CM-02 (RS Puram, Coimbatore)</v>
          </cell>
          <cell r="B58" t="str">
            <v>3,83,51,553.00 Dr.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545059</v>
          </cell>
          <cell r="L58">
            <v>0</v>
          </cell>
          <cell r="M58">
            <v>545059</v>
          </cell>
        </row>
        <row r="59">
          <cell r="A59" t="str">
            <v>CM-03 (Ondipudur, Coimbatore)</v>
          </cell>
          <cell r="B59" t="str">
            <v>1,80,28,391.00 Dr.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324682</v>
          </cell>
          <cell r="L59">
            <v>0</v>
          </cell>
          <cell r="M59">
            <v>324682</v>
          </cell>
        </row>
        <row r="60">
          <cell r="A60" t="str">
            <v>CM-04 (Gandhipuram,Coimbatore)</v>
          </cell>
          <cell r="B60" t="str">
            <v>8,04,79,158.00 Dr.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1925776.01</v>
          </cell>
          <cell r="L60">
            <v>0</v>
          </cell>
          <cell r="M60">
            <v>1925776.01</v>
          </cell>
        </row>
        <row r="61">
          <cell r="A61" t="str">
            <v>CM-05 (Saravanampatti, Coimbatore)</v>
          </cell>
          <cell r="B61" t="str">
            <v>2,52,87,666.00 Dr.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2191272</v>
          </cell>
          <cell r="L61">
            <v>0</v>
          </cell>
          <cell r="M61">
            <v>2191272</v>
          </cell>
        </row>
        <row r="62">
          <cell r="A62" t="str">
            <v>CM-05 (Ukkadam, Coimbatore)</v>
          </cell>
          <cell r="B62" t="str">
            <v>2,54,79,052.00 Dr.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CM-06 (Singanallur, Coimbatore)</v>
          </cell>
          <cell r="B63" t="str">
            <v>11,43,82,485.00 Dr.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1853774</v>
          </cell>
          <cell r="L63">
            <v>1250</v>
          </cell>
          <cell r="M63">
            <v>1855024</v>
          </cell>
        </row>
        <row r="64">
          <cell r="A64" t="str">
            <v>CM-06. (Kuniamuthur, Coimbatore)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CM-07 (Gandhipuram, Coimbatore)</v>
          </cell>
          <cell r="B65" t="str">
            <v>6,03,66,528.00 Dr.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1467461</v>
          </cell>
          <cell r="L65">
            <v>0</v>
          </cell>
          <cell r="M65">
            <v>1467461</v>
          </cell>
        </row>
        <row r="66">
          <cell r="A66" t="str">
            <v>CM-08 (GP Signal,Coimbatore)</v>
          </cell>
          <cell r="B66" t="str">
            <v>1,79,84,092.00 Dr.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160719</v>
          </cell>
          <cell r="L66">
            <v>0</v>
          </cell>
          <cell r="M66">
            <v>160719</v>
          </cell>
        </row>
        <row r="67">
          <cell r="A67" t="str">
            <v>CM-09 (Brooke Fields, Coimbatore)</v>
          </cell>
          <cell r="B67" t="str">
            <v>6,45,23,411.00 Dr.</v>
          </cell>
          <cell r="C67">
            <v>0</v>
          </cell>
          <cell r="D67">
            <v>0</v>
          </cell>
          <cell r="E67">
            <v>0</v>
          </cell>
          <cell r="F67">
            <v>73905</v>
          </cell>
          <cell r="G67">
            <v>0</v>
          </cell>
          <cell r="H67">
            <v>134799</v>
          </cell>
          <cell r="I67">
            <v>0</v>
          </cell>
          <cell r="J67">
            <v>0</v>
          </cell>
          <cell r="K67">
            <v>504217</v>
          </cell>
          <cell r="L67">
            <v>0</v>
          </cell>
          <cell r="M67">
            <v>712921</v>
          </cell>
        </row>
        <row r="68">
          <cell r="A68" t="str">
            <v>CM-10 (Fun Republic Mall, Coimbatore).</v>
          </cell>
          <cell r="B68" t="str">
            <v>2,12,962.00 Dr.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A69" t="str">
            <v>CM-10 (Vadavalli, Coimbatore)</v>
          </cell>
          <cell r="B69" t="str">
            <v>7,69,85,329.00 Dr.</v>
          </cell>
          <cell r="C69">
            <v>0</v>
          </cell>
          <cell r="D69">
            <v>0</v>
          </cell>
          <cell r="E69">
            <v>0</v>
          </cell>
          <cell r="F69">
            <v>699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738814</v>
          </cell>
          <cell r="L69">
            <v>0</v>
          </cell>
          <cell r="M69">
            <v>739513</v>
          </cell>
        </row>
        <row r="70">
          <cell r="A70" t="str">
            <v>CM-11 (100 Feet Road, Coimbatore)</v>
          </cell>
          <cell r="B70" t="str">
            <v>2,03,10,715.00 Dr.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234433</v>
          </cell>
          <cell r="L70">
            <v>0</v>
          </cell>
          <cell r="M70">
            <v>234433</v>
          </cell>
        </row>
        <row r="71">
          <cell r="A71" t="str">
            <v>CM-12 (R S.Puram, Coimbatore)</v>
          </cell>
          <cell r="B71" t="str">
            <v>8,30,69,945.00 Dr.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595358</v>
          </cell>
          <cell r="L71">
            <v>0</v>
          </cell>
          <cell r="M71">
            <v>595358</v>
          </cell>
        </row>
        <row r="72">
          <cell r="A72" t="str">
            <v>CM-12. (Singanallur, Coimbatore)</v>
          </cell>
          <cell r="B72" t="str">
            <v>12,03,639.00 Dr.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A73" t="str">
            <v>CM-13 (Ondipudur, Coimbatore).</v>
          </cell>
          <cell r="B73" t="str">
            <v>2,35,649.00 Dr.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4">
          <cell r="A74" t="str">
            <v>CM-13 (Vellakinar pirivu, Coimbatore)</v>
          </cell>
          <cell r="B74" t="str">
            <v>9,10,72,494.30 Dr.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1876678</v>
          </cell>
          <cell r="L74">
            <v>0</v>
          </cell>
          <cell r="M74">
            <v>1876678</v>
          </cell>
        </row>
        <row r="75">
          <cell r="A75" t="str">
            <v>CM-14 (Thudiyalur, Coimbatore)</v>
          </cell>
          <cell r="B75" t="str">
            <v>6,04,33,224.00 Dr.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954187</v>
          </cell>
          <cell r="L75">
            <v>0</v>
          </cell>
          <cell r="M75">
            <v>954187</v>
          </cell>
        </row>
        <row r="76">
          <cell r="A76" t="str">
            <v>CM-15 (P.N.Palayam, Coimbatore)</v>
          </cell>
          <cell r="B76" t="str">
            <v>1,71,93,148.00 Dr.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159370</v>
          </cell>
          <cell r="L76">
            <v>0</v>
          </cell>
          <cell r="M76">
            <v>159370</v>
          </cell>
        </row>
        <row r="77">
          <cell r="A77" t="str">
            <v>CM-16 (Podanur, Coimbatore)</v>
          </cell>
          <cell r="B77" t="str">
            <v>74,23,837.00 Dr.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A78" t="str">
            <v>CM-17 (Lakshmi Mills Signal, Coimbatore)</v>
          </cell>
          <cell r="B78" t="str">
            <v>10,80,52,367.00 Dr.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60499</v>
          </cell>
          <cell r="I78">
            <v>0</v>
          </cell>
          <cell r="J78">
            <v>300</v>
          </cell>
          <cell r="K78">
            <v>2127412.0099999998</v>
          </cell>
          <cell r="L78">
            <v>0</v>
          </cell>
          <cell r="M78">
            <v>2188211.0099999998</v>
          </cell>
        </row>
        <row r="79">
          <cell r="A79" t="str">
            <v>CM-18 (Hope College, Coimbatore)</v>
          </cell>
          <cell r="B79" t="str">
            <v>16,65,41,792.00 Dr.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77048</v>
          </cell>
          <cell r="I79">
            <v>0</v>
          </cell>
          <cell r="J79">
            <v>0</v>
          </cell>
          <cell r="K79">
            <v>2755546</v>
          </cell>
          <cell r="L79">
            <v>0</v>
          </cell>
          <cell r="M79">
            <v>2832594</v>
          </cell>
        </row>
        <row r="80">
          <cell r="A80" t="str">
            <v>CM-19 (Sundarapuram, Coimbatore)</v>
          </cell>
          <cell r="B80" t="str">
            <v>2,33,41,809.00 Dr.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371529</v>
          </cell>
          <cell r="L80">
            <v>0</v>
          </cell>
          <cell r="M80">
            <v>371529</v>
          </cell>
        </row>
        <row r="81">
          <cell r="A81" t="str">
            <v>CM-20 (Saravanampatti, Coimbatore)</v>
          </cell>
          <cell r="B81" t="str">
            <v>3,20,34,651.00 Dr.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560209</v>
          </cell>
          <cell r="L81">
            <v>0</v>
          </cell>
          <cell r="M81">
            <v>560209</v>
          </cell>
        </row>
        <row r="82">
          <cell r="A82" t="str">
            <v>CM-21 (Sathy Road, Coimbatore)</v>
          </cell>
          <cell r="B82" t="str">
            <v>1,80,745.00 Dr.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CM-21 (Sulur, Coimbatore)</v>
          </cell>
          <cell r="B83" t="str">
            <v>3,49,35,801.00 Dr.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1046804</v>
          </cell>
          <cell r="L83">
            <v>0</v>
          </cell>
          <cell r="M83">
            <v>1046804</v>
          </cell>
        </row>
        <row r="84">
          <cell r="A84" t="str">
            <v>CM-22 (P.N.Palayam, Coimbatore)</v>
          </cell>
          <cell r="B84" t="str">
            <v>3,70,68,776.00 Dr.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1758056</v>
          </cell>
          <cell r="L84">
            <v>0</v>
          </cell>
          <cell r="M84">
            <v>1758056</v>
          </cell>
        </row>
        <row r="85">
          <cell r="A85" t="str">
            <v>CM-23 (Saibaba Colony, Coimbatore).</v>
          </cell>
          <cell r="B85" t="str">
            <v>18,07,925.00 Dr.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CM-24 (Ramanathapuram,Coimbatore)</v>
          </cell>
          <cell r="B86" t="str">
            <v>1,92,91,644.00 Dr.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1290</v>
          </cell>
          <cell r="K86">
            <v>309056</v>
          </cell>
          <cell r="L86">
            <v>0</v>
          </cell>
          <cell r="M86">
            <v>310346</v>
          </cell>
        </row>
        <row r="87">
          <cell r="A87" t="str">
            <v>CM-25 (100Ft Road, Coimbatore)</v>
          </cell>
          <cell r="B87" t="str">
            <v>17,60,57,467.00 Dr.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362109</v>
          </cell>
          <cell r="K87">
            <v>2470893</v>
          </cell>
          <cell r="L87">
            <v>0</v>
          </cell>
          <cell r="M87">
            <v>2833002</v>
          </cell>
        </row>
        <row r="88">
          <cell r="A88" t="str">
            <v>CM22.(Ganapathy, Coimbatore)</v>
          </cell>
          <cell r="B88" t="str">
            <v>50,33,400.00 Dr.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A89" t="str">
            <v>CORPORATE SALES</v>
          </cell>
          <cell r="B89" t="str">
            <v>72,200.00 Dr.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CUD-01 (Cuddalore)</v>
          </cell>
          <cell r="B90" t="str">
            <v>2,77,14,847.00 Dr.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206999</v>
          </cell>
          <cell r="I90">
            <v>0</v>
          </cell>
          <cell r="J90">
            <v>0</v>
          </cell>
          <cell r="K90">
            <v>926507</v>
          </cell>
          <cell r="L90">
            <v>0</v>
          </cell>
          <cell r="M90">
            <v>1133506</v>
          </cell>
        </row>
        <row r="91">
          <cell r="A91" t="str">
            <v>DEMO</v>
          </cell>
          <cell r="B91" t="str">
            <v>4,55,000.00 Dr.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A92" t="str">
            <v>DG-01 (AMC Road, Dindigul)</v>
          </cell>
          <cell r="B92" t="str">
            <v>2,84,65,852.00 Dr.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76350</v>
          </cell>
          <cell r="I92">
            <v>0</v>
          </cell>
          <cell r="J92">
            <v>0</v>
          </cell>
          <cell r="K92">
            <v>423397</v>
          </cell>
          <cell r="L92">
            <v>0</v>
          </cell>
          <cell r="M92">
            <v>499747</v>
          </cell>
        </row>
        <row r="93">
          <cell r="A93" t="str">
            <v>DG-02 (Salai Road, Dindigul)</v>
          </cell>
          <cell r="B93" t="str">
            <v>2,65,72,758.00 Dr.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589643</v>
          </cell>
          <cell r="L93">
            <v>0</v>
          </cell>
          <cell r="M93">
            <v>589643</v>
          </cell>
        </row>
        <row r="94">
          <cell r="A94" t="str">
            <v>DG-03 (Bus Stand , Dindigul)</v>
          </cell>
          <cell r="B94" t="str">
            <v>5,57,36,128.00 Dr.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1279056</v>
          </cell>
          <cell r="L94">
            <v>0</v>
          </cell>
          <cell r="M94">
            <v>1279056</v>
          </cell>
        </row>
        <row r="95">
          <cell r="A95" t="str">
            <v>DOA- CBE ACC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A96" t="str">
            <v>DOA-MOBILE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EDP-01 (Edappal Malapuram)</v>
          </cell>
          <cell r="B97" t="str">
            <v>1,34,48,045.00 Dr.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310425</v>
          </cell>
          <cell r="L97">
            <v>0</v>
          </cell>
          <cell r="M97">
            <v>310425</v>
          </cell>
        </row>
        <row r="98">
          <cell r="A98" t="str">
            <v>ER-01 (Mettur Road, Erode)</v>
          </cell>
          <cell r="B98" t="str">
            <v>4,92,17,480.00 Dr.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613385</v>
          </cell>
          <cell r="L98">
            <v>0</v>
          </cell>
          <cell r="M98">
            <v>613385</v>
          </cell>
        </row>
        <row r="99">
          <cell r="A99" t="str">
            <v>ER-02 (Gandhiji Road, Erode).</v>
          </cell>
          <cell r="B99" t="str">
            <v>1,85,28,134.00 Dr.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A100" t="str">
            <v>ER-02 (Gandhiji Road,Erode)</v>
          </cell>
          <cell r="B100" t="str">
            <v>87,23,050.00 Dr.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468591</v>
          </cell>
          <cell r="L100">
            <v>0</v>
          </cell>
          <cell r="M100">
            <v>468591</v>
          </cell>
        </row>
        <row r="101">
          <cell r="A101" t="str">
            <v>ER-03 (Mettur Road, Erode)</v>
          </cell>
          <cell r="B101" t="str">
            <v>3,36,96,487.00 Dr.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442191</v>
          </cell>
          <cell r="L101">
            <v>0</v>
          </cell>
          <cell r="M101">
            <v>442191</v>
          </cell>
        </row>
        <row r="102">
          <cell r="A102" t="str">
            <v>ER-04 (Mettur Road, Erode)</v>
          </cell>
          <cell r="B102" t="str">
            <v>11,58,31,868.00 Dr.</v>
          </cell>
          <cell r="C102">
            <v>0</v>
          </cell>
          <cell r="D102">
            <v>0</v>
          </cell>
          <cell r="E102">
            <v>0</v>
          </cell>
          <cell r="F102">
            <v>6000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2054445</v>
          </cell>
          <cell r="L102">
            <v>0</v>
          </cell>
          <cell r="M102">
            <v>2060445</v>
          </cell>
        </row>
        <row r="103">
          <cell r="A103" t="str">
            <v>EXCHANGE-KL</v>
          </cell>
          <cell r="B103" t="str">
            <v>8,98,608.00 Dr.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21500</v>
          </cell>
          <cell r="L103">
            <v>0</v>
          </cell>
          <cell r="M103">
            <v>21500</v>
          </cell>
        </row>
        <row r="104">
          <cell r="A104" t="str">
            <v>EXCHANGE-TN</v>
          </cell>
          <cell r="B104" t="str">
            <v>8,03,56,074.00 Dr.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2478131</v>
          </cell>
          <cell r="L104">
            <v>54500</v>
          </cell>
          <cell r="M104">
            <v>2532631</v>
          </cell>
        </row>
        <row r="105">
          <cell r="A105" t="str">
            <v>GOB-01 (Gobichettipalayam, Erode)</v>
          </cell>
          <cell r="B105" t="str">
            <v>2,60,30,481.00 Dr.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400862</v>
          </cell>
          <cell r="L105">
            <v>0</v>
          </cell>
          <cell r="M105">
            <v>400862</v>
          </cell>
        </row>
        <row r="106">
          <cell r="A106" t="str">
            <v>HO - SERVICE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</row>
        <row r="107">
          <cell r="A107" t="str">
            <v>HSR-01 (Hosur, Dharmapuri)</v>
          </cell>
          <cell r="B107" t="str">
            <v>76,62,225.00 Dr.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A108" t="str">
            <v>KAL-01 ( Kallakurichi )</v>
          </cell>
          <cell r="B108" t="str">
            <v>92,87,423.00 Dr.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872924.99</v>
          </cell>
          <cell r="L108">
            <v>0</v>
          </cell>
          <cell r="M108">
            <v>872924.99</v>
          </cell>
        </row>
        <row r="109">
          <cell r="A109" t="str">
            <v>KSR-01 (Krishnagiri, Dharmapuri)</v>
          </cell>
          <cell r="B109" t="str">
            <v>1,24,56,838.00 Dr.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A110" t="str">
            <v>MD-01 (Goripalayam, Madurai)</v>
          </cell>
          <cell r="B110" t="str">
            <v>4,34,98,730.00 Dr.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60000</v>
          </cell>
          <cell r="I110">
            <v>0</v>
          </cell>
          <cell r="J110">
            <v>0</v>
          </cell>
          <cell r="K110">
            <v>418338</v>
          </cell>
          <cell r="L110">
            <v>0</v>
          </cell>
          <cell r="M110">
            <v>478338</v>
          </cell>
        </row>
        <row r="111">
          <cell r="A111" t="str">
            <v>MD-02 (Simakkal, Madurai)</v>
          </cell>
          <cell r="B111" t="str">
            <v>13,07,25,604.00 Dr.</v>
          </cell>
          <cell r="C111">
            <v>0</v>
          </cell>
          <cell r="D111">
            <v>0</v>
          </cell>
          <cell r="E111">
            <v>0</v>
          </cell>
          <cell r="F111">
            <v>52000</v>
          </cell>
          <cell r="G111">
            <v>0</v>
          </cell>
          <cell r="H111">
            <v>37000</v>
          </cell>
          <cell r="I111">
            <v>0</v>
          </cell>
          <cell r="J111">
            <v>200</v>
          </cell>
          <cell r="K111">
            <v>1857812</v>
          </cell>
          <cell r="L111">
            <v>0</v>
          </cell>
          <cell r="M111">
            <v>1947012</v>
          </cell>
        </row>
        <row r="112">
          <cell r="A112" t="str">
            <v>MD-03 (Nethaji Road, Madurai)</v>
          </cell>
          <cell r="B112" t="str">
            <v>2,27,42,100.00 Dr.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405226</v>
          </cell>
          <cell r="L112">
            <v>0</v>
          </cell>
          <cell r="M112">
            <v>405226</v>
          </cell>
        </row>
        <row r="113">
          <cell r="A113" t="str">
            <v>MD-04 (Madurai - 4, Madurai)</v>
          </cell>
          <cell r="B113" t="str">
            <v>39,82,994.00 Dr.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</row>
        <row r="114">
          <cell r="A114" t="str">
            <v>MD-04(Anna Nagar, Madurai)</v>
          </cell>
          <cell r="B114" t="str">
            <v>1,23,19,707.00 Dr.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38000</v>
          </cell>
          <cell r="I114">
            <v>0</v>
          </cell>
          <cell r="J114">
            <v>0</v>
          </cell>
          <cell r="K114">
            <v>809206</v>
          </cell>
          <cell r="L114">
            <v>0</v>
          </cell>
          <cell r="M114">
            <v>847206</v>
          </cell>
        </row>
        <row r="115">
          <cell r="A115" t="str">
            <v>MD-05 (Vishal De Mall, Madurai)</v>
          </cell>
          <cell r="B115" t="str">
            <v>3,17,73,195.00 Dr.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21104</v>
          </cell>
          <cell r="I115">
            <v>0</v>
          </cell>
          <cell r="J115">
            <v>0</v>
          </cell>
          <cell r="K115">
            <v>371789</v>
          </cell>
          <cell r="L115">
            <v>0</v>
          </cell>
          <cell r="M115">
            <v>392893</v>
          </cell>
        </row>
        <row r="116">
          <cell r="A116" t="str">
            <v>MD-06 (Railway Junction, Madurai)</v>
          </cell>
          <cell r="B116" t="str">
            <v>46,80,380.00 Dr.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</row>
        <row r="117">
          <cell r="A117" t="str">
            <v>MELA (CHENNAI)</v>
          </cell>
          <cell r="B117" t="str">
            <v>7,00,738.00 Dr.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</row>
        <row r="118">
          <cell r="A118" t="str">
            <v>MELA (CODISSIA)</v>
          </cell>
          <cell r="B118" t="str">
            <v>35,38,815.00 Dr.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</row>
        <row r="119">
          <cell r="A119" t="str">
            <v>NEW BRANCH CBE 1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</row>
        <row r="120">
          <cell r="A120" t="str">
            <v>NEW BRANCH CBE 2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</row>
        <row r="121">
          <cell r="A121" t="str">
            <v>NEW BRANCH CHE 1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</row>
        <row r="122">
          <cell r="A122" t="str">
            <v>NEW BRANCH CHE2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</row>
        <row r="123">
          <cell r="A123" t="str">
            <v>NEW-19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</row>
        <row r="124">
          <cell r="A124" t="str">
            <v>NEW-20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</row>
        <row r="125">
          <cell r="A125" t="str">
            <v>NEW-21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</row>
        <row r="126">
          <cell r="A126" t="str">
            <v>NEW-22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</row>
        <row r="127">
          <cell r="A127" t="str">
            <v>NEW-23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NGK-1 (Nagercoil, Nagercoil)</v>
          </cell>
          <cell r="B128" t="str">
            <v>7,24,90,020.00 Dr.</v>
          </cell>
          <cell r="C128">
            <v>0</v>
          </cell>
          <cell r="D128">
            <v>99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1177372</v>
          </cell>
          <cell r="L128">
            <v>0</v>
          </cell>
          <cell r="M128">
            <v>1177471</v>
          </cell>
        </row>
        <row r="129">
          <cell r="A129" t="str">
            <v>NVL-01(Neyveli)</v>
          </cell>
          <cell r="B129" t="str">
            <v>3,09,53,800.00 Dr.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1016238</v>
          </cell>
          <cell r="L129">
            <v>0</v>
          </cell>
          <cell r="M129">
            <v>1016238</v>
          </cell>
        </row>
        <row r="130">
          <cell r="A130" t="str">
            <v>ONLINE SALES BILLING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</row>
        <row r="131">
          <cell r="A131" t="str">
            <v>OT-01 (Ooty, Ooty)</v>
          </cell>
          <cell r="B131" t="str">
            <v>3,91,96,326.00 Dr.</v>
          </cell>
          <cell r="C131">
            <v>0</v>
          </cell>
          <cell r="D131">
            <v>0</v>
          </cell>
          <cell r="E131">
            <v>0</v>
          </cell>
          <cell r="F131">
            <v>1589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734578</v>
          </cell>
          <cell r="L131">
            <v>1091</v>
          </cell>
          <cell r="M131">
            <v>737258</v>
          </cell>
        </row>
        <row r="132">
          <cell r="A132" t="str">
            <v>OT-02 (Ooty, Ooty)</v>
          </cell>
          <cell r="B132" t="str">
            <v>2,84,49,236.00 Dr.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336328</v>
          </cell>
          <cell r="L132">
            <v>24500</v>
          </cell>
          <cell r="M132">
            <v>360828</v>
          </cell>
        </row>
        <row r="133">
          <cell r="A133" t="str">
            <v>OTM-01(OTTAPALAM, Palakkad)</v>
          </cell>
          <cell r="B133" t="str">
            <v>2,36,59,110.00 Dr.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56199</v>
          </cell>
          <cell r="I133">
            <v>0</v>
          </cell>
          <cell r="J133">
            <v>0</v>
          </cell>
          <cell r="K133">
            <v>382002</v>
          </cell>
          <cell r="L133">
            <v>0</v>
          </cell>
          <cell r="M133">
            <v>438201</v>
          </cell>
        </row>
        <row r="134">
          <cell r="A134" t="str">
            <v>PAT-01 (Chinnaiah Street, Pattukkottai)</v>
          </cell>
          <cell r="B134" t="str">
            <v>31,72,012.00 Dr.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2520647</v>
          </cell>
          <cell r="L134">
            <v>0</v>
          </cell>
          <cell r="M134">
            <v>2520647</v>
          </cell>
        </row>
        <row r="135">
          <cell r="A135" t="str">
            <v>PDY-01 (Puducherry-01)</v>
          </cell>
          <cell r="B135" t="str">
            <v>5,81,06,907.00 Dr.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1370121</v>
          </cell>
          <cell r="L135">
            <v>0</v>
          </cell>
          <cell r="M135">
            <v>1370121</v>
          </cell>
        </row>
        <row r="136">
          <cell r="A136" t="str">
            <v>PKD-01(Sulthanpet,Palakkad)</v>
          </cell>
          <cell r="B136" t="str">
            <v>3,17,05,233.00 Dr.</v>
          </cell>
          <cell r="C136">
            <v>0</v>
          </cell>
          <cell r="D136">
            <v>0</v>
          </cell>
          <cell r="E136">
            <v>0</v>
          </cell>
          <cell r="F136">
            <v>28000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424894</v>
          </cell>
          <cell r="L136">
            <v>0</v>
          </cell>
          <cell r="M136">
            <v>452894</v>
          </cell>
        </row>
        <row r="137">
          <cell r="A137" t="str">
            <v>PKD-02(TB Road,Palakkad)</v>
          </cell>
          <cell r="B137" t="str">
            <v>1,85,83,528.00 Dr.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PKD-03(Byepass Road,Palakkad)</v>
          </cell>
          <cell r="B138" t="str">
            <v>4,76,47,255.00 Dr.</v>
          </cell>
          <cell r="C138">
            <v>0</v>
          </cell>
          <cell r="D138">
            <v>0</v>
          </cell>
          <cell r="E138">
            <v>0</v>
          </cell>
          <cell r="F138">
            <v>87000</v>
          </cell>
          <cell r="G138">
            <v>0</v>
          </cell>
          <cell r="H138">
            <v>1000</v>
          </cell>
          <cell r="I138">
            <v>0</v>
          </cell>
          <cell r="J138">
            <v>0</v>
          </cell>
          <cell r="K138">
            <v>835915</v>
          </cell>
          <cell r="L138">
            <v>0</v>
          </cell>
          <cell r="M138">
            <v>923915</v>
          </cell>
        </row>
        <row r="139">
          <cell r="A139" t="str">
            <v>PKD-04(Olavakkode, Palakkad)</v>
          </cell>
          <cell r="B139" t="str">
            <v>1,90,09,519.00 Dr.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453555</v>
          </cell>
          <cell r="L139">
            <v>0</v>
          </cell>
          <cell r="M139">
            <v>453555</v>
          </cell>
        </row>
        <row r="140">
          <cell r="A140" t="str">
            <v>PLN-01 (Palani, Palani)</v>
          </cell>
          <cell r="B140" t="str">
            <v>4,44,35,136.00 Dr.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674014</v>
          </cell>
          <cell r="L140">
            <v>0</v>
          </cell>
          <cell r="M140">
            <v>674014</v>
          </cell>
        </row>
        <row r="141">
          <cell r="A141" t="str">
            <v>POL-1 (Raja Mill Road, Pollachi)</v>
          </cell>
          <cell r="B141" t="str">
            <v>5,93,68,847.00 Dr.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1209982</v>
          </cell>
          <cell r="L141">
            <v>0</v>
          </cell>
          <cell r="M141">
            <v>1209982</v>
          </cell>
        </row>
        <row r="142">
          <cell r="A142" t="str">
            <v>PRD-01(Perundurai, Erode)</v>
          </cell>
          <cell r="B142" t="str">
            <v>55,98,992.00 Dr.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</row>
        <row r="143">
          <cell r="A143" t="str">
            <v>PRT-01 (PANRUTI)</v>
          </cell>
          <cell r="B143" t="str">
            <v>1,07,70,104.00 Dr.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402621</v>
          </cell>
          <cell r="L143">
            <v>0</v>
          </cell>
          <cell r="M143">
            <v>402621</v>
          </cell>
        </row>
        <row r="144">
          <cell r="A144" t="str">
            <v>PTB-01 (Pattambi, Palakkad)</v>
          </cell>
          <cell r="B144" t="str">
            <v>1,65,16,283.00 Dr.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483626</v>
          </cell>
          <cell r="L144">
            <v>0</v>
          </cell>
          <cell r="M144">
            <v>483626</v>
          </cell>
        </row>
        <row r="145">
          <cell r="A145" t="str">
            <v>RMD-01 (Ramanathapuram)</v>
          </cell>
          <cell r="B145" t="str">
            <v>2,63,85,553.00 Dr.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1000</v>
          </cell>
          <cell r="I145">
            <v>0</v>
          </cell>
          <cell r="J145">
            <v>0</v>
          </cell>
          <cell r="K145">
            <v>499886</v>
          </cell>
          <cell r="L145">
            <v>0</v>
          </cell>
          <cell r="M145">
            <v>500886</v>
          </cell>
        </row>
        <row r="146">
          <cell r="A146" t="str">
            <v>SERVICE &amp; DOA - KL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</row>
        <row r="147">
          <cell r="A147" t="str">
            <v>SERVICE CH-09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</row>
        <row r="148">
          <cell r="A148" t="str">
            <v>SERVICE CH-13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SERVICE CH-14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</row>
        <row r="150">
          <cell r="A150" t="str">
            <v>SERVICE CH-15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</row>
        <row r="151">
          <cell r="A151" t="str">
            <v>SERVICE CH-27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</row>
        <row r="152">
          <cell r="A152" t="str">
            <v>SERVICE CM-01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</row>
        <row r="153">
          <cell r="A153" t="str">
            <v>SERVICE CM-04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SERVICE CM-18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SERVICE ERD-03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</row>
        <row r="156">
          <cell r="A156" t="str">
            <v>SERVICE-CBE ACC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</row>
        <row r="157">
          <cell r="A157" t="str">
            <v>SERVICE-MOBILE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SK-01 (Sankiri, Sankiri)</v>
          </cell>
          <cell r="B158" t="str">
            <v>4,28,13,109.00 Dr.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574531</v>
          </cell>
          <cell r="L158">
            <v>0</v>
          </cell>
          <cell r="M158">
            <v>574531</v>
          </cell>
        </row>
        <row r="159">
          <cell r="A159" t="str">
            <v>SLM-01 (Meyyanur, Salem)</v>
          </cell>
          <cell r="B159" t="str">
            <v>5,17,85,585.00 Dr.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811536</v>
          </cell>
          <cell r="L159">
            <v>0</v>
          </cell>
          <cell r="M159">
            <v>811536</v>
          </cell>
        </row>
        <row r="160">
          <cell r="A160" t="str">
            <v>SLM-02 (Gugai, Salem)</v>
          </cell>
          <cell r="B160" t="str">
            <v>1,99,01,007.00 Dr.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278850</v>
          </cell>
          <cell r="L160">
            <v>0</v>
          </cell>
          <cell r="M160">
            <v>278850</v>
          </cell>
        </row>
        <row r="161">
          <cell r="A161" t="str">
            <v>SLM-03 ( Hasthampatti, salem)</v>
          </cell>
          <cell r="B161" t="str">
            <v>39,73,703.00 Dr.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201540</v>
          </cell>
          <cell r="L161">
            <v>0</v>
          </cell>
          <cell r="M161">
            <v>201540</v>
          </cell>
        </row>
        <row r="162">
          <cell r="A162" t="str">
            <v>SLM-04 (4 Roads, Salem)</v>
          </cell>
          <cell r="B162" t="str">
            <v>12,73,05,979.00 Dr.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2123323</v>
          </cell>
          <cell r="L162">
            <v>3999</v>
          </cell>
          <cell r="M162">
            <v>2127322</v>
          </cell>
        </row>
        <row r="163">
          <cell r="A163" t="str">
            <v>TENI-01 (Theni)</v>
          </cell>
          <cell r="B163" t="str">
            <v>3,38,89,926.00 Dr.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742304</v>
          </cell>
          <cell r="L163">
            <v>0</v>
          </cell>
          <cell r="M163">
            <v>742304</v>
          </cell>
        </row>
        <row r="164">
          <cell r="A164" t="str">
            <v>TG-01 (TG-01, Tiruchengode)</v>
          </cell>
          <cell r="B164" t="str">
            <v>1,88,93,014.00 Dr.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218366</v>
          </cell>
          <cell r="L164">
            <v>0</v>
          </cell>
          <cell r="M164">
            <v>218366</v>
          </cell>
        </row>
        <row r="165">
          <cell r="A165" t="str">
            <v>TNJ-01 (Thanjavur,New Bus Stand)</v>
          </cell>
          <cell r="B165" t="str">
            <v>1,42,46,918.00 Dr.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1067086</v>
          </cell>
          <cell r="L165">
            <v>0</v>
          </cell>
          <cell r="M165">
            <v>1067086</v>
          </cell>
        </row>
        <row r="166">
          <cell r="A166" t="str">
            <v>TNJ-02 (Thanjavur,Old Bus stand)</v>
          </cell>
          <cell r="B166" t="str">
            <v>40,71,049.00 Dr.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340846</v>
          </cell>
          <cell r="L166">
            <v>0</v>
          </cell>
          <cell r="M166">
            <v>340846</v>
          </cell>
        </row>
        <row r="167">
          <cell r="A167" t="str">
            <v>TPR-01 (Tirupur - 1, Tirupur)</v>
          </cell>
          <cell r="B167" t="str">
            <v>2,41,00,269.00 Dr.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294512</v>
          </cell>
          <cell r="L167">
            <v>0</v>
          </cell>
          <cell r="M167">
            <v>294512</v>
          </cell>
        </row>
        <row r="168">
          <cell r="A168" t="str">
            <v>TPR-02 (Tirupur - 2, Tirupur)</v>
          </cell>
          <cell r="B168" t="str">
            <v>1,74,24,253.00 Dr.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357031</v>
          </cell>
          <cell r="L168">
            <v>0</v>
          </cell>
          <cell r="M168">
            <v>357031</v>
          </cell>
        </row>
        <row r="169">
          <cell r="A169" t="str">
            <v>TPR-03 (Avinashi Road, Tirupur)</v>
          </cell>
          <cell r="B169" t="str">
            <v>1,37,90,786.00 Dr.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666342</v>
          </cell>
          <cell r="L169">
            <v>0</v>
          </cell>
          <cell r="M169">
            <v>666342</v>
          </cell>
        </row>
        <row r="170">
          <cell r="A170" t="str">
            <v>TPR-03 (Tirupur - 3, Tirupur).</v>
          </cell>
          <cell r="B170" t="str">
            <v>97,04,213.00 Dr.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</row>
        <row r="171">
          <cell r="A171" t="str">
            <v>TPR-04 (Gobald Complex, Tirupur)</v>
          </cell>
          <cell r="B171" t="str">
            <v>6,01,20,751.00 Dr.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49500</v>
          </cell>
          <cell r="I171">
            <v>0</v>
          </cell>
          <cell r="J171">
            <v>0</v>
          </cell>
          <cell r="K171">
            <v>1087025</v>
          </cell>
          <cell r="L171">
            <v>0</v>
          </cell>
          <cell r="M171">
            <v>1136525</v>
          </cell>
        </row>
        <row r="172">
          <cell r="A172" t="str">
            <v>TRY-01 (Cantonment, Trichy)</v>
          </cell>
          <cell r="B172" t="str">
            <v>11,11,09,595.00 Dr.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1932468</v>
          </cell>
          <cell r="L172">
            <v>0</v>
          </cell>
          <cell r="M172">
            <v>1932468</v>
          </cell>
        </row>
        <row r="173">
          <cell r="A173" t="str">
            <v>TRY-02 (Chathiram Bus Stand)</v>
          </cell>
          <cell r="B173" t="str">
            <v>2,92,33,442.00 Dr.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857439</v>
          </cell>
          <cell r="L173">
            <v>0</v>
          </cell>
          <cell r="M173">
            <v>857439</v>
          </cell>
        </row>
        <row r="174">
          <cell r="A174" t="str">
            <v>TRY-03 (Byepass Road)</v>
          </cell>
          <cell r="B174" t="str">
            <v>4,24,49,131.00 Dr.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708833</v>
          </cell>
          <cell r="L174">
            <v>0</v>
          </cell>
          <cell r="M174">
            <v>708833</v>
          </cell>
        </row>
        <row r="175">
          <cell r="A175" t="str">
            <v>TV-01 (Palayamkottai, Tirunelveli)</v>
          </cell>
          <cell r="B175" t="str">
            <v>56,58,497.00 Dr.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</row>
        <row r="176">
          <cell r="A176" t="str">
            <v>TV-02 (Madurai Road, Tirunelveli)</v>
          </cell>
          <cell r="B176" t="str">
            <v>70,17,472.00 Dr.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</row>
        <row r="177">
          <cell r="A177" t="str">
            <v>TVM-01 (Tiruvannamalai, Tiruvannamalai)</v>
          </cell>
          <cell r="B177" t="str">
            <v>7,26,85,693.50 Dr.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107500</v>
          </cell>
          <cell r="I177">
            <v>0</v>
          </cell>
          <cell r="J177">
            <v>0</v>
          </cell>
          <cell r="K177">
            <v>1413992</v>
          </cell>
          <cell r="L177">
            <v>0</v>
          </cell>
          <cell r="M177">
            <v>1521492</v>
          </cell>
        </row>
        <row r="178">
          <cell r="A178" t="str">
            <v>TVR-1 (Allam Complex, Thiruvallur)</v>
          </cell>
          <cell r="B178" t="str">
            <v>2,89,88,880.00 Dr.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</row>
        <row r="179">
          <cell r="A179" t="str">
            <v>TVR-2 (Kakkalur, Thiruvallur)</v>
          </cell>
          <cell r="B179" t="str">
            <v>2,81,09,876.00 Dr.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1068077</v>
          </cell>
          <cell r="L179">
            <v>0</v>
          </cell>
          <cell r="M179">
            <v>1068077</v>
          </cell>
        </row>
        <row r="180">
          <cell r="A180" t="str">
            <v>UDP-01 (Udumalpet, Palani)</v>
          </cell>
          <cell r="B180" t="str">
            <v>2,19,98,721.00 Dr.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180097</v>
          </cell>
          <cell r="L180">
            <v>0</v>
          </cell>
          <cell r="M180">
            <v>180097</v>
          </cell>
        </row>
        <row r="181">
          <cell r="A181" t="str">
            <v>VKC-01(Wadakkanchery, Palakkad)</v>
          </cell>
          <cell r="B181" t="str">
            <v>1,28,92,738.00 Dr.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297031</v>
          </cell>
          <cell r="L181">
            <v>0</v>
          </cell>
          <cell r="M181">
            <v>297031</v>
          </cell>
        </row>
        <row r="182">
          <cell r="A182" t="str">
            <v>VLK-01 (Vellakovil, Vellakovil)</v>
          </cell>
          <cell r="B182" t="str">
            <v>1,66,82,742.00 Dr.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318505</v>
          </cell>
          <cell r="L182">
            <v>0</v>
          </cell>
          <cell r="M182">
            <v>318505</v>
          </cell>
        </row>
        <row r="183">
          <cell r="A183" t="str">
            <v>VPM-01 ( Nehruji Road, Viluppuram)</v>
          </cell>
          <cell r="B183" t="str">
            <v>36,20,954.00 Dr.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1458381</v>
          </cell>
          <cell r="L183">
            <v>0</v>
          </cell>
          <cell r="M183">
            <v>1458381</v>
          </cell>
        </row>
        <row r="184">
          <cell r="A184" t="str">
            <v>WH CBE ACC</v>
          </cell>
          <cell r="B184" t="str">
            <v>92,92,31,304.30 Cr.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WH CBE DIGITAL PURCHASE</v>
          </cell>
          <cell r="B185" t="str">
            <v>91,899.00 Dr.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</row>
        <row r="186">
          <cell r="A186" t="str">
            <v>WH CBE MOB</v>
          </cell>
          <cell r="B186" t="str">
            <v>1,19,300.00 Dr.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750</v>
          </cell>
          <cell r="L186">
            <v>0</v>
          </cell>
          <cell r="M186">
            <v>750</v>
          </cell>
        </row>
        <row r="187">
          <cell r="A187" t="str">
            <v>WH CHENNAI</v>
          </cell>
          <cell r="B187" t="str">
            <v>1,80,165.00 Dr.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</row>
        <row r="188">
          <cell r="A188" t="str">
            <v>WH CHENNAI DIGITAL</v>
          </cell>
          <cell r="B188" t="str">
            <v>75,987.00 Dr.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</row>
        <row r="189">
          <cell r="A189" t="str">
            <v>WH CHENNAI DIGITAL PURCHASE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</row>
        <row r="190">
          <cell r="A190" t="str">
            <v>WH CHENNAI PURCHASE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</row>
        <row r="191">
          <cell r="A191" t="str">
            <v>WH COIMBATORE DIGITAL</v>
          </cell>
          <cell r="B191" t="str">
            <v>1,09,400.00 Dr.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</row>
        <row r="192">
          <cell r="A192" t="str">
            <v>WH KERALA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</row>
        <row r="193">
          <cell r="A193" t="str">
            <v>WH KERALA PURCHASE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</row>
        <row r="194">
          <cell r="A194" t="str">
            <v>WH ONLINE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</row>
        <row r="195">
          <cell r="A195" t="str">
            <v>WH PUDUCHERRY</v>
          </cell>
          <cell r="B195" t="str">
            <v>8,57,001.00 Dr.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15500</v>
          </cell>
          <cell r="L195">
            <v>0</v>
          </cell>
          <cell r="M195">
            <v>15500</v>
          </cell>
        </row>
        <row r="196">
          <cell r="A196" t="str">
            <v>WH-VPM(VILUPURAM)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</row>
        <row r="197">
          <cell r="A197" t="str">
            <v>Total</v>
          </cell>
          <cell r="B197" t="str">
            <v>4,67,29,37,427.49 Dr.</v>
          </cell>
          <cell r="C197">
            <v>0</v>
          </cell>
          <cell r="D197">
            <v>99</v>
          </cell>
          <cell r="E197">
            <v>0</v>
          </cell>
          <cell r="F197">
            <v>378693</v>
          </cell>
          <cell r="G197">
            <v>0</v>
          </cell>
          <cell r="H197">
            <v>1353659</v>
          </cell>
          <cell r="I197">
            <v>0</v>
          </cell>
          <cell r="J197">
            <v>369149</v>
          </cell>
          <cell r="K197">
            <v>102870281.93000001</v>
          </cell>
          <cell r="L197">
            <v>102089</v>
          </cell>
          <cell r="M197">
            <v>105073970.93000001</v>
          </cell>
        </row>
      </sheetData>
      <sheetData sheetId="11">
        <row r="1">
          <cell r="A1" t="str">
            <v>Row Labels</v>
          </cell>
          <cell r="B1" t="str">
            <v>Count of Total Txn Amt</v>
          </cell>
        </row>
        <row r="2">
          <cell r="A2" t="str">
            <v>ARCOT-01 (Arcot, Vellore)</v>
          </cell>
          <cell r="B2">
            <v>17</v>
          </cell>
        </row>
        <row r="3">
          <cell r="A3" t="str">
            <v>AKM-01 (Arakkonam, Vellore)</v>
          </cell>
          <cell r="B3">
            <v>12</v>
          </cell>
        </row>
        <row r="4">
          <cell r="A4" t="str">
            <v>AMB-1 (Ambu, Vellore)</v>
          </cell>
          <cell r="B4">
            <v>5</v>
          </cell>
        </row>
        <row r="5">
          <cell r="A5" t="str">
            <v>ANR-01 (Annur, Coimbatore)</v>
          </cell>
          <cell r="B5">
            <v>6</v>
          </cell>
        </row>
        <row r="6">
          <cell r="A6" t="str">
            <v>ARN-01 (Arani, Tiruvanamalai)</v>
          </cell>
          <cell r="B6">
            <v>2</v>
          </cell>
        </row>
        <row r="7">
          <cell r="A7" t="str">
            <v>AV-01 (Avinashi, Coimbatore)</v>
          </cell>
          <cell r="B7">
            <v>10</v>
          </cell>
        </row>
        <row r="8">
          <cell r="A8" t="str">
            <v>BTL-01 (Batlagundu , Dindigul)</v>
          </cell>
          <cell r="B8">
            <v>8</v>
          </cell>
        </row>
        <row r="9">
          <cell r="A9" t="str">
            <v>CGP-1 (Chengalpattu, Kanchipuram)</v>
          </cell>
          <cell r="B9">
            <v>11</v>
          </cell>
        </row>
        <row r="10">
          <cell r="A10" t="str">
            <v>CH-01 (Koyembedu, Chennai)</v>
          </cell>
          <cell r="B10">
            <v>2</v>
          </cell>
        </row>
        <row r="11">
          <cell r="A11" t="str">
            <v>CH-02 (ECR Road, Chennai)</v>
          </cell>
          <cell r="B11">
            <v>14</v>
          </cell>
        </row>
        <row r="12">
          <cell r="A12" t="str">
            <v>CH-03 (Velechery (100 Feet), Chennai))</v>
          </cell>
          <cell r="B12">
            <v>4</v>
          </cell>
        </row>
        <row r="13">
          <cell r="A13" t="str">
            <v>CH-04 (Madipakkam, Chennai)</v>
          </cell>
          <cell r="B13">
            <v>13</v>
          </cell>
        </row>
        <row r="14">
          <cell r="A14" t="str">
            <v>CH-05 (Pallavaram, Chennai)</v>
          </cell>
          <cell r="B14">
            <v>48</v>
          </cell>
        </row>
        <row r="15">
          <cell r="A15" t="str">
            <v>CH-06 (Kumananchavadi, Chennai)</v>
          </cell>
          <cell r="B15">
            <v>20</v>
          </cell>
        </row>
        <row r="16">
          <cell r="A16" t="str">
            <v>CH-08 (West Mambalam,  Chennai)</v>
          </cell>
          <cell r="B16">
            <v>13</v>
          </cell>
        </row>
        <row r="17">
          <cell r="A17" t="str">
            <v>CH-09 (Kodambakkam, Chennai)</v>
          </cell>
          <cell r="B17">
            <v>32</v>
          </cell>
        </row>
        <row r="18">
          <cell r="A18" t="str">
            <v>CH-10 (Medavakkam, Chennai)</v>
          </cell>
          <cell r="B18">
            <v>47</v>
          </cell>
        </row>
        <row r="19">
          <cell r="A19" t="str">
            <v>CH-12 (Porur, Chennai)</v>
          </cell>
          <cell r="B19">
            <v>90</v>
          </cell>
        </row>
        <row r="20">
          <cell r="A20" t="str">
            <v>CH-13 (OMR, Chennai)</v>
          </cell>
          <cell r="B20">
            <v>146</v>
          </cell>
        </row>
        <row r="21">
          <cell r="A21" t="str">
            <v>CH-15 (Ambattur Village, Tiruvallur)</v>
          </cell>
          <cell r="B21">
            <v>53</v>
          </cell>
        </row>
        <row r="22">
          <cell r="A22" t="str">
            <v>CH-17 (M.G.R. Nagar, Chennai)</v>
          </cell>
          <cell r="B22">
            <v>6</v>
          </cell>
        </row>
        <row r="23">
          <cell r="A23" t="str">
            <v>CH-18 (T.Nagar, Chennai)</v>
          </cell>
          <cell r="B23">
            <v>11</v>
          </cell>
        </row>
        <row r="24">
          <cell r="A24" t="str">
            <v>CH-19 (Mogappair, Chennai)</v>
          </cell>
          <cell r="B24">
            <v>15</v>
          </cell>
        </row>
        <row r="25">
          <cell r="A25" t="str">
            <v>CH-20 (Teynampet West, Chennai)</v>
          </cell>
          <cell r="B25">
            <v>12</v>
          </cell>
        </row>
        <row r="26">
          <cell r="A26" t="str">
            <v>CH-21 (Kelambakkam, Chennai)</v>
          </cell>
          <cell r="B26">
            <v>43</v>
          </cell>
        </row>
        <row r="27">
          <cell r="A27" t="str">
            <v>CH-22 (Anna Nagar, Chennai)</v>
          </cell>
          <cell r="B27">
            <v>25</v>
          </cell>
        </row>
        <row r="28">
          <cell r="A28" t="str">
            <v>CH-23 (Perambur, Chennai)</v>
          </cell>
          <cell r="B28">
            <v>17</v>
          </cell>
        </row>
        <row r="29">
          <cell r="A29" t="str">
            <v>CH-26 (Navalur, Chennai)</v>
          </cell>
          <cell r="B29">
            <v>20</v>
          </cell>
        </row>
        <row r="30">
          <cell r="A30" t="str">
            <v>CH-30 (T.Nagar-2, Chennai)</v>
          </cell>
          <cell r="B30">
            <v>15</v>
          </cell>
        </row>
        <row r="31">
          <cell r="A31" t="str">
            <v>CH-36 (Old Washermenpet, Chennai)</v>
          </cell>
          <cell r="B31">
            <v>19</v>
          </cell>
        </row>
        <row r="32">
          <cell r="A32" t="str">
            <v>CH-37 (Redhills , Thiruvallur)</v>
          </cell>
          <cell r="B32">
            <v>7</v>
          </cell>
        </row>
        <row r="33">
          <cell r="A33" t="str">
            <v>CH-38 (Ashok Nagar, Chennai)</v>
          </cell>
          <cell r="B33">
            <v>40</v>
          </cell>
        </row>
        <row r="34">
          <cell r="A34" t="str">
            <v>CM-01 (Kuniamuthur-2, Coimbatore)</v>
          </cell>
          <cell r="B34">
            <v>22</v>
          </cell>
        </row>
        <row r="35">
          <cell r="A35" t="str">
            <v>CM-02 (RS Puram, Coimbatore)</v>
          </cell>
          <cell r="B35">
            <v>13</v>
          </cell>
        </row>
        <row r="36">
          <cell r="A36" t="str">
            <v>CM-03 (Ondipudur, Coimbatore)</v>
          </cell>
          <cell r="B36">
            <v>4</v>
          </cell>
        </row>
        <row r="37">
          <cell r="A37" t="str">
            <v>CM-04 (Gandhipuram,Coimbatore)</v>
          </cell>
          <cell r="B37">
            <v>32</v>
          </cell>
        </row>
        <row r="38">
          <cell r="A38" t="str">
            <v>CM-05 (Saravanampatti, Coimbatore)</v>
          </cell>
          <cell r="B38">
            <v>37</v>
          </cell>
        </row>
        <row r="39">
          <cell r="A39" t="str">
            <v>CM-06 (Singanallur, Coimbatore)</v>
          </cell>
          <cell r="B39">
            <v>43</v>
          </cell>
        </row>
        <row r="40">
          <cell r="A40" t="str">
            <v>CM-07 (Gandhipuram, Coimbatore)</v>
          </cell>
          <cell r="B40">
            <v>10</v>
          </cell>
        </row>
        <row r="41">
          <cell r="A41" t="str">
            <v>CM-08 (GP Signal,Coimbatore)</v>
          </cell>
          <cell r="B41">
            <v>0</v>
          </cell>
        </row>
        <row r="42">
          <cell r="A42" t="str">
            <v>CM-09 (Brooke Fields, Coimbatore)</v>
          </cell>
          <cell r="B42">
            <v>50</v>
          </cell>
        </row>
        <row r="43">
          <cell r="A43" t="str">
            <v>CM-10 (Vadavalli, Coimbatore)</v>
          </cell>
          <cell r="B43">
            <v>12</v>
          </cell>
        </row>
        <row r="44">
          <cell r="A44" t="str">
            <v>CM-11 (100 Feet Road, Coimbatore)</v>
          </cell>
          <cell r="B44">
            <v>8</v>
          </cell>
        </row>
        <row r="45">
          <cell r="A45" t="str">
            <v>CM-12 (R S.Puram, Coimbatore)</v>
          </cell>
          <cell r="B45">
            <v>27</v>
          </cell>
        </row>
        <row r="46">
          <cell r="A46" t="str">
            <v>CM-13 (Vellakinar pirivu, Coimbatore)</v>
          </cell>
          <cell r="B46">
            <v>23</v>
          </cell>
        </row>
        <row r="47">
          <cell r="A47" t="str">
            <v>CM-14 (Thudiyalur, Coimbatore)</v>
          </cell>
          <cell r="B47">
            <v>10</v>
          </cell>
        </row>
        <row r="48">
          <cell r="A48" t="str">
            <v>CM-15 (P.N.Palayam, Coimbatore)</v>
          </cell>
          <cell r="B48">
            <v>7</v>
          </cell>
        </row>
        <row r="49">
          <cell r="A49" t="str">
            <v>CM-17 (Lakshmi Mills Signal, Coimbatore)</v>
          </cell>
          <cell r="B49">
            <v>49</v>
          </cell>
        </row>
        <row r="50">
          <cell r="A50" t="str">
            <v>CM-18 (Hope College, Coimbatore)</v>
          </cell>
          <cell r="B50">
            <v>81</v>
          </cell>
        </row>
        <row r="51">
          <cell r="A51" t="str">
            <v>CM-19 (Sundarapuram, Coimbatore)</v>
          </cell>
          <cell r="B51">
            <v>3</v>
          </cell>
        </row>
        <row r="52">
          <cell r="A52" t="str">
            <v>CM-20 (Saravanampatti, Coimbatore)</v>
          </cell>
          <cell r="B52">
            <v>11</v>
          </cell>
        </row>
        <row r="53">
          <cell r="A53" t="str">
            <v>CM-21 (Sulur, Coimbatore)</v>
          </cell>
          <cell r="B53">
            <v>11</v>
          </cell>
        </row>
        <row r="54">
          <cell r="A54" t="str">
            <v>CM-22 (P.N.Palayam, Coimbatore)</v>
          </cell>
          <cell r="B54">
            <v>38</v>
          </cell>
        </row>
        <row r="55">
          <cell r="A55" t="str">
            <v>CM-24 (Ramanathapuram,Coimbatore)</v>
          </cell>
          <cell r="B55">
            <v>3</v>
          </cell>
        </row>
        <row r="56">
          <cell r="A56" t="str">
            <v>CM-25 (100Ft Road, Coimbatore)</v>
          </cell>
          <cell r="B56">
            <v>95</v>
          </cell>
        </row>
        <row r="57">
          <cell r="A57" t="str">
            <v>CUD-01 (Cuddalore)</v>
          </cell>
          <cell r="B57">
            <v>35</v>
          </cell>
        </row>
        <row r="58">
          <cell r="A58" t="str">
            <v>DG-01 (AMC Road, Dindigul)</v>
          </cell>
          <cell r="B58">
            <v>20</v>
          </cell>
        </row>
        <row r="59">
          <cell r="A59" t="str">
            <v>DG-02 (Salai Road, Dindigul)</v>
          </cell>
          <cell r="B59">
            <v>21</v>
          </cell>
        </row>
        <row r="60">
          <cell r="A60" t="str">
            <v>DG-03 (Bus Stand , Dindigul)</v>
          </cell>
          <cell r="B60">
            <v>25</v>
          </cell>
        </row>
        <row r="61">
          <cell r="A61" t="str">
            <v>EDP-01 (Edappal Malapuram)</v>
          </cell>
          <cell r="B61">
            <v>8</v>
          </cell>
        </row>
        <row r="62">
          <cell r="A62" t="str">
            <v>ER-01 (Mettur Road, Erode)</v>
          </cell>
          <cell r="B62">
            <v>7</v>
          </cell>
        </row>
        <row r="63">
          <cell r="A63" t="str">
            <v>ER-02 (Gandhiji Road,Erode)</v>
          </cell>
          <cell r="B63">
            <v>6</v>
          </cell>
        </row>
        <row r="64">
          <cell r="A64" t="str">
            <v>ER-03 (Mettur Road, Erode)</v>
          </cell>
          <cell r="B64">
            <v>7</v>
          </cell>
        </row>
        <row r="65">
          <cell r="A65" t="str">
            <v>ER-04 (Mettur Road, Erode)</v>
          </cell>
          <cell r="B65">
            <v>49</v>
          </cell>
        </row>
        <row r="66">
          <cell r="A66" t="str">
            <v>GOB-01 (Gobichettipalayam, Erode)</v>
          </cell>
          <cell r="B66">
            <v>7</v>
          </cell>
        </row>
        <row r="67">
          <cell r="A67" t="str">
            <v>KAL-01 ( Kallakurichi )</v>
          </cell>
          <cell r="B67">
            <v>7</v>
          </cell>
        </row>
        <row r="68">
          <cell r="A68" t="str">
            <v>MD-01 (Goripalayam, Madurai)</v>
          </cell>
          <cell r="B68">
            <v>17</v>
          </cell>
        </row>
        <row r="69">
          <cell r="A69" t="str">
            <v>MD-02 (Simakkal, Madurai)</v>
          </cell>
          <cell r="B69">
            <v>79</v>
          </cell>
        </row>
        <row r="70">
          <cell r="A70" t="str">
            <v>MD-03 (Nethaji Road, Madurai)</v>
          </cell>
          <cell r="B70">
            <v>7</v>
          </cell>
        </row>
        <row r="71">
          <cell r="A71" t="str">
            <v>MD-04(Anna Nagar, Madurai)</v>
          </cell>
          <cell r="B71">
            <v>13</v>
          </cell>
        </row>
        <row r="72">
          <cell r="A72" t="str">
            <v>MD-05 (Vishal De Mall, Madurai)</v>
          </cell>
          <cell r="B72">
            <v>6</v>
          </cell>
        </row>
        <row r="73">
          <cell r="A73" t="str">
            <v>NGK-1 (Nagercoil, Nagercoil)</v>
          </cell>
          <cell r="B73">
            <v>20</v>
          </cell>
        </row>
        <row r="74">
          <cell r="A74" t="str">
            <v>NVL-01(Neyveli)</v>
          </cell>
          <cell r="B74">
            <v>14</v>
          </cell>
        </row>
        <row r="75">
          <cell r="A75" t="str">
            <v>OT-01 (Ooty, Ooty)</v>
          </cell>
          <cell r="B75">
            <v>8</v>
          </cell>
        </row>
        <row r="76">
          <cell r="A76" t="str">
            <v>OT-02 (Ooty, Ooty)</v>
          </cell>
          <cell r="B76">
            <v>0</v>
          </cell>
        </row>
        <row r="77">
          <cell r="A77" t="str">
            <v>OTM-01(OTTAPALAM, Palakkad)</v>
          </cell>
          <cell r="B77">
            <v>10</v>
          </cell>
        </row>
        <row r="78">
          <cell r="A78" t="str">
            <v>PDY-01 (Puducherry-01)</v>
          </cell>
          <cell r="B78">
            <v>40</v>
          </cell>
        </row>
        <row r="79">
          <cell r="A79" t="str">
            <v>PKD-01(Sulthanpet,Palakkad)</v>
          </cell>
          <cell r="B79">
            <v>12</v>
          </cell>
        </row>
        <row r="80">
          <cell r="A80" t="str">
            <v>PKD-03(Byepass Road,Palakkad)</v>
          </cell>
          <cell r="B80">
            <v>26</v>
          </cell>
        </row>
        <row r="81">
          <cell r="A81" t="str">
            <v>PKD-04(Olavakkode, Palakkad)</v>
          </cell>
          <cell r="B81">
            <v>4</v>
          </cell>
        </row>
        <row r="82">
          <cell r="A82" t="str">
            <v>PLN-01 (Palani, Palani)</v>
          </cell>
          <cell r="B82">
            <v>12</v>
          </cell>
        </row>
        <row r="83">
          <cell r="A83" t="str">
            <v>POL-1 (Raja Mill Road, Pollachi)</v>
          </cell>
          <cell r="B83">
            <v>10</v>
          </cell>
        </row>
        <row r="84">
          <cell r="A84" t="str">
            <v>PRT-01 (PANRUTI)</v>
          </cell>
          <cell r="B84">
            <v>3</v>
          </cell>
        </row>
        <row r="85">
          <cell r="A85" t="str">
            <v>PTB-01 (Pattambi, Palakkad)</v>
          </cell>
          <cell r="B85">
            <v>1</v>
          </cell>
        </row>
        <row r="86">
          <cell r="A86" t="str">
            <v>RMD-01 (Ramanathapuram)</v>
          </cell>
          <cell r="B86">
            <v>20</v>
          </cell>
        </row>
        <row r="87">
          <cell r="A87" t="str">
            <v>SK-01 (Sankiri, Sankiri)</v>
          </cell>
          <cell r="B87">
            <v>7</v>
          </cell>
        </row>
        <row r="88">
          <cell r="A88" t="str">
            <v>SLM-01 (Meyyanur, Salem)</v>
          </cell>
          <cell r="B88">
            <v>1</v>
          </cell>
        </row>
        <row r="89">
          <cell r="A89" t="str">
            <v>SLM-02 (Gugai, Salem)</v>
          </cell>
          <cell r="B89">
            <v>7</v>
          </cell>
        </row>
        <row r="90">
          <cell r="A90" t="str">
            <v>SLM-03 ( Hasthampatti, salem)</v>
          </cell>
          <cell r="B90">
            <v>13</v>
          </cell>
        </row>
        <row r="91">
          <cell r="A91" t="str">
            <v>SLM-04 (4 Roads, Salem)</v>
          </cell>
          <cell r="B91">
            <v>25</v>
          </cell>
        </row>
        <row r="92">
          <cell r="A92" t="str">
            <v>TENI-01 (Theni)</v>
          </cell>
          <cell r="B92">
            <v>28</v>
          </cell>
        </row>
        <row r="93">
          <cell r="A93" t="str">
            <v>TG-01 (TG-01, Tiruchengode)</v>
          </cell>
          <cell r="B93">
            <v>8</v>
          </cell>
        </row>
        <row r="94">
          <cell r="A94" t="str">
            <v>TNJ-01 (Thanjavur,New Bus Stand)</v>
          </cell>
          <cell r="B94">
            <v>26</v>
          </cell>
        </row>
        <row r="95">
          <cell r="A95" t="str">
            <v>TNJ-02 (Thanjavur,Old Bus stand)</v>
          </cell>
          <cell r="B95">
            <v>1</v>
          </cell>
        </row>
        <row r="96">
          <cell r="A96" t="str">
            <v>TPR-01 (Tirupur - 1, Tirupur)</v>
          </cell>
          <cell r="B96">
            <v>35</v>
          </cell>
        </row>
        <row r="97">
          <cell r="A97" t="str">
            <v>TPR-02 (Tirupur - 2, Tirupur)</v>
          </cell>
          <cell r="B97">
            <v>2</v>
          </cell>
        </row>
        <row r="98">
          <cell r="A98" t="str">
            <v>TPR-03 (Avinashi Road, Tirupur)</v>
          </cell>
          <cell r="B98">
            <v>9</v>
          </cell>
        </row>
        <row r="99">
          <cell r="A99" t="str">
            <v>TPR-04 (Gobald Complex, Tirupur)</v>
          </cell>
          <cell r="B99">
            <v>41</v>
          </cell>
        </row>
        <row r="100">
          <cell r="A100" t="str">
            <v>TRY-01 (Cantonment, Trichy)</v>
          </cell>
          <cell r="B100">
            <v>81</v>
          </cell>
        </row>
        <row r="101">
          <cell r="A101" t="str">
            <v>TRY-02 (Chathiram Bus Stand)</v>
          </cell>
          <cell r="B101">
            <v>14</v>
          </cell>
        </row>
        <row r="102">
          <cell r="A102" t="str">
            <v>TRY-03 (Byepass Road)</v>
          </cell>
          <cell r="B102">
            <v>16</v>
          </cell>
        </row>
        <row r="103">
          <cell r="A103" t="str">
            <v>TVM-01 (Tiruvannamalai, Tiruvannamalai)</v>
          </cell>
          <cell r="B103">
            <v>30</v>
          </cell>
        </row>
        <row r="104">
          <cell r="A104" t="str">
            <v>TVR-2 (Kakkalur, Thiruvallur)</v>
          </cell>
          <cell r="B104">
            <v>21</v>
          </cell>
        </row>
        <row r="105">
          <cell r="A105" t="str">
            <v>UDP-01 (Udumalpet, Palani)</v>
          </cell>
          <cell r="B105">
            <v>12</v>
          </cell>
        </row>
        <row r="106">
          <cell r="A106" t="str">
            <v>VKC-01(Wadakkanchery, Palakkad)</v>
          </cell>
          <cell r="B106">
            <v>4</v>
          </cell>
        </row>
        <row r="107">
          <cell r="A107" t="str">
            <v>VLK-01 (Vellakovil, Vellakovil)</v>
          </cell>
          <cell r="B107">
            <v>3</v>
          </cell>
        </row>
        <row r="108">
          <cell r="A108" t="str">
            <v>VPM-01 ( Nehruji Road, Viluppuram)</v>
          </cell>
          <cell r="B108">
            <v>18</v>
          </cell>
        </row>
        <row r="109">
          <cell r="A109" t="str">
            <v>PAT-01 (Chinnaiah Street, Pattukkottai)</v>
          </cell>
          <cell r="B109">
            <v>18</v>
          </cell>
        </row>
        <row r="110">
          <cell r="A110" t="str">
            <v>HO - USE</v>
          </cell>
          <cell r="B110">
            <v>300</v>
          </cell>
        </row>
        <row r="111">
          <cell r="A111" t="str">
            <v>CH-07 ( Avadi , Chennai )</v>
          </cell>
          <cell r="B111" t="str">
            <v xml:space="preserve"> </v>
          </cell>
        </row>
        <row r="112">
          <cell r="A112" t="str">
            <v>Total</v>
          </cell>
          <cell r="B112">
            <v>2586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EB8-01E4-4558-BFB4-821C439D568D}">
  <dimension ref="A1:K109"/>
  <sheetViews>
    <sheetView topLeftCell="A75" workbookViewId="0">
      <selection sqref="A1:K109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43" bestFit="1" customWidth="1"/>
    <col min="4" max="4" width="10" bestFit="1" customWidth="1"/>
    <col min="5" max="5" width="6.85546875" bestFit="1" customWidth="1"/>
    <col min="6" max="6" width="7.85546875" bestFit="1" customWidth="1"/>
    <col min="7" max="7" width="8.85546875" bestFit="1" customWidth="1"/>
    <col min="8" max="8" width="8.140625" bestFit="1" customWidth="1"/>
    <col min="9" max="9" width="7.5703125" bestFit="1" customWidth="1"/>
    <col min="10" max="10" width="7.140625" bestFit="1" customWidth="1"/>
    <col min="11" max="11" width="8.28515625" bestFit="1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9" t="s">
        <v>143</v>
      </c>
    </row>
    <row r="2" spans="1:11" ht="15.75" x14ac:dyDescent="0.25">
      <c r="A2" s="10" t="s">
        <v>10</v>
      </c>
      <c r="B2" s="11" t="s">
        <v>11</v>
      </c>
      <c r="C2" s="12" t="s">
        <v>12</v>
      </c>
      <c r="D2" s="13">
        <v>1250000</v>
      </c>
      <c r="E2" s="13">
        <v>70</v>
      </c>
      <c r="F2" s="13">
        <v>40</v>
      </c>
      <c r="G2" s="13">
        <v>10</v>
      </c>
      <c r="H2" s="13">
        <v>0</v>
      </c>
      <c r="I2" s="13">
        <v>45</v>
      </c>
      <c r="J2" s="13">
        <v>30</v>
      </c>
      <c r="K2" s="14">
        <v>195</v>
      </c>
    </row>
    <row r="3" spans="1:11" ht="15.75" x14ac:dyDescent="0.25">
      <c r="A3" s="11" t="s">
        <v>10</v>
      </c>
      <c r="B3" s="10" t="s">
        <v>13</v>
      </c>
      <c r="C3" s="12" t="s">
        <v>14</v>
      </c>
      <c r="D3" s="13">
        <v>477000</v>
      </c>
      <c r="E3" s="13">
        <v>30</v>
      </c>
      <c r="F3" s="13">
        <v>12</v>
      </c>
      <c r="G3" s="13">
        <v>0</v>
      </c>
      <c r="H3" s="13">
        <v>0</v>
      </c>
      <c r="I3" s="13">
        <v>20</v>
      </c>
      <c r="J3" s="13">
        <v>20</v>
      </c>
      <c r="K3" s="14">
        <v>82</v>
      </c>
    </row>
    <row r="4" spans="1:11" ht="15.75" x14ac:dyDescent="0.25">
      <c r="A4" s="10" t="s">
        <v>15</v>
      </c>
      <c r="B4" s="11" t="s">
        <v>16</v>
      </c>
      <c r="C4" s="12" t="s">
        <v>17</v>
      </c>
      <c r="D4" s="13">
        <v>750000</v>
      </c>
      <c r="E4" s="13">
        <v>45</v>
      </c>
      <c r="F4" s="13">
        <v>3.6</v>
      </c>
      <c r="G4" s="13">
        <v>0</v>
      </c>
      <c r="H4" s="13">
        <v>0</v>
      </c>
      <c r="I4" s="13">
        <v>4.8</v>
      </c>
      <c r="J4" s="13">
        <v>11.25</v>
      </c>
      <c r="K4" s="14">
        <v>64.650000000000006</v>
      </c>
    </row>
    <row r="5" spans="1:11" ht="15.75" x14ac:dyDescent="0.25">
      <c r="A5" s="11" t="s">
        <v>10</v>
      </c>
      <c r="B5" s="10" t="s">
        <v>13</v>
      </c>
      <c r="C5" s="12" t="s">
        <v>18</v>
      </c>
      <c r="D5" s="13">
        <v>2000000</v>
      </c>
      <c r="E5" s="13">
        <v>40</v>
      </c>
      <c r="F5" s="13">
        <v>40</v>
      </c>
      <c r="G5" s="13">
        <v>10</v>
      </c>
      <c r="H5" s="13">
        <v>5</v>
      </c>
      <c r="I5" s="13">
        <v>30</v>
      </c>
      <c r="J5" s="13">
        <v>30</v>
      </c>
      <c r="K5" s="14">
        <v>155</v>
      </c>
    </row>
    <row r="6" spans="1:11" ht="15.75" x14ac:dyDescent="0.25">
      <c r="A6" s="11" t="s">
        <v>10</v>
      </c>
      <c r="B6" s="10" t="s">
        <v>13</v>
      </c>
      <c r="C6" s="12" t="s">
        <v>19</v>
      </c>
      <c r="D6" s="13">
        <v>700000</v>
      </c>
      <c r="E6" s="13">
        <v>30</v>
      </c>
      <c r="F6" s="13">
        <v>30</v>
      </c>
      <c r="G6" s="13">
        <v>0</v>
      </c>
      <c r="H6" s="13">
        <v>0</v>
      </c>
      <c r="I6" s="13">
        <v>15</v>
      </c>
      <c r="J6" s="13">
        <v>7.5</v>
      </c>
      <c r="K6" s="14">
        <v>82.5</v>
      </c>
    </row>
    <row r="7" spans="1:11" ht="15.75" x14ac:dyDescent="0.25">
      <c r="A7" s="10" t="s">
        <v>15</v>
      </c>
      <c r="B7" s="11" t="s">
        <v>20</v>
      </c>
      <c r="C7" s="12" t="s">
        <v>21</v>
      </c>
      <c r="D7" s="13">
        <v>1800000</v>
      </c>
      <c r="E7" s="13">
        <v>80</v>
      </c>
      <c r="F7" s="13">
        <v>27.6</v>
      </c>
      <c r="G7" s="13">
        <v>0</v>
      </c>
      <c r="H7" s="13">
        <v>30</v>
      </c>
      <c r="I7" s="13">
        <v>0</v>
      </c>
      <c r="J7" s="13">
        <v>20.399999999999999</v>
      </c>
      <c r="K7" s="14">
        <v>158</v>
      </c>
    </row>
    <row r="8" spans="1:11" ht="15.75" x14ac:dyDescent="0.25">
      <c r="A8" s="11" t="s">
        <v>22</v>
      </c>
      <c r="B8" s="10" t="s">
        <v>23</v>
      </c>
      <c r="C8" s="12" t="s">
        <v>24</v>
      </c>
      <c r="D8" s="13">
        <v>1100000</v>
      </c>
      <c r="E8" s="13">
        <v>105</v>
      </c>
      <c r="F8" s="13">
        <v>12</v>
      </c>
      <c r="G8" s="13">
        <v>0</v>
      </c>
      <c r="H8" s="13">
        <v>0</v>
      </c>
      <c r="I8" s="13">
        <v>25</v>
      </c>
      <c r="J8" s="13">
        <v>12</v>
      </c>
      <c r="K8" s="14">
        <v>154</v>
      </c>
    </row>
    <row r="9" spans="1:11" ht="15.75" x14ac:dyDescent="0.25">
      <c r="A9" s="10" t="s">
        <v>10</v>
      </c>
      <c r="B9" s="11" t="s">
        <v>25</v>
      </c>
      <c r="C9" s="12" t="s">
        <v>26</v>
      </c>
      <c r="D9" s="13">
        <v>900000</v>
      </c>
      <c r="E9" s="13">
        <v>40</v>
      </c>
      <c r="F9" s="13">
        <v>6</v>
      </c>
      <c r="G9" s="13">
        <v>0</v>
      </c>
      <c r="H9" s="13">
        <v>8.4</v>
      </c>
      <c r="I9" s="13">
        <v>20</v>
      </c>
      <c r="J9" s="13">
        <v>16.8</v>
      </c>
      <c r="K9" s="14">
        <v>91.2</v>
      </c>
    </row>
    <row r="10" spans="1:11" ht="15.75" x14ac:dyDescent="0.25">
      <c r="A10" s="11" t="s">
        <v>10</v>
      </c>
      <c r="B10" s="10" t="s">
        <v>27</v>
      </c>
      <c r="C10" s="12" t="s">
        <v>28</v>
      </c>
      <c r="D10" s="13">
        <v>550000</v>
      </c>
      <c r="E10" s="13">
        <v>10</v>
      </c>
      <c r="F10" s="13">
        <v>0</v>
      </c>
      <c r="G10" s="13">
        <v>0</v>
      </c>
      <c r="H10" s="13">
        <v>5</v>
      </c>
      <c r="I10" s="13">
        <v>0</v>
      </c>
      <c r="J10" s="13">
        <v>6</v>
      </c>
      <c r="K10" s="14">
        <v>21</v>
      </c>
    </row>
    <row r="11" spans="1:11" ht="15.75" x14ac:dyDescent="0.25">
      <c r="A11" s="10" t="s">
        <v>10</v>
      </c>
      <c r="B11" s="11" t="s">
        <v>29</v>
      </c>
      <c r="C11" s="12" t="s">
        <v>30</v>
      </c>
      <c r="D11" s="13">
        <v>1500000</v>
      </c>
      <c r="E11" s="13">
        <v>40</v>
      </c>
      <c r="F11" s="13">
        <v>40.799999999999997</v>
      </c>
      <c r="G11" s="13">
        <v>0</v>
      </c>
      <c r="H11" s="13">
        <v>60</v>
      </c>
      <c r="I11" s="13">
        <v>10</v>
      </c>
      <c r="J11" s="13">
        <v>37.5</v>
      </c>
      <c r="K11" s="14">
        <v>188.3</v>
      </c>
    </row>
    <row r="12" spans="1:11" ht="15.75" x14ac:dyDescent="0.25">
      <c r="A12" s="11" t="s">
        <v>10</v>
      </c>
      <c r="B12" s="10" t="s">
        <v>29</v>
      </c>
      <c r="C12" s="12" t="s">
        <v>31</v>
      </c>
      <c r="D12" s="13">
        <v>550000</v>
      </c>
      <c r="E12" s="13">
        <v>20</v>
      </c>
      <c r="F12" s="13">
        <v>3.75</v>
      </c>
      <c r="G12" s="13">
        <v>5</v>
      </c>
      <c r="H12" s="13">
        <v>0</v>
      </c>
      <c r="I12" s="13">
        <v>0</v>
      </c>
      <c r="J12" s="13">
        <v>15</v>
      </c>
      <c r="K12" s="14">
        <v>43.75</v>
      </c>
    </row>
    <row r="13" spans="1:11" ht="15.75" x14ac:dyDescent="0.25">
      <c r="A13" s="10" t="s">
        <v>10</v>
      </c>
      <c r="B13" s="11" t="s">
        <v>29</v>
      </c>
      <c r="C13" s="12" t="s">
        <v>32</v>
      </c>
      <c r="D13" s="13">
        <v>700000</v>
      </c>
      <c r="E13" s="13">
        <v>20</v>
      </c>
      <c r="F13" s="13">
        <v>0</v>
      </c>
      <c r="G13" s="13">
        <v>5</v>
      </c>
      <c r="H13" s="13">
        <v>0</v>
      </c>
      <c r="I13" s="13">
        <v>0</v>
      </c>
      <c r="J13" s="13">
        <v>18.75</v>
      </c>
      <c r="K13" s="14">
        <v>43.75</v>
      </c>
    </row>
    <row r="14" spans="1:11" ht="15.75" x14ac:dyDescent="0.25">
      <c r="A14" s="11" t="s">
        <v>10</v>
      </c>
      <c r="B14" s="10" t="s">
        <v>27</v>
      </c>
      <c r="C14" s="12" t="s">
        <v>33</v>
      </c>
      <c r="D14" s="13">
        <v>2000000</v>
      </c>
      <c r="E14" s="13">
        <v>80</v>
      </c>
      <c r="F14" s="13">
        <v>25</v>
      </c>
      <c r="G14" s="13">
        <v>5</v>
      </c>
      <c r="H14" s="13">
        <v>60</v>
      </c>
      <c r="I14" s="13">
        <v>5</v>
      </c>
      <c r="J14" s="13">
        <v>60</v>
      </c>
      <c r="K14" s="14">
        <v>235</v>
      </c>
    </row>
    <row r="15" spans="1:11" ht="15.75" x14ac:dyDescent="0.25">
      <c r="A15" s="10" t="s">
        <v>10</v>
      </c>
      <c r="B15" s="11" t="s">
        <v>27</v>
      </c>
      <c r="C15" s="12" t="s">
        <v>34</v>
      </c>
      <c r="D15" s="13">
        <v>1000000</v>
      </c>
      <c r="E15" s="13">
        <v>45</v>
      </c>
      <c r="F15" s="13">
        <v>10</v>
      </c>
      <c r="G15" s="13">
        <v>5</v>
      </c>
      <c r="H15" s="13">
        <v>0</v>
      </c>
      <c r="I15" s="13">
        <v>20</v>
      </c>
      <c r="J15" s="13">
        <v>30</v>
      </c>
      <c r="K15" s="14">
        <v>110</v>
      </c>
    </row>
    <row r="16" spans="1:11" ht="15.75" x14ac:dyDescent="0.25">
      <c r="A16" s="11" t="s">
        <v>10</v>
      </c>
      <c r="B16" s="10" t="s">
        <v>27</v>
      </c>
      <c r="C16" s="12" t="s">
        <v>35</v>
      </c>
      <c r="D16" s="13">
        <v>1149000</v>
      </c>
      <c r="E16" s="13">
        <v>40</v>
      </c>
      <c r="F16" s="13">
        <v>5</v>
      </c>
      <c r="G16" s="13">
        <v>0</v>
      </c>
      <c r="H16" s="13">
        <v>50</v>
      </c>
      <c r="I16" s="13">
        <v>15</v>
      </c>
      <c r="J16" s="13">
        <v>56.25</v>
      </c>
      <c r="K16" s="14">
        <v>166.25</v>
      </c>
    </row>
    <row r="17" spans="1:11" ht="15.75" x14ac:dyDescent="0.25">
      <c r="A17" s="10" t="s">
        <v>10</v>
      </c>
      <c r="B17" s="11" t="s">
        <v>36</v>
      </c>
      <c r="C17" s="12" t="s">
        <v>37</v>
      </c>
      <c r="D17" s="13">
        <v>1400000</v>
      </c>
      <c r="E17" s="13">
        <v>70</v>
      </c>
      <c r="F17" s="13">
        <v>9.6</v>
      </c>
      <c r="G17" s="13">
        <v>10</v>
      </c>
      <c r="H17" s="13">
        <v>100</v>
      </c>
      <c r="I17" s="13">
        <v>0</v>
      </c>
      <c r="J17" s="13">
        <v>50</v>
      </c>
      <c r="K17" s="14">
        <v>239.6</v>
      </c>
    </row>
    <row r="18" spans="1:11" ht="15.75" x14ac:dyDescent="0.25">
      <c r="A18" s="11" t="s">
        <v>10</v>
      </c>
      <c r="B18" s="10" t="s">
        <v>29</v>
      </c>
      <c r="C18" s="12" t="s">
        <v>38</v>
      </c>
      <c r="D18" s="13">
        <v>2600000</v>
      </c>
      <c r="E18" s="13">
        <v>100</v>
      </c>
      <c r="F18" s="13">
        <v>50</v>
      </c>
      <c r="G18" s="13">
        <v>0</v>
      </c>
      <c r="H18" s="13">
        <v>30</v>
      </c>
      <c r="I18" s="13">
        <v>0</v>
      </c>
      <c r="J18" s="13">
        <v>75</v>
      </c>
      <c r="K18" s="14">
        <v>255</v>
      </c>
    </row>
    <row r="19" spans="1:11" ht="15.75" x14ac:dyDescent="0.25">
      <c r="A19" s="10" t="s">
        <v>10</v>
      </c>
      <c r="B19" s="11" t="s">
        <v>39</v>
      </c>
      <c r="C19" s="12" t="s">
        <v>40</v>
      </c>
      <c r="D19" s="13">
        <v>6500000</v>
      </c>
      <c r="E19" s="13">
        <v>200</v>
      </c>
      <c r="F19" s="13">
        <v>25</v>
      </c>
      <c r="G19" s="13">
        <v>30</v>
      </c>
      <c r="H19" s="13">
        <v>200</v>
      </c>
      <c r="I19" s="13">
        <v>20</v>
      </c>
      <c r="J19" s="13">
        <v>170</v>
      </c>
      <c r="K19" s="14">
        <v>645</v>
      </c>
    </row>
    <row r="20" spans="1:11" ht="15.75" x14ac:dyDescent="0.25">
      <c r="A20" s="11" t="s">
        <v>10</v>
      </c>
      <c r="B20" s="10" t="s">
        <v>27</v>
      </c>
      <c r="C20" s="12" t="s">
        <v>41</v>
      </c>
      <c r="D20" s="13">
        <v>4000000</v>
      </c>
      <c r="E20" s="13">
        <v>150</v>
      </c>
      <c r="F20" s="13">
        <v>60</v>
      </c>
      <c r="G20" s="13">
        <v>40</v>
      </c>
      <c r="H20" s="13">
        <v>0</v>
      </c>
      <c r="I20" s="13">
        <v>5</v>
      </c>
      <c r="J20" s="13">
        <v>140</v>
      </c>
      <c r="K20" s="14">
        <v>395</v>
      </c>
    </row>
    <row r="21" spans="1:11" ht="15.75" x14ac:dyDescent="0.25">
      <c r="A21" s="10" t="s">
        <v>10</v>
      </c>
      <c r="B21" s="11" t="s">
        <v>11</v>
      </c>
      <c r="C21" s="12" t="s">
        <v>42</v>
      </c>
      <c r="D21" s="13">
        <v>2700000</v>
      </c>
      <c r="E21" s="13">
        <v>90</v>
      </c>
      <c r="F21" s="13">
        <v>18</v>
      </c>
      <c r="G21" s="13">
        <v>20</v>
      </c>
      <c r="H21" s="13">
        <v>200</v>
      </c>
      <c r="I21" s="13">
        <v>10</v>
      </c>
      <c r="J21" s="13">
        <v>94.8</v>
      </c>
      <c r="K21" s="14">
        <v>432.8</v>
      </c>
    </row>
    <row r="22" spans="1:11" ht="15.75" x14ac:dyDescent="0.25">
      <c r="A22" s="11" t="s">
        <v>10</v>
      </c>
      <c r="B22" s="10" t="s">
        <v>39</v>
      </c>
      <c r="C22" s="12" t="s">
        <v>43</v>
      </c>
      <c r="D22" s="13">
        <v>750000</v>
      </c>
      <c r="E22" s="13">
        <v>36</v>
      </c>
      <c r="F22" s="13">
        <v>10.8</v>
      </c>
      <c r="G22" s="13">
        <v>0</v>
      </c>
      <c r="H22" s="13">
        <v>5</v>
      </c>
      <c r="I22" s="13">
        <v>25</v>
      </c>
      <c r="J22" s="13">
        <v>18.75</v>
      </c>
      <c r="K22" s="14">
        <v>95.55</v>
      </c>
    </row>
    <row r="23" spans="1:11" ht="15.75" x14ac:dyDescent="0.25">
      <c r="A23" s="10" t="s">
        <v>10</v>
      </c>
      <c r="B23" s="11" t="s">
        <v>36</v>
      </c>
      <c r="C23" s="12" t="s">
        <v>44</v>
      </c>
      <c r="D23" s="13">
        <v>1055000</v>
      </c>
      <c r="E23" s="13">
        <v>15</v>
      </c>
      <c r="F23" s="13">
        <v>0</v>
      </c>
      <c r="G23" s="13">
        <v>0</v>
      </c>
      <c r="H23" s="13">
        <v>10</v>
      </c>
      <c r="I23" s="13">
        <v>0</v>
      </c>
      <c r="J23" s="13">
        <v>22.5</v>
      </c>
      <c r="K23" s="14">
        <v>47.5</v>
      </c>
    </row>
    <row r="24" spans="1:11" ht="15.75" x14ac:dyDescent="0.25">
      <c r="A24" s="11" t="s">
        <v>10</v>
      </c>
      <c r="B24" s="10" t="s">
        <v>29</v>
      </c>
      <c r="C24" s="12" t="s">
        <v>45</v>
      </c>
      <c r="D24" s="13">
        <v>900000</v>
      </c>
      <c r="E24" s="13">
        <v>43.2</v>
      </c>
      <c r="F24" s="13">
        <v>0</v>
      </c>
      <c r="G24" s="13">
        <v>0</v>
      </c>
      <c r="H24" s="13">
        <v>20</v>
      </c>
      <c r="I24" s="13">
        <v>5</v>
      </c>
      <c r="J24" s="13">
        <v>33.75</v>
      </c>
      <c r="K24" s="14">
        <v>101.95</v>
      </c>
    </row>
    <row r="25" spans="1:11" ht="15.75" x14ac:dyDescent="0.25">
      <c r="A25" s="10" t="s">
        <v>10</v>
      </c>
      <c r="B25" s="11" t="s">
        <v>36</v>
      </c>
      <c r="C25" s="12" t="s">
        <v>46</v>
      </c>
      <c r="D25" s="13">
        <v>600000</v>
      </c>
      <c r="E25" s="13">
        <v>25</v>
      </c>
      <c r="F25" s="13">
        <v>0</v>
      </c>
      <c r="G25" s="13">
        <v>0</v>
      </c>
      <c r="H25" s="13">
        <v>10</v>
      </c>
      <c r="I25" s="13">
        <v>0</v>
      </c>
      <c r="J25" s="13">
        <v>18.75</v>
      </c>
      <c r="K25" s="14">
        <v>53.75</v>
      </c>
    </row>
    <row r="26" spans="1:11" ht="15.75" x14ac:dyDescent="0.25">
      <c r="A26" s="11" t="s">
        <v>10</v>
      </c>
      <c r="B26" s="10" t="s">
        <v>25</v>
      </c>
      <c r="C26" s="12" t="s">
        <v>47</v>
      </c>
      <c r="D26" s="13">
        <v>2100000</v>
      </c>
      <c r="E26" s="13">
        <v>90</v>
      </c>
      <c r="F26" s="13">
        <v>20</v>
      </c>
      <c r="G26" s="13">
        <v>5</v>
      </c>
      <c r="H26" s="13">
        <v>70</v>
      </c>
      <c r="I26" s="13">
        <v>4.8</v>
      </c>
      <c r="J26" s="13">
        <v>131.25</v>
      </c>
      <c r="K26" s="14">
        <v>321.05</v>
      </c>
    </row>
    <row r="27" spans="1:11" ht="15.75" x14ac:dyDescent="0.25">
      <c r="A27" s="10" t="s">
        <v>10</v>
      </c>
      <c r="B27" s="11" t="s">
        <v>39</v>
      </c>
      <c r="C27" s="12" t="s">
        <v>48</v>
      </c>
      <c r="D27" s="13">
        <v>2711000</v>
      </c>
      <c r="E27" s="13">
        <v>70</v>
      </c>
      <c r="F27" s="13">
        <v>0</v>
      </c>
      <c r="G27" s="13">
        <v>0</v>
      </c>
      <c r="H27" s="13">
        <v>30</v>
      </c>
      <c r="I27" s="13">
        <v>5</v>
      </c>
      <c r="J27" s="13">
        <v>75</v>
      </c>
      <c r="K27" s="14">
        <v>180</v>
      </c>
    </row>
    <row r="28" spans="1:11" ht="15.75" x14ac:dyDescent="0.25">
      <c r="A28" s="11" t="s">
        <v>10</v>
      </c>
      <c r="B28" s="10" t="s">
        <v>11</v>
      </c>
      <c r="C28" s="12" t="s">
        <v>49</v>
      </c>
      <c r="D28" s="13">
        <v>850000</v>
      </c>
      <c r="E28" s="13">
        <v>65</v>
      </c>
      <c r="F28" s="13">
        <v>12</v>
      </c>
      <c r="G28" s="13">
        <v>10</v>
      </c>
      <c r="H28" s="13">
        <v>10</v>
      </c>
      <c r="I28" s="13">
        <v>0</v>
      </c>
      <c r="J28" s="13">
        <v>31.2</v>
      </c>
      <c r="K28" s="14">
        <v>128.19999999999999</v>
      </c>
    </row>
    <row r="29" spans="1:11" ht="15.75" x14ac:dyDescent="0.25">
      <c r="A29" s="10" t="s">
        <v>10</v>
      </c>
      <c r="B29" s="11" t="s">
        <v>25</v>
      </c>
      <c r="C29" s="12" t="s">
        <v>50</v>
      </c>
      <c r="D29" s="13">
        <v>1600000</v>
      </c>
      <c r="E29" s="13">
        <v>60</v>
      </c>
      <c r="F29" s="13">
        <v>0</v>
      </c>
      <c r="G29" s="13">
        <v>0</v>
      </c>
      <c r="H29" s="13">
        <v>10</v>
      </c>
      <c r="I29" s="13">
        <v>0</v>
      </c>
      <c r="J29" s="13">
        <v>36</v>
      </c>
      <c r="K29" s="14">
        <v>106</v>
      </c>
    </row>
    <row r="30" spans="1:11" ht="15.75" x14ac:dyDescent="0.25">
      <c r="A30" s="11" t="s">
        <v>10</v>
      </c>
      <c r="B30" s="10" t="s">
        <v>27</v>
      </c>
      <c r="C30" s="12" t="s">
        <v>51</v>
      </c>
      <c r="D30" s="13">
        <v>1450000</v>
      </c>
      <c r="E30" s="13">
        <v>20</v>
      </c>
      <c r="F30" s="13">
        <v>5</v>
      </c>
      <c r="G30" s="13">
        <v>5</v>
      </c>
      <c r="H30" s="13">
        <v>10</v>
      </c>
      <c r="I30" s="13">
        <v>0</v>
      </c>
      <c r="J30" s="13">
        <v>15</v>
      </c>
      <c r="K30" s="14">
        <v>55</v>
      </c>
    </row>
    <row r="31" spans="1:11" ht="15.75" x14ac:dyDescent="0.25">
      <c r="A31" s="10" t="s">
        <v>10</v>
      </c>
      <c r="B31" s="11" t="s">
        <v>39</v>
      </c>
      <c r="C31" s="12" t="s">
        <v>52</v>
      </c>
      <c r="D31" s="13">
        <v>1250000</v>
      </c>
      <c r="E31" s="13">
        <v>50</v>
      </c>
      <c r="F31" s="13">
        <v>30</v>
      </c>
      <c r="G31" s="13">
        <v>0</v>
      </c>
      <c r="H31" s="13">
        <v>105.6</v>
      </c>
      <c r="I31" s="13">
        <v>10</v>
      </c>
      <c r="J31" s="13">
        <v>43.2</v>
      </c>
      <c r="K31" s="14">
        <v>238.8</v>
      </c>
    </row>
    <row r="32" spans="1:11" ht="15.75" x14ac:dyDescent="0.25">
      <c r="A32" s="11" t="s">
        <v>10</v>
      </c>
      <c r="B32" s="10" t="s">
        <v>11</v>
      </c>
      <c r="C32" s="12" t="s">
        <v>53</v>
      </c>
      <c r="D32" s="13">
        <v>453000</v>
      </c>
      <c r="E32" s="13">
        <v>15.6</v>
      </c>
      <c r="F32" s="13">
        <v>12</v>
      </c>
      <c r="G32" s="13">
        <v>0</v>
      </c>
      <c r="H32" s="13">
        <v>15</v>
      </c>
      <c r="I32" s="13">
        <v>5</v>
      </c>
      <c r="J32" s="13">
        <v>18</v>
      </c>
      <c r="K32" s="14">
        <v>65.599999999999994</v>
      </c>
    </row>
    <row r="33" spans="1:11" ht="15.75" x14ac:dyDescent="0.25">
      <c r="A33" s="10" t="s">
        <v>10</v>
      </c>
      <c r="B33" s="11" t="s">
        <v>39</v>
      </c>
      <c r="C33" s="12" t="s">
        <v>54</v>
      </c>
      <c r="D33" s="13">
        <v>3200000</v>
      </c>
      <c r="E33" s="13">
        <v>120</v>
      </c>
      <c r="F33" s="13">
        <v>20</v>
      </c>
      <c r="G33" s="13">
        <v>20</v>
      </c>
      <c r="H33" s="13">
        <v>120</v>
      </c>
      <c r="I33" s="13">
        <v>10</v>
      </c>
      <c r="J33" s="13">
        <v>90</v>
      </c>
      <c r="K33" s="14">
        <v>380</v>
      </c>
    </row>
    <row r="34" spans="1:11" ht="15.75" x14ac:dyDescent="0.25">
      <c r="A34" s="11" t="s">
        <v>15</v>
      </c>
      <c r="B34" s="10" t="s">
        <v>55</v>
      </c>
      <c r="C34" s="12" t="s">
        <v>56</v>
      </c>
      <c r="D34" s="13">
        <v>1100000</v>
      </c>
      <c r="E34" s="13">
        <v>60</v>
      </c>
      <c r="F34" s="13">
        <v>20.399999999999999</v>
      </c>
      <c r="G34" s="13">
        <v>5</v>
      </c>
      <c r="H34" s="13">
        <v>10</v>
      </c>
      <c r="I34" s="13">
        <v>10</v>
      </c>
      <c r="J34" s="13">
        <v>30</v>
      </c>
      <c r="K34" s="14">
        <v>135.4</v>
      </c>
    </row>
    <row r="35" spans="1:11" ht="15.75" x14ac:dyDescent="0.25">
      <c r="A35" s="10" t="s">
        <v>15</v>
      </c>
      <c r="B35" s="11" t="s">
        <v>57</v>
      </c>
      <c r="C35" s="12" t="s">
        <v>58</v>
      </c>
      <c r="D35" s="13">
        <v>1166000</v>
      </c>
      <c r="E35" s="13">
        <v>30</v>
      </c>
      <c r="F35" s="13">
        <v>5</v>
      </c>
      <c r="G35" s="13">
        <v>0</v>
      </c>
      <c r="H35" s="13">
        <v>50</v>
      </c>
      <c r="I35" s="13">
        <v>5</v>
      </c>
      <c r="J35" s="13">
        <v>37.5</v>
      </c>
      <c r="K35" s="14">
        <v>127.5</v>
      </c>
    </row>
    <row r="36" spans="1:11" ht="15.75" x14ac:dyDescent="0.25">
      <c r="A36" s="11" t="s">
        <v>15</v>
      </c>
      <c r="B36" s="10" t="s">
        <v>16</v>
      </c>
      <c r="C36" s="12" t="s">
        <v>59</v>
      </c>
      <c r="D36" s="13">
        <v>600000</v>
      </c>
      <c r="E36" s="13">
        <v>45</v>
      </c>
      <c r="F36" s="13">
        <v>5</v>
      </c>
      <c r="G36" s="13">
        <v>0</v>
      </c>
      <c r="H36" s="13">
        <v>10</v>
      </c>
      <c r="I36" s="13">
        <v>5</v>
      </c>
      <c r="J36" s="13">
        <v>11.25</v>
      </c>
      <c r="K36" s="14">
        <v>76.25</v>
      </c>
    </row>
    <row r="37" spans="1:11" ht="15.75" x14ac:dyDescent="0.25">
      <c r="A37" s="10" t="s">
        <v>15</v>
      </c>
      <c r="B37" s="11" t="s">
        <v>16</v>
      </c>
      <c r="C37" s="12" t="s">
        <v>60</v>
      </c>
      <c r="D37" s="13">
        <v>2800000</v>
      </c>
      <c r="E37" s="13">
        <v>90</v>
      </c>
      <c r="F37" s="13">
        <v>15.6</v>
      </c>
      <c r="G37" s="13">
        <v>5</v>
      </c>
      <c r="H37" s="13">
        <v>20</v>
      </c>
      <c r="I37" s="13">
        <v>30</v>
      </c>
      <c r="J37" s="13">
        <v>56.25</v>
      </c>
      <c r="K37" s="14">
        <v>216.85</v>
      </c>
    </row>
    <row r="38" spans="1:11" ht="15.75" x14ac:dyDescent="0.25">
      <c r="A38" s="11" t="s">
        <v>15</v>
      </c>
      <c r="B38" s="10" t="s">
        <v>16</v>
      </c>
      <c r="C38" s="12" t="s">
        <v>61</v>
      </c>
      <c r="D38" s="13">
        <v>3300000</v>
      </c>
      <c r="E38" s="13">
        <v>110</v>
      </c>
      <c r="F38" s="13">
        <v>25</v>
      </c>
      <c r="G38" s="13">
        <v>0</v>
      </c>
      <c r="H38" s="13">
        <v>60</v>
      </c>
      <c r="I38" s="13">
        <v>25</v>
      </c>
      <c r="J38" s="13">
        <v>105</v>
      </c>
      <c r="K38" s="14">
        <v>325</v>
      </c>
    </row>
    <row r="39" spans="1:11" ht="15.75" x14ac:dyDescent="0.25">
      <c r="A39" s="10" t="s">
        <v>15</v>
      </c>
      <c r="B39" s="11" t="s">
        <v>55</v>
      </c>
      <c r="C39" s="12" t="s">
        <v>62</v>
      </c>
      <c r="D39" s="13">
        <v>2400000</v>
      </c>
      <c r="E39" s="13">
        <v>120</v>
      </c>
      <c r="F39" s="13">
        <v>20</v>
      </c>
      <c r="G39" s="13">
        <v>5</v>
      </c>
      <c r="H39" s="13">
        <v>20</v>
      </c>
      <c r="I39" s="13">
        <v>10</v>
      </c>
      <c r="J39" s="13">
        <v>57.6</v>
      </c>
      <c r="K39" s="14">
        <v>232.6</v>
      </c>
    </row>
    <row r="40" spans="1:11" ht="15.75" x14ac:dyDescent="0.25">
      <c r="A40" s="11" t="s">
        <v>15</v>
      </c>
      <c r="B40" s="10" t="s">
        <v>55</v>
      </c>
      <c r="C40" s="12" t="s">
        <v>63</v>
      </c>
      <c r="D40" s="13">
        <v>1750000</v>
      </c>
      <c r="E40" s="13">
        <v>40</v>
      </c>
      <c r="F40" s="13">
        <v>7.5</v>
      </c>
      <c r="G40" s="13">
        <v>0</v>
      </c>
      <c r="H40" s="13">
        <v>20</v>
      </c>
      <c r="I40" s="13">
        <v>5</v>
      </c>
      <c r="J40" s="13">
        <v>26.25</v>
      </c>
      <c r="K40" s="14">
        <v>98.75</v>
      </c>
    </row>
    <row r="41" spans="1:11" ht="15.75" x14ac:dyDescent="0.25">
      <c r="A41" s="10" t="s">
        <v>15</v>
      </c>
      <c r="B41" s="11" t="s">
        <v>57</v>
      </c>
      <c r="C41" s="12" t="s">
        <v>64</v>
      </c>
      <c r="D41" s="13">
        <v>500000</v>
      </c>
      <c r="E41" s="13">
        <v>25</v>
      </c>
      <c r="F41" s="13">
        <v>5</v>
      </c>
      <c r="G41" s="13">
        <v>0</v>
      </c>
      <c r="H41" s="13">
        <v>0</v>
      </c>
      <c r="I41" s="13">
        <v>5</v>
      </c>
      <c r="J41" s="13">
        <v>13.2</v>
      </c>
      <c r="K41" s="14">
        <v>48.2</v>
      </c>
    </row>
    <row r="42" spans="1:11" ht="15.75" x14ac:dyDescent="0.25">
      <c r="A42" s="11" t="s">
        <v>15</v>
      </c>
      <c r="B42" s="10" t="s">
        <v>65</v>
      </c>
      <c r="C42" s="12" t="s">
        <v>66</v>
      </c>
      <c r="D42" s="13">
        <v>1250000</v>
      </c>
      <c r="E42" s="13">
        <v>30</v>
      </c>
      <c r="F42" s="13">
        <v>4.8</v>
      </c>
      <c r="G42" s="13">
        <v>5</v>
      </c>
      <c r="H42" s="13">
        <v>5</v>
      </c>
      <c r="I42" s="13">
        <v>5</v>
      </c>
      <c r="J42" s="13">
        <v>60</v>
      </c>
      <c r="K42" s="14">
        <v>109.8</v>
      </c>
    </row>
    <row r="43" spans="1:11" ht="15.75" x14ac:dyDescent="0.25">
      <c r="A43" s="10" t="s">
        <v>15</v>
      </c>
      <c r="B43" s="11" t="s">
        <v>16</v>
      </c>
      <c r="C43" s="12" t="s">
        <v>67</v>
      </c>
      <c r="D43" s="13">
        <v>1400000</v>
      </c>
      <c r="E43" s="13">
        <v>60</v>
      </c>
      <c r="F43" s="13">
        <v>18.75</v>
      </c>
      <c r="G43" s="13">
        <v>5</v>
      </c>
      <c r="H43" s="13">
        <v>30</v>
      </c>
      <c r="I43" s="13">
        <v>5</v>
      </c>
      <c r="J43" s="13">
        <v>25</v>
      </c>
      <c r="K43" s="14">
        <v>143.75</v>
      </c>
    </row>
    <row r="44" spans="1:11" ht="15.75" x14ac:dyDescent="0.25">
      <c r="A44" s="11" t="s">
        <v>15</v>
      </c>
      <c r="B44" s="10" t="s">
        <v>16</v>
      </c>
      <c r="C44" s="12" t="s">
        <v>68</v>
      </c>
      <c r="D44" s="13">
        <v>450000</v>
      </c>
      <c r="E44" s="13">
        <v>10</v>
      </c>
      <c r="F44" s="13">
        <v>20</v>
      </c>
      <c r="G44" s="13">
        <v>0</v>
      </c>
      <c r="H44" s="13">
        <v>0</v>
      </c>
      <c r="I44" s="13">
        <v>4.8</v>
      </c>
      <c r="J44" s="13">
        <v>22.5</v>
      </c>
      <c r="K44" s="14">
        <v>57.3</v>
      </c>
    </row>
    <row r="45" spans="1:11" ht="15.75" x14ac:dyDescent="0.25">
      <c r="A45" s="10" t="s">
        <v>15</v>
      </c>
      <c r="B45" s="11" t="s">
        <v>69</v>
      </c>
      <c r="C45" s="12" t="s">
        <v>70</v>
      </c>
      <c r="D45" s="13">
        <v>1500000</v>
      </c>
      <c r="E45" s="13">
        <v>50</v>
      </c>
      <c r="F45" s="13">
        <v>5</v>
      </c>
      <c r="G45" s="13">
        <v>10</v>
      </c>
      <c r="H45" s="13">
        <v>40</v>
      </c>
      <c r="I45" s="13">
        <v>10</v>
      </c>
      <c r="J45" s="13">
        <v>30</v>
      </c>
      <c r="K45" s="14">
        <v>145</v>
      </c>
    </row>
    <row r="46" spans="1:11" ht="15.75" x14ac:dyDescent="0.25">
      <c r="A46" s="11" t="s">
        <v>15</v>
      </c>
      <c r="B46" s="10" t="s">
        <v>55</v>
      </c>
      <c r="C46" s="12" t="s">
        <v>71</v>
      </c>
      <c r="D46" s="13">
        <v>2450000</v>
      </c>
      <c r="E46" s="13">
        <v>75</v>
      </c>
      <c r="F46" s="13">
        <v>30</v>
      </c>
      <c r="G46" s="13">
        <v>4.8</v>
      </c>
      <c r="H46" s="13">
        <v>30</v>
      </c>
      <c r="I46" s="13">
        <v>5</v>
      </c>
      <c r="J46" s="13">
        <v>50</v>
      </c>
      <c r="K46" s="14">
        <v>194.8</v>
      </c>
    </row>
    <row r="47" spans="1:11" ht="15.75" x14ac:dyDescent="0.25">
      <c r="A47" s="10" t="s">
        <v>15</v>
      </c>
      <c r="B47" s="11" t="s">
        <v>69</v>
      </c>
      <c r="C47" s="12" t="s">
        <v>72</v>
      </c>
      <c r="D47" s="13">
        <v>1350000</v>
      </c>
      <c r="E47" s="13">
        <v>65</v>
      </c>
      <c r="F47" s="13">
        <v>22.5</v>
      </c>
      <c r="G47" s="13">
        <v>0</v>
      </c>
      <c r="H47" s="13">
        <v>25</v>
      </c>
      <c r="I47" s="13">
        <v>5</v>
      </c>
      <c r="J47" s="13">
        <v>30</v>
      </c>
      <c r="K47" s="14">
        <v>147.5</v>
      </c>
    </row>
    <row r="48" spans="1:11" ht="15.75" x14ac:dyDescent="0.25">
      <c r="A48" s="11" t="s">
        <v>15</v>
      </c>
      <c r="B48" s="10" t="s">
        <v>55</v>
      </c>
      <c r="C48" s="12" t="s">
        <v>73</v>
      </c>
      <c r="D48" s="13">
        <v>300000</v>
      </c>
      <c r="E48" s="13">
        <v>18.75</v>
      </c>
      <c r="F48" s="13">
        <v>3.75</v>
      </c>
      <c r="G48" s="13">
        <v>0</v>
      </c>
      <c r="H48" s="13">
        <v>10</v>
      </c>
      <c r="I48" s="13">
        <v>10</v>
      </c>
      <c r="J48" s="13">
        <v>18.75</v>
      </c>
      <c r="K48" s="14">
        <v>61.25</v>
      </c>
    </row>
    <row r="49" spans="1:11" ht="15.75" x14ac:dyDescent="0.25">
      <c r="A49" s="10" t="s">
        <v>15</v>
      </c>
      <c r="B49" s="11" t="s">
        <v>55</v>
      </c>
      <c r="C49" s="12" t="s">
        <v>74</v>
      </c>
      <c r="D49" s="13">
        <v>2500000</v>
      </c>
      <c r="E49" s="13">
        <v>75</v>
      </c>
      <c r="F49" s="13">
        <v>20</v>
      </c>
      <c r="G49" s="13">
        <v>10</v>
      </c>
      <c r="H49" s="13">
        <v>30</v>
      </c>
      <c r="I49" s="13">
        <v>20</v>
      </c>
      <c r="J49" s="13">
        <v>90</v>
      </c>
      <c r="K49" s="14">
        <v>245</v>
      </c>
    </row>
    <row r="50" spans="1:11" ht="15.75" x14ac:dyDescent="0.25">
      <c r="A50" s="11" t="s">
        <v>15</v>
      </c>
      <c r="B50" s="10" t="s">
        <v>65</v>
      </c>
      <c r="C50" s="12" t="s">
        <v>75</v>
      </c>
      <c r="D50" s="13">
        <v>4400000</v>
      </c>
      <c r="E50" s="13">
        <v>120</v>
      </c>
      <c r="F50" s="13">
        <v>20</v>
      </c>
      <c r="G50" s="13">
        <v>5</v>
      </c>
      <c r="H50" s="13">
        <v>39.6</v>
      </c>
      <c r="I50" s="13">
        <v>10</v>
      </c>
      <c r="J50" s="13">
        <v>140</v>
      </c>
      <c r="K50" s="14">
        <v>334.6</v>
      </c>
    </row>
    <row r="51" spans="1:11" ht="15.75" x14ac:dyDescent="0.25">
      <c r="A51" s="10" t="s">
        <v>15</v>
      </c>
      <c r="B51" s="11" t="s">
        <v>57</v>
      </c>
      <c r="C51" s="12" t="s">
        <v>76</v>
      </c>
      <c r="D51" s="13">
        <v>800000</v>
      </c>
      <c r="E51" s="13">
        <v>30</v>
      </c>
      <c r="F51" s="13">
        <v>30</v>
      </c>
      <c r="G51" s="13">
        <v>0</v>
      </c>
      <c r="H51" s="13">
        <v>5</v>
      </c>
      <c r="I51" s="13">
        <v>5</v>
      </c>
      <c r="J51" s="13">
        <v>37.5</v>
      </c>
      <c r="K51" s="14">
        <v>107.5</v>
      </c>
    </row>
    <row r="52" spans="1:11" ht="15.75" x14ac:dyDescent="0.25">
      <c r="A52" s="11" t="s">
        <v>15</v>
      </c>
      <c r="B52" s="10" t="s">
        <v>57</v>
      </c>
      <c r="C52" s="12" t="s">
        <v>77</v>
      </c>
      <c r="D52" s="13">
        <v>700000</v>
      </c>
      <c r="E52" s="13">
        <v>30</v>
      </c>
      <c r="F52" s="13">
        <v>10.8</v>
      </c>
      <c r="G52" s="13">
        <v>0</v>
      </c>
      <c r="H52" s="13">
        <v>4.8</v>
      </c>
      <c r="I52" s="13">
        <v>5</v>
      </c>
      <c r="J52" s="13">
        <v>14.4</v>
      </c>
      <c r="K52" s="14">
        <v>65</v>
      </c>
    </row>
    <row r="53" spans="1:11" ht="15.75" x14ac:dyDescent="0.25">
      <c r="A53" s="10" t="s">
        <v>15</v>
      </c>
      <c r="B53" s="11" t="s">
        <v>16</v>
      </c>
      <c r="C53" s="12" t="s">
        <v>78</v>
      </c>
      <c r="D53" s="13">
        <v>1400000</v>
      </c>
      <c r="E53" s="13">
        <v>67.5</v>
      </c>
      <c r="F53" s="13">
        <v>15</v>
      </c>
      <c r="G53" s="13">
        <v>0</v>
      </c>
      <c r="H53" s="13">
        <v>10</v>
      </c>
      <c r="I53" s="13">
        <v>10</v>
      </c>
      <c r="J53" s="13">
        <v>20</v>
      </c>
      <c r="K53" s="14">
        <v>122.5</v>
      </c>
    </row>
    <row r="54" spans="1:11" ht="15.75" x14ac:dyDescent="0.25">
      <c r="A54" s="11" t="s">
        <v>15</v>
      </c>
      <c r="B54" s="10" t="s">
        <v>69</v>
      </c>
      <c r="C54" s="12" t="s">
        <v>79</v>
      </c>
      <c r="D54" s="13">
        <v>2400000</v>
      </c>
      <c r="E54" s="13">
        <v>60</v>
      </c>
      <c r="F54" s="13">
        <v>40</v>
      </c>
      <c r="G54" s="13">
        <v>5</v>
      </c>
      <c r="H54" s="13">
        <v>70</v>
      </c>
      <c r="I54" s="13">
        <v>10</v>
      </c>
      <c r="J54" s="13">
        <v>70</v>
      </c>
      <c r="K54" s="14">
        <v>255</v>
      </c>
    </row>
    <row r="55" spans="1:11" ht="15.75" x14ac:dyDescent="0.25">
      <c r="A55" s="10" t="s">
        <v>15</v>
      </c>
      <c r="B55" s="10" t="s">
        <v>65</v>
      </c>
      <c r="C55" s="12" t="s">
        <v>80</v>
      </c>
      <c r="D55" s="13">
        <v>500000</v>
      </c>
      <c r="E55" s="13">
        <v>30</v>
      </c>
      <c r="F55" s="13">
        <v>10</v>
      </c>
      <c r="G55" s="13">
        <v>0</v>
      </c>
      <c r="H55" s="13">
        <v>4.8</v>
      </c>
      <c r="I55" s="13">
        <v>5</v>
      </c>
      <c r="J55" s="13">
        <v>15</v>
      </c>
      <c r="K55" s="14">
        <v>64.8</v>
      </c>
    </row>
    <row r="56" spans="1:11" ht="15.75" x14ac:dyDescent="0.25">
      <c r="A56" s="11" t="s">
        <v>15</v>
      </c>
      <c r="B56" s="10" t="s">
        <v>69</v>
      </c>
      <c r="C56" s="12" t="s">
        <v>81</v>
      </c>
      <c r="D56" s="13">
        <v>3200000</v>
      </c>
      <c r="E56" s="13">
        <v>120</v>
      </c>
      <c r="F56" s="13">
        <v>40</v>
      </c>
      <c r="G56" s="13">
        <v>30</v>
      </c>
      <c r="H56" s="13">
        <v>70</v>
      </c>
      <c r="I56" s="13">
        <v>15</v>
      </c>
      <c r="J56" s="13">
        <v>150</v>
      </c>
      <c r="K56" s="14">
        <v>425</v>
      </c>
    </row>
    <row r="57" spans="1:11" ht="15.75" x14ac:dyDescent="0.25">
      <c r="A57" s="10" t="s">
        <v>10</v>
      </c>
      <c r="B57" s="11" t="s">
        <v>82</v>
      </c>
      <c r="C57" s="12" t="s">
        <v>83</v>
      </c>
      <c r="D57" s="13">
        <v>1750000</v>
      </c>
      <c r="E57" s="13">
        <v>125</v>
      </c>
      <c r="F57" s="13">
        <v>30</v>
      </c>
      <c r="G57" s="13">
        <v>10</v>
      </c>
      <c r="H57" s="13">
        <v>40</v>
      </c>
      <c r="I57" s="13">
        <v>20</v>
      </c>
      <c r="J57" s="13">
        <v>60</v>
      </c>
      <c r="K57" s="14">
        <v>285</v>
      </c>
    </row>
    <row r="58" spans="1:11" ht="15.75" x14ac:dyDescent="0.25">
      <c r="A58" s="11" t="s">
        <v>22</v>
      </c>
      <c r="B58" s="10" t="s">
        <v>84</v>
      </c>
      <c r="C58" s="12" t="s">
        <v>85</v>
      </c>
      <c r="D58" s="13">
        <v>620000</v>
      </c>
      <c r="E58" s="13">
        <v>40</v>
      </c>
      <c r="F58" s="13">
        <v>10</v>
      </c>
      <c r="G58" s="13">
        <v>0</v>
      </c>
      <c r="H58" s="13">
        <v>30</v>
      </c>
      <c r="I58" s="13">
        <v>5</v>
      </c>
      <c r="J58" s="13">
        <v>22.8</v>
      </c>
      <c r="K58" s="14">
        <v>107.8</v>
      </c>
    </row>
    <row r="59" spans="1:11" ht="15.75" x14ac:dyDescent="0.25">
      <c r="A59" s="10" t="s">
        <v>22</v>
      </c>
      <c r="B59" s="11" t="s">
        <v>84</v>
      </c>
      <c r="C59" s="12" t="s">
        <v>86</v>
      </c>
      <c r="D59" s="13">
        <v>645000</v>
      </c>
      <c r="E59" s="13">
        <v>40</v>
      </c>
      <c r="F59" s="13">
        <v>20</v>
      </c>
      <c r="G59" s="13">
        <v>0</v>
      </c>
      <c r="H59" s="13">
        <v>20</v>
      </c>
      <c r="I59" s="13">
        <v>5</v>
      </c>
      <c r="J59" s="13">
        <v>30</v>
      </c>
      <c r="K59" s="14">
        <v>115</v>
      </c>
    </row>
    <row r="60" spans="1:11" ht="15.75" x14ac:dyDescent="0.25">
      <c r="A60" s="11" t="s">
        <v>22</v>
      </c>
      <c r="B60" s="10" t="s">
        <v>84</v>
      </c>
      <c r="C60" s="12" t="s">
        <v>87</v>
      </c>
      <c r="D60" s="13">
        <v>1200000</v>
      </c>
      <c r="E60" s="13">
        <v>80</v>
      </c>
      <c r="F60" s="13">
        <v>33.75</v>
      </c>
      <c r="G60" s="13">
        <v>5</v>
      </c>
      <c r="H60" s="13">
        <v>30</v>
      </c>
      <c r="I60" s="13">
        <v>10</v>
      </c>
      <c r="J60" s="13">
        <v>75</v>
      </c>
      <c r="K60" s="14">
        <v>233.75</v>
      </c>
    </row>
    <row r="61" spans="1:11" ht="15.75" x14ac:dyDescent="0.25">
      <c r="A61" s="10" t="s">
        <v>88</v>
      </c>
      <c r="B61" s="11" t="s">
        <v>89</v>
      </c>
      <c r="C61" s="12" t="s">
        <v>90</v>
      </c>
      <c r="D61" s="13">
        <v>700000</v>
      </c>
      <c r="E61" s="13">
        <v>30</v>
      </c>
      <c r="F61" s="13">
        <v>7.5</v>
      </c>
      <c r="G61" s="13">
        <v>0</v>
      </c>
      <c r="H61" s="13">
        <v>0</v>
      </c>
      <c r="I61" s="13">
        <v>10</v>
      </c>
      <c r="J61" s="13">
        <v>7.5</v>
      </c>
      <c r="K61" s="14">
        <v>55</v>
      </c>
    </row>
    <row r="62" spans="1:11" ht="15.75" x14ac:dyDescent="0.25">
      <c r="A62" s="11" t="s">
        <v>22</v>
      </c>
      <c r="B62" s="10" t="s">
        <v>91</v>
      </c>
      <c r="C62" s="12" t="s">
        <v>92</v>
      </c>
      <c r="D62" s="13">
        <v>700000</v>
      </c>
      <c r="E62" s="13">
        <v>45</v>
      </c>
      <c r="F62" s="13">
        <v>10</v>
      </c>
      <c r="G62" s="13">
        <v>0</v>
      </c>
      <c r="H62" s="13">
        <v>30</v>
      </c>
      <c r="I62" s="13">
        <v>5</v>
      </c>
      <c r="J62" s="13">
        <v>15</v>
      </c>
      <c r="K62" s="14">
        <v>105</v>
      </c>
    </row>
    <row r="63" spans="1:11" ht="15.75" x14ac:dyDescent="0.25">
      <c r="A63" s="10" t="s">
        <v>22</v>
      </c>
      <c r="B63" s="11" t="s">
        <v>91</v>
      </c>
      <c r="C63" s="12" t="s">
        <v>93</v>
      </c>
      <c r="D63" s="13">
        <v>500000</v>
      </c>
      <c r="E63" s="13">
        <v>50</v>
      </c>
      <c r="F63" s="13">
        <v>5</v>
      </c>
      <c r="G63" s="13">
        <v>0</v>
      </c>
      <c r="H63" s="13">
        <v>30</v>
      </c>
      <c r="I63" s="13">
        <v>5</v>
      </c>
      <c r="J63" s="13">
        <v>13.2</v>
      </c>
      <c r="K63" s="14">
        <v>103.2</v>
      </c>
    </row>
    <row r="64" spans="1:11" ht="15.75" x14ac:dyDescent="0.25">
      <c r="A64" s="11" t="s">
        <v>22</v>
      </c>
      <c r="B64" s="10" t="s">
        <v>91</v>
      </c>
      <c r="C64" s="12" t="s">
        <v>94</v>
      </c>
      <c r="D64" s="13">
        <v>650000</v>
      </c>
      <c r="E64" s="13">
        <v>40</v>
      </c>
      <c r="F64" s="13">
        <v>15</v>
      </c>
      <c r="G64" s="13">
        <v>0</v>
      </c>
      <c r="H64" s="13">
        <v>20</v>
      </c>
      <c r="I64" s="13">
        <v>5</v>
      </c>
      <c r="J64" s="13">
        <v>24</v>
      </c>
      <c r="K64" s="14">
        <v>104</v>
      </c>
    </row>
    <row r="65" spans="1:11" ht="15.75" x14ac:dyDescent="0.25">
      <c r="A65" s="10" t="s">
        <v>22</v>
      </c>
      <c r="B65" s="11" t="s">
        <v>91</v>
      </c>
      <c r="C65" s="12" t="s">
        <v>95</v>
      </c>
      <c r="D65" s="13">
        <v>2850000</v>
      </c>
      <c r="E65" s="13">
        <v>170</v>
      </c>
      <c r="F65" s="13">
        <v>20</v>
      </c>
      <c r="G65" s="13">
        <v>0</v>
      </c>
      <c r="H65" s="13">
        <v>70</v>
      </c>
      <c r="I65" s="13">
        <v>10</v>
      </c>
      <c r="J65" s="13">
        <v>92.4</v>
      </c>
      <c r="K65" s="14">
        <v>362.4</v>
      </c>
    </row>
    <row r="66" spans="1:11" ht="15.75" x14ac:dyDescent="0.25">
      <c r="A66" s="11" t="s">
        <v>22</v>
      </c>
      <c r="B66" s="10" t="s">
        <v>91</v>
      </c>
      <c r="C66" s="12" t="s">
        <v>96</v>
      </c>
      <c r="D66" s="13">
        <v>595000</v>
      </c>
      <c r="E66" s="13">
        <v>20</v>
      </c>
      <c r="F66" s="13">
        <v>5</v>
      </c>
      <c r="G66" s="13">
        <v>0</v>
      </c>
      <c r="H66" s="13">
        <v>10</v>
      </c>
      <c r="I66" s="13">
        <v>5</v>
      </c>
      <c r="J66" s="13">
        <v>20</v>
      </c>
      <c r="K66" s="14">
        <v>60</v>
      </c>
    </row>
    <row r="67" spans="1:11" ht="15.75" x14ac:dyDescent="0.25">
      <c r="A67" s="10" t="s">
        <v>22</v>
      </c>
      <c r="B67" s="11" t="s">
        <v>97</v>
      </c>
      <c r="C67" s="12" t="s">
        <v>98</v>
      </c>
      <c r="D67" s="13">
        <v>1550000</v>
      </c>
      <c r="E67" s="13">
        <v>40</v>
      </c>
      <c r="F67" s="13">
        <v>33.6</v>
      </c>
      <c r="G67" s="13">
        <v>0</v>
      </c>
      <c r="H67" s="13">
        <v>20</v>
      </c>
      <c r="I67" s="13">
        <v>25</v>
      </c>
      <c r="J67" s="13">
        <v>11.25</v>
      </c>
      <c r="K67" s="14">
        <v>129.85</v>
      </c>
    </row>
    <row r="68" spans="1:11" ht="15.75" x14ac:dyDescent="0.25">
      <c r="A68" s="11" t="s">
        <v>22</v>
      </c>
      <c r="B68" s="10" t="s">
        <v>23</v>
      </c>
      <c r="C68" s="12" t="s">
        <v>99</v>
      </c>
      <c r="D68" s="13">
        <v>600000</v>
      </c>
      <c r="E68" s="13">
        <v>50</v>
      </c>
      <c r="F68" s="13">
        <v>4.8</v>
      </c>
      <c r="G68" s="13">
        <v>5</v>
      </c>
      <c r="H68" s="13">
        <v>10</v>
      </c>
      <c r="I68" s="13">
        <v>20</v>
      </c>
      <c r="J68" s="13">
        <v>30</v>
      </c>
      <c r="K68" s="14">
        <v>119.8</v>
      </c>
    </row>
    <row r="69" spans="1:11" ht="15.75" x14ac:dyDescent="0.25">
      <c r="A69" s="10" t="s">
        <v>22</v>
      </c>
      <c r="B69" s="11" t="s">
        <v>84</v>
      </c>
      <c r="C69" s="12" t="s">
        <v>100</v>
      </c>
      <c r="D69" s="13">
        <v>2700000</v>
      </c>
      <c r="E69" s="13">
        <v>150</v>
      </c>
      <c r="F69" s="13">
        <v>41.25</v>
      </c>
      <c r="G69" s="13">
        <v>5</v>
      </c>
      <c r="H69" s="13">
        <v>100</v>
      </c>
      <c r="I69" s="13">
        <v>10</v>
      </c>
      <c r="J69" s="13">
        <v>80</v>
      </c>
      <c r="K69" s="14">
        <v>386.25</v>
      </c>
    </row>
    <row r="70" spans="1:11" ht="15.75" x14ac:dyDescent="0.25">
      <c r="A70" s="11" t="s">
        <v>22</v>
      </c>
      <c r="B70" s="10" t="s">
        <v>23</v>
      </c>
      <c r="C70" s="12" t="s">
        <v>101</v>
      </c>
      <c r="D70" s="13">
        <v>492000</v>
      </c>
      <c r="E70" s="13">
        <v>30</v>
      </c>
      <c r="F70" s="13">
        <v>5</v>
      </c>
      <c r="G70" s="13">
        <v>0</v>
      </c>
      <c r="H70" s="13">
        <v>10</v>
      </c>
      <c r="I70" s="13">
        <v>10</v>
      </c>
      <c r="J70" s="13">
        <v>9.6</v>
      </c>
      <c r="K70" s="14">
        <v>64.599999999999994</v>
      </c>
    </row>
    <row r="71" spans="1:11" ht="15.75" x14ac:dyDescent="0.25">
      <c r="A71" s="10" t="s">
        <v>22</v>
      </c>
      <c r="B71" s="11" t="s">
        <v>84</v>
      </c>
      <c r="C71" s="12" t="s">
        <v>102</v>
      </c>
      <c r="D71" s="13">
        <v>1450000</v>
      </c>
      <c r="E71" s="13">
        <v>70</v>
      </c>
      <c r="F71" s="13">
        <v>30</v>
      </c>
      <c r="G71" s="13">
        <v>5</v>
      </c>
      <c r="H71" s="13">
        <v>20</v>
      </c>
      <c r="I71" s="13">
        <v>4.8</v>
      </c>
      <c r="J71" s="13">
        <v>37.5</v>
      </c>
      <c r="K71" s="14">
        <v>167.3</v>
      </c>
    </row>
    <row r="72" spans="1:11" ht="15.75" x14ac:dyDescent="0.25">
      <c r="A72" s="11" t="s">
        <v>22</v>
      </c>
      <c r="B72" s="10" t="s">
        <v>23</v>
      </c>
      <c r="C72" s="12" t="s">
        <v>103</v>
      </c>
      <c r="D72" s="13">
        <v>550000</v>
      </c>
      <c r="E72" s="13">
        <v>20</v>
      </c>
      <c r="F72" s="13">
        <v>5</v>
      </c>
      <c r="G72" s="13">
        <v>5</v>
      </c>
      <c r="H72" s="13">
        <v>10</v>
      </c>
      <c r="I72" s="13">
        <v>5</v>
      </c>
      <c r="J72" s="13">
        <v>19.2</v>
      </c>
      <c r="K72" s="14">
        <v>64.2</v>
      </c>
    </row>
    <row r="73" spans="1:11" ht="15.75" x14ac:dyDescent="0.25">
      <c r="A73" s="10" t="s">
        <v>22</v>
      </c>
      <c r="B73" s="11" t="s">
        <v>23</v>
      </c>
      <c r="C73" s="12" t="s">
        <v>104</v>
      </c>
      <c r="D73" s="13">
        <v>1700000</v>
      </c>
      <c r="E73" s="13">
        <v>90</v>
      </c>
      <c r="F73" s="13">
        <v>40</v>
      </c>
      <c r="G73" s="13">
        <v>5</v>
      </c>
      <c r="H73" s="13">
        <v>70</v>
      </c>
      <c r="I73" s="13">
        <v>10</v>
      </c>
      <c r="J73" s="13">
        <v>45</v>
      </c>
      <c r="K73" s="14">
        <v>260</v>
      </c>
    </row>
    <row r="74" spans="1:11" ht="15.75" x14ac:dyDescent="0.25">
      <c r="A74" s="11" t="s">
        <v>10</v>
      </c>
      <c r="B74" s="10" t="s">
        <v>13</v>
      </c>
      <c r="C74" s="12" t="s">
        <v>105</v>
      </c>
      <c r="D74" s="13">
        <v>2300000</v>
      </c>
      <c r="E74" s="13">
        <v>110.4</v>
      </c>
      <c r="F74" s="13">
        <v>40</v>
      </c>
      <c r="G74" s="13">
        <v>5</v>
      </c>
      <c r="H74" s="13">
        <v>40</v>
      </c>
      <c r="I74" s="13">
        <v>10</v>
      </c>
      <c r="J74" s="13">
        <v>27.6</v>
      </c>
      <c r="K74" s="14">
        <v>233</v>
      </c>
    </row>
    <row r="75" spans="1:11" ht="15.75" x14ac:dyDescent="0.25">
      <c r="A75" s="10" t="s">
        <v>15</v>
      </c>
      <c r="B75" s="11" t="s">
        <v>65</v>
      </c>
      <c r="C75" s="12" t="s">
        <v>106</v>
      </c>
      <c r="D75" s="13">
        <v>1100000</v>
      </c>
      <c r="E75" s="13">
        <v>60</v>
      </c>
      <c r="F75" s="13">
        <v>10.8</v>
      </c>
      <c r="G75" s="13">
        <v>10</v>
      </c>
      <c r="H75" s="13">
        <v>0</v>
      </c>
      <c r="I75" s="13">
        <v>30</v>
      </c>
      <c r="J75" s="13">
        <v>30</v>
      </c>
      <c r="K75" s="14">
        <v>140.80000000000001</v>
      </c>
    </row>
    <row r="76" spans="1:11" ht="15.75" x14ac:dyDescent="0.25">
      <c r="A76" s="11" t="s">
        <v>15</v>
      </c>
      <c r="B76" s="10" t="s">
        <v>65</v>
      </c>
      <c r="C76" s="12" t="s">
        <v>107</v>
      </c>
      <c r="D76" s="13">
        <v>652000</v>
      </c>
      <c r="E76" s="13">
        <v>37.5</v>
      </c>
      <c r="F76" s="13">
        <v>7.2</v>
      </c>
      <c r="G76" s="13">
        <v>5</v>
      </c>
      <c r="H76" s="13">
        <v>0</v>
      </c>
      <c r="I76" s="13">
        <v>5</v>
      </c>
      <c r="J76" s="13">
        <v>5</v>
      </c>
      <c r="K76" s="14">
        <v>59.7</v>
      </c>
    </row>
    <row r="77" spans="1:11" ht="15.75" x14ac:dyDescent="0.25">
      <c r="A77" s="10" t="s">
        <v>88</v>
      </c>
      <c r="B77" s="11" t="s">
        <v>89</v>
      </c>
      <c r="C77" s="12" t="s">
        <v>108</v>
      </c>
      <c r="D77" s="13">
        <v>700000</v>
      </c>
      <c r="E77" s="13">
        <v>40</v>
      </c>
      <c r="F77" s="13">
        <v>10</v>
      </c>
      <c r="G77" s="13">
        <v>5</v>
      </c>
      <c r="H77" s="13">
        <v>0</v>
      </c>
      <c r="I77" s="13">
        <v>10</v>
      </c>
      <c r="J77" s="13">
        <v>15.6</v>
      </c>
      <c r="K77" s="14">
        <v>80.599999999999994</v>
      </c>
    </row>
    <row r="78" spans="1:11" ht="15.75" x14ac:dyDescent="0.25">
      <c r="A78" s="11" t="s">
        <v>22</v>
      </c>
      <c r="B78" s="10" t="s">
        <v>109</v>
      </c>
      <c r="C78" s="12" t="s">
        <v>110</v>
      </c>
      <c r="D78" s="13">
        <v>2000000</v>
      </c>
      <c r="E78" s="13">
        <v>40</v>
      </c>
      <c r="F78" s="13">
        <v>40</v>
      </c>
      <c r="G78" s="13">
        <v>10</v>
      </c>
      <c r="H78" s="13">
        <v>5</v>
      </c>
      <c r="I78" s="13">
        <v>30</v>
      </c>
      <c r="J78" s="13">
        <v>30</v>
      </c>
      <c r="K78" s="14">
        <v>155</v>
      </c>
    </row>
    <row r="79" spans="1:11" ht="15.75" x14ac:dyDescent="0.25">
      <c r="A79" s="11" t="s">
        <v>10</v>
      </c>
      <c r="B79" s="10" t="s">
        <v>82</v>
      </c>
      <c r="C79" s="12" t="s">
        <v>111</v>
      </c>
      <c r="D79" s="13">
        <v>3000000</v>
      </c>
      <c r="E79" s="13">
        <v>130</v>
      </c>
      <c r="F79" s="13">
        <v>40</v>
      </c>
      <c r="G79" s="13">
        <v>0</v>
      </c>
      <c r="H79" s="13">
        <v>60</v>
      </c>
      <c r="I79" s="13">
        <v>20</v>
      </c>
      <c r="J79" s="13">
        <v>63.75</v>
      </c>
      <c r="K79" s="14">
        <v>313.75</v>
      </c>
    </row>
    <row r="80" spans="1:11" ht="15.75" x14ac:dyDescent="0.25">
      <c r="A80" s="10" t="s">
        <v>88</v>
      </c>
      <c r="B80" s="11" t="s">
        <v>112</v>
      </c>
      <c r="C80" s="12" t="s">
        <v>113</v>
      </c>
      <c r="D80" s="13">
        <v>812000</v>
      </c>
      <c r="E80" s="13">
        <v>90</v>
      </c>
      <c r="F80" s="13">
        <v>45</v>
      </c>
      <c r="G80" s="13">
        <v>5</v>
      </c>
      <c r="H80" s="13">
        <v>0</v>
      </c>
      <c r="I80" s="13">
        <v>45</v>
      </c>
      <c r="J80" s="13">
        <v>30</v>
      </c>
      <c r="K80" s="14">
        <v>215</v>
      </c>
    </row>
    <row r="81" spans="1:11" ht="15.75" x14ac:dyDescent="0.25">
      <c r="A81" s="11" t="s">
        <v>88</v>
      </c>
      <c r="B81" s="10" t="s">
        <v>89</v>
      </c>
      <c r="C81" s="12" t="s">
        <v>114</v>
      </c>
      <c r="D81" s="13">
        <v>1500000</v>
      </c>
      <c r="E81" s="13">
        <v>125</v>
      </c>
      <c r="F81" s="13">
        <v>52.8</v>
      </c>
      <c r="G81" s="13">
        <v>0</v>
      </c>
      <c r="H81" s="13">
        <v>0</v>
      </c>
      <c r="I81" s="13">
        <v>50</v>
      </c>
      <c r="J81" s="13">
        <v>48</v>
      </c>
      <c r="K81" s="14">
        <v>275.8</v>
      </c>
    </row>
    <row r="82" spans="1:11" ht="15.75" x14ac:dyDescent="0.25">
      <c r="A82" s="10" t="s">
        <v>88</v>
      </c>
      <c r="B82" s="11" t="s">
        <v>112</v>
      </c>
      <c r="C82" s="12" t="s">
        <v>115</v>
      </c>
      <c r="D82" s="13">
        <v>600000</v>
      </c>
      <c r="E82" s="13">
        <v>50</v>
      </c>
      <c r="F82" s="13">
        <v>25.2</v>
      </c>
      <c r="G82" s="13">
        <v>0</v>
      </c>
      <c r="H82" s="13">
        <v>0</v>
      </c>
      <c r="I82" s="13">
        <v>30</v>
      </c>
      <c r="J82" s="13">
        <v>15.6</v>
      </c>
      <c r="K82" s="14">
        <v>120.8</v>
      </c>
    </row>
    <row r="83" spans="1:11" ht="15.75" x14ac:dyDescent="0.25">
      <c r="A83" s="11" t="s">
        <v>22</v>
      </c>
      <c r="B83" s="10" t="s">
        <v>109</v>
      </c>
      <c r="C83" s="12" t="s">
        <v>116</v>
      </c>
      <c r="D83" s="13">
        <v>1000000</v>
      </c>
      <c r="E83" s="13">
        <v>100</v>
      </c>
      <c r="F83" s="13">
        <v>22.5</v>
      </c>
      <c r="G83" s="13">
        <v>0</v>
      </c>
      <c r="H83" s="13">
        <v>15</v>
      </c>
      <c r="I83" s="13">
        <v>10</v>
      </c>
      <c r="J83" s="13">
        <v>45</v>
      </c>
      <c r="K83" s="14">
        <v>192.5</v>
      </c>
    </row>
    <row r="84" spans="1:11" ht="15.75" x14ac:dyDescent="0.25">
      <c r="A84" s="10" t="s">
        <v>15</v>
      </c>
      <c r="B84" s="11" t="s">
        <v>20</v>
      </c>
      <c r="C84" s="12" t="s">
        <v>117</v>
      </c>
      <c r="D84" s="13">
        <v>1600000</v>
      </c>
      <c r="E84" s="13">
        <v>80</v>
      </c>
      <c r="F84" s="13">
        <v>20</v>
      </c>
      <c r="G84" s="13">
        <v>10</v>
      </c>
      <c r="H84" s="13">
        <v>15</v>
      </c>
      <c r="I84" s="13">
        <v>10</v>
      </c>
      <c r="J84" s="13">
        <v>37.5</v>
      </c>
      <c r="K84" s="14">
        <v>172.5</v>
      </c>
    </row>
    <row r="85" spans="1:11" ht="15.75" x14ac:dyDescent="0.25">
      <c r="A85" s="11" t="s">
        <v>10</v>
      </c>
      <c r="B85" s="10" t="s">
        <v>82</v>
      </c>
      <c r="C85" s="12" t="s">
        <v>118</v>
      </c>
      <c r="D85" s="13">
        <v>700000</v>
      </c>
      <c r="E85" s="13">
        <v>50</v>
      </c>
      <c r="F85" s="13">
        <v>50</v>
      </c>
      <c r="G85" s="13">
        <v>0</v>
      </c>
      <c r="H85" s="13">
        <v>20</v>
      </c>
      <c r="I85" s="13">
        <v>40</v>
      </c>
      <c r="J85" s="13">
        <v>12</v>
      </c>
      <c r="K85" s="14">
        <v>172</v>
      </c>
    </row>
    <row r="86" spans="1:11" ht="15.75" x14ac:dyDescent="0.25">
      <c r="A86" s="10" t="s">
        <v>88</v>
      </c>
      <c r="B86" s="11" t="s">
        <v>89</v>
      </c>
      <c r="C86" s="12" t="s">
        <v>119</v>
      </c>
      <c r="D86" s="13">
        <v>450000</v>
      </c>
      <c r="E86" s="13">
        <v>55</v>
      </c>
      <c r="F86" s="13">
        <v>4.8</v>
      </c>
      <c r="G86" s="13">
        <v>5</v>
      </c>
      <c r="H86" s="13">
        <v>0</v>
      </c>
      <c r="I86" s="13">
        <v>5</v>
      </c>
      <c r="J86" s="13">
        <v>7.5</v>
      </c>
      <c r="K86" s="14">
        <v>77.3</v>
      </c>
    </row>
    <row r="87" spans="1:11" ht="15.75" x14ac:dyDescent="0.25">
      <c r="A87" s="11" t="s">
        <v>22</v>
      </c>
      <c r="B87" s="10" t="s">
        <v>84</v>
      </c>
      <c r="C87" s="12" t="s">
        <v>120</v>
      </c>
      <c r="D87" s="13">
        <v>1350000</v>
      </c>
      <c r="E87" s="13">
        <v>50</v>
      </c>
      <c r="F87" s="13">
        <v>20</v>
      </c>
      <c r="G87" s="13">
        <v>0</v>
      </c>
      <c r="H87" s="13">
        <v>0</v>
      </c>
      <c r="I87" s="13">
        <v>10</v>
      </c>
      <c r="J87" s="13">
        <v>70</v>
      </c>
      <c r="K87" s="14">
        <v>150</v>
      </c>
    </row>
    <row r="88" spans="1:11" ht="15.75" x14ac:dyDescent="0.25">
      <c r="A88" s="10" t="s">
        <v>22</v>
      </c>
      <c r="B88" s="11" t="s">
        <v>97</v>
      </c>
      <c r="C88" s="12" t="s">
        <v>121</v>
      </c>
      <c r="D88" s="13">
        <v>600000</v>
      </c>
      <c r="E88" s="13">
        <v>70</v>
      </c>
      <c r="F88" s="13">
        <v>11.25</v>
      </c>
      <c r="G88" s="13">
        <v>0</v>
      </c>
      <c r="H88" s="13">
        <v>40</v>
      </c>
      <c r="I88" s="13">
        <v>20</v>
      </c>
      <c r="J88" s="13">
        <v>18</v>
      </c>
      <c r="K88" s="14">
        <v>159.25</v>
      </c>
    </row>
    <row r="89" spans="1:11" ht="15.75" x14ac:dyDescent="0.25">
      <c r="A89" s="11" t="s">
        <v>22</v>
      </c>
      <c r="B89" s="10" t="s">
        <v>97</v>
      </c>
      <c r="C89" s="12" t="s">
        <v>122</v>
      </c>
      <c r="D89" s="13">
        <v>1250000</v>
      </c>
      <c r="E89" s="13">
        <v>30</v>
      </c>
      <c r="F89" s="13">
        <v>22.5</v>
      </c>
      <c r="G89" s="13">
        <v>0</v>
      </c>
      <c r="H89" s="13">
        <v>26.25</v>
      </c>
      <c r="I89" s="13">
        <v>5</v>
      </c>
      <c r="J89" s="13">
        <v>7.5</v>
      </c>
      <c r="K89" s="14">
        <v>91.25</v>
      </c>
    </row>
    <row r="90" spans="1:11" ht="15.75" x14ac:dyDescent="0.25">
      <c r="A90" s="10" t="s">
        <v>22</v>
      </c>
      <c r="B90" s="11" t="s">
        <v>97</v>
      </c>
      <c r="C90" s="12" t="s">
        <v>123</v>
      </c>
      <c r="D90" s="13">
        <v>300000</v>
      </c>
      <c r="E90" s="13">
        <v>20</v>
      </c>
      <c r="F90" s="13">
        <v>0</v>
      </c>
      <c r="G90" s="13">
        <v>0</v>
      </c>
      <c r="H90" s="13">
        <v>10</v>
      </c>
      <c r="I90" s="13">
        <v>5</v>
      </c>
      <c r="J90" s="13">
        <v>3.75</v>
      </c>
      <c r="K90" s="14">
        <v>38.75</v>
      </c>
    </row>
    <row r="91" spans="1:11" ht="15.75" x14ac:dyDescent="0.25">
      <c r="A91" s="11" t="s">
        <v>22</v>
      </c>
      <c r="B91" s="10" t="s">
        <v>97</v>
      </c>
      <c r="C91" s="12" t="s">
        <v>124</v>
      </c>
      <c r="D91" s="13">
        <v>264000</v>
      </c>
      <c r="E91" s="13">
        <v>45</v>
      </c>
      <c r="F91" s="13">
        <v>20</v>
      </c>
      <c r="G91" s="13">
        <v>0</v>
      </c>
      <c r="H91" s="13">
        <v>9.6</v>
      </c>
      <c r="I91" s="13">
        <v>20</v>
      </c>
      <c r="J91" s="13">
        <v>30</v>
      </c>
      <c r="K91" s="14">
        <v>124.6</v>
      </c>
    </row>
    <row r="92" spans="1:11" ht="15.75" x14ac:dyDescent="0.25">
      <c r="A92" s="10" t="s">
        <v>22</v>
      </c>
      <c r="B92" s="11" t="s">
        <v>97</v>
      </c>
      <c r="C92" s="12" t="s">
        <v>125</v>
      </c>
      <c r="D92" s="13">
        <v>3000000</v>
      </c>
      <c r="E92" s="13">
        <v>140</v>
      </c>
      <c r="F92" s="13">
        <v>40</v>
      </c>
      <c r="G92" s="13">
        <v>0</v>
      </c>
      <c r="H92" s="13">
        <v>50.4</v>
      </c>
      <c r="I92" s="13">
        <v>15</v>
      </c>
      <c r="J92" s="13">
        <v>45</v>
      </c>
      <c r="K92" s="14">
        <v>290.39999999999998</v>
      </c>
    </row>
    <row r="93" spans="1:11" ht="15.75" x14ac:dyDescent="0.25">
      <c r="A93" s="11" t="s">
        <v>22</v>
      </c>
      <c r="B93" s="10" t="s">
        <v>23</v>
      </c>
      <c r="C93" s="12" t="s">
        <v>126</v>
      </c>
      <c r="D93" s="13">
        <v>1000000</v>
      </c>
      <c r="E93" s="13">
        <v>90</v>
      </c>
      <c r="F93" s="13">
        <v>33.75</v>
      </c>
      <c r="G93" s="13">
        <v>5</v>
      </c>
      <c r="H93" s="13">
        <v>0</v>
      </c>
      <c r="I93" s="13">
        <v>15</v>
      </c>
      <c r="J93" s="13">
        <v>75</v>
      </c>
      <c r="K93" s="14">
        <v>218.75</v>
      </c>
    </row>
    <row r="94" spans="1:11" ht="15.75" x14ac:dyDescent="0.25">
      <c r="A94" s="10" t="s">
        <v>22</v>
      </c>
      <c r="B94" s="11" t="s">
        <v>97</v>
      </c>
      <c r="C94" s="12" t="s">
        <v>127</v>
      </c>
      <c r="D94" s="13">
        <v>400000</v>
      </c>
      <c r="E94" s="13">
        <v>30</v>
      </c>
      <c r="F94" s="13">
        <v>3.75</v>
      </c>
      <c r="G94" s="13">
        <v>0</v>
      </c>
      <c r="H94" s="13">
        <v>5</v>
      </c>
      <c r="I94" s="13">
        <v>10</v>
      </c>
      <c r="J94" s="13">
        <v>8.4</v>
      </c>
      <c r="K94" s="14">
        <v>57.15</v>
      </c>
    </row>
    <row r="95" spans="1:11" ht="15.75" x14ac:dyDescent="0.25">
      <c r="A95" s="11" t="s">
        <v>22</v>
      </c>
      <c r="B95" s="10" t="s">
        <v>109</v>
      </c>
      <c r="C95" s="12" t="s">
        <v>128</v>
      </c>
      <c r="D95" s="13">
        <v>1400000</v>
      </c>
      <c r="E95" s="13">
        <v>40</v>
      </c>
      <c r="F95" s="13">
        <v>0</v>
      </c>
      <c r="G95" s="13">
        <v>5</v>
      </c>
      <c r="H95" s="13">
        <v>10</v>
      </c>
      <c r="I95" s="13">
        <v>20</v>
      </c>
      <c r="J95" s="13">
        <v>22.5</v>
      </c>
      <c r="K95" s="14">
        <v>97.5</v>
      </c>
    </row>
    <row r="96" spans="1:11" ht="15.75" x14ac:dyDescent="0.25">
      <c r="A96" s="10" t="s">
        <v>22</v>
      </c>
      <c r="B96" s="11" t="s">
        <v>109</v>
      </c>
      <c r="C96" s="12" t="s">
        <v>129</v>
      </c>
      <c r="D96" s="13">
        <v>600000</v>
      </c>
      <c r="E96" s="13">
        <v>20</v>
      </c>
      <c r="F96" s="13">
        <v>25</v>
      </c>
      <c r="G96" s="13">
        <v>5</v>
      </c>
      <c r="H96" s="13">
        <v>5</v>
      </c>
      <c r="I96" s="13">
        <v>9.6</v>
      </c>
      <c r="J96" s="13">
        <v>11.25</v>
      </c>
      <c r="K96" s="14">
        <v>75.849999999999994</v>
      </c>
    </row>
    <row r="97" spans="1:11" ht="15.75" x14ac:dyDescent="0.25">
      <c r="A97" s="11" t="s">
        <v>15</v>
      </c>
      <c r="B97" s="10" t="s">
        <v>20</v>
      </c>
      <c r="C97" s="12" t="s">
        <v>130</v>
      </c>
      <c r="D97" s="13">
        <v>550000</v>
      </c>
      <c r="E97" s="13">
        <v>26.4</v>
      </c>
      <c r="F97" s="13">
        <v>5</v>
      </c>
      <c r="G97" s="13">
        <v>0</v>
      </c>
      <c r="H97" s="13">
        <v>0</v>
      </c>
      <c r="I97" s="13">
        <v>5</v>
      </c>
      <c r="J97" s="13">
        <v>5</v>
      </c>
      <c r="K97" s="14">
        <v>41.4</v>
      </c>
    </row>
    <row r="98" spans="1:11" ht="15.75" x14ac:dyDescent="0.25">
      <c r="A98" s="10" t="s">
        <v>15</v>
      </c>
      <c r="B98" s="11" t="s">
        <v>20</v>
      </c>
      <c r="C98" s="12" t="s">
        <v>131</v>
      </c>
      <c r="D98" s="13">
        <v>448000</v>
      </c>
      <c r="E98" s="13">
        <v>30</v>
      </c>
      <c r="F98" s="13">
        <v>19.2</v>
      </c>
      <c r="G98" s="13">
        <v>0</v>
      </c>
      <c r="H98" s="13">
        <v>5</v>
      </c>
      <c r="I98" s="13">
        <v>5</v>
      </c>
      <c r="J98" s="13">
        <v>45</v>
      </c>
      <c r="K98" s="14">
        <v>104.2</v>
      </c>
    </row>
    <row r="99" spans="1:11" ht="15.75" x14ac:dyDescent="0.25">
      <c r="A99" s="11" t="s">
        <v>15</v>
      </c>
      <c r="B99" s="10" t="s">
        <v>20</v>
      </c>
      <c r="C99" s="12" t="s">
        <v>132</v>
      </c>
      <c r="D99" s="13">
        <v>800000</v>
      </c>
      <c r="E99" s="13">
        <v>50</v>
      </c>
      <c r="F99" s="13">
        <v>20</v>
      </c>
      <c r="G99" s="13">
        <v>10</v>
      </c>
      <c r="H99" s="13">
        <v>5</v>
      </c>
      <c r="I99" s="13">
        <v>10</v>
      </c>
      <c r="J99" s="13">
        <v>15</v>
      </c>
      <c r="K99" s="14">
        <v>110</v>
      </c>
    </row>
    <row r="100" spans="1:11" ht="15.75" x14ac:dyDescent="0.25">
      <c r="A100" s="10" t="s">
        <v>15</v>
      </c>
      <c r="B100" s="11" t="s">
        <v>20</v>
      </c>
      <c r="C100" s="12" t="s">
        <v>133</v>
      </c>
      <c r="D100" s="13">
        <v>1700000</v>
      </c>
      <c r="E100" s="13">
        <v>70</v>
      </c>
      <c r="F100" s="13">
        <v>9.6</v>
      </c>
      <c r="G100" s="13">
        <v>0</v>
      </c>
      <c r="H100" s="13">
        <v>9.6</v>
      </c>
      <c r="I100" s="13">
        <v>10</v>
      </c>
      <c r="J100" s="13">
        <v>90</v>
      </c>
      <c r="K100" s="14">
        <v>189.2</v>
      </c>
    </row>
    <row r="101" spans="1:11" ht="15.75" x14ac:dyDescent="0.25">
      <c r="A101" s="11" t="s">
        <v>22</v>
      </c>
      <c r="B101" s="10" t="s">
        <v>109</v>
      </c>
      <c r="C101" s="12" t="s">
        <v>134</v>
      </c>
      <c r="D101" s="13">
        <v>2600000</v>
      </c>
      <c r="E101" s="13">
        <v>190</v>
      </c>
      <c r="F101" s="13">
        <v>30</v>
      </c>
      <c r="G101" s="13">
        <v>5</v>
      </c>
      <c r="H101" s="13">
        <v>60</v>
      </c>
      <c r="I101" s="13">
        <v>10</v>
      </c>
      <c r="J101" s="13">
        <v>200</v>
      </c>
      <c r="K101" s="14">
        <v>495</v>
      </c>
    </row>
    <row r="102" spans="1:11" ht="15.75" x14ac:dyDescent="0.25">
      <c r="A102" s="10" t="s">
        <v>22</v>
      </c>
      <c r="B102" s="11" t="s">
        <v>109</v>
      </c>
      <c r="C102" s="12" t="s">
        <v>135</v>
      </c>
      <c r="D102" s="13">
        <v>900000</v>
      </c>
      <c r="E102" s="13">
        <v>60</v>
      </c>
      <c r="F102" s="13">
        <v>20</v>
      </c>
      <c r="G102" s="13">
        <v>0</v>
      </c>
      <c r="H102" s="13">
        <v>30</v>
      </c>
      <c r="I102" s="13">
        <v>10</v>
      </c>
      <c r="J102" s="13">
        <v>30</v>
      </c>
      <c r="K102" s="14">
        <v>150</v>
      </c>
    </row>
    <row r="103" spans="1:11" ht="15.75" x14ac:dyDescent="0.25">
      <c r="A103" s="11" t="s">
        <v>22</v>
      </c>
      <c r="B103" s="10" t="s">
        <v>109</v>
      </c>
      <c r="C103" s="12" t="s">
        <v>136</v>
      </c>
      <c r="D103" s="13">
        <v>1250000</v>
      </c>
      <c r="E103" s="13">
        <v>75</v>
      </c>
      <c r="F103" s="13">
        <v>50</v>
      </c>
      <c r="G103" s="13">
        <v>0</v>
      </c>
      <c r="H103" s="13">
        <v>20</v>
      </c>
      <c r="I103" s="13">
        <v>5</v>
      </c>
      <c r="J103" s="13">
        <v>42</v>
      </c>
      <c r="K103" s="14">
        <v>192</v>
      </c>
    </row>
    <row r="104" spans="1:11" ht="15.75" x14ac:dyDescent="0.25">
      <c r="A104" s="10" t="s">
        <v>10</v>
      </c>
      <c r="B104" s="11" t="s">
        <v>13</v>
      </c>
      <c r="C104" s="12" t="s">
        <v>137</v>
      </c>
      <c r="D104" s="13">
        <v>2200000</v>
      </c>
      <c r="E104" s="13">
        <v>90</v>
      </c>
      <c r="F104" s="13">
        <v>20.399999999999999</v>
      </c>
      <c r="G104" s="13">
        <v>10</v>
      </c>
      <c r="H104" s="13">
        <v>5</v>
      </c>
      <c r="I104" s="13">
        <v>20.399999999999999</v>
      </c>
      <c r="J104" s="13">
        <v>60</v>
      </c>
      <c r="K104" s="14">
        <v>205.8</v>
      </c>
    </row>
    <row r="105" spans="1:11" ht="15.75" x14ac:dyDescent="0.25">
      <c r="A105" s="11" t="s">
        <v>10</v>
      </c>
      <c r="B105" s="10" t="s">
        <v>11</v>
      </c>
      <c r="C105" s="12" t="s">
        <v>138</v>
      </c>
      <c r="D105" s="13">
        <v>1850000</v>
      </c>
      <c r="E105" s="13">
        <v>50</v>
      </c>
      <c r="F105" s="13">
        <v>20</v>
      </c>
      <c r="G105" s="13">
        <v>5</v>
      </c>
      <c r="H105" s="13">
        <v>70</v>
      </c>
      <c r="I105" s="13">
        <v>10</v>
      </c>
      <c r="J105" s="13">
        <v>35</v>
      </c>
      <c r="K105" s="14">
        <v>190</v>
      </c>
    </row>
    <row r="106" spans="1:11" ht="15.75" x14ac:dyDescent="0.25">
      <c r="A106" s="10" t="s">
        <v>15</v>
      </c>
      <c r="B106" s="11" t="s">
        <v>20</v>
      </c>
      <c r="C106" s="12" t="s">
        <v>139</v>
      </c>
      <c r="D106" s="13">
        <v>450000</v>
      </c>
      <c r="E106" s="13">
        <v>30</v>
      </c>
      <c r="F106" s="13">
        <v>10.8</v>
      </c>
      <c r="G106" s="13">
        <v>0</v>
      </c>
      <c r="H106" s="13">
        <v>0</v>
      </c>
      <c r="I106" s="13">
        <v>5</v>
      </c>
      <c r="J106" s="13">
        <v>18.75</v>
      </c>
      <c r="K106" s="14">
        <v>64.55</v>
      </c>
    </row>
    <row r="107" spans="1:11" ht="15.75" x14ac:dyDescent="0.25">
      <c r="A107" s="11" t="s">
        <v>88</v>
      </c>
      <c r="B107" s="10" t="s">
        <v>112</v>
      </c>
      <c r="C107" s="12" t="s">
        <v>140</v>
      </c>
      <c r="D107" s="13">
        <v>350000</v>
      </c>
      <c r="E107" s="13">
        <v>20</v>
      </c>
      <c r="F107" s="13">
        <v>7.5</v>
      </c>
      <c r="G107" s="13">
        <v>0</v>
      </c>
      <c r="H107" s="13">
        <v>5</v>
      </c>
      <c r="I107" s="13">
        <v>20</v>
      </c>
      <c r="J107" s="13">
        <v>7.2</v>
      </c>
      <c r="K107" s="14">
        <v>59.7</v>
      </c>
    </row>
    <row r="108" spans="1:11" ht="15.75" x14ac:dyDescent="0.25">
      <c r="A108" s="10" t="s">
        <v>22</v>
      </c>
      <c r="B108" s="15" t="s">
        <v>91</v>
      </c>
      <c r="C108" s="12" t="s">
        <v>141</v>
      </c>
      <c r="D108" s="13">
        <v>600000</v>
      </c>
      <c r="E108" s="13">
        <v>25</v>
      </c>
      <c r="F108" s="13">
        <v>5</v>
      </c>
      <c r="G108" s="13">
        <v>0</v>
      </c>
      <c r="H108" s="13">
        <v>0</v>
      </c>
      <c r="I108" s="13">
        <v>10</v>
      </c>
      <c r="J108" s="13">
        <v>15</v>
      </c>
      <c r="K108" s="14">
        <v>55</v>
      </c>
    </row>
    <row r="109" spans="1:11" ht="15.75" x14ac:dyDescent="0.25">
      <c r="A109" s="10" t="s">
        <v>10</v>
      </c>
      <c r="B109" s="11" t="s">
        <v>13</v>
      </c>
      <c r="C109" s="16" t="s">
        <v>142</v>
      </c>
      <c r="D109" s="13">
        <v>3000000</v>
      </c>
      <c r="E109" s="13">
        <v>100</v>
      </c>
      <c r="F109" s="13">
        <v>30</v>
      </c>
      <c r="G109" s="13">
        <v>20</v>
      </c>
      <c r="H109" s="13">
        <v>30</v>
      </c>
      <c r="I109" s="13">
        <v>20</v>
      </c>
      <c r="J109" s="13">
        <v>50</v>
      </c>
      <c r="K109" s="14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F7AB-C77F-4701-A780-68EDBD5A1248}">
  <dimension ref="A1:K109"/>
  <sheetViews>
    <sheetView tabSelected="1" topLeftCell="A73" workbookViewId="0">
      <selection activeCell="N88" sqref="N88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35.28515625" bestFit="1" customWidth="1"/>
    <col min="4" max="4" width="9.7109375" bestFit="1" customWidth="1"/>
    <col min="5" max="5" width="7.28515625" bestFit="1" customWidth="1"/>
    <col min="6" max="6" width="5.28515625" bestFit="1" customWidth="1"/>
    <col min="7" max="7" width="6.28515625" bestFit="1" customWidth="1"/>
    <col min="8" max="8" width="5.5703125" bestFit="1" customWidth="1"/>
    <col min="9" max="9" width="5" bestFit="1" customWidth="1"/>
    <col min="10" max="10" width="7.140625" bestFit="1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7" t="s">
        <v>144</v>
      </c>
    </row>
    <row r="2" spans="1:11" x14ac:dyDescent="0.25">
      <c r="A2" s="5" t="s">
        <v>10</v>
      </c>
      <c r="B2" s="5" t="s">
        <v>11</v>
      </c>
      <c r="C2" s="6" t="s">
        <v>12</v>
      </c>
      <c r="D2" s="7">
        <f>IFERROR(VLOOKUP(C2,[1]UPI!$A:$M,13,0),"-")</f>
        <v>797652</v>
      </c>
      <c r="E2" s="8">
        <f>SUMIFS([1]Finance!$W:$W,[1]Finance!$B:$B,'[1]TM - DSR'!C2,[1]Finance!$A:$A,"BAJAJ FINANCE")</f>
        <v>37</v>
      </c>
      <c r="F2" s="8">
        <f>SUMIFS([1]Finance!$W:$W,[1]Finance!$B:$B,'[1]TM - DSR'!C2,[1]Finance!$A:$A,"HDB FINANCE")</f>
        <v>9</v>
      </c>
      <c r="G2" s="8">
        <f>SUMIFS([1]Finance!$W:$W,[1]Finance!$B:$B,'[1]TM - DSR'!C2,[1]Finance!$A:$A,"HDFC BANK LTD")</f>
        <v>0</v>
      </c>
      <c r="H2" s="8">
        <f>SUMIFS([1]Finance!$W:$W,[1]Finance!$B:$B,'[1]TM - DSR'!C2,[1]Finance!$A:$A,"IDFC FIRST BANK LTD")</f>
        <v>0</v>
      </c>
      <c r="I2" s="8">
        <f>SUMIFS([1]Finance!$W:$W,[1]Finance!$B:$B,'[1]TM - DSR'!C2,[1]Finance!$A:$A,"TVS FINANCE")</f>
        <v>37</v>
      </c>
      <c r="J2" s="8">
        <f>IFERROR(VLOOKUP(C2,'[1]Brand EMI'!$A:$B,2,0),"-")</f>
        <v>12</v>
      </c>
      <c r="K2" s="18">
        <v>95</v>
      </c>
    </row>
    <row r="3" spans="1:11" x14ac:dyDescent="0.25">
      <c r="A3" s="5" t="s">
        <v>10</v>
      </c>
      <c r="B3" s="5" t="s">
        <v>13</v>
      </c>
      <c r="C3" s="6" t="s">
        <v>14</v>
      </c>
      <c r="D3" s="7">
        <f>IFERROR(VLOOKUP(C3,[1]UPI!$A:$M,13,0),"-")</f>
        <v>214349</v>
      </c>
      <c r="E3" s="8">
        <f>SUMIFS([1]Finance!$W:$W,[1]Finance!$B:$B,'[1]TM - DSR'!C3,[1]Finance!$A:$A,"BAJAJ FINANCE")</f>
        <v>14</v>
      </c>
      <c r="F3" s="8">
        <f>SUMIFS([1]Finance!$W:$W,[1]Finance!$B:$B,'[1]TM - DSR'!C3,[1]Finance!$A:$A,"HDB FINANCE")</f>
        <v>4</v>
      </c>
      <c r="G3" s="8">
        <f>SUMIFS([1]Finance!$W:$W,[1]Finance!$B:$B,'[1]TM - DSR'!C3,[1]Finance!$A:$A,"HDFC BANK LTD")</f>
        <v>0</v>
      </c>
      <c r="H3" s="8">
        <f>SUMIFS([1]Finance!$W:$W,[1]Finance!$B:$B,'[1]TM - DSR'!C3,[1]Finance!$A:$A,"IDFC FIRST BANK LTD")</f>
        <v>0</v>
      </c>
      <c r="I3" s="8">
        <f>SUMIFS([1]Finance!$W:$W,[1]Finance!$B:$B,'[1]TM - DSR'!C3,[1]Finance!$A:$A,"TVS FINANCE")</f>
        <v>5</v>
      </c>
      <c r="J3" s="8">
        <f>IFERROR(VLOOKUP(C3,'[1]Brand EMI'!$A:$B,2,0),"-")</f>
        <v>5</v>
      </c>
      <c r="K3" s="18">
        <v>28</v>
      </c>
    </row>
    <row r="4" spans="1:11" x14ac:dyDescent="0.25">
      <c r="A4" s="5" t="s">
        <v>15</v>
      </c>
      <c r="B4" s="5" t="s">
        <v>16</v>
      </c>
      <c r="C4" s="6" t="s">
        <v>17</v>
      </c>
      <c r="D4" s="7">
        <f>IFERROR(VLOOKUP(C4,[1]UPI!$A:$M,13,0),"-")</f>
        <v>794309</v>
      </c>
      <c r="E4" s="8">
        <f>SUMIFS([1]Finance!$W:$W,[1]Finance!$B:$B,'[1]TM - DSR'!C4,[1]Finance!$A:$A,"BAJAJ FINANCE")</f>
        <v>19</v>
      </c>
      <c r="F4" s="8">
        <f>SUMIFS([1]Finance!$W:$W,[1]Finance!$B:$B,'[1]TM - DSR'!C4,[1]Finance!$A:$A,"HDB FINANCE")</f>
        <v>3</v>
      </c>
      <c r="G4" s="8">
        <f>SUMIFS([1]Finance!$W:$W,[1]Finance!$B:$B,'[1]TM - DSR'!C4,[1]Finance!$A:$A,"HDFC BANK LTD")</f>
        <v>0</v>
      </c>
      <c r="H4" s="8">
        <f>SUMIFS([1]Finance!$W:$W,[1]Finance!$B:$B,'[1]TM - DSR'!C4,[1]Finance!$A:$A,"IDFC FIRST BANK LTD")</f>
        <v>0</v>
      </c>
      <c r="I4" s="8">
        <f>SUMIFS([1]Finance!$W:$W,[1]Finance!$B:$B,'[1]TM - DSR'!C4,[1]Finance!$A:$A,"TVS FINANCE")</f>
        <v>6</v>
      </c>
      <c r="J4" s="8">
        <f>IFERROR(VLOOKUP(C4,'[1]Brand EMI'!$A:$B,2,0),"-")</f>
        <v>6</v>
      </c>
      <c r="K4" s="18">
        <v>34</v>
      </c>
    </row>
    <row r="5" spans="1:11" x14ac:dyDescent="0.25">
      <c r="A5" s="5" t="s">
        <v>10</v>
      </c>
      <c r="B5" s="5" t="s">
        <v>13</v>
      </c>
      <c r="C5" s="6" t="s">
        <v>18</v>
      </c>
      <c r="D5" s="7">
        <f>IFERROR(VLOOKUP(C5,[1]UPI!$A:$M,13,0),"-")</f>
        <v>808606</v>
      </c>
      <c r="E5" s="8">
        <f>SUMIFS([1]Finance!$W:$W,[1]Finance!$B:$B,'[1]TM - DSR'!C5,[1]Finance!$A:$A,"BAJAJ FINANCE")</f>
        <v>45</v>
      </c>
      <c r="F5" s="8">
        <f>SUMIFS([1]Finance!$W:$W,[1]Finance!$B:$B,'[1]TM - DSR'!C5,[1]Finance!$A:$A,"HDB FINANCE")</f>
        <v>15</v>
      </c>
      <c r="G5" s="8">
        <f>SUMIFS([1]Finance!$W:$W,[1]Finance!$B:$B,'[1]TM - DSR'!C5,[1]Finance!$A:$A,"HDFC BANK LTD")</f>
        <v>0</v>
      </c>
      <c r="H5" s="8">
        <f>SUMIFS([1]Finance!$W:$W,[1]Finance!$B:$B,'[1]TM - DSR'!C5,[1]Finance!$A:$A,"IDFC FIRST BANK LTD")</f>
        <v>2</v>
      </c>
      <c r="I5" s="8">
        <f>SUMIFS([1]Finance!$W:$W,[1]Finance!$B:$B,'[1]TM - DSR'!C5,[1]Finance!$A:$A,"TVS FINANCE")</f>
        <v>8</v>
      </c>
      <c r="J5" s="8">
        <f>IFERROR(VLOOKUP(C5,'[1]Brand EMI'!$A:$B,2,0),"-")</f>
        <v>17</v>
      </c>
      <c r="K5" s="18">
        <v>87</v>
      </c>
    </row>
    <row r="6" spans="1:11" x14ac:dyDescent="0.25">
      <c r="A6" s="5" t="s">
        <v>10</v>
      </c>
      <c r="B6" s="5" t="s">
        <v>13</v>
      </c>
      <c r="C6" s="6" t="s">
        <v>19</v>
      </c>
      <c r="D6" s="7">
        <f>IFERROR(VLOOKUP(C6,[1]UPI!$A:$M,13,0),"-")</f>
        <v>411703</v>
      </c>
      <c r="E6" s="8">
        <f>SUMIFS([1]Finance!$W:$W,[1]Finance!$B:$B,'[1]TM - DSR'!C6,[1]Finance!$A:$A,"BAJAJ FINANCE")</f>
        <v>23</v>
      </c>
      <c r="F6" s="8">
        <f>SUMIFS([1]Finance!$W:$W,[1]Finance!$B:$B,'[1]TM - DSR'!C6,[1]Finance!$A:$A,"HDB FINANCE")</f>
        <v>20</v>
      </c>
      <c r="G6" s="8">
        <f>SUMIFS([1]Finance!$W:$W,[1]Finance!$B:$B,'[1]TM - DSR'!C6,[1]Finance!$A:$A,"HDFC BANK LTD")</f>
        <v>0</v>
      </c>
      <c r="H6" s="8">
        <f>SUMIFS([1]Finance!$W:$W,[1]Finance!$B:$B,'[1]TM - DSR'!C6,[1]Finance!$A:$A,"IDFC FIRST BANK LTD")</f>
        <v>0</v>
      </c>
      <c r="I6" s="8">
        <f>SUMIFS([1]Finance!$W:$W,[1]Finance!$B:$B,'[1]TM - DSR'!C6,[1]Finance!$A:$A,"TVS FINANCE")</f>
        <v>5</v>
      </c>
      <c r="J6" s="8">
        <f>IFERROR(VLOOKUP(C6,'[1]Brand EMI'!$A:$B,2,0),"-")</f>
        <v>2</v>
      </c>
      <c r="K6" s="18">
        <v>50</v>
      </c>
    </row>
    <row r="7" spans="1:11" x14ac:dyDescent="0.25">
      <c r="A7" s="5" t="s">
        <v>15</v>
      </c>
      <c r="B7" s="5" t="s">
        <v>20</v>
      </c>
      <c r="C7" s="6" t="s">
        <v>21</v>
      </c>
      <c r="D7" s="7">
        <f>IFERROR(VLOOKUP(C7,[1]UPI!$A:$M,13,0),"-")</f>
        <v>1258109</v>
      </c>
      <c r="E7" s="8">
        <f>SUMIFS([1]Finance!$W:$W,[1]Finance!$B:$B,'[1]TM - DSR'!C7,[1]Finance!$A:$A,"BAJAJ FINANCE")</f>
        <v>53</v>
      </c>
      <c r="F7" s="8">
        <f>SUMIFS([1]Finance!$W:$W,[1]Finance!$B:$B,'[1]TM - DSR'!C7,[1]Finance!$A:$A,"HDB FINANCE")</f>
        <v>9</v>
      </c>
      <c r="G7" s="8">
        <f>SUMIFS([1]Finance!$W:$W,[1]Finance!$B:$B,'[1]TM - DSR'!C7,[1]Finance!$A:$A,"HDFC BANK LTD")</f>
        <v>0</v>
      </c>
      <c r="H7" s="8">
        <f>SUMIFS([1]Finance!$W:$W,[1]Finance!$B:$B,'[1]TM - DSR'!C7,[1]Finance!$A:$A,"IDFC FIRST BANK LTD")</f>
        <v>9</v>
      </c>
      <c r="I7" s="8">
        <f>SUMIFS([1]Finance!$W:$W,[1]Finance!$B:$B,'[1]TM - DSR'!C7,[1]Finance!$A:$A,"TVS FINANCE")</f>
        <v>0</v>
      </c>
      <c r="J7" s="8">
        <f>IFERROR(VLOOKUP(C7,'[1]Brand EMI'!$A:$B,2,0),"-")</f>
        <v>10</v>
      </c>
      <c r="K7" s="18">
        <v>81</v>
      </c>
    </row>
    <row r="8" spans="1:11" x14ac:dyDescent="0.25">
      <c r="A8" s="5" t="s">
        <v>22</v>
      </c>
      <c r="B8" s="5" t="s">
        <v>23</v>
      </c>
      <c r="C8" s="6" t="s">
        <v>24</v>
      </c>
      <c r="D8" s="7">
        <f>IFERROR(VLOOKUP(C8,[1]UPI!$A:$M,13,0),"-")</f>
        <v>778387</v>
      </c>
      <c r="E8" s="8">
        <f>SUMIFS([1]Finance!$W:$W,[1]Finance!$B:$B,'[1]TM - DSR'!C8,[1]Finance!$A:$A,"BAJAJ FINANCE")</f>
        <v>58</v>
      </c>
      <c r="F8" s="8">
        <f>SUMIFS([1]Finance!$W:$W,[1]Finance!$B:$B,'[1]TM - DSR'!C8,[1]Finance!$A:$A,"HDB FINANCE")</f>
        <v>7</v>
      </c>
      <c r="G8" s="8">
        <f>SUMIFS([1]Finance!$W:$W,[1]Finance!$B:$B,'[1]TM - DSR'!C8,[1]Finance!$A:$A,"HDFC BANK LTD")</f>
        <v>0</v>
      </c>
      <c r="H8" s="8">
        <f>SUMIFS([1]Finance!$W:$W,[1]Finance!$B:$B,'[1]TM - DSR'!C8,[1]Finance!$A:$A,"IDFC FIRST BANK LTD")</f>
        <v>0</v>
      </c>
      <c r="I8" s="8">
        <f>SUMIFS([1]Finance!$W:$W,[1]Finance!$B:$B,'[1]TM - DSR'!C8,[1]Finance!$A:$A,"TVS FINANCE")</f>
        <v>11</v>
      </c>
      <c r="J8" s="8">
        <f>IFERROR(VLOOKUP(C8,'[1]Brand EMI'!$A:$B,2,0),"-")</f>
        <v>8</v>
      </c>
      <c r="K8" s="18">
        <v>84</v>
      </c>
    </row>
    <row r="9" spans="1:11" x14ac:dyDescent="0.25">
      <c r="A9" s="5" t="s">
        <v>10</v>
      </c>
      <c r="B9" s="5" t="s">
        <v>25</v>
      </c>
      <c r="C9" s="6" t="s">
        <v>26</v>
      </c>
      <c r="D9" s="7">
        <f>IFERROR(VLOOKUP(C9,[1]UPI!$A:$M,13,0),"-")</f>
        <v>786104.92</v>
      </c>
      <c r="E9" s="8">
        <f>SUMIFS([1]Finance!$W:$W,[1]Finance!$B:$B,'[1]TM - DSR'!C9,[1]Finance!$A:$A,"BAJAJ FINANCE")</f>
        <v>25</v>
      </c>
      <c r="F9" s="8">
        <f>SUMIFS([1]Finance!$W:$W,[1]Finance!$B:$B,'[1]TM - DSR'!C9,[1]Finance!$A:$A,"HDB FINANCE")</f>
        <v>2</v>
      </c>
      <c r="G9" s="8">
        <f>SUMIFS([1]Finance!$W:$W,[1]Finance!$B:$B,'[1]TM - DSR'!C9,[1]Finance!$A:$A,"HDFC BANK LTD")</f>
        <v>1</v>
      </c>
      <c r="H9" s="8">
        <f>SUMIFS([1]Finance!$W:$W,[1]Finance!$B:$B,'[1]TM - DSR'!C9,[1]Finance!$A:$A,"IDFC FIRST BANK LTD")</f>
        <v>2</v>
      </c>
      <c r="I9" s="8">
        <f>SUMIFS([1]Finance!$W:$W,[1]Finance!$B:$B,'[1]TM - DSR'!C9,[1]Finance!$A:$A,"TVS FINANCE")</f>
        <v>10</v>
      </c>
      <c r="J9" s="8">
        <f>IFERROR(VLOOKUP(C9,'[1]Brand EMI'!$A:$B,2,0),"-")</f>
        <v>11</v>
      </c>
      <c r="K9" s="18">
        <v>51</v>
      </c>
    </row>
    <row r="10" spans="1:11" x14ac:dyDescent="0.25">
      <c r="A10" s="5" t="s">
        <v>10</v>
      </c>
      <c r="B10" s="5" t="s">
        <v>27</v>
      </c>
      <c r="C10" s="6" t="s">
        <v>28</v>
      </c>
      <c r="D10" s="7">
        <f>IFERROR(VLOOKUP(C10,[1]UPI!$A:$M,13,0),"-")</f>
        <v>348179</v>
      </c>
      <c r="E10" s="8">
        <f>SUMIFS([1]Finance!$W:$W,[1]Finance!$B:$B,'[1]TM - DSR'!C10,[1]Finance!$A:$A,"BAJAJ FINANCE")</f>
        <v>4</v>
      </c>
      <c r="F10" s="8">
        <f>SUMIFS([1]Finance!$W:$W,[1]Finance!$B:$B,'[1]TM - DSR'!C10,[1]Finance!$A:$A,"HDB FINANCE")</f>
        <v>0</v>
      </c>
      <c r="G10" s="8">
        <f>SUMIFS([1]Finance!$W:$W,[1]Finance!$B:$B,'[1]TM - DSR'!C10,[1]Finance!$A:$A,"HDFC BANK LTD")</f>
        <v>0</v>
      </c>
      <c r="H10" s="8">
        <f>SUMIFS([1]Finance!$W:$W,[1]Finance!$B:$B,'[1]TM - DSR'!C10,[1]Finance!$A:$A,"IDFC FIRST BANK LTD")</f>
        <v>1</v>
      </c>
      <c r="I10" s="8">
        <f>SUMIFS([1]Finance!$W:$W,[1]Finance!$B:$B,'[1]TM - DSR'!C10,[1]Finance!$A:$A,"TVS FINANCE")</f>
        <v>0</v>
      </c>
      <c r="J10" s="8">
        <f>IFERROR(VLOOKUP(C10,'[1]Brand EMI'!$A:$B,2,0),"-")</f>
        <v>2</v>
      </c>
      <c r="K10" s="18">
        <v>7</v>
      </c>
    </row>
    <row r="11" spans="1:11" x14ac:dyDescent="0.25">
      <c r="A11" s="5" t="s">
        <v>10</v>
      </c>
      <c r="B11" s="5" t="s">
        <v>29</v>
      </c>
      <c r="C11" s="6" t="s">
        <v>30</v>
      </c>
      <c r="D11" s="7">
        <f>IFERROR(VLOOKUP(C11,[1]UPI!$A:$M,13,0),"-")</f>
        <v>1014624</v>
      </c>
      <c r="E11" s="8">
        <f>SUMIFS([1]Finance!$W:$W,[1]Finance!$B:$B,'[1]TM - DSR'!C11,[1]Finance!$A:$A,"BAJAJ FINANCE")</f>
        <v>26</v>
      </c>
      <c r="F11" s="8">
        <f>SUMIFS([1]Finance!$W:$W,[1]Finance!$B:$B,'[1]TM - DSR'!C11,[1]Finance!$A:$A,"HDB FINANCE")</f>
        <v>17</v>
      </c>
      <c r="G11" s="8">
        <f>SUMIFS([1]Finance!$W:$W,[1]Finance!$B:$B,'[1]TM - DSR'!C11,[1]Finance!$A:$A,"HDFC BANK LTD")</f>
        <v>0</v>
      </c>
      <c r="H11" s="8">
        <f>SUMIFS([1]Finance!$W:$W,[1]Finance!$B:$B,'[1]TM - DSR'!C11,[1]Finance!$A:$A,"IDFC FIRST BANK LTD")</f>
        <v>31</v>
      </c>
      <c r="I11" s="8">
        <f>SUMIFS([1]Finance!$W:$W,[1]Finance!$B:$B,'[1]TM - DSR'!C11,[1]Finance!$A:$A,"TVS FINANCE")</f>
        <v>1</v>
      </c>
      <c r="J11" s="8">
        <f>IFERROR(VLOOKUP(C11,'[1]Brand EMI'!$A:$B,2,0),"-")</f>
        <v>14</v>
      </c>
      <c r="K11" s="18">
        <v>89</v>
      </c>
    </row>
    <row r="12" spans="1:11" x14ac:dyDescent="0.25">
      <c r="A12" s="5" t="s">
        <v>10</v>
      </c>
      <c r="B12" s="5" t="s">
        <v>29</v>
      </c>
      <c r="C12" s="6" t="s">
        <v>31</v>
      </c>
      <c r="D12" s="7">
        <f>IFERROR(VLOOKUP(C12,[1]UPI!$A:$M,13,0),"-")</f>
        <v>294490</v>
      </c>
      <c r="E12" s="8">
        <f>SUMIFS([1]Finance!$W:$W,[1]Finance!$B:$B,'[1]TM - DSR'!C12,[1]Finance!$A:$A,"BAJAJ FINANCE")</f>
        <v>6</v>
      </c>
      <c r="F12" s="8">
        <f>SUMIFS([1]Finance!$W:$W,[1]Finance!$B:$B,'[1]TM - DSR'!C12,[1]Finance!$A:$A,"HDB FINANCE")</f>
        <v>0</v>
      </c>
      <c r="G12" s="8">
        <f>SUMIFS([1]Finance!$W:$W,[1]Finance!$B:$B,'[1]TM - DSR'!C12,[1]Finance!$A:$A,"HDFC BANK LTD")</f>
        <v>0</v>
      </c>
      <c r="H12" s="8">
        <f>SUMIFS([1]Finance!$W:$W,[1]Finance!$B:$B,'[1]TM - DSR'!C12,[1]Finance!$A:$A,"IDFC FIRST BANK LTD")</f>
        <v>0</v>
      </c>
      <c r="I12" s="8">
        <f>SUMIFS([1]Finance!$W:$W,[1]Finance!$B:$B,'[1]TM - DSR'!C12,[1]Finance!$A:$A,"TVS FINANCE")</f>
        <v>0</v>
      </c>
      <c r="J12" s="8">
        <f>IFERROR(VLOOKUP(C12,'[1]Brand EMI'!$A:$B,2,0),"-")</f>
        <v>4</v>
      </c>
      <c r="K12" s="18">
        <v>10</v>
      </c>
    </row>
    <row r="13" spans="1:11" x14ac:dyDescent="0.25">
      <c r="A13" s="5" t="s">
        <v>10</v>
      </c>
      <c r="B13" s="5" t="s">
        <v>29</v>
      </c>
      <c r="C13" s="6" t="s">
        <v>32</v>
      </c>
      <c r="D13" s="7">
        <f>IFERROR(VLOOKUP(C13,[1]UPI!$A:$M,13,0),"-")</f>
        <v>619938</v>
      </c>
      <c r="E13" s="8">
        <f>SUMIFS([1]Finance!$W:$W,[1]Finance!$B:$B,'[1]TM - DSR'!C13,[1]Finance!$A:$A,"BAJAJ FINANCE")</f>
        <v>11</v>
      </c>
      <c r="F13" s="8">
        <f>SUMIFS([1]Finance!$W:$W,[1]Finance!$B:$B,'[1]TM - DSR'!C13,[1]Finance!$A:$A,"HDB FINANCE")</f>
        <v>0</v>
      </c>
      <c r="G13" s="8">
        <f>SUMIFS([1]Finance!$W:$W,[1]Finance!$B:$B,'[1]TM - DSR'!C13,[1]Finance!$A:$A,"HDFC BANK LTD")</f>
        <v>0</v>
      </c>
      <c r="H13" s="8">
        <f>SUMIFS([1]Finance!$W:$W,[1]Finance!$B:$B,'[1]TM - DSR'!C13,[1]Finance!$A:$A,"IDFC FIRST BANK LTD")</f>
        <v>3</v>
      </c>
      <c r="I13" s="8">
        <f>SUMIFS([1]Finance!$W:$W,[1]Finance!$B:$B,'[1]TM - DSR'!C13,[1]Finance!$A:$A,"TVS FINANCE")</f>
        <v>0</v>
      </c>
      <c r="J13" s="8">
        <f>IFERROR(VLOOKUP(C13,'[1]Brand EMI'!$A:$B,2,0),"-")</f>
        <v>13</v>
      </c>
      <c r="K13" s="18">
        <v>27</v>
      </c>
    </row>
    <row r="14" spans="1:11" x14ac:dyDescent="0.25">
      <c r="A14" s="5" t="s">
        <v>10</v>
      </c>
      <c r="B14" s="5" t="s">
        <v>27</v>
      </c>
      <c r="C14" s="6" t="s">
        <v>33</v>
      </c>
      <c r="D14" s="7">
        <f>IFERROR(VLOOKUP(C14,[1]UPI!$A:$M,13,0),"-")</f>
        <v>899391</v>
      </c>
      <c r="E14" s="8">
        <f>SUMIFS([1]Finance!$W:$W,[1]Finance!$B:$B,'[1]TM - DSR'!C14,[1]Finance!$A:$A,"BAJAJ FINANCE")</f>
        <v>57</v>
      </c>
      <c r="F14" s="8">
        <f>SUMIFS([1]Finance!$W:$W,[1]Finance!$B:$B,'[1]TM - DSR'!C14,[1]Finance!$A:$A,"HDB FINANCE")</f>
        <v>18</v>
      </c>
      <c r="G14" s="8">
        <f>SUMIFS([1]Finance!$W:$W,[1]Finance!$B:$B,'[1]TM - DSR'!C14,[1]Finance!$A:$A,"HDFC BANK LTD")</f>
        <v>1</v>
      </c>
      <c r="H14" s="8">
        <f>SUMIFS([1]Finance!$W:$W,[1]Finance!$B:$B,'[1]TM - DSR'!C14,[1]Finance!$A:$A,"IDFC FIRST BANK LTD")</f>
        <v>34</v>
      </c>
      <c r="I14" s="8">
        <f>SUMIFS([1]Finance!$W:$W,[1]Finance!$B:$B,'[1]TM - DSR'!C14,[1]Finance!$A:$A,"TVS FINANCE")</f>
        <v>2</v>
      </c>
      <c r="J14" s="8">
        <f>IFERROR(VLOOKUP(C14,'[1]Brand EMI'!$A:$B,2,0),"-")</f>
        <v>48</v>
      </c>
      <c r="K14" s="18">
        <v>160</v>
      </c>
    </row>
    <row r="15" spans="1:11" x14ac:dyDescent="0.25">
      <c r="A15" s="5" t="s">
        <v>10</v>
      </c>
      <c r="B15" s="5" t="s">
        <v>27</v>
      </c>
      <c r="C15" s="6" t="s">
        <v>34</v>
      </c>
      <c r="D15" s="7">
        <f>IFERROR(VLOOKUP(C15,[1]UPI!$A:$M,13,0),"-")</f>
        <v>644919</v>
      </c>
      <c r="E15" s="8">
        <f>SUMIFS([1]Finance!$W:$W,[1]Finance!$B:$B,'[1]TM - DSR'!C15,[1]Finance!$A:$A,"BAJAJ FINANCE")</f>
        <v>19</v>
      </c>
      <c r="F15" s="8">
        <f>SUMIFS([1]Finance!$W:$W,[1]Finance!$B:$B,'[1]TM - DSR'!C15,[1]Finance!$A:$A,"HDB FINANCE")</f>
        <v>0</v>
      </c>
      <c r="G15" s="8">
        <f>SUMIFS([1]Finance!$W:$W,[1]Finance!$B:$B,'[1]TM - DSR'!C15,[1]Finance!$A:$A,"HDFC BANK LTD")</f>
        <v>0</v>
      </c>
      <c r="H15" s="8">
        <f>SUMIFS([1]Finance!$W:$W,[1]Finance!$B:$B,'[1]TM - DSR'!C15,[1]Finance!$A:$A,"IDFC FIRST BANK LTD")</f>
        <v>11</v>
      </c>
      <c r="I15" s="8">
        <f>SUMIFS([1]Finance!$W:$W,[1]Finance!$B:$B,'[1]TM - DSR'!C15,[1]Finance!$A:$A,"TVS FINANCE")</f>
        <v>13</v>
      </c>
      <c r="J15" s="8">
        <f>IFERROR(VLOOKUP(C15,'[1]Brand EMI'!$A:$B,2,0),"-")</f>
        <v>20</v>
      </c>
      <c r="K15" s="18">
        <v>63</v>
      </c>
    </row>
    <row r="16" spans="1:11" x14ac:dyDescent="0.25">
      <c r="A16" s="5" t="s">
        <v>10</v>
      </c>
      <c r="B16" s="5" t="s">
        <v>27</v>
      </c>
      <c r="C16" s="6" t="s">
        <v>35</v>
      </c>
      <c r="D16" s="7">
        <f>IFERROR(VLOOKUP(C16,[1]UPI!$A:$M,13,0),"-")</f>
        <v>644627</v>
      </c>
      <c r="E16" s="8">
        <f>SUMIFS([1]Finance!$W:$W,[1]Finance!$B:$B,'[1]TM - DSR'!C17,[1]Finance!$A:$A,"BAJAJ FINANCE")</f>
        <v>24</v>
      </c>
      <c r="F16" s="8">
        <f>SUMIFS([1]Finance!$W:$W,[1]Finance!$B:$B,'[1]TM - DSR'!C17,[1]Finance!$A:$A,"HDB FINANCE")</f>
        <v>3</v>
      </c>
      <c r="G16" s="8">
        <f>SUMIFS([1]Finance!$W:$W,[1]Finance!$B:$B,'[1]TM - DSR'!C17,[1]Finance!$A:$A,"HDFC BANK LTD")</f>
        <v>0</v>
      </c>
      <c r="H16" s="8">
        <f>SUMIFS([1]Finance!$W:$W,[1]Finance!$B:$B,'[1]TM - DSR'!C17,[1]Finance!$A:$A,"IDFC FIRST BANK LTD")</f>
        <v>25</v>
      </c>
      <c r="I16" s="8">
        <f>SUMIFS([1]Finance!$W:$W,[1]Finance!$B:$B,'[1]TM - DSR'!C17,[1]Finance!$A:$A,"TVS FINANCE")</f>
        <v>10</v>
      </c>
      <c r="J16" s="8">
        <f>IFERROR(VLOOKUP(C16,'[1]Brand EMI'!$A:$B,2,0),"-")</f>
        <v>13</v>
      </c>
      <c r="K16" s="18">
        <v>75</v>
      </c>
    </row>
    <row r="17" spans="1:11" x14ac:dyDescent="0.25">
      <c r="A17" s="5" t="s">
        <v>10</v>
      </c>
      <c r="B17" s="5" t="s">
        <v>36</v>
      </c>
      <c r="C17" s="6" t="s">
        <v>37</v>
      </c>
      <c r="D17" s="7">
        <f>IFERROR(VLOOKUP(C17,[1]UPI!$A:$M,13,0),"-")</f>
        <v>898669</v>
      </c>
      <c r="E17" s="8">
        <f>SUMIFS([1]Finance!$W:$W,[1]Finance!$B:$B,'[1]TM - DSR'!C18,[1]Finance!$A:$A,"BAJAJ FINANCE")</f>
        <v>39</v>
      </c>
      <c r="F17" s="8">
        <f>SUMIFS([1]Finance!$W:$W,[1]Finance!$B:$B,'[1]TM - DSR'!C18,[1]Finance!$A:$A,"HDB FINANCE")</f>
        <v>12</v>
      </c>
      <c r="G17" s="8">
        <f>SUMIFS([1]Finance!$W:$W,[1]Finance!$B:$B,'[1]TM - DSR'!C18,[1]Finance!$A:$A,"HDFC BANK LTD")</f>
        <v>2</v>
      </c>
      <c r="H17" s="8">
        <f>SUMIFS([1]Finance!$W:$W,[1]Finance!$B:$B,'[1]TM - DSR'!C18,[1]Finance!$A:$A,"IDFC FIRST BANK LTD")</f>
        <v>55</v>
      </c>
      <c r="I17" s="8">
        <f>SUMIFS([1]Finance!$W:$W,[1]Finance!$B:$B,'[1]TM - DSR'!C18,[1]Finance!$A:$A,"TVS FINANCE")</f>
        <v>0</v>
      </c>
      <c r="J17" s="8">
        <f>IFERROR(VLOOKUP(C17,'[1]Brand EMI'!$A:$B,2,0),"-")</f>
        <v>32</v>
      </c>
      <c r="K17" s="18">
        <v>140</v>
      </c>
    </row>
    <row r="18" spans="1:11" x14ac:dyDescent="0.25">
      <c r="A18" s="5" t="s">
        <v>10</v>
      </c>
      <c r="B18" s="5" t="s">
        <v>29</v>
      </c>
      <c r="C18" s="6" t="s">
        <v>38</v>
      </c>
      <c r="D18" s="7">
        <f>IFERROR(VLOOKUP(C18,[1]UPI!$A:$M,13,0),"-")</f>
        <v>2008008</v>
      </c>
      <c r="E18" s="8">
        <f>SUMIFS([1]Finance!$W:$W,[1]Finance!$B:$B,'[1]TM - DSR'!C19,[1]Finance!$A:$A,"BAJAJ FINANCE")</f>
        <v>69</v>
      </c>
      <c r="F18" s="8">
        <f>SUMIFS([1]Finance!$W:$W,[1]Finance!$B:$B,'[1]TM - DSR'!C19,[1]Finance!$A:$A,"HDB FINANCE")</f>
        <v>26</v>
      </c>
      <c r="G18" s="8">
        <f>SUMIFS([1]Finance!$W:$W,[1]Finance!$B:$B,'[1]TM - DSR'!C19,[1]Finance!$A:$A,"HDFC BANK LTD")</f>
        <v>0</v>
      </c>
      <c r="H18" s="8">
        <f>SUMIFS([1]Finance!$W:$W,[1]Finance!$B:$B,'[1]TM - DSR'!C19,[1]Finance!$A:$A,"IDFC FIRST BANK LTD")</f>
        <v>8</v>
      </c>
      <c r="I18" s="8">
        <f>SUMIFS([1]Finance!$W:$W,[1]Finance!$B:$B,'[1]TM - DSR'!C19,[1]Finance!$A:$A,"TVS FINANCE")</f>
        <v>1</v>
      </c>
      <c r="J18" s="8">
        <f>IFERROR(VLOOKUP(C18,'[1]Brand EMI'!$A:$B,2,0),"-")</f>
        <v>47</v>
      </c>
      <c r="K18" s="18">
        <v>151</v>
      </c>
    </row>
    <row r="19" spans="1:11" x14ac:dyDescent="0.25">
      <c r="A19" s="5" t="s">
        <v>10</v>
      </c>
      <c r="B19" s="5" t="s">
        <v>39</v>
      </c>
      <c r="C19" s="6" t="s">
        <v>40</v>
      </c>
      <c r="D19" s="7">
        <f>IFERROR(VLOOKUP(C19,[1]UPI!$A:$M,13,0),"-")</f>
        <v>4599147</v>
      </c>
      <c r="E19" s="8">
        <f>SUMIFS([1]Finance!$W:$W,[1]Finance!$B:$B,'[1]TM - DSR'!C20,[1]Finance!$A:$A,"BAJAJ FINANCE")</f>
        <v>123</v>
      </c>
      <c r="F19" s="8">
        <f>SUMIFS([1]Finance!$W:$W,[1]Finance!$B:$B,'[1]TM - DSR'!C20,[1]Finance!$A:$A,"HDB FINANCE")</f>
        <v>15</v>
      </c>
      <c r="G19" s="8">
        <f>SUMIFS([1]Finance!$W:$W,[1]Finance!$B:$B,'[1]TM - DSR'!C20,[1]Finance!$A:$A,"HDFC BANK LTD")</f>
        <v>0</v>
      </c>
      <c r="H19" s="8">
        <f>SUMIFS([1]Finance!$W:$W,[1]Finance!$B:$B,'[1]TM - DSR'!C20,[1]Finance!$A:$A,"IDFC FIRST BANK LTD")</f>
        <v>93</v>
      </c>
      <c r="I19" s="8">
        <f>SUMIFS([1]Finance!$W:$W,[1]Finance!$B:$B,'[1]TM - DSR'!C20,[1]Finance!$A:$A,"TVS FINANCE")</f>
        <v>4</v>
      </c>
      <c r="J19" s="8">
        <f>IFERROR(VLOOKUP(C19,'[1]Brand EMI'!$A:$B,2,0),"-")</f>
        <v>90</v>
      </c>
      <c r="K19" s="18">
        <v>325</v>
      </c>
    </row>
    <row r="20" spans="1:11" x14ac:dyDescent="0.25">
      <c r="A20" s="5" t="s">
        <v>10</v>
      </c>
      <c r="B20" s="5" t="s">
        <v>27</v>
      </c>
      <c r="C20" s="6" t="s">
        <v>41</v>
      </c>
      <c r="D20" s="7">
        <f>IFERROR(VLOOKUP(C20,[1]UPI!$A:$M,13,0),"-")</f>
        <v>2785836</v>
      </c>
      <c r="E20" s="8">
        <f>SUMIFS([1]Finance!$W:$W,[1]Finance!$B:$B,'[1]TM - DSR'!C21,[1]Finance!$A:$A,"BAJAJ FINANCE")</f>
        <v>106</v>
      </c>
      <c r="F20" s="8">
        <f>SUMIFS([1]Finance!$W:$W,[1]Finance!$B:$B,'[1]TM - DSR'!C21,[1]Finance!$A:$A,"HDB FINANCE")</f>
        <v>26</v>
      </c>
      <c r="G20" s="8">
        <f>SUMIFS([1]Finance!$W:$W,[1]Finance!$B:$B,'[1]TM - DSR'!C21,[1]Finance!$A:$A,"HDFC BANK LTD")</f>
        <v>9</v>
      </c>
      <c r="H20" s="8">
        <f>SUMIFS([1]Finance!$W:$W,[1]Finance!$B:$B,'[1]TM - DSR'!C21,[1]Finance!$A:$A,"IDFC FIRST BANK LTD")</f>
        <v>4</v>
      </c>
      <c r="I20" s="8">
        <f>SUMIFS([1]Finance!$W:$W,[1]Finance!$B:$B,'[1]TM - DSR'!C21,[1]Finance!$A:$A,"TVS FINANCE")</f>
        <v>6</v>
      </c>
      <c r="J20" s="8">
        <f>IFERROR(VLOOKUP(C20,'[1]Brand EMI'!$A:$B,2,0),"-")</f>
        <v>146</v>
      </c>
      <c r="K20" s="18">
        <v>297</v>
      </c>
    </row>
    <row r="21" spans="1:11" x14ac:dyDescent="0.25">
      <c r="A21" s="5" t="s">
        <v>10</v>
      </c>
      <c r="B21" s="5" t="s">
        <v>11</v>
      </c>
      <c r="C21" s="6" t="s">
        <v>42</v>
      </c>
      <c r="D21" s="7">
        <f>IFERROR(VLOOKUP(C21,[1]UPI!$A:$M,13,0),"-")</f>
        <v>2088566.01</v>
      </c>
      <c r="E21" s="8">
        <f>SUMIFS([1]Finance!$W:$W,[1]Finance!$B:$B,'[1]TM - DSR'!C22,[1]Finance!$A:$A,"BAJAJ FINANCE")</f>
        <v>60</v>
      </c>
      <c r="F21" s="8">
        <f>SUMIFS([1]Finance!$W:$W,[1]Finance!$B:$B,'[1]TM - DSR'!C22,[1]Finance!$A:$A,"HDB FINANCE")</f>
        <v>0</v>
      </c>
      <c r="G21" s="8">
        <f>SUMIFS([1]Finance!$W:$W,[1]Finance!$B:$B,'[1]TM - DSR'!C22,[1]Finance!$A:$A,"HDFC BANK LTD")</f>
        <v>0</v>
      </c>
      <c r="H21" s="8">
        <f>SUMIFS([1]Finance!$W:$W,[1]Finance!$B:$B,'[1]TM - DSR'!C22,[1]Finance!$A:$A,"IDFC FIRST BANK LTD")</f>
        <v>107</v>
      </c>
      <c r="I21" s="8">
        <f>SUMIFS([1]Finance!$W:$W,[1]Finance!$B:$B,'[1]TM - DSR'!C22,[1]Finance!$A:$A,"TVS FINANCE")</f>
        <v>2</v>
      </c>
      <c r="J21" s="8">
        <f>IFERROR(VLOOKUP(C21,'[1]Brand EMI'!$A:$B,2,0),"-")</f>
        <v>53</v>
      </c>
      <c r="K21" s="18">
        <v>222</v>
      </c>
    </row>
    <row r="22" spans="1:11" x14ac:dyDescent="0.25">
      <c r="A22" s="5" t="s">
        <v>10</v>
      </c>
      <c r="B22" s="5" t="s">
        <v>39</v>
      </c>
      <c r="C22" s="6" t="s">
        <v>43</v>
      </c>
      <c r="D22" s="7">
        <f>IFERROR(VLOOKUP(C22,[1]UPI!$A:$M,13,0),"-")</f>
        <v>245813</v>
      </c>
      <c r="E22" s="8">
        <f>SUMIFS([1]Finance!$W:$W,[1]Finance!$B:$B,'[1]TM - DSR'!C23,[1]Finance!$A:$A,"BAJAJ FINANCE")</f>
        <v>10</v>
      </c>
      <c r="F22" s="8">
        <f>SUMIFS([1]Finance!$W:$W,[1]Finance!$B:$B,'[1]TM - DSR'!C23,[1]Finance!$A:$A,"HDB FINANCE")</f>
        <v>4</v>
      </c>
      <c r="G22" s="8">
        <f>SUMIFS([1]Finance!$W:$W,[1]Finance!$B:$B,'[1]TM - DSR'!C23,[1]Finance!$A:$A,"HDFC BANK LTD")</f>
        <v>0</v>
      </c>
      <c r="H22" s="8">
        <f>SUMIFS([1]Finance!$W:$W,[1]Finance!$B:$B,'[1]TM - DSR'!C23,[1]Finance!$A:$A,"IDFC FIRST BANK LTD")</f>
        <v>2</v>
      </c>
      <c r="I22" s="8">
        <f>SUMIFS([1]Finance!$W:$W,[1]Finance!$B:$B,'[1]TM - DSR'!C23,[1]Finance!$A:$A,"TVS FINANCE")</f>
        <v>14</v>
      </c>
      <c r="J22" s="8">
        <f>IFERROR(VLOOKUP(C22,'[1]Brand EMI'!$A:$B,2,0),"-")</f>
        <v>6</v>
      </c>
      <c r="K22" s="18">
        <v>36</v>
      </c>
    </row>
    <row r="23" spans="1:11" x14ac:dyDescent="0.25">
      <c r="A23" s="5" t="s">
        <v>10</v>
      </c>
      <c r="B23" s="5" t="s">
        <v>36</v>
      </c>
      <c r="C23" s="6" t="s">
        <v>44</v>
      </c>
      <c r="D23" s="7">
        <f>IFERROR(VLOOKUP(C23,[1]UPI!$A:$M,13,0),"-")</f>
        <v>341918</v>
      </c>
      <c r="E23" s="8">
        <f>SUMIFS([1]Finance!$W:$W,[1]Finance!$B:$B,'[1]TM - DSR'!C24,[1]Finance!$A:$A,"BAJAJ FINANCE")</f>
        <v>6</v>
      </c>
      <c r="F23" s="8">
        <f>SUMIFS([1]Finance!$W:$W,[1]Finance!$B:$B,'[1]TM - DSR'!C24,[1]Finance!$A:$A,"HDB FINANCE")</f>
        <v>0</v>
      </c>
      <c r="G23" s="8">
        <f>SUMIFS([1]Finance!$W:$W,[1]Finance!$B:$B,'[1]TM - DSR'!C24,[1]Finance!$A:$A,"HDFC BANK LTD")</f>
        <v>0</v>
      </c>
      <c r="H23" s="8">
        <f>SUMIFS([1]Finance!$W:$W,[1]Finance!$B:$B,'[1]TM - DSR'!C24,[1]Finance!$A:$A,"IDFC FIRST BANK LTD")</f>
        <v>2</v>
      </c>
      <c r="I23" s="8">
        <f>SUMIFS([1]Finance!$W:$W,[1]Finance!$B:$B,'[1]TM - DSR'!C24,[1]Finance!$A:$A,"TVS FINANCE")</f>
        <v>0</v>
      </c>
      <c r="J23" s="8">
        <f>IFERROR(VLOOKUP(C23,'[1]Brand EMI'!$A:$B,2,0),"-")</f>
        <v>11</v>
      </c>
      <c r="K23" s="18">
        <v>19</v>
      </c>
    </row>
    <row r="24" spans="1:11" x14ac:dyDescent="0.25">
      <c r="A24" s="5" t="s">
        <v>10</v>
      </c>
      <c r="B24" s="5" t="s">
        <v>29</v>
      </c>
      <c r="C24" s="6" t="s">
        <v>45</v>
      </c>
      <c r="D24" s="7">
        <f>IFERROR(VLOOKUP(C24,[1]UPI!$A:$M,13,0),"-")</f>
        <v>607136</v>
      </c>
      <c r="E24" s="8">
        <f>SUMIFS([1]Finance!$W:$W,[1]Finance!$B:$B,'[1]TM - DSR'!C25,[1]Finance!$A:$A,"BAJAJ FINANCE")</f>
        <v>12</v>
      </c>
      <c r="F24" s="8">
        <f>SUMIFS([1]Finance!$W:$W,[1]Finance!$B:$B,'[1]TM - DSR'!C25,[1]Finance!$A:$A,"HDB FINANCE")</f>
        <v>0</v>
      </c>
      <c r="G24" s="8">
        <f>SUMIFS([1]Finance!$W:$W,[1]Finance!$B:$B,'[1]TM - DSR'!C25,[1]Finance!$A:$A,"HDFC BANK LTD")</f>
        <v>1</v>
      </c>
      <c r="H24" s="8">
        <f>SUMIFS([1]Finance!$W:$W,[1]Finance!$B:$B,'[1]TM - DSR'!C25,[1]Finance!$A:$A,"IDFC FIRST BANK LTD")</f>
        <v>2</v>
      </c>
      <c r="I24" s="8">
        <f>SUMIFS([1]Finance!$W:$W,[1]Finance!$B:$B,'[1]TM - DSR'!C25,[1]Finance!$A:$A,"TVS FINANCE")</f>
        <v>8</v>
      </c>
      <c r="J24" s="8">
        <f>IFERROR(VLOOKUP(C24,'[1]Brand EMI'!$A:$B,2,0),"-")</f>
        <v>15</v>
      </c>
      <c r="K24" s="18">
        <v>38</v>
      </c>
    </row>
    <row r="25" spans="1:11" x14ac:dyDescent="0.25">
      <c r="A25" s="5" t="s">
        <v>10</v>
      </c>
      <c r="B25" s="5" t="s">
        <v>36</v>
      </c>
      <c r="C25" s="6" t="s">
        <v>46</v>
      </c>
      <c r="D25" s="7">
        <f>IFERROR(VLOOKUP(C25,[1]UPI!$A:$M,13,0),"-")</f>
        <v>463581</v>
      </c>
      <c r="E25" s="8">
        <f>SUMIFS([1]Finance!$W:$W,[1]Finance!$B:$B,'[1]TM - DSR'!C26,[1]Finance!$A:$A,"BAJAJ FINANCE")</f>
        <v>16</v>
      </c>
      <c r="F25" s="8">
        <f>SUMIFS([1]Finance!$W:$W,[1]Finance!$B:$B,'[1]TM - DSR'!C26,[1]Finance!$A:$A,"HDB FINANCE")</f>
        <v>0</v>
      </c>
      <c r="G25" s="8">
        <f>SUMIFS([1]Finance!$W:$W,[1]Finance!$B:$B,'[1]TM - DSR'!C26,[1]Finance!$A:$A,"HDFC BANK LTD")</f>
        <v>0</v>
      </c>
      <c r="H25" s="8">
        <f>SUMIFS([1]Finance!$W:$W,[1]Finance!$B:$B,'[1]TM - DSR'!C26,[1]Finance!$A:$A,"IDFC FIRST BANK LTD")</f>
        <v>10</v>
      </c>
      <c r="I25" s="8">
        <f>SUMIFS([1]Finance!$W:$W,[1]Finance!$B:$B,'[1]TM - DSR'!C26,[1]Finance!$A:$A,"TVS FINANCE")</f>
        <v>0</v>
      </c>
      <c r="J25" s="8">
        <f>IFERROR(VLOOKUP(C25,'[1]Brand EMI'!$A:$B,2,0),"-")</f>
        <v>12</v>
      </c>
      <c r="K25" s="18">
        <v>38</v>
      </c>
    </row>
    <row r="26" spans="1:11" x14ac:dyDescent="0.25">
      <c r="A26" s="5" t="s">
        <v>10</v>
      </c>
      <c r="B26" s="5" t="s">
        <v>25</v>
      </c>
      <c r="C26" s="6" t="s">
        <v>47</v>
      </c>
      <c r="D26" s="7">
        <f>IFERROR(VLOOKUP(C26,[1]UPI!$A:$M,13,0),"-")</f>
        <v>2008098</v>
      </c>
      <c r="E26" s="8">
        <f>SUMIFS([1]Finance!$W:$W,[1]Finance!$B:$B,'[1]TM - DSR'!C27,[1]Finance!$A:$A,"BAJAJ FINANCE")</f>
        <v>50</v>
      </c>
      <c r="F26" s="8">
        <f>SUMIFS([1]Finance!$W:$W,[1]Finance!$B:$B,'[1]TM - DSR'!C27,[1]Finance!$A:$A,"HDB FINANCE")</f>
        <v>11</v>
      </c>
      <c r="G26" s="8">
        <f>SUMIFS([1]Finance!$W:$W,[1]Finance!$B:$B,'[1]TM - DSR'!C27,[1]Finance!$A:$A,"HDFC BANK LTD")</f>
        <v>1</v>
      </c>
      <c r="H26" s="8">
        <f>SUMIFS([1]Finance!$W:$W,[1]Finance!$B:$B,'[1]TM - DSR'!C27,[1]Finance!$A:$A,"IDFC FIRST BANK LTD")</f>
        <v>35</v>
      </c>
      <c r="I26" s="8">
        <f>SUMIFS([1]Finance!$W:$W,[1]Finance!$B:$B,'[1]TM - DSR'!C27,[1]Finance!$A:$A,"TVS FINANCE")</f>
        <v>5</v>
      </c>
      <c r="J26" s="8">
        <f>IFERROR(VLOOKUP(C26,'[1]Brand EMI'!$A:$B,2,0),"-")</f>
        <v>43</v>
      </c>
      <c r="K26" s="18">
        <v>145</v>
      </c>
    </row>
    <row r="27" spans="1:11" x14ac:dyDescent="0.25">
      <c r="A27" s="5" t="s">
        <v>10</v>
      </c>
      <c r="B27" s="5" t="s">
        <v>39</v>
      </c>
      <c r="C27" s="6" t="s">
        <v>48</v>
      </c>
      <c r="D27" s="7">
        <f>IFERROR(VLOOKUP(C27,[1]UPI!$A:$M,13,0),"-")</f>
        <v>1660410.99</v>
      </c>
      <c r="E27" s="8">
        <f>SUMIFS([1]Finance!$W:$W,[1]Finance!$B:$B,'[1]TM - DSR'!C28,[1]Finance!$A:$A,"BAJAJ FINANCE")</f>
        <v>50</v>
      </c>
      <c r="F27" s="8">
        <f>SUMIFS([1]Finance!$W:$W,[1]Finance!$B:$B,'[1]TM - DSR'!C28,[1]Finance!$A:$A,"HDB FINANCE")</f>
        <v>0</v>
      </c>
      <c r="G27" s="8">
        <f>SUMIFS([1]Finance!$W:$W,[1]Finance!$B:$B,'[1]TM - DSR'!C28,[1]Finance!$A:$A,"HDFC BANK LTD")</f>
        <v>0</v>
      </c>
      <c r="H27" s="8">
        <f>SUMIFS([1]Finance!$W:$W,[1]Finance!$B:$B,'[1]TM - DSR'!C28,[1]Finance!$A:$A,"IDFC FIRST BANK LTD")</f>
        <v>37</v>
      </c>
      <c r="I27" s="8">
        <f>SUMIFS([1]Finance!$W:$W,[1]Finance!$B:$B,'[1]TM - DSR'!C28,[1]Finance!$A:$A,"TVS FINANCE")</f>
        <v>0</v>
      </c>
      <c r="J27" s="8">
        <f>IFERROR(VLOOKUP(C27,'[1]Brand EMI'!$A:$B,2,0),"-")</f>
        <v>25</v>
      </c>
      <c r="K27" s="18">
        <v>112</v>
      </c>
    </row>
    <row r="28" spans="1:11" x14ac:dyDescent="0.25">
      <c r="A28" s="5" t="s">
        <v>10</v>
      </c>
      <c r="B28" s="5" t="s">
        <v>11</v>
      </c>
      <c r="C28" s="6" t="s">
        <v>49</v>
      </c>
      <c r="D28" s="7">
        <f>IFERROR(VLOOKUP(C28,[1]UPI!$A:$M,13,0),"-")</f>
        <v>571903</v>
      </c>
      <c r="E28" s="8">
        <f>SUMIFS([1]Finance!$W:$W,[1]Finance!$B:$B,'[1]TM - DSR'!C29,[1]Finance!$A:$A,"BAJAJ FINANCE")</f>
        <v>37</v>
      </c>
      <c r="F28" s="8">
        <f>SUMIFS([1]Finance!$W:$W,[1]Finance!$B:$B,'[1]TM - DSR'!C29,[1]Finance!$A:$A,"HDB FINANCE")</f>
        <v>0</v>
      </c>
      <c r="G28" s="8">
        <f>SUMIFS([1]Finance!$W:$W,[1]Finance!$B:$B,'[1]TM - DSR'!C29,[1]Finance!$A:$A,"HDFC BANK LTD")</f>
        <v>3</v>
      </c>
      <c r="H28" s="8">
        <f>SUMIFS([1]Finance!$W:$W,[1]Finance!$B:$B,'[1]TM - DSR'!C29,[1]Finance!$A:$A,"IDFC FIRST BANK LTD")</f>
        <v>6</v>
      </c>
      <c r="I28" s="8">
        <f>SUMIFS([1]Finance!$W:$W,[1]Finance!$B:$B,'[1]TM - DSR'!C29,[1]Finance!$A:$A,"TVS FINANCE")</f>
        <v>0</v>
      </c>
      <c r="J28" s="8">
        <f>IFERROR(VLOOKUP(C28,'[1]Brand EMI'!$A:$B,2,0),"-")</f>
        <v>17</v>
      </c>
      <c r="K28" s="18">
        <v>63</v>
      </c>
    </row>
    <row r="29" spans="1:11" x14ac:dyDescent="0.25">
      <c r="A29" s="5" t="s">
        <v>10</v>
      </c>
      <c r="B29" s="5" t="s">
        <v>25</v>
      </c>
      <c r="C29" s="6" t="s">
        <v>50</v>
      </c>
      <c r="D29" s="7">
        <f>IFERROR(VLOOKUP(C29,[1]UPI!$A:$M,13,0),"-")</f>
        <v>1326280</v>
      </c>
      <c r="E29" s="8">
        <f>SUMIFS([1]Finance!$W:$W,[1]Finance!$B:$B,'[1]TM - DSR'!C30,[1]Finance!$A:$A,"BAJAJ FINANCE")</f>
        <v>28</v>
      </c>
      <c r="F29" s="8">
        <f>SUMIFS([1]Finance!$W:$W,[1]Finance!$B:$B,'[1]TM - DSR'!C30,[1]Finance!$A:$A,"HDB FINANCE")</f>
        <v>0</v>
      </c>
      <c r="G29" s="8">
        <f>SUMIFS([1]Finance!$W:$W,[1]Finance!$B:$B,'[1]TM - DSR'!C30,[1]Finance!$A:$A,"HDFC BANK LTD")</f>
        <v>0</v>
      </c>
      <c r="H29" s="8">
        <f>SUMIFS([1]Finance!$W:$W,[1]Finance!$B:$B,'[1]TM - DSR'!C30,[1]Finance!$A:$A,"IDFC FIRST BANK LTD")</f>
        <v>0</v>
      </c>
      <c r="I29" s="8">
        <f>SUMIFS([1]Finance!$W:$W,[1]Finance!$B:$B,'[1]TM - DSR'!C30,[1]Finance!$A:$A,"TVS FINANCE")</f>
        <v>0</v>
      </c>
      <c r="J29" s="8">
        <f>IFERROR(VLOOKUP(C29,'[1]Brand EMI'!$A:$B,2,0),"-")</f>
        <v>20</v>
      </c>
      <c r="K29" s="18">
        <v>48</v>
      </c>
    </row>
    <row r="30" spans="1:11" x14ac:dyDescent="0.25">
      <c r="A30" s="5" t="s">
        <v>10</v>
      </c>
      <c r="B30" s="5" t="s">
        <v>27</v>
      </c>
      <c r="C30" s="6" t="s">
        <v>51</v>
      </c>
      <c r="D30" s="7">
        <f>IFERROR(VLOOKUP(C30,[1]UPI!$A:$M,13,0),"-")</f>
        <v>671873</v>
      </c>
      <c r="E30" s="8">
        <f>SUMIFS([1]Finance!$W:$W,[1]Finance!$B:$B,'[1]TM - DSR'!C31,[1]Finance!$A:$A,"BAJAJ FINANCE")</f>
        <v>13</v>
      </c>
      <c r="F30" s="8">
        <f>SUMIFS([1]Finance!$W:$W,[1]Finance!$B:$B,'[1]TM - DSR'!C31,[1]Finance!$A:$A,"HDB FINANCE")</f>
        <v>0</v>
      </c>
      <c r="G30" s="8">
        <f>SUMIFS([1]Finance!$W:$W,[1]Finance!$B:$B,'[1]TM - DSR'!C31,[1]Finance!$A:$A,"HDFC BANK LTD")</f>
        <v>2</v>
      </c>
      <c r="H30" s="8">
        <f>SUMIFS([1]Finance!$W:$W,[1]Finance!$B:$B,'[1]TM - DSR'!C31,[1]Finance!$A:$A,"IDFC FIRST BANK LTD")</f>
        <v>10</v>
      </c>
      <c r="I30" s="8">
        <f>SUMIFS([1]Finance!$W:$W,[1]Finance!$B:$B,'[1]TM - DSR'!C31,[1]Finance!$A:$A,"TVS FINANCE")</f>
        <v>1</v>
      </c>
      <c r="J30" s="8">
        <f>IFERROR(VLOOKUP(C30,'[1]Brand EMI'!$A:$B,2,0),"-")</f>
        <v>15</v>
      </c>
      <c r="K30" s="18">
        <v>41</v>
      </c>
    </row>
    <row r="31" spans="1:11" x14ac:dyDescent="0.25">
      <c r="A31" s="5" t="s">
        <v>10</v>
      </c>
      <c r="B31" s="5" t="s">
        <v>39</v>
      </c>
      <c r="C31" s="6" t="s">
        <v>52</v>
      </c>
      <c r="D31" s="7">
        <f>IFERROR(VLOOKUP(C31,[1]UPI!$A:$M,13,0),"-")</f>
        <v>638083</v>
      </c>
      <c r="E31" s="8">
        <f>SUMIFS([1]Finance!$W:$W,[1]Finance!$B:$B,'[1]TM - DSR'!C32,[1]Finance!$A:$A,"BAJAJ FINANCE")</f>
        <v>10</v>
      </c>
      <c r="F31" s="8">
        <f>SUMIFS([1]Finance!$W:$W,[1]Finance!$B:$B,'[1]TM - DSR'!C32,[1]Finance!$A:$A,"HDB FINANCE")</f>
        <v>13</v>
      </c>
      <c r="G31" s="8">
        <f>SUMIFS([1]Finance!$W:$W,[1]Finance!$B:$B,'[1]TM - DSR'!C32,[1]Finance!$A:$A,"HDFC BANK LTD")</f>
        <v>0</v>
      </c>
      <c r="H31" s="8">
        <f>SUMIFS([1]Finance!$W:$W,[1]Finance!$B:$B,'[1]TM - DSR'!C32,[1]Finance!$A:$A,"IDFC FIRST BANK LTD")</f>
        <v>37</v>
      </c>
      <c r="I31" s="8">
        <f>SUMIFS([1]Finance!$W:$W,[1]Finance!$B:$B,'[1]TM - DSR'!C32,[1]Finance!$A:$A,"TVS FINANCE")</f>
        <v>13</v>
      </c>
      <c r="J31" s="8">
        <f>IFERROR(VLOOKUP(C31,'[1]Brand EMI'!$A:$B,2,0),"-")</f>
        <v>19</v>
      </c>
      <c r="K31" s="18">
        <v>92</v>
      </c>
    </row>
    <row r="32" spans="1:11" x14ac:dyDescent="0.25">
      <c r="A32" s="5" t="s">
        <v>10</v>
      </c>
      <c r="B32" s="5" t="s">
        <v>11</v>
      </c>
      <c r="C32" s="6" t="s">
        <v>53</v>
      </c>
      <c r="D32" s="7">
        <f>IFERROR(VLOOKUP(C32,[1]UPI!$A:$M,13,0),"-")</f>
        <v>468344</v>
      </c>
      <c r="E32" s="8">
        <f>SUMIFS([1]Finance!$W:$W,[1]Finance!$B:$B,'[1]TM - DSR'!C33,[1]Finance!$A:$A,"BAJAJ FINANCE")</f>
        <v>15</v>
      </c>
      <c r="F32" s="8">
        <f>SUMIFS([1]Finance!$W:$W,[1]Finance!$B:$B,'[1]TM - DSR'!C33,[1]Finance!$A:$A,"HDB FINANCE")</f>
        <v>2</v>
      </c>
      <c r="G32" s="8">
        <f>SUMIFS([1]Finance!$W:$W,[1]Finance!$B:$B,'[1]TM - DSR'!C33,[1]Finance!$A:$A,"HDFC BANK LTD")</f>
        <v>0</v>
      </c>
      <c r="H32" s="8">
        <f>SUMIFS([1]Finance!$W:$W,[1]Finance!$B:$B,'[1]TM - DSR'!C33,[1]Finance!$A:$A,"IDFC FIRST BANK LTD")</f>
        <v>4</v>
      </c>
      <c r="I32" s="8">
        <f>SUMIFS([1]Finance!$W:$W,[1]Finance!$B:$B,'[1]TM - DSR'!C33,[1]Finance!$A:$A,"TVS FINANCE")</f>
        <v>3</v>
      </c>
      <c r="J32" s="8">
        <f>IFERROR(VLOOKUP(C32,'[1]Brand EMI'!$A:$B,2,0),"-")</f>
        <v>7</v>
      </c>
      <c r="K32" s="18">
        <v>31</v>
      </c>
    </row>
    <row r="33" spans="1:11" x14ac:dyDescent="0.25">
      <c r="A33" s="5" t="s">
        <v>10</v>
      </c>
      <c r="B33" s="5" t="s">
        <v>39</v>
      </c>
      <c r="C33" s="6" t="s">
        <v>54</v>
      </c>
      <c r="D33" s="7">
        <f>IFERROR(VLOOKUP(C33,[1]UPI!$A:$M,13,0),"-")</f>
        <v>1760058</v>
      </c>
      <c r="E33" s="8">
        <f>SUMIFS([1]Finance!$W:$W,[1]Finance!$B:$B,'[1]TM - DSR'!C34,[1]Finance!$A:$A,"BAJAJ FINANCE")</f>
        <v>64</v>
      </c>
      <c r="F33" s="8">
        <f>SUMIFS([1]Finance!$W:$W,[1]Finance!$B:$B,'[1]TM - DSR'!C34,[1]Finance!$A:$A,"HDB FINANCE")</f>
        <v>4</v>
      </c>
      <c r="G33" s="8">
        <f>SUMIFS([1]Finance!$W:$W,[1]Finance!$B:$B,'[1]TM - DSR'!C34,[1]Finance!$A:$A,"HDFC BANK LTD")</f>
        <v>6</v>
      </c>
      <c r="H33" s="8">
        <f>SUMIFS([1]Finance!$W:$W,[1]Finance!$B:$B,'[1]TM - DSR'!C34,[1]Finance!$A:$A,"IDFC FIRST BANK LTD")</f>
        <v>36</v>
      </c>
      <c r="I33" s="8">
        <f>SUMIFS([1]Finance!$W:$W,[1]Finance!$B:$B,'[1]TM - DSR'!C34,[1]Finance!$A:$A,"TVS FINANCE")</f>
        <v>11</v>
      </c>
      <c r="J33" s="8">
        <f>IFERROR(VLOOKUP(C33,'[1]Brand EMI'!$A:$B,2,0),"-")</f>
        <v>40</v>
      </c>
      <c r="K33" s="18">
        <v>161</v>
      </c>
    </row>
    <row r="34" spans="1:11" x14ac:dyDescent="0.25">
      <c r="A34" s="5" t="s">
        <v>15</v>
      </c>
      <c r="B34" s="5" t="s">
        <v>55</v>
      </c>
      <c r="C34" s="6" t="s">
        <v>56</v>
      </c>
      <c r="D34" s="7">
        <f>IFERROR(VLOOKUP(C34,[1]UPI!$A:$M,13,0),"-")</f>
        <v>778452</v>
      </c>
      <c r="E34" s="8">
        <f>SUMIFS([1]Finance!$W:$W,[1]Finance!$B:$B,'[1]TM - DSR'!C35,[1]Finance!$A:$A,"BAJAJ FINANCE")</f>
        <v>50</v>
      </c>
      <c r="F34" s="8">
        <f>SUMIFS([1]Finance!$W:$W,[1]Finance!$B:$B,'[1]TM - DSR'!C35,[1]Finance!$A:$A,"HDB FINANCE")</f>
        <v>8</v>
      </c>
      <c r="G34" s="8">
        <f>SUMIFS([1]Finance!$W:$W,[1]Finance!$B:$B,'[1]TM - DSR'!C35,[1]Finance!$A:$A,"HDFC BANK LTD")</f>
        <v>2</v>
      </c>
      <c r="H34" s="8">
        <f>SUMIFS([1]Finance!$W:$W,[1]Finance!$B:$B,'[1]TM - DSR'!C35,[1]Finance!$A:$A,"IDFC FIRST BANK LTD")</f>
        <v>9</v>
      </c>
      <c r="I34" s="8">
        <f>SUMIFS([1]Finance!$W:$W,[1]Finance!$B:$B,'[1]TM - DSR'!C35,[1]Finance!$A:$A,"TVS FINANCE")</f>
        <v>4</v>
      </c>
      <c r="J34" s="8">
        <f>IFERROR(VLOOKUP(C34,'[1]Brand EMI'!$A:$B,2,0),"-")</f>
        <v>22</v>
      </c>
      <c r="K34" s="18">
        <v>95</v>
      </c>
    </row>
    <row r="35" spans="1:11" x14ac:dyDescent="0.25">
      <c r="A35" s="5" t="s">
        <v>15</v>
      </c>
      <c r="B35" s="5" t="s">
        <v>57</v>
      </c>
      <c r="C35" s="6" t="s">
        <v>58</v>
      </c>
      <c r="D35" s="7">
        <f>IFERROR(VLOOKUP(C35,[1]UPI!$A:$M,13,0),"-")</f>
        <v>545059</v>
      </c>
      <c r="E35" s="8">
        <f>SUMIFS([1]Finance!$W:$W,[1]Finance!$B:$B,'[1]TM - DSR'!C36,[1]Finance!$A:$A,"BAJAJ FINANCE")</f>
        <v>16</v>
      </c>
      <c r="F35" s="8">
        <f>SUMIFS([1]Finance!$W:$W,[1]Finance!$B:$B,'[1]TM - DSR'!C36,[1]Finance!$A:$A,"HDB FINANCE")</f>
        <v>0</v>
      </c>
      <c r="G35" s="8">
        <f>SUMIFS([1]Finance!$W:$W,[1]Finance!$B:$B,'[1]TM - DSR'!C36,[1]Finance!$A:$A,"HDFC BANK LTD")</f>
        <v>0</v>
      </c>
      <c r="H35" s="8">
        <f>SUMIFS([1]Finance!$W:$W,[1]Finance!$B:$B,'[1]TM - DSR'!C36,[1]Finance!$A:$A,"IDFC FIRST BANK LTD")</f>
        <v>29</v>
      </c>
      <c r="I35" s="8">
        <f>SUMIFS([1]Finance!$W:$W,[1]Finance!$B:$B,'[1]TM - DSR'!C36,[1]Finance!$A:$A,"TVS FINANCE")</f>
        <v>4</v>
      </c>
      <c r="J35" s="8">
        <f>IFERROR(VLOOKUP(C35,'[1]Brand EMI'!$A:$B,2,0),"-")</f>
        <v>13</v>
      </c>
      <c r="K35" s="18">
        <v>62</v>
      </c>
    </row>
    <row r="36" spans="1:11" x14ac:dyDescent="0.25">
      <c r="A36" s="5" t="s">
        <v>15</v>
      </c>
      <c r="B36" s="5" t="s">
        <v>16</v>
      </c>
      <c r="C36" s="6" t="s">
        <v>59</v>
      </c>
      <c r="D36" s="7">
        <f>IFERROR(VLOOKUP(C36,[1]UPI!$A:$M,13,0),"-")</f>
        <v>324682</v>
      </c>
      <c r="E36" s="8">
        <f>SUMIFS([1]Finance!$W:$W,[1]Finance!$B:$B,'[1]TM - DSR'!C37,[1]Finance!$A:$A,"BAJAJ FINANCE")</f>
        <v>13</v>
      </c>
      <c r="F36" s="8">
        <f>SUMIFS([1]Finance!$W:$W,[1]Finance!$B:$B,'[1]TM - DSR'!C37,[1]Finance!$A:$A,"HDB FINANCE")</f>
        <v>1</v>
      </c>
      <c r="G36" s="8">
        <f>SUMIFS([1]Finance!$W:$W,[1]Finance!$B:$B,'[1]TM - DSR'!C37,[1]Finance!$A:$A,"HDFC BANK LTD")</f>
        <v>0</v>
      </c>
      <c r="H36" s="8">
        <f>SUMIFS([1]Finance!$W:$W,[1]Finance!$B:$B,'[1]TM - DSR'!C37,[1]Finance!$A:$A,"IDFC FIRST BANK LTD")</f>
        <v>2</v>
      </c>
      <c r="I36" s="8">
        <f>SUMIFS([1]Finance!$W:$W,[1]Finance!$B:$B,'[1]TM - DSR'!C37,[1]Finance!$A:$A,"TVS FINANCE")</f>
        <v>3</v>
      </c>
      <c r="J36" s="8">
        <f>IFERROR(VLOOKUP(C36,'[1]Brand EMI'!$A:$B,2,0),"-")</f>
        <v>4</v>
      </c>
      <c r="K36" s="18">
        <v>23</v>
      </c>
    </row>
    <row r="37" spans="1:11" x14ac:dyDescent="0.25">
      <c r="A37" s="5" t="s">
        <v>15</v>
      </c>
      <c r="B37" s="5" t="s">
        <v>16</v>
      </c>
      <c r="C37" s="6" t="s">
        <v>60</v>
      </c>
      <c r="D37" s="7">
        <f>IFERROR(VLOOKUP(C37,[1]UPI!$A:$M,13,0),"-")</f>
        <v>1925776.01</v>
      </c>
      <c r="E37" s="8">
        <f>SUMIFS([1]Finance!$W:$W,[1]Finance!$B:$B,'[1]TM - DSR'!C38,[1]Finance!$A:$A,"BAJAJ FINANCE")</f>
        <v>56</v>
      </c>
      <c r="F37" s="8">
        <f>SUMIFS([1]Finance!$W:$W,[1]Finance!$B:$B,'[1]TM - DSR'!C38,[1]Finance!$A:$A,"HDB FINANCE")</f>
        <v>5</v>
      </c>
      <c r="G37" s="8">
        <f>SUMIFS([1]Finance!$W:$W,[1]Finance!$B:$B,'[1]TM - DSR'!C38,[1]Finance!$A:$A,"HDFC BANK LTD")</f>
        <v>0</v>
      </c>
      <c r="H37" s="8">
        <f>SUMIFS([1]Finance!$W:$W,[1]Finance!$B:$B,'[1]TM - DSR'!C38,[1]Finance!$A:$A,"IDFC FIRST BANK LTD")</f>
        <v>2</v>
      </c>
      <c r="I37" s="8">
        <f>SUMIFS([1]Finance!$W:$W,[1]Finance!$B:$B,'[1]TM - DSR'!C38,[1]Finance!$A:$A,"TVS FINANCE")</f>
        <v>9</v>
      </c>
      <c r="J37" s="8">
        <f>IFERROR(VLOOKUP(C37,'[1]Brand EMI'!$A:$B,2,0),"-")</f>
        <v>32</v>
      </c>
      <c r="K37" s="18">
        <v>104</v>
      </c>
    </row>
    <row r="38" spans="1:11" x14ac:dyDescent="0.25">
      <c r="A38" s="5" t="s">
        <v>15</v>
      </c>
      <c r="B38" s="5" t="s">
        <v>16</v>
      </c>
      <c r="C38" s="6" t="s">
        <v>61</v>
      </c>
      <c r="D38" s="7">
        <f>IFERROR(VLOOKUP(C38,[1]UPI!$A:$M,13,0),"-")</f>
        <v>2191272</v>
      </c>
      <c r="E38" s="8">
        <f>SUMIFS([1]Finance!$W:$W,[1]Finance!$B:$B,'[1]TM - DSR'!C39,[1]Finance!$A:$A,"BAJAJ FINANCE")</f>
        <v>71</v>
      </c>
      <c r="F38" s="8">
        <f>SUMIFS([1]Finance!$W:$W,[1]Finance!$B:$B,'[1]TM - DSR'!C39,[1]Finance!$A:$A,"HDB FINANCE")</f>
        <v>13</v>
      </c>
      <c r="G38" s="8">
        <f>SUMIFS([1]Finance!$W:$W,[1]Finance!$B:$B,'[1]TM - DSR'!C39,[1]Finance!$A:$A,"HDFC BANK LTD")</f>
        <v>0</v>
      </c>
      <c r="H38" s="8">
        <f>SUMIFS([1]Finance!$W:$W,[1]Finance!$B:$B,'[1]TM - DSR'!C39,[1]Finance!$A:$A,"IDFC FIRST BANK LTD")</f>
        <v>24</v>
      </c>
      <c r="I38" s="8">
        <f>SUMIFS([1]Finance!$W:$W,[1]Finance!$B:$B,'[1]TM - DSR'!C39,[1]Finance!$A:$A,"TVS FINANCE")</f>
        <v>12</v>
      </c>
      <c r="J38" s="8">
        <f>IFERROR(VLOOKUP(C38,'[1]Brand EMI'!$A:$B,2,0),"-")</f>
        <v>37</v>
      </c>
      <c r="K38" s="18">
        <v>157</v>
      </c>
    </row>
    <row r="39" spans="1:11" x14ac:dyDescent="0.25">
      <c r="A39" s="5" t="s">
        <v>15</v>
      </c>
      <c r="B39" s="5" t="s">
        <v>55</v>
      </c>
      <c r="C39" s="6" t="s">
        <v>62</v>
      </c>
      <c r="D39" s="7">
        <f>IFERROR(VLOOKUP(C39,[1]UPI!$A:$M,13,0),"-")</f>
        <v>1855024</v>
      </c>
      <c r="E39" s="8">
        <f>SUMIFS([1]Finance!$W:$W,[1]Finance!$B:$B,'[1]TM - DSR'!C40,[1]Finance!$A:$A,"BAJAJ FINANCE")</f>
        <v>81</v>
      </c>
      <c r="F39" s="8">
        <f>SUMIFS([1]Finance!$W:$W,[1]Finance!$B:$B,'[1]TM - DSR'!C40,[1]Finance!$A:$A,"HDB FINANCE")</f>
        <v>10</v>
      </c>
      <c r="G39" s="8">
        <f>SUMIFS([1]Finance!$W:$W,[1]Finance!$B:$B,'[1]TM - DSR'!C40,[1]Finance!$A:$A,"HDFC BANK LTD")</f>
        <v>0</v>
      </c>
      <c r="H39" s="8">
        <f>SUMIFS([1]Finance!$W:$W,[1]Finance!$B:$B,'[1]TM - DSR'!C40,[1]Finance!$A:$A,"IDFC FIRST BANK LTD")</f>
        <v>26</v>
      </c>
      <c r="I39" s="8">
        <f>SUMIFS([1]Finance!$W:$W,[1]Finance!$B:$B,'[1]TM - DSR'!C40,[1]Finance!$A:$A,"TVS FINANCE")</f>
        <v>3</v>
      </c>
      <c r="J39" s="8">
        <f>IFERROR(VLOOKUP(C39,'[1]Brand EMI'!$A:$B,2,0),"-")</f>
        <v>43</v>
      </c>
      <c r="K39" s="18">
        <v>163</v>
      </c>
    </row>
    <row r="40" spans="1:11" x14ac:dyDescent="0.25">
      <c r="A40" s="5" t="s">
        <v>15</v>
      </c>
      <c r="B40" s="5" t="s">
        <v>55</v>
      </c>
      <c r="C40" s="6" t="s">
        <v>63</v>
      </c>
      <c r="D40" s="7">
        <f>IFERROR(VLOOKUP(C40,[1]UPI!$A:$M,13,0),"-")</f>
        <v>1467461</v>
      </c>
      <c r="E40" s="8">
        <f>SUMIFS([1]Finance!$W:$W,[1]Finance!$B:$B,'[1]TM - DSR'!C41,[1]Finance!$A:$A,"BAJAJ FINANCE")</f>
        <v>22</v>
      </c>
      <c r="F40" s="8">
        <f>SUMIFS([1]Finance!$W:$W,[1]Finance!$B:$B,'[1]TM - DSR'!C41,[1]Finance!$A:$A,"HDB FINANCE")</f>
        <v>0</v>
      </c>
      <c r="G40" s="8">
        <f>SUMIFS([1]Finance!$W:$W,[1]Finance!$B:$B,'[1]TM - DSR'!C41,[1]Finance!$A:$A,"HDFC BANK LTD")</f>
        <v>0</v>
      </c>
      <c r="H40" s="8">
        <f>SUMIFS([1]Finance!$W:$W,[1]Finance!$B:$B,'[1]TM - DSR'!C41,[1]Finance!$A:$A,"IDFC FIRST BANK LTD")</f>
        <v>11</v>
      </c>
      <c r="I40" s="8">
        <f>SUMIFS([1]Finance!$W:$W,[1]Finance!$B:$B,'[1]TM - DSR'!C41,[1]Finance!$A:$A,"TVS FINANCE")</f>
        <v>0</v>
      </c>
      <c r="J40" s="8">
        <f>IFERROR(VLOOKUP(C40,'[1]Brand EMI'!$A:$B,2,0),"-")</f>
        <v>10</v>
      </c>
      <c r="K40" s="18">
        <v>43</v>
      </c>
    </row>
    <row r="41" spans="1:11" x14ac:dyDescent="0.25">
      <c r="A41" s="5" t="s">
        <v>15</v>
      </c>
      <c r="B41" s="5" t="s">
        <v>57</v>
      </c>
      <c r="C41" s="6" t="s">
        <v>64</v>
      </c>
      <c r="D41" s="7">
        <f>IFERROR(VLOOKUP(C41,[1]UPI!$A:$M,13,0),"-")</f>
        <v>160719</v>
      </c>
      <c r="E41" s="8">
        <f>SUMIFS([1]Finance!$W:$W,[1]Finance!$B:$B,'[1]TM - DSR'!C42,[1]Finance!$A:$A,"BAJAJ FINANCE")</f>
        <v>4</v>
      </c>
      <c r="F41" s="8">
        <f>SUMIFS([1]Finance!$W:$W,[1]Finance!$B:$B,'[1]TM - DSR'!C42,[1]Finance!$A:$A,"HDB FINANCE")</f>
        <v>0</v>
      </c>
      <c r="G41" s="8">
        <f>SUMIFS([1]Finance!$W:$W,[1]Finance!$B:$B,'[1]TM - DSR'!C42,[1]Finance!$A:$A,"HDFC BANK LTD")</f>
        <v>0</v>
      </c>
      <c r="H41" s="8">
        <f>SUMIFS([1]Finance!$W:$W,[1]Finance!$B:$B,'[1]TM - DSR'!C42,[1]Finance!$A:$A,"IDFC FIRST BANK LTD")</f>
        <v>0</v>
      </c>
      <c r="I41" s="8">
        <f>SUMIFS([1]Finance!$W:$W,[1]Finance!$B:$B,'[1]TM - DSR'!C42,[1]Finance!$A:$A,"TVS FINANCE")</f>
        <v>0</v>
      </c>
      <c r="J41" s="8">
        <f>IFERROR(VLOOKUP(C41,'[1]Brand EMI'!$A:$B,2,0),"-")</f>
        <v>0</v>
      </c>
      <c r="K41" s="18">
        <v>4</v>
      </c>
    </row>
    <row r="42" spans="1:11" x14ac:dyDescent="0.25">
      <c r="A42" s="5" t="s">
        <v>15</v>
      </c>
      <c r="B42" s="5" t="s">
        <v>65</v>
      </c>
      <c r="C42" s="6" t="s">
        <v>66</v>
      </c>
      <c r="D42" s="7">
        <f>IFERROR(VLOOKUP(C42,[1]UPI!$A:$M,13,0),"-")</f>
        <v>712921</v>
      </c>
      <c r="E42" s="8">
        <f>SUMIFS([1]Finance!$W:$W,[1]Finance!$B:$B,'[1]TM - DSR'!C43,[1]Finance!$A:$A,"BAJAJ FINANCE")</f>
        <v>5</v>
      </c>
      <c r="F42" s="8">
        <f>SUMIFS([1]Finance!$W:$W,[1]Finance!$B:$B,'[1]TM - DSR'!C43,[1]Finance!$A:$A,"HDB FINANCE")</f>
        <v>1</v>
      </c>
      <c r="G42" s="8">
        <f>SUMIFS([1]Finance!$W:$W,[1]Finance!$B:$B,'[1]TM - DSR'!C43,[1]Finance!$A:$A,"HDFC BANK LTD")</f>
        <v>2</v>
      </c>
      <c r="H42" s="8">
        <f>SUMIFS([1]Finance!$W:$W,[1]Finance!$B:$B,'[1]TM - DSR'!C43,[1]Finance!$A:$A,"IDFC FIRST BANK LTD")</f>
        <v>10</v>
      </c>
      <c r="I42" s="8">
        <f>SUMIFS([1]Finance!$W:$W,[1]Finance!$B:$B,'[1]TM - DSR'!C43,[1]Finance!$A:$A,"TVS FINANCE")</f>
        <v>0</v>
      </c>
      <c r="J42" s="8">
        <f>IFERROR(VLOOKUP(C42,'[1]Brand EMI'!$A:$B,2,0),"-")</f>
        <v>50</v>
      </c>
      <c r="K42" s="18">
        <v>68</v>
      </c>
    </row>
    <row r="43" spans="1:11" x14ac:dyDescent="0.25">
      <c r="A43" s="5" t="s">
        <v>15</v>
      </c>
      <c r="B43" s="5" t="s">
        <v>16</v>
      </c>
      <c r="C43" s="6" t="s">
        <v>67</v>
      </c>
      <c r="D43" s="7">
        <f>IFERROR(VLOOKUP(C43,[1]UPI!$A:$M,13,0),"-")</f>
        <v>739513</v>
      </c>
      <c r="E43" s="8">
        <f>SUMIFS([1]Finance!$W:$W,[1]Finance!$B:$B,'[1]TM - DSR'!C44,[1]Finance!$A:$A,"BAJAJ FINANCE")</f>
        <v>39</v>
      </c>
      <c r="F43" s="8">
        <f>SUMIFS([1]Finance!$W:$W,[1]Finance!$B:$B,'[1]TM - DSR'!C44,[1]Finance!$A:$A,"HDB FINANCE")</f>
        <v>12</v>
      </c>
      <c r="G43" s="8">
        <f>SUMIFS([1]Finance!$W:$W,[1]Finance!$B:$B,'[1]TM - DSR'!C44,[1]Finance!$A:$A,"HDFC BANK LTD")</f>
        <v>1</v>
      </c>
      <c r="H43" s="8">
        <f>SUMIFS([1]Finance!$W:$W,[1]Finance!$B:$B,'[1]TM - DSR'!C44,[1]Finance!$A:$A,"IDFC FIRST BANK LTD")</f>
        <v>14</v>
      </c>
      <c r="I43" s="8">
        <f>SUMIFS([1]Finance!$W:$W,[1]Finance!$B:$B,'[1]TM - DSR'!C44,[1]Finance!$A:$A,"TVS FINANCE")</f>
        <v>0</v>
      </c>
      <c r="J43" s="8">
        <f>IFERROR(VLOOKUP(C43,'[1]Brand EMI'!$A:$B,2,0),"-")</f>
        <v>12</v>
      </c>
      <c r="K43" s="18">
        <v>78</v>
      </c>
    </row>
    <row r="44" spans="1:11" x14ac:dyDescent="0.25">
      <c r="A44" s="5" t="s">
        <v>15</v>
      </c>
      <c r="B44" s="5" t="s">
        <v>16</v>
      </c>
      <c r="C44" s="6" t="s">
        <v>68</v>
      </c>
      <c r="D44" s="7">
        <f>IFERROR(VLOOKUP(C44,[1]UPI!$A:$M,13,0),"-")</f>
        <v>234433</v>
      </c>
      <c r="E44" s="8">
        <f>SUMIFS([1]Finance!$W:$W,[1]Finance!$B:$B,'[1]TM - DSR'!C45,[1]Finance!$A:$A,"BAJAJ FINANCE")</f>
        <v>4</v>
      </c>
      <c r="F44" s="8">
        <f>SUMIFS([1]Finance!$W:$W,[1]Finance!$B:$B,'[1]TM - DSR'!C45,[1]Finance!$A:$A,"HDB FINANCE")</f>
        <v>2</v>
      </c>
      <c r="G44" s="8">
        <f>SUMIFS([1]Finance!$W:$W,[1]Finance!$B:$B,'[1]TM - DSR'!C45,[1]Finance!$A:$A,"HDFC BANK LTD")</f>
        <v>0</v>
      </c>
      <c r="H44" s="8">
        <f>SUMIFS([1]Finance!$W:$W,[1]Finance!$B:$B,'[1]TM - DSR'!C45,[1]Finance!$A:$A,"IDFC FIRST BANK LTD")</f>
        <v>3</v>
      </c>
      <c r="I44" s="8">
        <f>SUMIFS([1]Finance!$W:$W,[1]Finance!$B:$B,'[1]TM - DSR'!C45,[1]Finance!$A:$A,"TVS FINANCE")</f>
        <v>2</v>
      </c>
      <c r="J44" s="8">
        <f>IFERROR(VLOOKUP(C44,'[1]Brand EMI'!$A:$B,2,0),"-")</f>
        <v>8</v>
      </c>
      <c r="K44" s="18">
        <v>19</v>
      </c>
    </row>
    <row r="45" spans="1:11" x14ac:dyDescent="0.25">
      <c r="A45" s="5" t="s">
        <v>15</v>
      </c>
      <c r="B45" s="5" t="s">
        <v>69</v>
      </c>
      <c r="C45" s="6" t="s">
        <v>70</v>
      </c>
      <c r="D45" s="7">
        <f>IFERROR(VLOOKUP(C45,[1]UPI!$A:$M,13,0),"-")</f>
        <v>595358</v>
      </c>
      <c r="E45" s="8">
        <f>SUMIFS([1]Finance!$W:$W,[1]Finance!$B:$B,'[1]TM - DSR'!C46,[1]Finance!$A:$A,"BAJAJ FINANCE")</f>
        <v>18</v>
      </c>
      <c r="F45" s="8">
        <f>SUMIFS([1]Finance!$W:$W,[1]Finance!$B:$B,'[1]TM - DSR'!C46,[1]Finance!$A:$A,"HDB FINANCE")</f>
        <v>1</v>
      </c>
      <c r="G45" s="8">
        <f>SUMIFS([1]Finance!$W:$W,[1]Finance!$B:$B,'[1]TM - DSR'!C46,[1]Finance!$A:$A,"HDFC BANK LTD")</f>
        <v>0</v>
      </c>
      <c r="H45" s="8">
        <f>SUMIFS([1]Finance!$W:$W,[1]Finance!$B:$B,'[1]TM - DSR'!C46,[1]Finance!$A:$A,"IDFC FIRST BANK LTD")</f>
        <v>13</v>
      </c>
      <c r="I45" s="8">
        <f>SUMIFS([1]Finance!$W:$W,[1]Finance!$B:$B,'[1]TM - DSR'!C46,[1]Finance!$A:$A,"TVS FINANCE")</f>
        <v>13</v>
      </c>
      <c r="J45" s="8">
        <f>IFERROR(VLOOKUP(C45,'[1]Brand EMI'!$A:$B,2,0),"-")</f>
        <v>27</v>
      </c>
      <c r="K45" s="18">
        <v>72</v>
      </c>
    </row>
    <row r="46" spans="1:11" x14ac:dyDescent="0.25">
      <c r="A46" s="5" t="s">
        <v>15</v>
      </c>
      <c r="B46" s="5" t="s">
        <v>55</v>
      </c>
      <c r="C46" s="6" t="s">
        <v>71</v>
      </c>
      <c r="D46" s="7">
        <f>IFERROR(VLOOKUP(C46,[1]UPI!$A:$M,13,0),"-")</f>
        <v>1876678</v>
      </c>
      <c r="E46" s="8">
        <f>SUMIFS([1]Finance!$W:$W,[1]Finance!$B:$B,'[1]TM - DSR'!C47,[1]Finance!$A:$A,"BAJAJ FINANCE")</f>
        <v>38</v>
      </c>
      <c r="F46" s="8">
        <f>SUMIFS([1]Finance!$W:$W,[1]Finance!$B:$B,'[1]TM - DSR'!C47,[1]Finance!$A:$A,"HDB FINANCE")</f>
        <v>19</v>
      </c>
      <c r="G46" s="8">
        <f>SUMIFS([1]Finance!$W:$W,[1]Finance!$B:$B,'[1]TM - DSR'!C47,[1]Finance!$A:$A,"HDFC BANK LTD")</f>
        <v>0</v>
      </c>
      <c r="H46" s="8">
        <f>SUMIFS([1]Finance!$W:$W,[1]Finance!$B:$B,'[1]TM - DSR'!C47,[1]Finance!$A:$A,"IDFC FIRST BANK LTD")</f>
        <v>18</v>
      </c>
      <c r="I46" s="8">
        <f>SUMIFS([1]Finance!$W:$W,[1]Finance!$B:$B,'[1]TM - DSR'!C47,[1]Finance!$A:$A,"TVS FINANCE")</f>
        <v>0</v>
      </c>
      <c r="J46" s="8">
        <f>IFERROR(VLOOKUP(C46,'[1]Brand EMI'!$A:$B,2,0),"-")</f>
        <v>23</v>
      </c>
      <c r="K46" s="18">
        <v>98</v>
      </c>
    </row>
    <row r="47" spans="1:11" x14ac:dyDescent="0.25">
      <c r="A47" s="5" t="s">
        <v>15</v>
      </c>
      <c r="B47" s="5" t="s">
        <v>69</v>
      </c>
      <c r="C47" s="6" t="s">
        <v>72</v>
      </c>
      <c r="D47" s="7">
        <f>IFERROR(VLOOKUP(C47,[1]UPI!$A:$M,13,0),"-")</f>
        <v>954187</v>
      </c>
      <c r="E47" s="8">
        <f>SUMIFS([1]Finance!$W:$W,[1]Finance!$B:$B,'[1]TM - DSR'!C48,[1]Finance!$A:$A,"BAJAJ FINANCE")</f>
        <v>35</v>
      </c>
      <c r="F47" s="8">
        <f>SUMIFS([1]Finance!$W:$W,[1]Finance!$B:$B,'[1]TM - DSR'!C48,[1]Finance!$A:$A,"HDB FINANCE")</f>
        <v>10</v>
      </c>
      <c r="G47" s="8">
        <f>SUMIFS([1]Finance!$W:$W,[1]Finance!$B:$B,'[1]TM - DSR'!C48,[1]Finance!$A:$A,"HDFC BANK LTD")</f>
        <v>0</v>
      </c>
      <c r="H47" s="8">
        <f>SUMIFS([1]Finance!$W:$W,[1]Finance!$B:$B,'[1]TM - DSR'!C48,[1]Finance!$A:$A,"IDFC FIRST BANK LTD")</f>
        <v>13</v>
      </c>
      <c r="I47" s="8">
        <f>SUMIFS([1]Finance!$W:$W,[1]Finance!$B:$B,'[1]TM - DSR'!C48,[1]Finance!$A:$A,"TVS FINANCE")</f>
        <v>1</v>
      </c>
      <c r="J47" s="8">
        <f>IFERROR(VLOOKUP(C47,'[1]Brand EMI'!$A:$B,2,0),"-")</f>
        <v>10</v>
      </c>
      <c r="K47" s="18">
        <v>69</v>
      </c>
    </row>
    <row r="48" spans="1:11" x14ac:dyDescent="0.25">
      <c r="A48" s="5" t="s">
        <v>15</v>
      </c>
      <c r="B48" s="5" t="s">
        <v>55</v>
      </c>
      <c r="C48" s="6" t="s">
        <v>73</v>
      </c>
      <c r="D48" s="7">
        <f>IFERROR(VLOOKUP(C48,[1]UPI!$A:$M,13,0),"-")</f>
        <v>159370</v>
      </c>
      <c r="E48" s="8">
        <f>SUMIFS([1]Finance!$W:$W,[1]Finance!$B:$B,'[1]TM - DSR'!C49,[1]Finance!$A:$A,"BAJAJ FINANCE")</f>
        <v>8</v>
      </c>
      <c r="F48" s="8">
        <f>SUMIFS([1]Finance!$W:$W,[1]Finance!$B:$B,'[1]TM - DSR'!C49,[1]Finance!$A:$A,"HDB FINANCE")</f>
        <v>0</v>
      </c>
      <c r="G48" s="8">
        <f>SUMIFS([1]Finance!$W:$W,[1]Finance!$B:$B,'[1]TM - DSR'!C49,[1]Finance!$A:$A,"HDFC BANK LTD")</f>
        <v>0</v>
      </c>
      <c r="H48" s="8">
        <f>SUMIFS([1]Finance!$W:$W,[1]Finance!$B:$B,'[1]TM - DSR'!C49,[1]Finance!$A:$A,"IDFC FIRST BANK LTD")</f>
        <v>12</v>
      </c>
      <c r="I48" s="8">
        <f>SUMIFS([1]Finance!$W:$W,[1]Finance!$B:$B,'[1]TM - DSR'!C49,[1]Finance!$A:$A,"TVS FINANCE")</f>
        <v>1</v>
      </c>
      <c r="J48" s="8">
        <f>IFERROR(VLOOKUP(C48,'[1]Brand EMI'!$A:$B,2,0),"-")</f>
        <v>7</v>
      </c>
      <c r="K48" s="18">
        <v>28</v>
      </c>
    </row>
    <row r="49" spans="1:11" x14ac:dyDescent="0.25">
      <c r="A49" s="5" t="s">
        <v>15</v>
      </c>
      <c r="B49" s="5" t="s">
        <v>55</v>
      </c>
      <c r="C49" s="6" t="s">
        <v>74</v>
      </c>
      <c r="D49" s="7">
        <f>IFERROR(VLOOKUP(C49,[1]UPI!$A:$M,13,0),"-")</f>
        <v>2188211.0099999998</v>
      </c>
      <c r="E49" s="8">
        <f>SUMIFS([1]Finance!$W:$W,[1]Finance!$B:$B,'[1]TM - DSR'!C50,[1]Finance!$A:$A,"BAJAJ FINANCE")</f>
        <v>49</v>
      </c>
      <c r="F49" s="8">
        <f>SUMIFS([1]Finance!$W:$W,[1]Finance!$B:$B,'[1]TM - DSR'!C50,[1]Finance!$A:$A,"HDB FINANCE")</f>
        <v>28</v>
      </c>
      <c r="G49" s="8">
        <f>SUMIFS([1]Finance!$W:$W,[1]Finance!$B:$B,'[1]TM - DSR'!C50,[1]Finance!$A:$A,"HDFC BANK LTD")</f>
        <v>3</v>
      </c>
      <c r="H49" s="8">
        <f>SUMIFS([1]Finance!$W:$W,[1]Finance!$B:$B,'[1]TM - DSR'!C50,[1]Finance!$A:$A,"IDFC FIRST BANK LTD")</f>
        <v>5</v>
      </c>
      <c r="I49" s="8">
        <f>SUMIFS([1]Finance!$W:$W,[1]Finance!$B:$B,'[1]TM - DSR'!C50,[1]Finance!$A:$A,"TVS FINANCE")</f>
        <v>3</v>
      </c>
      <c r="J49" s="8">
        <f>IFERROR(VLOOKUP(C49,'[1]Brand EMI'!$A:$B,2,0),"-")</f>
        <v>49</v>
      </c>
      <c r="K49" s="18">
        <v>137</v>
      </c>
    </row>
    <row r="50" spans="1:11" x14ac:dyDescent="0.25">
      <c r="A50" s="5" t="s">
        <v>15</v>
      </c>
      <c r="B50" s="5" t="s">
        <v>65</v>
      </c>
      <c r="C50" s="6" t="s">
        <v>75</v>
      </c>
      <c r="D50" s="7">
        <f>IFERROR(VLOOKUP(C50,[1]UPI!$A:$M,13,0),"-")</f>
        <v>2832594</v>
      </c>
      <c r="E50" s="8">
        <f>SUMIFS([1]Finance!$W:$W,[1]Finance!$B:$B,'[1]TM - DSR'!C51,[1]Finance!$A:$A,"BAJAJ FINANCE")</f>
        <v>85</v>
      </c>
      <c r="F50" s="8">
        <f>SUMIFS([1]Finance!$W:$W,[1]Finance!$B:$B,'[1]TM - DSR'!C51,[1]Finance!$A:$A,"HDB FINANCE")</f>
        <v>10</v>
      </c>
      <c r="G50" s="8">
        <f>SUMIFS([1]Finance!$W:$W,[1]Finance!$B:$B,'[1]TM - DSR'!C51,[1]Finance!$A:$A,"HDFC BANK LTD")</f>
        <v>2</v>
      </c>
      <c r="H50" s="8">
        <f>SUMIFS([1]Finance!$W:$W,[1]Finance!$B:$B,'[1]TM - DSR'!C51,[1]Finance!$A:$A,"IDFC FIRST BANK LTD")</f>
        <v>33</v>
      </c>
      <c r="I50" s="8">
        <f>SUMIFS([1]Finance!$W:$W,[1]Finance!$B:$B,'[1]TM - DSR'!C51,[1]Finance!$A:$A,"TVS FINANCE")</f>
        <v>3</v>
      </c>
      <c r="J50" s="8">
        <f>IFERROR(VLOOKUP(C50,'[1]Brand EMI'!$A:$B,2,0),"-")</f>
        <v>81</v>
      </c>
      <c r="K50" s="18">
        <v>214</v>
      </c>
    </row>
    <row r="51" spans="1:11" x14ac:dyDescent="0.25">
      <c r="A51" s="5" t="s">
        <v>15</v>
      </c>
      <c r="B51" s="5" t="s">
        <v>57</v>
      </c>
      <c r="C51" s="6" t="s">
        <v>76</v>
      </c>
      <c r="D51" s="7">
        <f>IFERROR(VLOOKUP(C51,[1]UPI!$A:$M,13,0),"-")</f>
        <v>371529</v>
      </c>
      <c r="E51" s="8">
        <f>SUMIFS([1]Finance!$W:$W,[1]Finance!$B:$B,'[1]TM - DSR'!C52,[1]Finance!$A:$A,"BAJAJ FINANCE")</f>
        <v>16</v>
      </c>
      <c r="F51" s="8">
        <f>SUMIFS([1]Finance!$W:$W,[1]Finance!$B:$B,'[1]TM - DSR'!C52,[1]Finance!$A:$A,"HDB FINANCE")</f>
        <v>16</v>
      </c>
      <c r="G51" s="8">
        <f>SUMIFS([1]Finance!$W:$W,[1]Finance!$B:$B,'[1]TM - DSR'!C52,[1]Finance!$A:$A,"HDFC BANK LTD")</f>
        <v>0</v>
      </c>
      <c r="H51" s="8">
        <f>SUMIFS([1]Finance!$W:$W,[1]Finance!$B:$B,'[1]TM - DSR'!C52,[1]Finance!$A:$A,"IDFC FIRST BANK LTD")</f>
        <v>3</v>
      </c>
      <c r="I51" s="8">
        <f>SUMIFS([1]Finance!$W:$W,[1]Finance!$B:$B,'[1]TM - DSR'!C52,[1]Finance!$A:$A,"TVS FINANCE")</f>
        <v>2</v>
      </c>
      <c r="J51" s="8">
        <f>IFERROR(VLOOKUP(C51,'[1]Brand EMI'!$A:$B,2,0),"-")</f>
        <v>3</v>
      </c>
      <c r="K51" s="18">
        <v>40</v>
      </c>
    </row>
    <row r="52" spans="1:11" x14ac:dyDescent="0.25">
      <c r="A52" s="5" t="s">
        <v>15</v>
      </c>
      <c r="B52" s="5" t="s">
        <v>57</v>
      </c>
      <c r="C52" s="6" t="s">
        <v>77</v>
      </c>
      <c r="D52" s="7">
        <f>IFERROR(VLOOKUP(C52,[1]UPI!$A:$M,13,0),"-")</f>
        <v>560209</v>
      </c>
      <c r="E52" s="8">
        <f>SUMIFS([1]Finance!$W:$W,[1]Finance!$B:$B,'[1]TM - DSR'!C53,[1]Finance!$A:$A,"BAJAJ FINANCE")</f>
        <v>12</v>
      </c>
      <c r="F52" s="8">
        <f>SUMIFS([1]Finance!$W:$W,[1]Finance!$B:$B,'[1]TM - DSR'!C53,[1]Finance!$A:$A,"HDB FINANCE")</f>
        <v>6</v>
      </c>
      <c r="G52" s="8">
        <f>SUMIFS([1]Finance!$W:$W,[1]Finance!$B:$B,'[1]TM - DSR'!C53,[1]Finance!$A:$A,"HDFC BANK LTD")</f>
        <v>0</v>
      </c>
      <c r="H52" s="8">
        <f>SUMIFS([1]Finance!$W:$W,[1]Finance!$B:$B,'[1]TM - DSR'!C53,[1]Finance!$A:$A,"IDFC FIRST BANK LTD")</f>
        <v>3</v>
      </c>
      <c r="I52" s="8">
        <f>SUMIFS([1]Finance!$W:$W,[1]Finance!$B:$B,'[1]TM - DSR'!C53,[1]Finance!$A:$A,"TVS FINANCE")</f>
        <v>4</v>
      </c>
      <c r="J52" s="8">
        <f>IFERROR(VLOOKUP(C52,'[1]Brand EMI'!$A:$B,2,0),"-")</f>
        <v>11</v>
      </c>
      <c r="K52" s="18">
        <v>36</v>
      </c>
    </row>
    <row r="53" spans="1:11" x14ac:dyDescent="0.25">
      <c r="A53" s="5" t="s">
        <v>15</v>
      </c>
      <c r="B53" s="5" t="s">
        <v>16</v>
      </c>
      <c r="C53" s="6" t="s">
        <v>78</v>
      </c>
      <c r="D53" s="7">
        <f>IFERROR(VLOOKUP(C53,[1]UPI!$A:$M,13,0),"-")</f>
        <v>1046804</v>
      </c>
      <c r="E53" s="8">
        <f>SUMIFS([1]Finance!$W:$W,[1]Finance!$B:$B,'[1]TM - DSR'!C54,[1]Finance!$A:$A,"BAJAJ FINANCE")</f>
        <v>36</v>
      </c>
      <c r="F53" s="8">
        <f>SUMIFS([1]Finance!$W:$W,[1]Finance!$B:$B,'[1]TM - DSR'!C54,[1]Finance!$A:$A,"HDB FINANCE")</f>
        <v>9</v>
      </c>
      <c r="G53" s="8">
        <f>SUMIFS([1]Finance!$W:$W,[1]Finance!$B:$B,'[1]TM - DSR'!C54,[1]Finance!$A:$A,"HDFC BANK LTD")</f>
        <v>0</v>
      </c>
      <c r="H53" s="8">
        <f>SUMIFS([1]Finance!$W:$W,[1]Finance!$B:$B,'[1]TM - DSR'!C54,[1]Finance!$A:$A,"IDFC FIRST BANK LTD")</f>
        <v>2</v>
      </c>
      <c r="I53" s="8">
        <f>SUMIFS([1]Finance!$W:$W,[1]Finance!$B:$B,'[1]TM - DSR'!C54,[1]Finance!$A:$A,"TVS FINANCE")</f>
        <v>7</v>
      </c>
      <c r="J53" s="8">
        <f>IFERROR(VLOOKUP(C53,'[1]Brand EMI'!$A:$B,2,0),"-")</f>
        <v>11</v>
      </c>
      <c r="K53" s="18">
        <v>65</v>
      </c>
    </row>
    <row r="54" spans="1:11" x14ac:dyDescent="0.25">
      <c r="A54" s="5" t="s">
        <v>15</v>
      </c>
      <c r="B54" s="5" t="s">
        <v>69</v>
      </c>
      <c r="C54" s="6" t="s">
        <v>79</v>
      </c>
      <c r="D54" s="7">
        <f>IFERROR(VLOOKUP(C54,[1]UPI!$A:$M,13,0),"-")</f>
        <v>1758056</v>
      </c>
      <c r="E54" s="8">
        <f>SUMIFS([1]Finance!$W:$W,[1]Finance!$B:$B,'[1]TM - DSR'!C55,[1]Finance!$A:$A,"BAJAJ FINANCE")</f>
        <v>59</v>
      </c>
      <c r="F54" s="8">
        <f>SUMIFS([1]Finance!$W:$W,[1]Finance!$B:$B,'[1]TM - DSR'!C55,[1]Finance!$A:$A,"HDB FINANCE")</f>
        <v>18</v>
      </c>
      <c r="G54" s="8">
        <f>SUMIFS([1]Finance!$W:$W,[1]Finance!$B:$B,'[1]TM - DSR'!C55,[1]Finance!$A:$A,"HDFC BANK LTD")</f>
        <v>0</v>
      </c>
      <c r="H54" s="8">
        <f>SUMIFS([1]Finance!$W:$W,[1]Finance!$B:$B,'[1]TM - DSR'!C55,[1]Finance!$A:$A,"IDFC FIRST BANK LTD")</f>
        <v>15</v>
      </c>
      <c r="I54" s="8">
        <f>SUMIFS([1]Finance!$W:$W,[1]Finance!$B:$B,'[1]TM - DSR'!C55,[1]Finance!$A:$A,"TVS FINANCE")</f>
        <v>17</v>
      </c>
      <c r="J54" s="8">
        <f>IFERROR(VLOOKUP(C54,'[1]Brand EMI'!$A:$B,2,0),"-")</f>
        <v>38</v>
      </c>
      <c r="K54" s="18">
        <v>147</v>
      </c>
    </row>
    <row r="55" spans="1:11" x14ac:dyDescent="0.25">
      <c r="A55" s="5" t="s">
        <v>15</v>
      </c>
      <c r="B55" s="5" t="s">
        <v>65</v>
      </c>
      <c r="C55" s="6" t="s">
        <v>80</v>
      </c>
      <c r="D55" s="7">
        <f>IFERROR(VLOOKUP(C55,[1]UPI!$A:$M,13,0),"-")</f>
        <v>310346</v>
      </c>
      <c r="E55" s="8">
        <f>SUMIFS([1]Finance!$W:$W,[1]Finance!$B:$B,'[1]TM - DSR'!C56,[1]Finance!$A:$A,"BAJAJ FINANCE")</f>
        <v>16</v>
      </c>
      <c r="F55" s="8">
        <f>SUMIFS([1]Finance!$W:$W,[1]Finance!$B:$B,'[1]TM - DSR'!C56,[1]Finance!$A:$A,"HDB FINANCE")</f>
        <v>3</v>
      </c>
      <c r="G55" s="8">
        <f>SUMIFS([1]Finance!$W:$W,[1]Finance!$B:$B,'[1]TM - DSR'!C56,[1]Finance!$A:$A,"HDFC BANK LTD")</f>
        <v>0</v>
      </c>
      <c r="H55" s="8">
        <f>SUMIFS([1]Finance!$W:$W,[1]Finance!$B:$B,'[1]TM - DSR'!C56,[1]Finance!$A:$A,"IDFC FIRST BANK LTD")</f>
        <v>1</v>
      </c>
      <c r="I55" s="8">
        <f>SUMIFS([1]Finance!$W:$W,[1]Finance!$B:$B,'[1]TM - DSR'!C56,[1]Finance!$A:$A,"TVS FINANCE")</f>
        <v>0</v>
      </c>
      <c r="J55" s="8">
        <f>IFERROR(VLOOKUP(C55,'[1]Brand EMI'!$A:$B,2,0),"-")</f>
        <v>3</v>
      </c>
      <c r="K55" s="18">
        <v>23</v>
      </c>
    </row>
    <row r="56" spans="1:11" x14ac:dyDescent="0.25">
      <c r="A56" s="5" t="s">
        <v>15</v>
      </c>
      <c r="B56" s="5" t="s">
        <v>69</v>
      </c>
      <c r="C56" s="6" t="s">
        <v>81</v>
      </c>
      <c r="D56" s="7">
        <f>IFERROR(VLOOKUP(C56,[1]UPI!$A:$M,13,0),"-")</f>
        <v>2833002</v>
      </c>
      <c r="E56" s="8">
        <f>SUMIFS([1]Finance!$W:$W,[1]Finance!$B:$B,'[1]TM - DSR'!C57,[1]Finance!$A:$A,"BAJAJ FINANCE")</f>
        <v>80</v>
      </c>
      <c r="F56" s="8">
        <f>SUMIFS([1]Finance!$W:$W,[1]Finance!$B:$B,'[1]TM - DSR'!C57,[1]Finance!$A:$A,"HDB FINANCE")</f>
        <v>14</v>
      </c>
      <c r="G56" s="8">
        <f>SUMIFS([1]Finance!$W:$W,[1]Finance!$B:$B,'[1]TM - DSR'!C57,[1]Finance!$A:$A,"HDFC BANK LTD")</f>
        <v>9</v>
      </c>
      <c r="H56" s="8">
        <f>SUMIFS([1]Finance!$W:$W,[1]Finance!$B:$B,'[1]TM - DSR'!C57,[1]Finance!$A:$A,"IDFC FIRST BANK LTD")</f>
        <v>26</v>
      </c>
      <c r="I56" s="8">
        <f>SUMIFS([1]Finance!$W:$W,[1]Finance!$B:$B,'[1]TM - DSR'!C57,[1]Finance!$A:$A,"TVS FINANCE")</f>
        <v>8</v>
      </c>
      <c r="J56" s="8">
        <f>IFERROR(VLOOKUP(C56,'[1]Brand EMI'!$A:$B,2,0),"-")</f>
        <v>95</v>
      </c>
      <c r="K56" s="18">
        <v>232</v>
      </c>
    </row>
    <row r="57" spans="1:11" x14ac:dyDescent="0.25">
      <c r="A57" s="5" t="s">
        <v>10</v>
      </c>
      <c r="B57" s="5" t="s">
        <v>82</v>
      </c>
      <c r="C57" s="6" t="s">
        <v>83</v>
      </c>
      <c r="D57" s="7">
        <f>IFERROR(VLOOKUP(C57,[1]UPI!$A:$M,13,0),"-")</f>
        <v>1133506</v>
      </c>
      <c r="E57" s="8">
        <f>SUMIFS([1]Finance!$W:$W,[1]Finance!$B:$B,'[1]TM - DSR'!C58,[1]Finance!$A:$A,"BAJAJ FINANCE")</f>
        <v>98</v>
      </c>
      <c r="F57" s="8">
        <f>SUMIFS([1]Finance!$W:$W,[1]Finance!$B:$B,'[1]TM - DSR'!C58,[1]Finance!$A:$A,"HDB FINANCE")</f>
        <v>8</v>
      </c>
      <c r="G57" s="8">
        <f>SUMIFS([1]Finance!$W:$W,[1]Finance!$B:$B,'[1]TM - DSR'!C58,[1]Finance!$A:$A,"HDFC BANK LTD")</f>
        <v>1</v>
      </c>
      <c r="H57" s="8">
        <f>SUMIFS([1]Finance!$W:$W,[1]Finance!$B:$B,'[1]TM - DSR'!C58,[1]Finance!$A:$A,"IDFC FIRST BANK LTD")</f>
        <v>3</v>
      </c>
      <c r="I57" s="8">
        <f>SUMIFS([1]Finance!$W:$W,[1]Finance!$B:$B,'[1]TM - DSR'!C58,[1]Finance!$A:$A,"TVS FINANCE")</f>
        <v>9</v>
      </c>
      <c r="J57" s="8">
        <f>IFERROR(VLOOKUP(C57,'[1]Brand EMI'!$A:$B,2,0),"-")</f>
        <v>35</v>
      </c>
      <c r="K57" s="18">
        <v>154</v>
      </c>
    </row>
    <row r="58" spans="1:11" x14ac:dyDescent="0.25">
      <c r="A58" s="5" t="s">
        <v>22</v>
      </c>
      <c r="B58" s="5" t="s">
        <v>84</v>
      </c>
      <c r="C58" s="6" t="s">
        <v>85</v>
      </c>
      <c r="D58" s="7">
        <f>IFERROR(VLOOKUP(C58,[1]UPI!$A:$M,13,0),"-")</f>
        <v>499747</v>
      </c>
      <c r="E58" s="8">
        <f>SUMIFS([1]Finance!$W:$W,[1]Finance!$B:$B,'[1]TM - DSR'!C59,[1]Finance!$A:$A,"BAJAJ FINANCE")</f>
        <v>11</v>
      </c>
      <c r="F58" s="8">
        <f>SUMIFS([1]Finance!$W:$W,[1]Finance!$B:$B,'[1]TM - DSR'!C59,[1]Finance!$A:$A,"HDB FINANCE")</f>
        <v>6</v>
      </c>
      <c r="G58" s="8">
        <f>SUMIFS([1]Finance!$W:$W,[1]Finance!$B:$B,'[1]TM - DSR'!C59,[1]Finance!$A:$A,"HDFC BANK LTD")</f>
        <v>1</v>
      </c>
      <c r="H58" s="8">
        <f>SUMIFS([1]Finance!$W:$W,[1]Finance!$B:$B,'[1]TM - DSR'!C59,[1]Finance!$A:$A,"IDFC FIRST BANK LTD")</f>
        <v>8</v>
      </c>
      <c r="I58" s="8">
        <f>SUMIFS([1]Finance!$W:$W,[1]Finance!$B:$B,'[1]TM - DSR'!C59,[1]Finance!$A:$A,"TVS FINANCE")</f>
        <v>2</v>
      </c>
      <c r="J58" s="8">
        <f>IFERROR(VLOOKUP(C58,'[1]Brand EMI'!$A:$B,2,0),"-")</f>
        <v>20</v>
      </c>
      <c r="K58" s="18">
        <v>48</v>
      </c>
    </row>
    <row r="59" spans="1:11" x14ac:dyDescent="0.25">
      <c r="A59" s="5" t="s">
        <v>22</v>
      </c>
      <c r="B59" s="5" t="s">
        <v>84</v>
      </c>
      <c r="C59" s="6" t="s">
        <v>86</v>
      </c>
      <c r="D59" s="7">
        <f>IFERROR(VLOOKUP(C59,[1]UPI!$A:$M,13,0),"-")</f>
        <v>589643</v>
      </c>
      <c r="E59" s="8">
        <f>SUMIFS([1]Finance!$W:$W,[1]Finance!$B:$B,'[1]TM - DSR'!C60,[1]Finance!$A:$A,"BAJAJ FINANCE")</f>
        <v>27</v>
      </c>
      <c r="F59" s="8">
        <f>SUMIFS([1]Finance!$W:$W,[1]Finance!$B:$B,'[1]TM - DSR'!C60,[1]Finance!$A:$A,"HDB FINANCE")</f>
        <v>4</v>
      </c>
      <c r="G59" s="8">
        <f>SUMIFS([1]Finance!$W:$W,[1]Finance!$B:$B,'[1]TM - DSR'!C60,[1]Finance!$A:$A,"HDFC BANK LTD")</f>
        <v>0</v>
      </c>
      <c r="H59" s="8">
        <f>SUMIFS([1]Finance!$W:$W,[1]Finance!$B:$B,'[1]TM - DSR'!C60,[1]Finance!$A:$A,"IDFC FIRST BANK LTD")</f>
        <v>8</v>
      </c>
      <c r="I59" s="8">
        <f>SUMIFS([1]Finance!$W:$W,[1]Finance!$B:$B,'[1]TM - DSR'!C60,[1]Finance!$A:$A,"TVS FINANCE")</f>
        <v>7</v>
      </c>
      <c r="J59" s="8">
        <f>IFERROR(VLOOKUP(C59,'[1]Brand EMI'!$A:$B,2,0),"-")</f>
        <v>21</v>
      </c>
      <c r="K59" s="18">
        <v>67</v>
      </c>
    </row>
    <row r="60" spans="1:11" x14ac:dyDescent="0.25">
      <c r="A60" s="5" t="s">
        <v>22</v>
      </c>
      <c r="B60" s="5" t="s">
        <v>84</v>
      </c>
      <c r="C60" s="6" t="s">
        <v>87</v>
      </c>
      <c r="D60" s="7">
        <f>IFERROR(VLOOKUP(C60,[1]UPI!$A:$M,13,0),"-")</f>
        <v>1279056</v>
      </c>
      <c r="E60" s="8">
        <f>SUMIFS([1]Finance!$W:$W,[1]Finance!$B:$B,'[1]TM - DSR'!C61,[1]Finance!$A:$A,"BAJAJ FINANCE")</f>
        <v>41</v>
      </c>
      <c r="F60" s="8">
        <f>SUMIFS([1]Finance!$W:$W,[1]Finance!$B:$B,'[1]TM - DSR'!C61,[1]Finance!$A:$A,"HDB FINANCE")</f>
        <v>22</v>
      </c>
      <c r="G60" s="8">
        <f>SUMIFS([1]Finance!$W:$W,[1]Finance!$B:$B,'[1]TM - DSR'!C61,[1]Finance!$A:$A,"HDFC BANK LTD")</f>
        <v>0</v>
      </c>
      <c r="H60" s="8">
        <f>SUMIFS([1]Finance!$W:$W,[1]Finance!$B:$B,'[1]TM - DSR'!C61,[1]Finance!$A:$A,"IDFC FIRST BANK LTD")</f>
        <v>16</v>
      </c>
      <c r="I60" s="8">
        <f>SUMIFS([1]Finance!$W:$W,[1]Finance!$B:$B,'[1]TM - DSR'!C61,[1]Finance!$A:$A,"TVS FINANCE")</f>
        <v>8</v>
      </c>
      <c r="J60" s="8">
        <f>IFERROR(VLOOKUP(C60,'[1]Brand EMI'!$A:$B,2,0),"-")</f>
        <v>25</v>
      </c>
      <c r="K60" s="18">
        <v>112</v>
      </c>
    </row>
    <row r="61" spans="1:11" x14ac:dyDescent="0.25">
      <c r="A61" s="5" t="s">
        <v>88</v>
      </c>
      <c r="B61" s="5" t="s">
        <v>89</v>
      </c>
      <c r="C61" s="6" t="s">
        <v>90</v>
      </c>
      <c r="D61" s="7">
        <f>IFERROR(VLOOKUP(C61,[1]UPI!$A:$M,13,0),"-")</f>
        <v>310425</v>
      </c>
      <c r="E61" s="8">
        <f>SUMIFS([1]Finance!$W:$W,[1]Finance!$B:$B,'[1]TM - DSR'!C62,[1]Finance!$A:$A,"BAJAJ FINANCE")</f>
        <v>20</v>
      </c>
      <c r="F61" s="8">
        <f>SUMIFS([1]Finance!$W:$W,[1]Finance!$B:$B,'[1]TM - DSR'!C62,[1]Finance!$A:$A,"HDB FINANCE")</f>
        <v>3</v>
      </c>
      <c r="G61" s="8">
        <f>SUMIFS([1]Finance!$W:$W,[1]Finance!$B:$B,'[1]TM - DSR'!C62,[1]Finance!$A:$A,"HDFC BANK LTD")</f>
        <v>0</v>
      </c>
      <c r="H61" s="8">
        <f>SUMIFS([1]Finance!$W:$W,[1]Finance!$B:$B,'[1]TM - DSR'!C62,[1]Finance!$A:$A,"IDFC FIRST BANK LTD")</f>
        <v>0</v>
      </c>
      <c r="I61" s="8">
        <f>SUMIFS([1]Finance!$W:$W,[1]Finance!$B:$B,'[1]TM - DSR'!C62,[1]Finance!$A:$A,"TVS FINANCE")</f>
        <v>2</v>
      </c>
      <c r="J61" s="8">
        <f>IFERROR(VLOOKUP(C61,'[1]Brand EMI'!$A:$B,2,0),"-")</f>
        <v>8</v>
      </c>
      <c r="K61" s="18">
        <v>33</v>
      </c>
    </row>
    <row r="62" spans="1:11" x14ac:dyDescent="0.25">
      <c r="A62" s="5" t="s">
        <v>22</v>
      </c>
      <c r="B62" s="5" t="s">
        <v>91</v>
      </c>
      <c r="C62" s="6" t="s">
        <v>92</v>
      </c>
      <c r="D62" s="7">
        <f>IFERROR(VLOOKUP(C62,[1]UPI!$A:$M,13,0),"-")</f>
        <v>613385</v>
      </c>
      <c r="E62" s="8">
        <f>SUMIFS([1]Finance!$W:$W,[1]Finance!$B:$B,'[1]TM - DSR'!C63,[1]Finance!$A:$A,"BAJAJ FINANCE")</f>
        <v>35</v>
      </c>
      <c r="F62" s="8">
        <f>SUMIFS([1]Finance!$W:$W,[1]Finance!$B:$B,'[1]TM - DSR'!C63,[1]Finance!$A:$A,"HDB FINANCE")</f>
        <v>2</v>
      </c>
      <c r="G62" s="8">
        <f>SUMIFS([1]Finance!$W:$W,[1]Finance!$B:$B,'[1]TM - DSR'!C63,[1]Finance!$A:$A,"HDFC BANK LTD")</f>
        <v>0</v>
      </c>
      <c r="H62" s="8">
        <f>SUMIFS([1]Finance!$W:$W,[1]Finance!$B:$B,'[1]TM - DSR'!C63,[1]Finance!$A:$A,"IDFC FIRST BANK LTD")</f>
        <v>9</v>
      </c>
      <c r="I62" s="8">
        <f>SUMIFS([1]Finance!$W:$W,[1]Finance!$B:$B,'[1]TM - DSR'!C63,[1]Finance!$A:$A,"TVS FINANCE")</f>
        <v>0</v>
      </c>
      <c r="J62" s="8">
        <f>IFERROR(VLOOKUP(C62,'[1]Brand EMI'!$A:$B,2,0),"-")</f>
        <v>7</v>
      </c>
      <c r="K62" s="18">
        <v>53</v>
      </c>
    </row>
    <row r="63" spans="1:11" x14ac:dyDescent="0.25">
      <c r="A63" s="5" t="s">
        <v>22</v>
      </c>
      <c r="B63" s="5" t="s">
        <v>91</v>
      </c>
      <c r="C63" s="6" t="s">
        <v>93</v>
      </c>
      <c r="D63" s="7">
        <f>IFERROR(VLOOKUP(C63,[1]UPI!$A:$M,13,0),"-")</f>
        <v>468591</v>
      </c>
      <c r="E63" s="8">
        <f>SUMIFS([1]Finance!$W:$W,[1]Finance!$B:$B,'[1]TM - DSR'!C64,[1]Finance!$A:$A,"BAJAJ FINANCE")</f>
        <v>29</v>
      </c>
      <c r="F63" s="8">
        <f>SUMIFS([1]Finance!$W:$W,[1]Finance!$B:$B,'[1]TM - DSR'!C64,[1]Finance!$A:$A,"HDB FINANCE")</f>
        <v>0</v>
      </c>
      <c r="G63" s="8">
        <f>SUMIFS([1]Finance!$W:$W,[1]Finance!$B:$B,'[1]TM - DSR'!C64,[1]Finance!$A:$A,"HDFC BANK LTD")</f>
        <v>0</v>
      </c>
      <c r="H63" s="8">
        <f>SUMIFS([1]Finance!$W:$W,[1]Finance!$B:$B,'[1]TM - DSR'!C64,[1]Finance!$A:$A,"IDFC FIRST BANK LTD")</f>
        <v>13</v>
      </c>
      <c r="I63" s="8">
        <f>SUMIFS([1]Finance!$W:$W,[1]Finance!$B:$B,'[1]TM - DSR'!C64,[1]Finance!$A:$A,"TVS FINANCE")</f>
        <v>3</v>
      </c>
      <c r="J63" s="8">
        <f>IFERROR(VLOOKUP(C63,'[1]Brand EMI'!$A:$B,2,0),"-")</f>
        <v>6</v>
      </c>
      <c r="K63" s="18">
        <v>51</v>
      </c>
    </row>
    <row r="64" spans="1:11" x14ac:dyDescent="0.25">
      <c r="A64" s="5" t="s">
        <v>22</v>
      </c>
      <c r="B64" s="5" t="s">
        <v>91</v>
      </c>
      <c r="C64" s="6" t="s">
        <v>94</v>
      </c>
      <c r="D64" s="7">
        <f>IFERROR(VLOOKUP(C64,[1]UPI!$A:$M,13,0),"-")</f>
        <v>442191</v>
      </c>
      <c r="E64" s="8">
        <f>SUMIFS([1]Finance!$W:$W,[1]Finance!$B:$B,'[1]TM - DSR'!C65,[1]Finance!$A:$A,"BAJAJ FINANCE")</f>
        <v>25</v>
      </c>
      <c r="F64" s="8">
        <f>SUMIFS([1]Finance!$W:$W,[1]Finance!$B:$B,'[1]TM - DSR'!C65,[1]Finance!$A:$A,"HDB FINANCE")</f>
        <v>2</v>
      </c>
      <c r="G64" s="8">
        <f>SUMIFS([1]Finance!$W:$W,[1]Finance!$B:$B,'[1]TM - DSR'!C65,[1]Finance!$A:$A,"HDFC BANK LTD")</f>
        <v>0</v>
      </c>
      <c r="H64" s="8">
        <f>SUMIFS([1]Finance!$W:$W,[1]Finance!$B:$B,'[1]TM - DSR'!C65,[1]Finance!$A:$A,"IDFC FIRST BANK LTD")</f>
        <v>5</v>
      </c>
      <c r="I64" s="8">
        <f>SUMIFS([1]Finance!$W:$W,[1]Finance!$B:$B,'[1]TM - DSR'!C65,[1]Finance!$A:$A,"TVS FINANCE")</f>
        <v>3</v>
      </c>
      <c r="J64" s="8">
        <f>IFERROR(VLOOKUP(C64,'[1]Brand EMI'!$A:$B,2,0),"-")</f>
        <v>7</v>
      </c>
      <c r="K64" s="18">
        <v>42</v>
      </c>
    </row>
    <row r="65" spans="1:11" x14ac:dyDescent="0.25">
      <c r="A65" s="5" t="s">
        <v>22</v>
      </c>
      <c r="B65" s="5" t="s">
        <v>91</v>
      </c>
      <c r="C65" s="6" t="s">
        <v>95</v>
      </c>
      <c r="D65" s="7">
        <f>IFERROR(VLOOKUP(C65,[1]UPI!$A:$M,13,0),"-")</f>
        <v>2060445</v>
      </c>
      <c r="E65" s="8">
        <f>SUMIFS([1]Finance!$W:$W,[1]Finance!$B:$B,'[1]TM - DSR'!C66,[1]Finance!$A:$A,"BAJAJ FINANCE")</f>
        <v>112</v>
      </c>
      <c r="F65" s="8">
        <f>SUMIFS([1]Finance!$W:$W,[1]Finance!$B:$B,'[1]TM - DSR'!C66,[1]Finance!$A:$A,"HDB FINANCE")</f>
        <v>9</v>
      </c>
      <c r="G65" s="8">
        <f>SUMIFS([1]Finance!$W:$W,[1]Finance!$B:$B,'[1]TM - DSR'!C66,[1]Finance!$A:$A,"HDFC BANK LTD")</f>
        <v>0</v>
      </c>
      <c r="H65" s="8">
        <f>SUMIFS([1]Finance!$W:$W,[1]Finance!$B:$B,'[1]TM - DSR'!C66,[1]Finance!$A:$A,"IDFC FIRST BANK LTD")</f>
        <v>61</v>
      </c>
      <c r="I65" s="8">
        <f>SUMIFS([1]Finance!$W:$W,[1]Finance!$B:$B,'[1]TM - DSR'!C66,[1]Finance!$A:$A,"TVS FINANCE")</f>
        <v>1</v>
      </c>
      <c r="J65" s="8">
        <f>IFERROR(VLOOKUP(C65,'[1]Brand EMI'!$A:$B,2,0),"-")</f>
        <v>49</v>
      </c>
      <c r="K65" s="18">
        <v>232</v>
      </c>
    </row>
    <row r="66" spans="1:11" x14ac:dyDescent="0.25">
      <c r="A66" s="5" t="s">
        <v>22</v>
      </c>
      <c r="B66" s="5" t="s">
        <v>91</v>
      </c>
      <c r="C66" s="6" t="s">
        <v>96</v>
      </c>
      <c r="D66" s="7">
        <f>IFERROR(VLOOKUP(C66,[1]UPI!$A:$M,13,0),"-")</f>
        <v>400862</v>
      </c>
      <c r="E66" s="8">
        <f>SUMIFS([1]Finance!$W:$W,[1]Finance!$B:$B,'[1]TM - DSR'!C67,[1]Finance!$A:$A,"BAJAJ FINANCE")</f>
        <v>10</v>
      </c>
      <c r="F66" s="8">
        <f>SUMIFS([1]Finance!$W:$W,[1]Finance!$B:$B,'[1]TM - DSR'!C67,[1]Finance!$A:$A,"HDB FINANCE")</f>
        <v>2</v>
      </c>
      <c r="G66" s="8">
        <f>SUMIFS([1]Finance!$W:$W,[1]Finance!$B:$B,'[1]TM - DSR'!C67,[1]Finance!$A:$A,"HDFC BANK LTD")</f>
        <v>0</v>
      </c>
      <c r="H66" s="8">
        <f>SUMIFS([1]Finance!$W:$W,[1]Finance!$B:$B,'[1]TM - DSR'!C67,[1]Finance!$A:$A,"IDFC FIRST BANK LTD")</f>
        <v>3</v>
      </c>
      <c r="I66" s="8">
        <f>SUMIFS([1]Finance!$W:$W,[1]Finance!$B:$B,'[1]TM - DSR'!C67,[1]Finance!$A:$A,"TVS FINANCE")</f>
        <v>5</v>
      </c>
      <c r="J66" s="8">
        <f>IFERROR(VLOOKUP(C66,'[1]Brand EMI'!$A:$B,2,0),"-")</f>
        <v>7</v>
      </c>
      <c r="K66" s="18">
        <v>27</v>
      </c>
    </row>
    <row r="67" spans="1:11" x14ac:dyDescent="0.25">
      <c r="A67" s="5" t="s">
        <v>22</v>
      </c>
      <c r="B67" s="5" t="s">
        <v>97</v>
      </c>
      <c r="C67" s="6" t="s">
        <v>98</v>
      </c>
      <c r="D67" s="7">
        <f>IFERROR(VLOOKUP(C67,[1]UPI!$A:$M,13,0),"-")</f>
        <v>872924.99</v>
      </c>
      <c r="E67" s="8">
        <f>SUMIFS([1]Finance!$W:$W,[1]Finance!$B:$B,'[1]TM - DSR'!C68,[1]Finance!$A:$A,"BAJAJ FINANCE")</f>
        <v>26</v>
      </c>
      <c r="F67" s="8">
        <f>SUMIFS([1]Finance!$W:$W,[1]Finance!$B:$B,'[1]TM - DSR'!C68,[1]Finance!$A:$A,"HDB FINANCE")</f>
        <v>24</v>
      </c>
      <c r="G67" s="8">
        <f>SUMIFS([1]Finance!$W:$W,[1]Finance!$B:$B,'[1]TM - DSR'!C68,[1]Finance!$A:$A,"HDFC BANK LTD")</f>
        <v>0</v>
      </c>
      <c r="H67" s="8">
        <f>SUMIFS([1]Finance!$W:$W,[1]Finance!$B:$B,'[1]TM - DSR'!C68,[1]Finance!$A:$A,"IDFC FIRST BANK LTD")</f>
        <v>1</v>
      </c>
      <c r="I67" s="8">
        <f>SUMIFS([1]Finance!$W:$W,[1]Finance!$B:$B,'[1]TM - DSR'!C68,[1]Finance!$A:$A,"TVS FINANCE")</f>
        <v>11</v>
      </c>
      <c r="J67" s="8">
        <f>IFERROR(VLOOKUP(C67,'[1]Brand EMI'!$A:$B,2,0),"-")</f>
        <v>7</v>
      </c>
      <c r="K67" s="18">
        <v>69</v>
      </c>
    </row>
    <row r="68" spans="1:11" x14ac:dyDescent="0.25">
      <c r="A68" s="5" t="s">
        <v>22</v>
      </c>
      <c r="B68" s="5" t="s">
        <v>23</v>
      </c>
      <c r="C68" s="6" t="s">
        <v>99</v>
      </c>
      <c r="D68" s="7">
        <f>IFERROR(VLOOKUP(C68,[1]UPI!$A:$M,13,0),"-")</f>
        <v>478338</v>
      </c>
      <c r="E68" s="8">
        <f>SUMIFS([1]Finance!$W:$W,[1]Finance!$B:$B,'[1]TM - DSR'!C69,[1]Finance!$A:$A,"BAJAJ FINANCE")</f>
        <v>14</v>
      </c>
      <c r="F68" s="8">
        <f>SUMIFS([1]Finance!$W:$W,[1]Finance!$B:$B,'[1]TM - DSR'!C69,[1]Finance!$A:$A,"HDB FINANCE")</f>
        <v>1</v>
      </c>
      <c r="G68" s="8">
        <f>SUMIFS([1]Finance!$W:$W,[1]Finance!$B:$B,'[1]TM - DSR'!C69,[1]Finance!$A:$A,"HDFC BANK LTD")</f>
        <v>1</v>
      </c>
      <c r="H68" s="8">
        <f>SUMIFS([1]Finance!$W:$W,[1]Finance!$B:$B,'[1]TM - DSR'!C69,[1]Finance!$A:$A,"IDFC FIRST BANK LTD")</f>
        <v>12</v>
      </c>
      <c r="I68" s="8">
        <f>SUMIFS([1]Finance!$W:$W,[1]Finance!$B:$B,'[1]TM - DSR'!C69,[1]Finance!$A:$A,"TVS FINANCE")</f>
        <v>7</v>
      </c>
      <c r="J68" s="8">
        <f>IFERROR(VLOOKUP(C68,'[1]Brand EMI'!$A:$B,2,0),"-")</f>
        <v>17</v>
      </c>
      <c r="K68" s="18">
        <v>52</v>
      </c>
    </row>
    <row r="69" spans="1:11" x14ac:dyDescent="0.25">
      <c r="A69" s="5" t="s">
        <v>22</v>
      </c>
      <c r="B69" s="5" t="s">
        <v>84</v>
      </c>
      <c r="C69" s="6" t="s">
        <v>100</v>
      </c>
      <c r="D69" s="7">
        <f>IFERROR(VLOOKUP(C69,[1]UPI!$A:$M,13,0),"-")</f>
        <v>1947012</v>
      </c>
      <c r="E69" s="8">
        <f>SUMIFS([1]Finance!$W:$W,[1]Finance!$B:$B,'[1]TM - DSR'!C70,[1]Finance!$A:$A,"BAJAJ FINANCE")</f>
        <v>98</v>
      </c>
      <c r="F69" s="8">
        <f>SUMIFS([1]Finance!$W:$W,[1]Finance!$B:$B,'[1]TM - DSR'!C70,[1]Finance!$A:$A,"HDB FINANCE")</f>
        <v>17</v>
      </c>
      <c r="G69" s="8">
        <f>SUMIFS([1]Finance!$W:$W,[1]Finance!$B:$B,'[1]TM - DSR'!C70,[1]Finance!$A:$A,"HDFC BANK LTD")</f>
        <v>4</v>
      </c>
      <c r="H69" s="8">
        <f>SUMIFS([1]Finance!$W:$W,[1]Finance!$B:$B,'[1]TM - DSR'!C70,[1]Finance!$A:$A,"IDFC FIRST BANK LTD")</f>
        <v>44</v>
      </c>
      <c r="I69" s="8">
        <f>SUMIFS([1]Finance!$W:$W,[1]Finance!$B:$B,'[1]TM - DSR'!C70,[1]Finance!$A:$A,"TVS FINANCE")</f>
        <v>2</v>
      </c>
      <c r="J69" s="8">
        <f>IFERROR(VLOOKUP(C69,'[1]Brand EMI'!$A:$B,2,0),"-")</f>
        <v>79</v>
      </c>
      <c r="K69" s="18">
        <v>244</v>
      </c>
    </row>
    <row r="70" spans="1:11" x14ac:dyDescent="0.25">
      <c r="A70" s="5" t="s">
        <v>22</v>
      </c>
      <c r="B70" s="5" t="s">
        <v>23</v>
      </c>
      <c r="C70" s="6" t="s">
        <v>101</v>
      </c>
      <c r="D70" s="7">
        <f>IFERROR(VLOOKUP(C70,[1]UPI!$A:$M,13,0),"-")</f>
        <v>405226</v>
      </c>
      <c r="E70" s="8">
        <f>SUMIFS([1]Finance!$W:$W,[1]Finance!$B:$B,'[1]TM - DSR'!C71,[1]Finance!$A:$A,"BAJAJ FINANCE")</f>
        <v>19</v>
      </c>
      <c r="F70" s="8">
        <f>SUMIFS([1]Finance!$W:$W,[1]Finance!$B:$B,'[1]TM - DSR'!C71,[1]Finance!$A:$A,"HDB FINANCE")</f>
        <v>5</v>
      </c>
      <c r="G70" s="8">
        <f>SUMIFS([1]Finance!$W:$W,[1]Finance!$B:$B,'[1]TM - DSR'!C71,[1]Finance!$A:$A,"HDFC BANK LTD")</f>
        <v>0</v>
      </c>
      <c r="H70" s="8">
        <f>SUMIFS([1]Finance!$W:$W,[1]Finance!$B:$B,'[1]TM - DSR'!C71,[1]Finance!$A:$A,"IDFC FIRST BANK LTD")</f>
        <v>9</v>
      </c>
      <c r="I70" s="8">
        <f>SUMIFS([1]Finance!$W:$W,[1]Finance!$B:$B,'[1]TM - DSR'!C71,[1]Finance!$A:$A,"TVS FINANCE")</f>
        <v>1</v>
      </c>
      <c r="J70" s="8">
        <f>IFERROR(VLOOKUP(C70,'[1]Brand EMI'!$A:$B,2,0),"-")</f>
        <v>7</v>
      </c>
      <c r="K70" s="18">
        <v>41</v>
      </c>
    </row>
    <row r="71" spans="1:11" x14ac:dyDescent="0.25">
      <c r="A71" s="5" t="s">
        <v>22</v>
      </c>
      <c r="B71" s="5" t="s">
        <v>84</v>
      </c>
      <c r="C71" s="6" t="s">
        <v>102</v>
      </c>
      <c r="D71" s="7">
        <f>IFERROR(VLOOKUP(C71,[1]UPI!$A:$M,13,0),"-")</f>
        <v>847206</v>
      </c>
      <c r="E71" s="8">
        <f>SUMIFS([1]Finance!$W:$W,[1]Finance!$B:$B,'[1]TM - DSR'!C72,[1]Finance!$A:$A,"BAJAJ FINANCE")</f>
        <v>54</v>
      </c>
      <c r="F71" s="8">
        <f>SUMIFS([1]Finance!$W:$W,[1]Finance!$B:$B,'[1]TM - DSR'!C72,[1]Finance!$A:$A,"HDB FINANCE")</f>
        <v>7</v>
      </c>
      <c r="G71" s="8">
        <f>SUMIFS([1]Finance!$W:$W,[1]Finance!$B:$B,'[1]TM - DSR'!C72,[1]Finance!$A:$A,"HDFC BANK LTD")</f>
        <v>1</v>
      </c>
      <c r="H71" s="8">
        <f>SUMIFS([1]Finance!$W:$W,[1]Finance!$B:$B,'[1]TM - DSR'!C72,[1]Finance!$A:$A,"IDFC FIRST BANK LTD")</f>
        <v>11</v>
      </c>
      <c r="I71" s="8">
        <f>SUMIFS([1]Finance!$W:$W,[1]Finance!$B:$B,'[1]TM - DSR'!C72,[1]Finance!$A:$A,"TVS FINANCE")</f>
        <v>3</v>
      </c>
      <c r="J71" s="8">
        <f>IFERROR(VLOOKUP(C71,'[1]Brand EMI'!$A:$B,2,0),"-")</f>
        <v>13</v>
      </c>
      <c r="K71" s="18">
        <v>89</v>
      </c>
    </row>
    <row r="72" spans="1:11" x14ac:dyDescent="0.25">
      <c r="A72" s="5" t="s">
        <v>22</v>
      </c>
      <c r="B72" s="5" t="s">
        <v>23</v>
      </c>
      <c r="C72" s="6" t="s">
        <v>103</v>
      </c>
      <c r="D72" s="7">
        <f>IFERROR(VLOOKUP(C72,[1]UPI!$A:$M,13,0),"-")</f>
        <v>392893</v>
      </c>
      <c r="E72" s="8">
        <f>SUMIFS([1]Finance!$W:$W,[1]Finance!$B:$B,'[1]TM - DSR'!C73,[1]Finance!$A:$A,"BAJAJ FINANCE")</f>
        <v>9</v>
      </c>
      <c r="F72" s="8">
        <f>SUMIFS([1]Finance!$W:$W,[1]Finance!$B:$B,'[1]TM - DSR'!C73,[1]Finance!$A:$A,"HDB FINANCE")</f>
        <v>1</v>
      </c>
      <c r="G72" s="8">
        <f>SUMIFS([1]Finance!$W:$W,[1]Finance!$B:$B,'[1]TM - DSR'!C73,[1]Finance!$A:$A,"HDFC BANK LTD")</f>
        <v>0</v>
      </c>
      <c r="H72" s="8">
        <f>SUMIFS([1]Finance!$W:$W,[1]Finance!$B:$B,'[1]TM - DSR'!C73,[1]Finance!$A:$A,"IDFC FIRST BANK LTD")</f>
        <v>1</v>
      </c>
      <c r="I72" s="8">
        <f>SUMIFS([1]Finance!$W:$W,[1]Finance!$B:$B,'[1]TM - DSR'!C73,[1]Finance!$A:$A,"TVS FINANCE")</f>
        <v>0</v>
      </c>
      <c r="J72" s="8">
        <f>IFERROR(VLOOKUP(C72,'[1]Brand EMI'!$A:$B,2,0),"-")</f>
        <v>6</v>
      </c>
      <c r="K72" s="18">
        <v>17</v>
      </c>
    </row>
    <row r="73" spans="1:11" x14ac:dyDescent="0.25">
      <c r="A73" s="5" t="s">
        <v>22</v>
      </c>
      <c r="B73" s="5" t="s">
        <v>23</v>
      </c>
      <c r="C73" s="6" t="s">
        <v>104</v>
      </c>
      <c r="D73" s="7">
        <f>IFERROR(VLOOKUP(C73,[1]UPI!$A:$M,13,0),"-")</f>
        <v>1177471</v>
      </c>
      <c r="E73" s="8">
        <f>SUMIFS([1]Finance!$W:$W,[1]Finance!$B:$B,'[1]TM - DSR'!C74,[1]Finance!$A:$A,"BAJAJ FINANCE")</f>
        <v>49</v>
      </c>
      <c r="F73" s="8">
        <f>SUMIFS([1]Finance!$W:$W,[1]Finance!$B:$B,'[1]TM - DSR'!C74,[1]Finance!$A:$A,"HDB FINANCE")</f>
        <v>28</v>
      </c>
      <c r="G73" s="8">
        <f>SUMIFS([1]Finance!$W:$W,[1]Finance!$B:$B,'[1]TM - DSR'!C74,[1]Finance!$A:$A,"HDFC BANK LTD")</f>
        <v>3</v>
      </c>
      <c r="H73" s="8">
        <f>SUMIFS([1]Finance!$W:$W,[1]Finance!$B:$B,'[1]TM - DSR'!C74,[1]Finance!$A:$A,"IDFC FIRST BANK LTD")</f>
        <v>26</v>
      </c>
      <c r="I73" s="8">
        <f>SUMIFS([1]Finance!$W:$W,[1]Finance!$B:$B,'[1]TM - DSR'!C74,[1]Finance!$A:$A,"TVS FINANCE")</f>
        <v>5</v>
      </c>
      <c r="J73" s="8">
        <f>IFERROR(VLOOKUP(C73,'[1]Brand EMI'!$A:$B,2,0),"-")</f>
        <v>20</v>
      </c>
      <c r="K73" s="18">
        <v>131</v>
      </c>
    </row>
    <row r="74" spans="1:11" x14ac:dyDescent="0.25">
      <c r="A74" s="5" t="s">
        <v>10</v>
      </c>
      <c r="B74" s="5" t="s">
        <v>13</v>
      </c>
      <c r="C74" s="6" t="s">
        <v>105</v>
      </c>
      <c r="D74" s="7">
        <f>IFERROR(VLOOKUP(C74,[1]UPI!$A:$M,13,0),"-")</f>
        <v>1016238</v>
      </c>
      <c r="E74" s="8">
        <f>SUMIFS([1]Finance!$W:$W,[1]Finance!$B:$B,'[1]TM - DSR'!C75,[1]Finance!$A:$A,"BAJAJ FINANCE")</f>
        <v>51</v>
      </c>
      <c r="F74" s="8">
        <f>SUMIFS([1]Finance!$W:$W,[1]Finance!$B:$B,'[1]TM - DSR'!C75,[1]Finance!$A:$A,"HDB FINANCE")</f>
        <v>18</v>
      </c>
      <c r="G74" s="8">
        <f>SUMIFS([1]Finance!$W:$W,[1]Finance!$B:$B,'[1]TM - DSR'!C75,[1]Finance!$A:$A,"HDFC BANK LTD")</f>
        <v>0</v>
      </c>
      <c r="H74" s="8">
        <f>SUMIFS([1]Finance!$W:$W,[1]Finance!$B:$B,'[1]TM - DSR'!C75,[1]Finance!$A:$A,"IDFC FIRST BANK LTD")</f>
        <v>15</v>
      </c>
      <c r="I74" s="8">
        <f>SUMIFS([1]Finance!$W:$W,[1]Finance!$B:$B,'[1]TM - DSR'!C75,[1]Finance!$A:$A,"TVS FINANCE")</f>
        <v>7</v>
      </c>
      <c r="J74" s="8">
        <f>IFERROR(VLOOKUP(C74,'[1]Brand EMI'!$A:$B,2,0),"-")</f>
        <v>14</v>
      </c>
      <c r="K74" s="18">
        <v>105</v>
      </c>
    </row>
    <row r="75" spans="1:11" x14ac:dyDescent="0.25">
      <c r="A75" s="5" t="s">
        <v>15</v>
      </c>
      <c r="B75" s="5" t="s">
        <v>65</v>
      </c>
      <c r="C75" s="6" t="s">
        <v>106</v>
      </c>
      <c r="D75" s="7">
        <f>IFERROR(VLOOKUP(C75,[1]UPI!$A:$M,13,0),"-")</f>
        <v>737258</v>
      </c>
      <c r="E75" s="8">
        <f>SUMIFS([1]Finance!$W:$W,[1]Finance!$B:$B,'[1]TM - DSR'!C76,[1]Finance!$A:$A,"BAJAJ FINANCE")</f>
        <v>37</v>
      </c>
      <c r="F75" s="8">
        <f>SUMIFS([1]Finance!$W:$W,[1]Finance!$B:$B,'[1]TM - DSR'!C76,[1]Finance!$A:$A,"HDB FINANCE")</f>
        <v>2</v>
      </c>
      <c r="G75" s="8">
        <f>SUMIFS([1]Finance!$W:$W,[1]Finance!$B:$B,'[1]TM - DSR'!C76,[1]Finance!$A:$A,"HDFC BANK LTD")</f>
        <v>2</v>
      </c>
      <c r="H75" s="8">
        <f>SUMIFS([1]Finance!$W:$W,[1]Finance!$B:$B,'[1]TM - DSR'!C76,[1]Finance!$A:$A,"IDFC FIRST BANK LTD")</f>
        <v>0</v>
      </c>
      <c r="I75" s="8">
        <f>SUMIFS([1]Finance!$W:$W,[1]Finance!$B:$B,'[1]TM - DSR'!C76,[1]Finance!$A:$A,"TVS FINANCE")</f>
        <v>19</v>
      </c>
      <c r="J75" s="8">
        <f>IFERROR(VLOOKUP(C75,'[1]Brand EMI'!$A:$B,2,0),"-")</f>
        <v>8</v>
      </c>
      <c r="K75" s="18">
        <v>68</v>
      </c>
    </row>
    <row r="76" spans="1:11" x14ac:dyDescent="0.25">
      <c r="A76" s="5" t="s">
        <v>15</v>
      </c>
      <c r="B76" s="5" t="s">
        <v>65</v>
      </c>
      <c r="C76" s="6" t="s">
        <v>107</v>
      </c>
      <c r="D76" s="7">
        <f>IFERROR(VLOOKUP(C76,[1]UPI!$A:$M,13,0),"-")</f>
        <v>360828</v>
      </c>
      <c r="E76" s="8">
        <f>SUMIFS([1]Finance!$W:$W,[1]Finance!$B:$B,'[1]TM - DSR'!C77,[1]Finance!$A:$A,"BAJAJ FINANCE")</f>
        <v>26</v>
      </c>
      <c r="F76" s="8">
        <f>SUMIFS([1]Finance!$W:$W,[1]Finance!$B:$B,'[1]TM - DSR'!C77,[1]Finance!$A:$A,"HDB FINANCE")</f>
        <v>0</v>
      </c>
      <c r="G76" s="8">
        <f>SUMIFS([1]Finance!$W:$W,[1]Finance!$B:$B,'[1]TM - DSR'!C77,[1]Finance!$A:$A,"HDFC BANK LTD")</f>
        <v>0</v>
      </c>
      <c r="H76" s="8">
        <f>SUMIFS([1]Finance!$W:$W,[1]Finance!$B:$B,'[1]TM - DSR'!C77,[1]Finance!$A:$A,"IDFC FIRST BANK LTD")</f>
        <v>0</v>
      </c>
      <c r="I76" s="8">
        <f>SUMIFS([1]Finance!$W:$W,[1]Finance!$B:$B,'[1]TM - DSR'!C77,[1]Finance!$A:$A,"TVS FINANCE")</f>
        <v>6</v>
      </c>
      <c r="J76" s="8">
        <f>IFERROR(VLOOKUP(C76,'[1]Brand EMI'!$A:$B,2,0),"-")</f>
        <v>0</v>
      </c>
      <c r="K76" s="18">
        <v>32</v>
      </c>
    </row>
    <row r="77" spans="1:11" x14ac:dyDescent="0.25">
      <c r="A77" s="5" t="s">
        <v>88</v>
      </c>
      <c r="B77" s="5" t="s">
        <v>89</v>
      </c>
      <c r="C77" s="6" t="s">
        <v>108</v>
      </c>
      <c r="D77" s="7">
        <f>IFERROR(VLOOKUP(C77,[1]UPI!$A:$M,13,0),"-")</f>
        <v>438201</v>
      </c>
      <c r="E77" s="8">
        <f>SUMIFS([1]Finance!$W:$W,[1]Finance!$B:$B,'[1]TM - DSR'!C78,[1]Finance!$A:$A,"BAJAJ FINANCE")</f>
        <v>30</v>
      </c>
      <c r="F77" s="8">
        <f>SUMIFS([1]Finance!$W:$W,[1]Finance!$B:$B,'[1]TM - DSR'!C78,[1]Finance!$A:$A,"HDB FINANCE")</f>
        <v>6</v>
      </c>
      <c r="G77" s="8">
        <f>SUMIFS([1]Finance!$W:$W,[1]Finance!$B:$B,'[1]TM - DSR'!C78,[1]Finance!$A:$A,"HDFC BANK LTD")</f>
        <v>0</v>
      </c>
      <c r="H77" s="8">
        <f>SUMIFS([1]Finance!$W:$W,[1]Finance!$B:$B,'[1]TM - DSR'!C78,[1]Finance!$A:$A,"IDFC FIRST BANK LTD")</f>
        <v>0</v>
      </c>
      <c r="I77" s="8">
        <f>SUMIFS([1]Finance!$W:$W,[1]Finance!$B:$B,'[1]TM - DSR'!C78,[1]Finance!$A:$A,"TVS FINANCE")</f>
        <v>0</v>
      </c>
      <c r="J77" s="8">
        <f>IFERROR(VLOOKUP(C77,'[1]Brand EMI'!$A:$B,2,0),"-")</f>
        <v>10</v>
      </c>
      <c r="K77" s="18">
        <v>46</v>
      </c>
    </row>
    <row r="78" spans="1:11" x14ac:dyDescent="0.25">
      <c r="A78" s="5" t="s">
        <v>22</v>
      </c>
      <c r="B78" s="5" t="s">
        <v>109</v>
      </c>
      <c r="C78" s="6" t="s">
        <v>110</v>
      </c>
      <c r="D78" s="7">
        <f>IFERROR(VLOOKUP(C78,[1]UPI!$A:$M,13,0),"-")</f>
        <v>2520647</v>
      </c>
      <c r="E78" s="8">
        <f>SUMIFS([1]Finance!$W:$W,[1]Finance!$B:$B,'[1]TM - DSR'!C79,[1]Finance!$A:$A,"BAJAJ FINANCE")</f>
        <v>65</v>
      </c>
      <c r="F78" s="8">
        <f>SUMIFS([1]Finance!$W:$W,[1]Finance!$B:$B,'[1]TM - DSR'!C79,[1]Finance!$A:$A,"HDB FINANCE")</f>
        <v>13</v>
      </c>
      <c r="G78" s="8">
        <f>SUMIFS([1]Finance!$W:$W,[1]Finance!$B:$B,'[1]TM - DSR'!C79,[1]Finance!$A:$A,"HDFC BANK LTD")</f>
        <v>0</v>
      </c>
      <c r="H78" s="8">
        <f>SUMIFS([1]Finance!$W:$W,[1]Finance!$B:$B,'[1]TM - DSR'!C79,[1]Finance!$A:$A,"IDFC FIRST BANK LTD")</f>
        <v>0</v>
      </c>
      <c r="I78" s="8">
        <f>SUMIFS([1]Finance!$W:$W,[1]Finance!$B:$B,'[1]TM - DSR'!C79,[1]Finance!$A:$A,"TVS FINANCE")</f>
        <v>34</v>
      </c>
      <c r="J78" s="8">
        <f>IFERROR(VLOOKUP(C78,'[1]Brand EMI'!$A:$B,2,0),"-")</f>
        <v>18</v>
      </c>
      <c r="K78" s="18">
        <v>130</v>
      </c>
    </row>
    <row r="79" spans="1:11" x14ac:dyDescent="0.25">
      <c r="A79" s="5" t="s">
        <v>10</v>
      </c>
      <c r="B79" s="5" t="s">
        <v>82</v>
      </c>
      <c r="C79" s="6" t="s">
        <v>111</v>
      </c>
      <c r="D79" s="7">
        <f>IFERROR(VLOOKUP(C79,[1]UPI!$A:$M,13,0),"-")</f>
        <v>1370121</v>
      </c>
      <c r="E79" s="8">
        <f>SUMIFS([1]Finance!$W:$W,[1]Finance!$B:$B,'[1]TM - DSR'!C80,[1]Finance!$A:$A,"BAJAJ FINANCE")</f>
        <v>62</v>
      </c>
      <c r="F79" s="8">
        <f>SUMIFS([1]Finance!$W:$W,[1]Finance!$B:$B,'[1]TM - DSR'!C80,[1]Finance!$A:$A,"HDB FINANCE")</f>
        <v>15</v>
      </c>
      <c r="G79" s="8">
        <f>SUMIFS([1]Finance!$W:$W,[1]Finance!$B:$B,'[1]TM - DSR'!C80,[1]Finance!$A:$A,"HDFC BANK LTD")</f>
        <v>0</v>
      </c>
      <c r="H79" s="8">
        <f>SUMIFS([1]Finance!$W:$W,[1]Finance!$B:$B,'[1]TM - DSR'!C80,[1]Finance!$A:$A,"IDFC FIRST BANK LTD")</f>
        <v>22</v>
      </c>
      <c r="I79" s="8">
        <f>SUMIFS([1]Finance!$W:$W,[1]Finance!$B:$B,'[1]TM - DSR'!C80,[1]Finance!$A:$A,"TVS FINANCE")</f>
        <v>12</v>
      </c>
      <c r="J79" s="8">
        <f>IFERROR(VLOOKUP(C79,'[1]Brand EMI'!$A:$B,2,0),"-")</f>
        <v>40</v>
      </c>
      <c r="K79" s="18">
        <v>151</v>
      </c>
    </row>
    <row r="80" spans="1:11" x14ac:dyDescent="0.25">
      <c r="A80" s="5" t="s">
        <v>88</v>
      </c>
      <c r="B80" s="5" t="s">
        <v>112</v>
      </c>
      <c r="C80" s="6" t="s">
        <v>113</v>
      </c>
      <c r="D80" s="7">
        <f>IFERROR(VLOOKUP(C80,[1]UPI!$A:$M,13,0),"-")</f>
        <v>452894</v>
      </c>
      <c r="E80" s="8">
        <f>SUMIFS([1]Finance!$W:$W,[1]Finance!$B:$B,'[1]TM - DSR'!C81,[1]Finance!$A:$A,"BAJAJ FINANCE")</f>
        <v>45</v>
      </c>
      <c r="F80" s="8">
        <f>SUMIFS([1]Finance!$W:$W,[1]Finance!$B:$B,'[1]TM - DSR'!C81,[1]Finance!$A:$A,"HDB FINANCE")</f>
        <v>20</v>
      </c>
      <c r="G80" s="8">
        <f>SUMIFS([1]Finance!$W:$W,[1]Finance!$B:$B,'[1]TM - DSR'!C81,[1]Finance!$A:$A,"HDFC BANK LTD")</f>
        <v>1</v>
      </c>
      <c r="H80" s="8">
        <f>SUMIFS([1]Finance!$W:$W,[1]Finance!$B:$B,'[1]TM - DSR'!C81,[1]Finance!$A:$A,"IDFC FIRST BANK LTD")</f>
        <v>0</v>
      </c>
      <c r="I80" s="8">
        <f>SUMIFS([1]Finance!$W:$W,[1]Finance!$B:$B,'[1]TM - DSR'!C81,[1]Finance!$A:$A,"TVS FINANCE")</f>
        <v>19</v>
      </c>
      <c r="J80" s="8">
        <f>IFERROR(VLOOKUP(C80,'[1]Brand EMI'!$A:$B,2,0),"-")</f>
        <v>12</v>
      </c>
      <c r="K80" s="18">
        <v>97</v>
      </c>
    </row>
    <row r="81" spans="1:11" x14ac:dyDescent="0.25">
      <c r="A81" s="5" t="s">
        <v>88</v>
      </c>
      <c r="B81" s="5" t="s">
        <v>89</v>
      </c>
      <c r="C81" s="6" t="s">
        <v>114</v>
      </c>
      <c r="D81" s="7">
        <f>IFERROR(VLOOKUP(C81,[1]UPI!$A:$M,13,0),"-")</f>
        <v>923915</v>
      </c>
      <c r="E81" s="8">
        <f>SUMIFS([1]Finance!$W:$W,[1]Finance!$B:$B,'[1]TM - DSR'!C82,[1]Finance!$A:$A,"BAJAJ FINANCE")</f>
        <v>63</v>
      </c>
      <c r="F81" s="8">
        <f>SUMIFS([1]Finance!$W:$W,[1]Finance!$B:$B,'[1]TM - DSR'!C82,[1]Finance!$A:$A,"HDB FINANCE")</f>
        <v>28</v>
      </c>
      <c r="G81" s="8">
        <f>SUMIFS([1]Finance!$W:$W,[1]Finance!$B:$B,'[1]TM - DSR'!C82,[1]Finance!$A:$A,"HDFC BANK LTD")</f>
        <v>0</v>
      </c>
      <c r="H81" s="8">
        <f>SUMIFS([1]Finance!$W:$W,[1]Finance!$B:$B,'[1]TM - DSR'!C82,[1]Finance!$A:$A,"IDFC FIRST BANK LTD")</f>
        <v>0</v>
      </c>
      <c r="I81" s="8">
        <f>SUMIFS([1]Finance!$W:$W,[1]Finance!$B:$B,'[1]TM - DSR'!C82,[1]Finance!$A:$A,"TVS FINANCE")</f>
        <v>19</v>
      </c>
      <c r="J81" s="8">
        <f>IFERROR(VLOOKUP(C81,'[1]Brand EMI'!$A:$B,2,0),"-")</f>
        <v>26</v>
      </c>
      <c r="K81" s="18">
        <v>136</v>
      </c>
    </row>
    <row r="82" spans="1:11" x14ac:dyDescent="0.25">
      <c r="A82" s="5" t="s">
        <v>88</v>
      </c>
      <c r="B82" s="5" t="s">
        <v>112</v>
      </c>
      <c r="C82" s="6" t="s">
        <v>115</v>
      </c>
      <c r="D82" s="7">
        <f>IFERROR(VLOOKUP(C82,[1]UPI!$A:$M,13,0),"-")</f>
        <v>453555</v>
      </c>
      <c r="E82" s="8">
        <f>SUMIFS([1]Finance!$W:$W,[1]Finance!$B:$B,'[1]TM - DSR'!C83,[1]Finance!$A:$A,"BAJAJ FINANCE")</f>
        <v>25</v>
      </c>
      <c r="F82" s="8">
        <f>SUMIFS([1]Finance!$W:$W,[1]Finance!$B:$B,'[1]TM - DSR'!C83,[1]Finance!$A:$A,"HDB FINANCE")</f>
        <v>9</v>
      </c>
      <c r="G82" s="8">
        <f>SUMIFS([1]Finance!$W:$W,[1]Finance!$B:$B,'[1]TM - DSR'!C83,[1]Finance!$A:$A,"HDFC BANK LTD")</f>
        <v>0</v>
      </c>
      <c r="H82" s="8">
        <f>SUMIFS([1]Finance!$W:$W,[1]Finance!$B:$B,'[1]TM - DSR'!C83,[1]Finance!$A:$A,"IDFC FIRST BANK LTD")</f>
        <v>0</v>
      </c>
      <c r="I82" s="8">
        <f>SUMIFS([1]Finance!$W:$W,[1]Finance!$B:$B,'[1]TM - DSR'!C83,[1]Finance!$A:$A,"TVS FINANCE")</f>
        <v>7</v>
      </c>
      <c r="J82" s="8">
        <f>IFERROR(VLOOKUP(C82,'[1]Brand EMI'!$A:$B,2,0),"-")</f>
        <v>4</v>
      </c>
      <c r="K82" s="18">
        <v>45</v>
      </c>
    </row>
    <row r="83" spans="1:11" x14ac:dyDescent="0.25">
      <c r="A83" s="5" t="s">
        <v>22</v>
      </c>
      <c r="B83" s="5" t="s">
        <v>109</v>
      </c>
      <c r="C83" s="6" t="s">
        <v>116</v>
      </c>
      <c r="D83" s="7">
        <f>IFERROR(VLOOKUP(C83,[1]UPI!$A:$M,13,0),"-")</f>
        <v>674014</v>
      </c>
      <c r="E83" s="8">
        <f>SUMIFS([1]Finance!$W:$W,[1]Finance!$B:$B,'[1]TM - DSR'!C84,[1]Finance!$A:$A,"BAJAJ FINANCE")</f>
        <v>53</v>
      </c>
      <c r="F83" s="8">
        <f>SUMIFS([1]Finance!$W:$W,[1]Finance!$B:$B,'[1]TM - DSR'!C84,[1]Finance!$A:$A,"HDB FINANCE")</f>
        <v>11</v>
      </c>
      <c r="G83" s="8">
        <f>SUMIFS([1]Finance!$W:$W,[1]Finance!$B:$B,'[1]TM - DSR'!C84,[1]Finance!$A:$A,"HDFC BANK LTD")</f>
        <v>0</v>
      </c>
      <c r="H83" s="8">
        <f>SUMIFS([1]Finance!$W:$W,[1]Finance!$B:$B,'[1]TM - DSR'!C84,[1]Finance!$A:$A,"IDFC FIRST BANK LTD")</f>
        <v>6</v>
      </c>
      <c r="I83" s="8">
        <f>SUMIFS([1]Finance!$W:$W,[1]Finance!$B:$B,'[1]TM - DSR'!C84,[1]Finance!$A:$A,"TVS FINANCE")</f>
        <v>7</v>
      </c>
      <c r="J83" s="8">
        <f>IFERROR(VLOOKUP(C83,'[1]Brand EMI'!$A:$B,2,0),"-")</f>
        <v>12</v>
      </c>
      <c r="K83" s="18">
        <v>89</v>
      </c>
    </row>
    <row r="84" spans="1:11" x14ac:dyDescent="0.25">
      <c r="A84" s="5" t="s">
        <v>15</v>
      </c>
      <c r="B84" s="5" t="s">
        <v>20</v>
      </c>
      <c r="C84" s="6" t="s">
        <v>117</v>
      </c>
      <c r="D84" s="7">
        <f>IFERROR(VLOOKUP(C84,[1]UPI!$A:$M,13,0),"-")</f>
        <v>1209982</v>
      </c>
      <c r="E84" s="8">
        <f>SUMIFS([1]Finance!$W:$W,[1]Finance!$B:$B,'[1]TM - DSR'!C85,[1]Finance!$A:$A,"BAJAJ FINANCE")</f>
        <v>60</v>
      </c>
      <c r="F84" s="8">
        <f>SUMIFS([1]Finance!$W:$W,[1]Finance!$B:$B,'[1]TM - DSR'!C85,[1]Finance!$A:$A,"HDB FINANCE")</f>
        <v>6</v>
      </c>
      <c r="G84" s="8">
        <f>SUMIFS([1]Finance!$W:$W,[1]Finance!$B:$B,'[1]TM - DSR'!C85,[1]Finance!$A:$A,"HDFC BANK LTD")</f>
        <v>2</v>
      </c>
      <c r="H84" s="8">
        <f>SUMIFS([1]Finance!$W:$W,[1]Finance!$B:$B,'[1]TM - DSR'!C85,[1]Finance!$A:$A,"IDFC FIRST BANK LTD")</f>
        <v>6</v>
      </c>
      <c r="I84" s="8">
        <f>SUMIFS([1]Finance!$W:$W,[1]Finance!$B:$B,'[1]TM - DSR'!C85,[1]Finance!$A:$A,"TVS FINANCE")</f>
        <v>6</v>
      </c>
      <c r="J84" s="8">
        <f>IFERROR(VLOOKUP(C84,'[1]Brand EMI'!$A:$B,2,0),"-")</f>
        <v>10</v>
      </c>
      <c r="K84" s="18">
        <v>90</v>
      </c>
    </row>
    <row r="85" spans="1:11" x14ac:dyDescent="0.25">
      <c r="A85" s="5" t="s">
        <v>10</v>
      </c>
      <c r="B85" s="5" t="s">
        <v>82</v>
      </c>
      <c r="C85" s="6" t="s">
        <v>118</v>
      </c>
      <c r="D85" s="7">
        <f>IFERROR(VLOOKUP(C85,[1]UPI!$A:$M,13,0),"-")</f>
        <v>402621</v>
      </c>
      <c r="E85" s="8">
        <f>SUMIFS([1]Finance!$W:$W,[1]Finance!$B:$B,'[1]TM - DSR'!C86,[1]Finance!$A:$A,"BAJAJ FINANCE")</f>
        <v>36</v>
      </c>
      <c r="F85" s="8">
        <f>SUMIFS([1]Finance!$W:$W,[1]Finance!$B:$B,'[1]TM - DSR'!C86,[1]Finance!$A:$A,"HDB FINANCE")</f>
        <v>18</v>
      </c>
      <c r="G85" s="8">
        <f>SUMIFS([1]Finance!$W:$W,[1]Finance!$B:$B,'[1]TM - DSR'!C86,[1]Finance!$A:$A,"HDFC BANK LTD")</f>
        <v>0</v>
      </c>
      <c r="H85" s="8">
        <f>SUMIFS([1]Finance!$W:$W,[1]Finance!$B:$B,'[1]TM - DSR'!C86,[1]Finance!$A:$A,"IDFC FIRST BANK LTD")</f>
        <v>1</v>
      </c>
      <c r="I85" s="8">
        <f>SUMIFS([1]Finance!$W:$W,[1]Finance!$B:$B,'[1]TM - DSR'!C86,[1]Finance!$A:$A,"TVS FINANCE")</f>
        <v>27</v>
      </c>
      <c r="J85" s="8">
        <f>IFERROR(VLOOKUP(C85,'[1]Brand EMI'!$A:$B,2,0),"-")</f>
        <v>3</v>
      </c>
      <c r="K85" s="18">
        <v>85</v>
      </c>
    </row>
    <row r="86" spans="1:11" x14ac:dyDescent="0.25">
      <c r="A86" s="5" t="s">
        <v>88</v>
      </c>
      <c r="B86" s="5" t="s">
        <v>89</v>
      </c>
      <c r="C86" s="6" t="s">
        <v>119</v>
      </c>
      <c r="D86" s="7">
        <f>IFERROR(VLOOKUP(C86,[1]UPI!$A:$M,13,0),"-")</f>
        <v>483626</v>
      </c>
      <c r="E86" s="8">
        <f>SUMIFS([1]Finance!$W:$W,[1]Finance!$B:$B,'[1]TM - DSR'!C87,[1]Finance!$A:$A,"BAJAJ FINANCE")</f>
        <v>40</v>
      </c>
      <c r="F86" s="8">
        <f>SUMIFS([1]Finance!$W:$W,[1]Finance!$B:$B,'[1]TM - DSR'!C87,[1]Finance!$A:$A,"HDB FINANCE")</f>
        <v>0</v>
      </c>
      <c r="G86" s="8">
        <f>SUMIFS([1]Finance!$W:$W,[1]Finance!$B:$B,'[1]TM - DSR'!C87,[1]Finance!$A:$A,"HDFC BANK LTD")</f>
        <v>5</v>
      </c>
      <c r="H86" s="8">
        <f>SUMIFS([1]Finance!$W:$W,[1]Finance!$B:$B,'[1]TM - DSR'!C87,[1]Finance!$A:$A,"IDFC FIRST BANK LTD")</f>
        <v>1</v>
      </c>
      <c r="I86" s="8">
        <f>SUMIFS([1]Finance!$W:$W,[1]Finance!$B:$B,'[1]TM - DSR'!C87,[1]Finance!$A:$A,"TVS FINANCE")</f>
        <v>6</v>
      </c>
      <c r="J86" s="8">
        <f>IFERROR(VLOOKUP(C86,'[1]Brand EMI'!$A:$B,2,0),"-")</f>
        <v>1</v>
      </c>
      <c r="K86" s="18">
        <v>53</v>
      </c>
    </row>
    <row r="87" spans="1:11" x14ac:dyDescent="0.25">
      <c r="A87" s="5" t="s">
        <v>22</v>
      </c>
      <c r="B87" s="5" t="s">
        <v>84</v>
      </c>
      <c r="C87" s="6" t="s">
        <v>120</v>
      </c>
      <c r="D87" s="7">
        <f>IFERROR(VLOOKUP(C87,[1]UPI!$A:$M,13,0),"-")</f>
        <v>500886</v>
      </c>
      <c r="E87" s="8">
        <f>SUMIFS([1]Finance!$W:$W,[1]Finance!$B:$B,'[1]TM - DSR'!C88,[1]Finance!$A:$A,"BAJAJ FINANCE")</f>
        <v>30</v>
      </c>
      <c r="F87" s="8">
        <f>SUMIFS([1]Finance!$W:$W,[1]Finance!$B:$B,'[1]TM - DSR'!C88,[1]Finance!$A:$A,"HDB FINANCE")</f>
        <v>7</v>
      </c>
      <c r="G87" s="8">
        <f>SUMIFS([1]Finance!$W:$W,[1]Finance!$B:$B,'[1]TM - DSR'!C88,[1]Finance!$A:$A,"HDFC BANK LTD")</f>
        <v>0</v>
      </c>
      <c r="H87" s="8">
        <f>SUMIFS([1]Finance!$W:$W,[1]Finance!$B:$B,'[1]TM - DSR'!C88,[1]Finance!$A:$A,"IDFC FIRST BANK LTD")</f>
        <v>0</v>
      </c>
      <c r="I87" s="8">
        <f>SUMIFS([1]Finance!$W:$W,[1]Finance!$B:$B,'[1]TM - DSR'!C88,[1]Finance!$A:$A,"TVS FINANCE")</f>
        <v>4</v>
      </c>
      <c r="J87" s="8">
        <f>IFERROR(VLOOKUP(C87,'[1]Brand EMI'!$A:$B,2,0),"-")</f>
        <v>20</v>
      </c>
      <c r="K87" s="18">
        <v>61</v>
      </c>
    </row>
    <row r="88" spans="1:11" x14ac:dyDescent="0.25">
      <c r="A88" s="5" t="s">
        <v>22</v>
      </c>
      <c r="B88" s="5" t="s">
        <v>97</v>
      </c>
      <c r="C88" s="6" t="s">
        <v>121</v>
      </c>
      <c r="D88" s="7">
        <f>IFERROR(VLOOKUP(C88,[1]UPI!$A:$M,13,0),"-")</f>
        <v>574531</v>
      </c>
      <c r="E88" s="8">
        <f>SUMIFS([1]Finance!$W:$W,[1]Finance!$B:$B,'[1]TM - DSR'!C89,[1]Finance!$A:$A,"BAJAJ FINANCE")</f>
        <v>32</v>
      </c>
      <c r="F88" s="8">
        <f>SUMIFS([1]Finance!$W:$W,[1]Finance!$B:$B,'[1]TM - DSR'!C89,[1]Finance!$A:$A,"HDB FINANCE")</f>
        <v>3</v>
      </c>
      <c r="G88" s="8">
        <f>SUMIFS([1]Finance!$W:$W,[1]Finance!$B:$B,'[1]TM - DSR'!C89,[1]Finance!$A:$A,"HDFC BANK LTD")</f>
        <v>0</v>
      </c>
      <c r="H88" s="8">
        <f>SUMIFS([1]Finance!$W:$W,[1]Finance!$B:$B,'[1]TM - DSR'!C89,[1]Finance!$A:$A,"IDFC FIRST BANK LTD")</f>
        <v>26</v>
      </c>
      <c r="I88" s="8">
        <f>SUMIFS([1]Finance!$W:$W,[1]Finance!$B:$B,'[1]TM - DSR'!C89,[1]Finance!$A:$A,"TVS FINANCE")</f>
        <v>5</v>
      </c>
      <c r="J88" s="8">
        <f>IFERROR(VLOOKUP(C88,'[1]Brand EMI'!$A:$B,2,0),"-")</f>
        <v>7</v>
      </c>
      <c r="K88" s="18">
        <v>73</v>
      </c>
    </row>
    <row r="89" spans="1:11" x14ac:dyDescent="0.25">
      <c r="A89" s="5" t="s">
        <v>22</v>
      </c>
      <c r="B89" s="5" t="s">
        <v>97</v>
      </c>
      <c r="C89" s="6" t="s">
        <v>122</v>
      </c>
      <c r="D89" s="7">
        <f>IFERROR(VLOOKUP(C89,[1]UPI!$A:$M,13,0),"-")</f>
        <v>811536</v>
      </c>
      <c r="E89" s="8">
        <f>SUMIFS([1]Finance!$W:$W,[1]Finance!$B:$B,'[1]TM - DSR'!C90,[1]Finance!$A:$A,"BAJAJ FINANCE")</f>
        <v>39</v>
      </c>
      <c r="F89" s="8">
        <f>SUMIFS([1]Finance!$W:$W,[1]Finance!$B:$B,'[1]TM - DSR'!C90,[1]Finance!$A:$A,"HDB FINANCE")</f>
        <v>7</v>
      </c>
      <c r="G89" s="8">
        <f>SUMIFS([1]Finance!$W:$W,[1]Finance!$B:$B,'[1]TM - DSR'!C90,[1]Finance!$A:$A,"HDFC BANK LTD")</f>
        <v>0</v>
      </c>
      <c r="H89" s="8">
        <f>SUMIFS([1]Finance!$W:$W,[1]Finance!$B:$B,'[1]TM - DSR'!C90,[1]Finance!$A:$A,"IDFC FIRST BANK LTD")</f>
        <v>6</v>
      </c>
      <c r="I89" s="8">
        <f>SUMIFS([1]Finance!$W:$W,[1]Finance!$B:$B,'[1]TM - DSR'!C90,[1]Finance!$A:$A,"TVS FINANCE")</f>
        <v>0</v>
      </c>
      <c r="J89" s="8">
        <f>IFERROR(VLOOKUP(C89,'[1]Brand EMI'!$A:$B,2,0),"-")</f>
        <v>1</v>
      </c>
      <c r="K89" s="18">
        <v>53</v>
      </c>
    </row>
    <row r="90" spans="1:11" x14ac:dyDescent="0.25">
      <c r="A90" s="5" t="s">
        <v>22</v>
      </c>
      <c r="B90" s="5" t="s">
        <v>97</v>
      </c>
      <c r="C90" s="6" t="s">
        <v>123</v>
      </c>
      <c r="D90" s="7">
        <f>IFERROR(VLOOKUP(C90,[1]UPI!$A:$M,13,0),"-")</f>
        <v>278850</v>
      </c>
      <c r="E90" s="8">
        <f>SUMIFS([1]Finance!$W:$W,[1]Finance!$B:$B,'[1]TM - DSR'!C91,[1]Finance!$A:$A,"BAJAJ FINANCE")</f>
        <v>17</v>
      </c>
      <c r="F90" s="8">
        <f>SUMIFS([1]Finance!$W:$W,[1]Finance!$B:$B,'[1]TM - DSR'!C91,[1]Finance!$A:$A,"HDB FINANCE")</f>
        <v>0</v>
      </c>
      <c r="G90" s="8">
        <f>SUMIFS([1]Finance!$W:$W,[1]Finance!$B:$B,'[1]TM - DSR'!C91,[1]Finance!$A:$A,"HDFC BANK LTD")</f>
        <v>0</v>
      </c>
      <c r="H90" s="8">
        <f>SUMIFS([1]Finance!$W:$W,[1]Finance!$B:$B,'[1]TM - DSR'!C91,[1]Finance!$A:$A,"IDFC FIRST BANK LTD")</f>
        <v>18</v>
      </c>
      <c r="I90" s="8">
        <f>SUMIFS([1]Finance!$W:$W,[1]Finance!$B:$B,'[1]TM - DSR'!C91,[1]Finance!$A:$A,"TVS FINANCE")</f>
        <v>1</v>
      </c>
      <c r="J90" s="8">
        <f>IFERROR(VLOOKUP(C90,'[1]Brand EMI'!$A:$B,2,0),"-")</f>
        <v>7</v>
      </c>
      <c r="K90" s="18">
        <v>43</v>
      </c>
    </row>
    <row r="91" spans="1:11" x14ac:dyDescent="0.25">
      <c r="A91" s="5" t="s">
        <v>22</v>
      </c>
      <c r="B91" s="5" t="s">
        <v>97</v>
      </c>
      <c r="C91" s="6" t="s">
        <v>124</v>
      </c>
      <c r="D91" s="7">
        <f>IFERROR(VLOOKUP(C91,[1]UPI!$A:$M,13,0),"-")</f>
        <v>201540</v>
      </c>
      <c r="E91" s="8">
        <f>SUMIFS([1]Finance!$W:$W,[1]Finance!$B:$B,'[1]TM - DSR'!C92,[1]Finance!$A:$A,"BAJAJ FINANCE")</f>
        <v>22</v>
      </c>
      <c r="F91" s="8">
        <f>SUMIFS([1]Finance!$W:$W,[1]Finance!$B:$B,'[1]TM - DSR'!C92,[1]Finance!$A:$A,"HDB FINANCE")</f>
        <v>9</v>
      </c>
      <c r="G91" s="8">
        <f>SUMIFS([1]Finance!$W:$W,[1]Finance!$B:$B,'[1]TM - DSR'!C92,[1]Finance!$A:$A,"HDFC BANK LTD")</f>
        <v>0</v>
      </c>
      <c r="H91" s="8">
        <f>SUMIFS([1]Finance!$W:$W,[1]Finance!$B:$B,'[1]TM - DSR'!C92,[1]Finance!$A:$A,"IDFC FIRST BANK LTD")</f>
        <v>15</v>
      </c>
      <c r="I91" s="8">
        <f>SUMIFS([1]Finance!$W:$W,[1]Finance!$B:$B,'[1]TM - DSR'!C92,[1]Finance!$A:$A,"TVS FINANCE")</f>
        <v>9</v>
      </c>
      <c r="J91" s="8">
        <f>IFERROR(VLOOKUP(C91,'[1]Brand EMI'!$A:$B,2,0),"-")</f>
        <v>13</v>
      </c>
      <c r="K91" s="18">
        <v>68</v>
      </c>
    </row>
    <row r="92" spans="1:11" x14ac:dyDescent="0.25">
      <c r="A92" s="5" t="s">
        <v>22</v>
      </c>
      <c r="B92" s="5" t="s">
        <v>97</v>
      </c>
      <c r="C92" s="6" t="s">
        <v>125</v>
      </c>
      <c r="D92" s="7">
        <f>IFERROR(VLOOKUP(C92,[1]UPI!$A:$M,13,0),"-")</f>
        <v>2127322</v>
      </c>
      <c r="E92" s="8">
        <f>SUMIFS([1]Finance!$W:$W,[1]Finance!$B:$B,'[1]TM - DSR'!C93,[1]Finance!$A:$A,"BAJAJ FINANCE")</f>
        <v>81</v>
      </c>
      <c r="F92" s="8">
        <f>SUMIFS([1]Finance!$W:$W,[1]Finance!$B:$B,'[1]TM - DSR'!C93,[1]Finance!$A:$A,"HDB FINANCE")</f>
        <v>35</v>
      </c>
      <c r="G92" s="8">
        <f>SUMIFS([1]Finance!$W:$W,[1]Finance!$B:$B,'[1]TM - DSR'!C93,[1]Finance!$A:$A,"HDFC BANK LTD")</f>
        <v>0</v>
      </c>
      <c r="H92" s="8">
        <f>SUMIFS([1]Finance!$W:$W,[1]Finance!$B:$B,'[1]TM - DSR'!C93,[1]Finance!$A:$A,"IDFC FIRST BANK LTD")</f>
        <v>47</v>
      </c>
      <c r="I92" s="8">
        <f>SUMIFS([1]Finance!$W:$W,[1]Finance!$B:$B,'[1]TM - DSR'!C93,[1]Finance!$A:$A,"TVS FINANCE")</f>
        <v>10</v>
      </c>
      <c r="J92" s="8">
        <f>IFERROR(VLOOKUP(C92,'[1]Brand EMI'!$A:$B,2,0),"-")</f>
        <v>25</v>
      </c>
      <c r="K92" s="18">
        <v>198</v>
      </c>
    </row>
    <row r="93" spans="1:11" x14ac:dyDescent="0.25">
      <c r="A93" s="5" t="s">
        <v>22</v>
      </c>
      <c r="B93" s="5" t="s">
        <v>23</v>
      </c>
      <c r="C93" s="6" t="s">
        <v>126</v>
      </c>
      <c r="D93" s="7">
        <f>IFERROR(VLOOKUP(C93,[1]UPI!$A:$M,13,0),"-")</f>
        <v>742304</v>
      </c>
      <c r="E93" s="8">
        <f>SUMIFS([1]Finance!$W:$W,[1]Finance!$B:$B,'[1]TM - DSR'!C94,[1]Finance!$A:$A,"BAJAJ FINANCE")</f>
        <v>48</v>
      </c>
      <c r="F93" s="8">
        <f>SUMIFS([1]Finance!$W:$W,[1]Finance!$B:$B,'[1]TM - DSR'!C94,[1]Finance!$A:$A,"HDB FINANCE")</f>
        <v>14</v>
      </c>
      <c r="G93" s="8">
        <f>SUMIFS([1]Finance!$W:$W,[1]Finance!$B:$B,'[1]TM - DSR'!C94,[1]Finance!$A:$A,"HDFC BANK LTD")</f>
        <v>0</v>
      </c>
      <c r="H93" s="8">
        <f>SUMIFS([1]Finance!$W:$W,[1]Finance!$B:$B,'[1]TM - DSR'!C94,[1]Finance!$A:$A,"IDFC FIRST BANK LTD")</f>
        <v>0</v>
      </c>
      <c r="I93" s="8">
        <f>SUMIFS([1]Finance!$W:$W,[1]Finance!$B:$B,'[1]TM - DSR'!C94,[1]Finance!$A:$A,"TVS FINANCE")</f>
        <v>10</v>
      </c>
      <c r="J93" s="8">
        <f>IFERROR(VLOOKUP(C93,'[1]Brand EMI'!$A:$B,2,0),"-")</f>
        <v>28</v>
      </c>
      <c r="K93" s="18">
        <v>100</v>
      </c>
    </row>
    <row r="94" spans="1:11" x14ac:dyDescent="0.25">
      <c r="A94" s="5" t="s">
        <v>22</v>
      </c>
      <c r="B94" s="5" t="s">
        <v>97</v>
      </c>
      <c r="C94" s="6" t="s">
        <v>127</v>
      </c>
      <c r="D94" s="7">
        <f>IFERROR(VLOOKUP(C94,[1]UPI!$A:$M,13,0),"-")</f>
        <v>218366</v>
      </c>
      <c r="E94" s="8">
        <f>SUMIFS([1]Finance!$W:$W,[1]Finance!$B:$B,'[1]TM - DSR'!C95,[1]Finance!$A:$A,"BAJAJ FINANCE")</f>
        <v>13</v>
      </c>
      <c r="F94" s="8">
        <f>SUMIFS([1]Finance!$W:$W,[1]Finance!$B:$B,'[1]TM - DSR'!C95,[1]Finance!$A:$A,"HDB FINANCE")</f>
        <v>1</v>
      </c>
      <c r="G94" s="8">
        <f>SUMIFS([1]Finance!$W:$W,[1]Finance!$B:$B,'[1]TM - DSR'!C95,[1]Finance!$A:$A,"HDFC BANK LTD")</f>
        <v>0</v>
      </c>
      <c r="H94" s="8">
        <f>SUMIFS([1]Finance!$W:$W,[1]Finance!$B:$B,'[1]TM - DSR'!C95,[1]Finance!$A:$A,"IDFC FIRST BANK LTD")</f>
        <v>0</v>
      </c>
      <c r="I94" s="8">
        <f>SUMIFS([1]Finance!$W:$W,[1]Finance!$B:$B,'[1]TM - DSR'!C95,[1]Finance!$A:$A,"TVS FINANCE")</f>
        <v>11</v>
      </c>
      <c r="J94" s="8">
        <f>IFERROR(VLOOKUP(C94,'[1]Brand EMI'!$A:$B,2,0),"-")</f>
        <v>8</v>
      </c>
      <c r="K94" s="18">
        <v>33</v>
      </c>
    </row>
    <row r="95" spans="1:11" x14ac:dyDescent="0.25">
      <c r="A95" s="5" t="s">
        <v>22</v>
      </c>
      <c r="B95" s="5" t="s">
        <v>109</v>
      </c>
      <c r="C95" s="6" t="s">
        <v>128</v>
      </c>
      <c r="D95" s="7">
        <f>IFERROR(VLOOKUP(C95,[1]UPI!$A:$M,13,0),"-")</f>
        <v>1067086</v>
      </c>
      <c r="E95" s="8">
        <f>SUMIFS([1]Finance!$W:$W,[1]Finance!$B:$B,'[1]TM - DSR'!C96,[1]Finance!$A:$A,"BAJAJ FINANCE")</f>
        <v>28</v>
      </c>
      <c r="F95" s="8">
        <f>SUMIFS([1]Finance!$W:$W,[1]Finance!$B:$B,'[1]TM - DSR'!C96,[1]Finance!$A:$A,"HDB FINANCE")</f>
        <v>1</v>
      </c>
      <c r="G95" s="8">
        <f>SUMIFS([1]Finance!$W:$W,[1]Finance!$B:$B,'[1]TM - DSR'!C96,[1]Finance!$A:$A,"HDFC BANK LTD")</f>
        <v>0</v>
      </c>
      <c r="H95" s="8">
        <f>SUMIFS([1]Finance!$W:$W,[1]Finance!$B:$B,'[1]TM - DSR'!C96,[1]Finance!$A:$A,"IDFC FIRST BANK LTD")</f>
        <v>0</v>
      </c>
      <c r="I95" s="8">
        <f>SUMIFS([1]Finance!$W:$W,[1]Finance!$B:$B,'[1]TM - DSR'!C96,[1]Finance!$A:$A,"TVS FINANCE")</f>
        <v>4</v>
      </c>
      <c r="J95" s="8">
        <f>IFERROR(VLOOKUP(C95,'[1]Brand EMI'!$A:$B,2,0),"-")</f>
        <v>26</v>
      </c>
      <c r="K95" s="18">
        <v>59</v>
      </c>
    </row>
    <row r="96" spans="1:11" x14ac:dyDescent="0.25">
      <c r="A96" s="5" t="s">
        <v>22</v>
      </c>
      <c r="B96" s="5" t="s">
        <v>109</v>
      </c>
      <c r="C96" s="6" t="s">
        <v>129</v>
      </c>
      <c r="D96" s="7">
        <f>IFERROR(VLOOKUP(C96,[1]UPI!$A:$M,13,0),"-")</f>
        <v>340846</v>
      </c>
      <c r="E96" s="8">
        <f>SUMIFS([1]Finance!$W:$W,[1]Finance!$B:$B,'[1]TM - DSR'!C97,[1]Finance!$A:$A,"BAJAJ FINANCE")</f>
        <v>11</v>
      </c>
      <c r="F96" s="8">
        <f>SUMIFS([1]Finance!$W:$W,[1]Finance!$B:$B,'[1]TM - DSR'!C97,[1]Finance!$A:$A,"HDB FINANCE")</f>
        <v>6</v>
      </c>
      <c r="G96" s="8">
        <f>SUMIFS([1]Finance!$W:$W,[1]Finance!$B:$B,'[1]TM - DSR'!C97,[1]Finance!$A:$A,"HDFC BANK LTD")</f>
        <v>1</v>
      </c>
      <c r="H96" s="8">
        <f>SUMIFS([1]Finance!$W:$W,[1]Finance!$B:$B,'[1]TM - DSR'!C97,[1]Finance!$A:$A,"IDFC FIRST BANK LTD")</f>
        <v>3</v>
      </c>
      <c r="I96" s="8">
        <f>SUMIFS([1]Finance!$W:$W,[1]Finance!$B:$B,'[1]TM - DSR'!C97,[1]Finance!$A:$A,"TVS FINANCE")</f>
        <v>3</v>
      </c>
      <c r="J96" s="8">
        <f>IFERROR(VLOOKUP(C96,'[1]Brand EMI'!$A:$B,2,0),"-")</f>
        <v>1</v>
      </c>
      <c r="K96" s="18">
        <v>25</v>
      </c>
    </row>
    <row r="97" spans="1:11" x14ac:dyDescent="0.25">
      <c r="A97" s="5" t="s">
        <v>15</v>
      </c>
      <c r="B97" s="5" t="s">
        <v>20</v>
      </c>
      <c r="C97" s="6" t="s">
        <v>130</v>
      </c>
      <c r="D97" s="7">
        <f>IFERROR(VLOOKUP(C97,[1]UPI!$A:$M,13,0),"-")</f>
        <v>294512</v>
      </c>
      <c r="E97" s="8">
        <f>SUMIFS([1]Finance!$W:$W,[1]Finance!$B:$B,'[1]TM - DSR'!C98,[1]Finance!$A:$A,"BAJAJ FINANCE")</f>
        <v>10</v>
      </c>
      <c r="F97" s="8">
        <f>SUMIFS([1]Finance!$W:$W,[1]Finance!$B:$B,'[1]TM - DSR'!C98,[1]Finance!$A:$A,"HDB FINANCE")</f>
        <v>0</v>
      </c>
      <c r="G97" s="8">
        <f>SUMIFS([1]Finance!$W:$W,[1]Finance!$B:$B,'[1]TM - DSR'!C98,[1]Finance!$A:$A,"HDFC BANK LTD")</f>
        <v>0</v>
      </c>
      <c r="H97" s="8">
        <f>SUMIFS([1]Finance!$W:$W,[1]Finance!$B:$B,'[1]TM - DSR'!C98,[1]Finance!$A:$A,"IDFC FIRST BANK LTD")</f>
        <v>0</v>
      </c>
      <c r="I97" s="8">
        <f>SUMIFS([1]Finance!$W:$W,[1]Finance!$B:$B,'[1]TM - DSR'!C98,[1]Finance!$A:$A,"TVS FINANCE")</f>
        <v>0</v>
      </c>
      <c r="J97" s="8">
        <f>IFERROR(VLOOKUP(C97,'[1]Brand EMI'!$A:$B,2,0),"-")</f>
        <v>35</v>
      </c>
      <c r="K97" s="18">
        <v>45</v>
      </c>
    </row>
    <row r="98" spans="1:11" x14ac:dyDescent="0.25">
      <c r="A98" s="5" t="s">
        <v>15</v>
      </c>
      <c r="B98" s="5" t="s">
        <v>20</v>
      </c>
      <c r="C98" s="6" t="s">
        <v>131</v>
      </c>
      <c r="D98" s="7">
        <f>IFERROR(VLOOKUP(C98,[1]UPI!$A:$M,13,0),"-")</f>
        <v>357031</v>
      </c>
      <c r="E98" s="8">
        <f>SUMIFS([1]Finance!$W:$W,[1]Finance!$B:$B,'[1]TM - DSR'!C99,[1]Finance!$A:$A,"BAJAJ FINANCE")</f>
        <v>7</v>
      </c>
      <c r="F98" s="8">
        <f>SUMIFS([1]Finance!$W:$W,[1]Finance!$B:$B,'[1]TM - DSR'!C99,[1]Finance!$A:$A,"HDB FINANCE")</f>
        <v>6</v>
      </c>
      <c r="G98" s="8">
        <f>SUMIFS([1]Finance!$W:$W,[1]Finance!$B:$B,'[1]TM - DSR'!C99,[1]Finance!$A:$A,"HDFC BANK LTD")</f>
        <v>0</v>
      </c>
      <c r="H98" s="8">
        <f>SUMIFS([1]Finance!$W:$W,[1]Finance!$B:$B,'[1]TM - DSR'!C99,[1]Finance!$A:$A,"IDFC FIRST BANK LTD")</f>
        <v>0</v>
      </c>
      <c r="I98" s="8">
        <f>SUMIFS([1]Finance!$W:$W,[1]Finance!$B:$B,'[1]TM - DSR'!C99,[1]Finance!$A:$A,"TVS FINANCE")</f>
        <v>2</v>
      </c>
      <c r="J98" s="8">
        <f>IFERROR(VLOOKUP(C98,'[1]Brand EMI'!$A:$B,2,0),"-")</f>
        <v>2</v>
      </c>
      <c r="K98" s="18">
        <v>17</v>
      </c>
    </row>
    <row r="99" spans="1:11" x14ac:dyDescent="0.25">
      <c r="A99" s="5" t="s">
        <v>15</v>
      </c>
      <c r="B99" s="5" t="s">
        <v>20</v>
      </c>
      <c r="C99" s="6" t="s">
        <v>132</v>
      </c>
      <c r="D99" s="7">
        <f>IFERROR(VLOOKUP(C99,[1]UPI!$A:$M,13,0),"-")</f>
        <v>666342</v>
      </c>
      <c r="E99" s="8">
        <f>SUMIFS([1]Finance!$W:$W,[1]Finance!$B:$B,'[1]TM - DSR'!C100,[1]Finance!$A:$A,"BAJAJ FINANCE")</f>
        <v>24</v>
      </c>
      <c r="F99" s="8">
        <f>SUMIFS([1]Finance!$W:$W,[1]Finance!$B:$B,'[1]TM - DSR'!C100,[1]Finance!$A:$A,"HDB FINANCE")</f>
        <v>6</v>
      </c>
      <c r="G99" s="8">
        <f>SUMIFS([1]Finance!$W:$W,[1]Finance!$B:$B,'[1]TM - DSR'!C100,[1]Finance!$A:$A,"HDFC BANK LTD")</f>
        <v>0</v>
      </c>
      <c r="H99" s="8">
        <f>SUMIFS([1]Finance!$W:$W,[1]Finance!$B:$B,'[1]TM - DSR'!C100,[1]Finance!$A:$A,"IDFC FIRST BANK LTD")</f>
        <v>5</v>
      </c>
      <c r="I99" s="8">
        <f>SUMIFS([1]Finance!$W:$W,[1]Finance!$B:$B,'[1]TM - DSR'!C100,[1]Finance!$A:$A,"TVS FINANCE")</f>
        <v>0</v>
      </c>
      <c r="J99" s="8">
        <f>IFERROR(VLOOKUP(C99,'[1]Brand EMI'!$A:$B,2,0),"-")</f>
        <v>9</v>
      </c>
      <c r="K99" s="18">
        <v>44</v>
      </c>
    </row>
    <row r="100" spans="1:11" x14ac:dyDescent="0.25">
      <c r="A100" s="5" t="s">
        <v>15</v>
      </c>
      <c r="B100" s="5" t="s">
        <v>20</v>
      </c>
      <c r="C100" s="6" t="s">
        <v>133</v>
      </c>
      <c r="D100" s="7">
        <f>IFERROR(VLOOKUP(C100,[1]UPI!$A:$M,13,0),"-")</f>
        <v>1136525</v>
      </c>
      <c r="E100" s="8">
        <f>SUMIFS([1]Finance!$W:$W,[1]Finance!$B:$B,'[1]TM - DSR'!C101,[1]Finance!$A:$A,"BAJAJ FINANCE")</f>
        <v>41</v>
      </c>
      <c r="F100" s="8">
        <f>SUMIFS([1]Finance!$W:$W,[1]Finance!$B:$B,'[1]TM - DSR'!C101,[1]Finance!$A:$A,"HDB FINANCE")</f>
        <v>6</v>
      </c>
      <c r="G100" s="8">
        <f>SUMIFS([1]Finance!$W:$W,[1]Finance!$B:$B,'[1]TM - DSR'!C101,[1]Finance!$A:$A,"HDFC BANK LTD")</f>
        <v>0</v>
      </c>
      <c r="H100" s="8">
        <f>SUMIFS([1]Finance!$W:$W,[1]Finance!$B:$B,'[1]TM - DSR'!C101,[1]Finance!$A:$A,"IDFC FIRST BANK LTD")</f>
        <v>5</v>
      </c>
      <c r="I100" s="8">
        <f>SUMIFS([1]Finance!$W:$W,[1]Finance!$B:$B,'[1]TM - DSR'!C101,[1]Finance!$A:$A,"TVS FINANCE")</f>
        <v>9</v>
      </c>
      <c r="J100" s="8">
        <f>IFERROR(VLOOKUP(C100,'[1]Brand EMI'!$A:$B,2,0),"-")</f>
        <v>41</v>
      </c>
      <c r="K100" s="18">
        <v>102</v>
      </c>
    </row>
    <row r="101" spans="1:11" x14ac:dyDescent="0.25">
      <c r="A101" s="5" t="s">
        <v>22</v>
      </c>
      <c r="B101" s="5" t="s">
        <v>109</v>
      </c>
      <c r="C101" s="6" t="s">
        <v>134</v>
      </c>
      <c r="D101" s="7">
        <f>IFERROR(VLOOKUP(C101,[1]UPI!$A:$M,13,0),"-")</f>
        <v>1932468</v>
      </c>
      <c r="E101" s="8">
        <f>SUMIFS([1]Finance!$W:$W,[1]Finance!$B:$B,'[1]TM - DSR'!C102,[1]Finance!$A:$A,"BAJAJ FINANCE")</f>
        <v>106</v>
      </c>
      <c r="F101" s="8">
        <f>SUMIFS([1]Finance!$W:$W,[1]Finance!$B:$B,'[1]TM - DSR'!C102,[1]Finance!$A:$A,"HDB FINANCE")</f>
        <v>21</v>
      </c>
      <c r="G101" s="8">
        <f>SUMIFS([1]Finance!$W:$W,[1]Finance!$B:$B,'[1]TM - DSR'!C102,[1]Finance!$A:$A,"HDFC BANK LTD")</f>
        <v>0</v>
      </c>
      <c r="H101" s="8">
        <f>SUMIFS([1]Finance!$W:$W,[1]Finance!$B:$B,'[1]TM - DSR'!C102,[1]Finance!$A:$A,"IDFC FIRST BANK LTD")</f>
        <v>41</v>
      </c>
      <c r="I101" s="8">
        <f>SUMIFS([1]Finance!$W:$W,[1]Finance!$B:$B,'[1]TM - DSR'!C102,[1]Finance!$A:$A,"TVS FINANCE")</f>
        <v>3</v>
      </c>
      <c r="J101" s="8">
        <f>IFERROR(VLOOKUP(C101,'[1]Brand EMI'!$A:$B,2,0),"-")</f>
        <v>81</v>
      </c>
      <c r="K101" s="18">
        <v>252</v>
      </c>
    </row>
    <row r="102" spans="1:11" x14ac:dyDescent="0.25">
      <c r="A102" s="5" t="s">
        <v>22</v>
      </c>
      <c r="B102" s="5" t="s">
        <v>109</v>
      </c>
      <c r="C102" s="6" t="s">
        <v>135</v>
      </c>
      <c r="D102" s="7">
        <f>IFERROR(VLOOKUP(C102,[1]UPI!$A:$M,13,0),"-")</f>
        <v>857439</v>
      </c>
      <c r="E102" s="8">
        <f>SUMIFS([1]Finance!$W:$W,[1]Finance!$B:$B,'[1]TM - DSR'!C103,[1]Finance!$A:$A,"BAJAJ FINANCE")</f>
        <v>22</v>
      </c>
      <c r="F102" s="8">
        <f>SUMIFS([1]Finance!$W:$W,[1]Finance!$B:$B,'[1]TM - DSR'!C103,[1]Finance!$A:$A,"HDB FINANCE")</f>
        <v>12</v>
      </c>
      <c r="G102" s="8">
        <f>SUMIFS([1]Finance!$W:$W,[1]Finance!$B:$B,'[1]TM - DSR'!C103,[1]Finance!$A:$A,"HDFC BANK LTD")</f>
        <v>0</v>
      </c>
      <c r="H102" s="8">
        <f>SUMIFS([1]Finance!$W:$W,[1]Finance!$B:$B,'[1]TM - DSR'!C103,[1]Finance!$A:$A,"IDFC FIRST BANK LTD")</f>
        <v>27</v>
      </c>
      <c r="I102" s="8">
        <f>SUMIFS([1]Finance!$W:$W,[1]Finance!$B:$B,'[1]TM - DSR'!C103,[1]Finance!$A:$A,"TVS FINANCE")</f>
        <v>3</v>
      </c>
      <c r="J102" s="8">
        <f>IFERROR(VLOOKUP(C102,'[1]Brand EMI'!$A:$B,2,0),"-")</f>
        <v>14</v>
      </c>
      <c r="K102" s="18">
        <v>78</v>
      </c>
    </row>
    <row r="103" spans="1:11" x14ac:dyDescent="0.25">
      <c r="A103" s="5" t="s">
        <v>22</v>
      </c>
      <c r="B103" s="5" t="s">
        <v>109</v>
      </c>
      <c r="C103" s="6" t="s">
        <v>136</v>
      </c>
      <c r="D103" s="7">
        <f>IFERROR(VLOOKUP(C103,[1]UPI!$A:$M,13,0),"-")</f>
        <v>708833</v>
      </c>
      <c r="E103" s="8">
        <f>SUMIFS([1]Finance!$W:$W,[1]Finance!$B:$B,'[1]TM - DSR'!C104,[1]Finance!$A:$A,"BAJAJ FINANCE")</f>
        <v>38</v>
      </c>
      <c r="F103" s="8">
        <f>SUMIFS([1]Finance!$W:$W,[1]Finance!$B:$B,'[1]TM - DSR'!C104,[1]Finance!$A:$A,"HDB FINANCE")</f>
        <v>28</v>
      </c>
      <c r="G103" s="8">
        <f>SUMIFS([1]Finance!$W:$W,[1]Finance!$B:$B,'[1]TM - DSR'!C104,[1]Finance!$A:$A,"HDFC BANK LTD")</f>
        <v>1</v>
      </c>
      <c r="H103" s="8">
        <f>SUMIFS([1]Finance!$W:$W,[1]Finance!$B:$B,'[1]TM - DSR'!C104,[1]Finance!$A:$A,"IDFC FIRST BANK LTD")</f>
        <v>21</v>
      </c>
      <c r="I103" s="8">
        <f>SUMIFS([1]Finance!$W:$W,[1]Finance!$B:$B,'[1]TM - DSR'!C104,[1]Finance!$A:$A,"TVS FINANCE")</f>
        <v>5</v>
      </c>
      <c r="J103" s="8">
        <f>IFERROR(VLOOKUP(C103,'[1]Brand EMI'!$A:$B,2,0),"-")</f>
        <v>16</v>
      </c>
      <c r="K103" s="18">
        <v>109</v>
      </c>
    </row>
    <row r="104" spans="1:11" x14ac:dyDescent="0.25">
      <c r="A104" s="5" t="s">
        <v>10</v>
      </c>
      <c r="B104" s="5" t="s">
        <v>13</v>
      </c>
      <c r="C104" s="6" t="s">
        <v>137</v>
      </c>
      <c r="D104" s="7">
        <f>IFERROR(VLOOKUP(C104,[1]UPI!$A:$M,13,0),"-")</f>
        <v>1521492</v>
      </c>
      <c r="E104" s="8">
        <f>SUMIFS([1]Finance!$W:$W,[1]Finance!$B:$B,'[1]TM - DSR'!C105,[1]Finance!$A:$A,"BAJAJ FINANCE")</f>
        <v>51</v>
      </c>
      <c r="F104" s="8">
        <f>SUMIFS([1]Finance!$W:$W,[1]Finance!$B:$B,'[1]TM - DSR'!C105,[1]Finance!$A:$A,"HDB FINANCE")</f>
        <v>9</v>
      </c>
      <c r="G104" s="8">
        <f>SUMIFS([1]Finance!$W:$W,[1]Finance!$B:$B,'[1]TM - DSR'!C105,[1]Finance!$A:$A,"HDFC BANK LTD")</f>
        <v>3</v>
      </c>
      <c r="H104" s="8">
        <f>SUMIFS([1]Finance!$W:$W,[1]Finance!$B:$B,'[1]TM - DSR'!C105,[1]Finance!$A:$A,"IDFC FIRST BANK LTD")</f>
        <v>6</v>
      </c>
      <c r="I104" s="8">
        <f>SUMIFS([1]Finance!$W:$W,[1]Finance!$B:$B,'[1]TM - DSR'!C105,[1]Finance!$A:$A,"TVS FINANCE")</f>
        <v>18</v>
      </c>
      <c r="J104" s="8">
        <f>IFERROR(VLOOKUP(C104,'[1]Brand EMI'!$A:$B,2,0),"-")</f>
        <v>30</v>
      </c>
      <c r="K104" s="18">
        <v>117</v>
      </c>
    </row>
    <row r="105" spans="1:11" x14ac:dyDescent="0.25">
      <c r="A105" s="5" t="s">
        <v>10</v>
      </c>
      <c r="B105" s="5" t="s">
        <v>11</v>
      </c>
      <c r="C105" s="6" t="s">
        <v>138</v>
      </c>
      <c r="D105" s="7">
        <f>IFERROR(VLOOKUP(C105,[1]UPI!$A:$M,13,0),"-")</f>
        <v>1068077</v>
      </c>
      <c r="E105" s="8">
        <f>SUMIFS([1]Finance!$W:$W,[1]Finance!$B:$B,'[1]TM - DSR'!C106,[1]Finance!$A:$A,"BAJAJ FINANCE")</f>
        <v>17</v>
      </c>
      <c r="F105" s="8">
        <f>SUMIFS([1]Finance!$W:$W,[1]Finance!$B:$B,'[1]TM - DSR'!C106,[1]Finance!$A:$A,"HDB FINANCE")</f>
        <v>10</v>
      </c>
      <c r="G105" s="8">
        <f>SUMIFS([1]Finance!$W:$W,[1]Finance!$B:$B,'[1]TM - DSR'!C106,[1]Finance!$A:$A,"HDFC BANK LTD")</f>
        <v>0</v>
      </c>
      <c r="H105" s="8">
        <f>SUMIFS([1]Finance!$W:$W,[1]Finance!$B:$B,'[1]TM - DSR'!C106,[1]Finance!$A:$A,"IDFC FIRST BANK LTD")</f>
        <v>27</v>
      </c>
      <c r="I105" s="8">
        <f>SUMIFS([1]Finance!$W:$W,[1]Finance!$B:$B,'[1]TM - DSR'!C106,[1]Finance!$A:$A,"TVS FINANCE")</f>
        <v>3</v>
      </c>
      <c r="J105" s="8">
        <f>IFERROR(VLOOKUP(C105,'[1]Brand EMI'!$A:$B,2,0),"-")</f>
        <v>21</v>
      </c>
      <c r="K105" s="18">
        <v>78</v>
      </c>
    </row>
    <row r="106" spans="1:11" x14ac:dyDescent="0.25">
      <c r="A106" s="5" t="s">
        <v>15</v>
      </c>
      <c r="B106" s="5" t="s">
        <v>20</v>
      </c>
      <c r="C106" s="6" t="s">
        <v>139</v>
      </c>
      <c r="D106" s="7">
        <f>IFERROR(VLOOKUP(C106,[1]UPI!$A:$M,13,0),"-")</f>
        <v>180097</v>
      </c>
      <c r="E106" s="8">
        <f>SUMIFS([1]Finance!$W:$W,[1]Finance!$B:$B,'[1]TM - DSR'!C107,[1]Finance!$A:$A,"BAJAJ FINANCE")</f>
        <v>8</v>
      </c>
      <c r="F106" s="8">
        <f>SUMIFS([1]Finance!$W:$W,[1]Finance!$B:$B,'[1]TM - DSR'!C107,[1]Finance!$A:$A,"HDB FINANCE")</f>
        <v>7</v>
      </c>
      <c r="G106" s="8">
        <f>SUMIFS([1]Finance!$W:$W,[1]Finance!$B:$B,'[1]TM - DSR'!C107,[1]Finance!$A:$A,"HDFC BANK LTD")</f>
        <v>0</v>
      </c>
      <c r="H106" s="8">
        <f>SUMIFS([1]Finance!$W:$W,[1]Finance!$B:$B,'[1]TM - DSR'!C107,[1]Finance!$A:$A,"IDFC FIRST BANK LTD")</f>
        <v>0</v>
      </c>
      <c r="I106" s="8">
        <f>SUMIFS([1]Finance!$W:$W,[1]Finance!$B:$B,'[1]TM - DSR'!C107,[1]Finance!$A:$A,"TVS FINANCE")</f>
        <v>2</v>
      </c>
      <c r="J106" s="8">
        <f>IFERROR(VLOOKUP(C106,'[1]Brand EMI'!$A:$B,2,0),"-")</f>
        <v>12</v>
      </c>
      <c r="K106" s="18">
        <v>29</v>
      </c>
    </row>
    <row r="107" spans="1:11" x14ac:dyDescent="0.25">
      <c r="A107" s="5" t="s">
        <v>88</v>
      </c>
      <c r="B107" s="5" t="s">
        <v>112</v>
      </c>
      <c r="C107" s="6" t="s">
        <v>140</v>
      </c>
      <c r="D107" s="7">
        <f>IFERROR(VLOOKUP(C107,[1]UPI!$A:$M,13,0),"-")</f>
        <v>297031</v>
      </c>
      <c r="E107" s="8">
        <f>SUMIFS([1]Finance!$W:$W,[1]Finance!$B:$B,'[1]TM - DSR'!C108,[1]Finance!$A:$A,"BAJAJ FINANCE")</f>
        <v>15</v>
      </c>
      <c r="F107" s="8">
        <f>SUMIFS([1]Finance!$W:$W,[1]Finance!$B:$B,'[1]TM - DSR'!C108,[1]Finance!$A:$A,"HDB FINANCE")</f>
        <v>1</v>
      </c>
      <c r="G107" s="8">
        <f>SUMIFS([1]Finance!$W:$W,[1]Finance!$B:$B,'[1]TM - DSR'!C108,[1]Finance!$A:$A,"HDFC BANK LTD")</f>
        <v>0</v>
      </c>
      <c r="H107" s="8">
        <f>SUMIFS([1]Finance!$W:$W,[1]Finance!$B:$B,'[1]TM - DSR'!C108,[1]Finance!$A:$A,"IDFC FIRST BANK LTD")</f>
        <v>7</v>
      </c>
      <c r="I107" s="8">
        <f>SUMIFS([1]Finance!$W:$W,[1]Finance!$B:$B,'[1]TM - DSR'!C108,[1]Finance!$A:$A,"TVS FINANCE")</f>
        <v>12</v>
      </c>
      <c r="J107" s="8">
        <f>IFERROR(VLOOKUP(C107,'[1]Brand EMI'!$A:$B,2,0),"-")</f>
        <v>4</v>
      </c>
      <c r="K107" s="18">
        <v>39</v>
      </c>
    </row>
    <row r="108" spans="1:11" x14ac:dyDescent="0.25">
      <c r="A108" s="5" t="s">
        <v>22</v>
      </c>
      <c r="B108" s="5" t="s">
        <v>91</v>
      </c>
      <c r="C108" s="6" t="s">
        <v>141</v>
      </c>
      <c r="D108" s="7">
        <f>IFERROR(VLOOKUP(C108,[1]UPI!$A:$M,13,0),"-")</f>
        <v>318505</v>
      </c>
      <c r="E108" s="8">
        <f>SUMIFS([1]Finance!$W:$W,[1]Finance!$B:$B,'[1]TM - DSR'!C109,[1]Finance!$A:$A,"BAJAJ FINANCE")</f>
        <v>12</v>
      </c>
      <c r="F108" s="8">
        <f>SUMIFS([1]Finance!$W:$W,[1]Finance!$B:$B,'[1]TM - DSR'!C109,[1]Finance!$A:$A,"HDB FINANCE")</f>
        <v>0</v>
      </c>
      <c r="G108" s="8">
        <f>SUMIFS([1]Finance!$W:$W,[1]Finance!$B:$B,'[1]TM - DSR'!C109,[1]Finance!$A:$A,"HDFC BANK LTD")</f>
        <v>0</v>
      </c>
      <c r="H108" s="8">
        <f>SUMIFS([1]Finance!$W:$W,[1]Finance!$B:$B,'[1]TM - DSR'!C109,[1]Finance!$A:$A,"IDFC FIRST BANK LTD")</f>
        <v>0</v>
      </c>
      <c r="I108" s="8">
        <f>SUMIFS([1]Finance!$W:$W,[1]Finance!$B:$B,'[1]TM - DSR'!C109,[1]Finance!$A:$A,"TVS FINANCE")</f>
        <v>4</v>
      </c>
      <c r="J108" s="8">
        <f>IFERROR(VLOOKUP(C108,'[1]Brand EMI'!$A:$B,2,0),"-")</f>
        <v>3</v>
      </c>
      <c r="K108" s="18">
        <v>19</v>
      </c>
    </row>
    <row r="109" spans="1:11" x14ac:dyDescent="0.25">
      <c r="A109" s="5" t="s">
        <v>10</v>
      </c>
      <c r="B109" s="5" t="s">
        <v>13</v>
      </c>
      <c r="C109" s="6" t="s">
        <v>142</v>
      </c>
      <c r="D109" s="7">
        <f>IFERROR(VLOOKUP(C109,[1]UPI!$A:$M,13,0),"-")</f>
        <v>1458381</v>
      </c>
      <c r="E109" s="8">
        <f>SUMIFS([1]Finance!$W:$W,[1]Finance!$B:$B,'[1]TM - DSR'!C110,[1]Finance!$A:$A,"BAJAJ FINANCE")</f>
        <v>45</v>
      </c>
      <c r="F109" s="8">
        <f>SUMIFS([1]Finance!$W:$W,[1]Finance!$B:$B,'[1]TM - DSR'!C110,[1]Finance!$A:$A,"HDB FINANCE")</f>
        <v>11</v>
      </c>
      <c r="G109" s="8">
        <f>SUMIFS([1]Finance!$W:$W,[1]Finance!$B:$B,'[1]TM - DSR'!C110,[1]Finance!$A:$A,"HDFC BANK LTD")</f>
        <v>1</v>
      </c>
      <c r="H109" s="8">
        <f>SUMIFS([1]Finance!$W:$W,[1]Finance!$B:$B,'[1]TM - DSR'!C110,[1]Finance!$A:$A,"IDFC FIRST BANK LTD")</f>
        <v>0</v>
      </c>
      <c r="I109" s="8">
        <f>SUMIFS([1]Finance!$W:$W,[1]Finance!$B:$B,'[1]TM - DSR'!C110,[1]Finance!$A:$A,"TVS FINANCE")</f>
        <v>7</v>
      </c>
      <c r="J109" s="8">
        <f>IFERROR(VLOOKUP(C109,'[1]Brand EMI'!$A:$B,2,0),"-")</f>
        <v>18</v>
      </c>
      <c r="K109" s="18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2025-06-20T06:58:15Z</dcterms:created>
  <dcterms:modified xsi:type="dcterms:W3CDTF">2025-06-20T14:10:12Z</dcterms:modified>
</cp:coreProperties>
</file>