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8.1 VS10 X64\Downloads\"/>
    </mc:Choice>
  </mc:AlternateContent>
  <bookViews>
    <workbookView xWindow="0" yWindow="0" windowWidth="20490" windowHeight="7905"/>
  </bookViews>
  <sheets>
    <sheet name="Cover" sheetId="3" r:id="rId1"/>
    <sheet name="Test Login" sheetId="1" r:id="rId2"/>
    <sheet name="Test changepassword" sheetId="4" r:id="rId3"/>
    <sheet name="Test Changepass 2" sheetId="6" r:id="rId4"/>
    <sheet name="Add Customer" sheetId="8" r:id="rId5"/>
    <sheet name="Search Customer" sheetId="9" r:id="rId6"/>
    <sheet name="Update Customer" sheetId="10" r:id="rId7"/>
    <sheet name="Delete Customer" sheetId="11" r:id="rId8"/>
  </sheets>
  <externalReferences>
    <externalReference r:id="rId9"/>
  </externalReferences>
  <definedNames>
    <definedName name="ACTION" localSheetId="0">#REF!</definedName>
    <definedName name="ACTION">#REF!</definedName>
    <definedName name="ACTION_1">#REF!</definedName>
    <definedName name="Excel_BuiltIn__FilterDatabase">#REF!</definedName>
    <definedName name="Excel_BuiltIn__FilterDatabase_1">#REF!</definedName>
    <definedName name="OLE_LINK31">'[1]Home page'!#REF!</definedName>
    <definedName name="OLE_LINK41">'[1]Home page'!#REF!</definedName>
    <definedName name="OLE_LINK43">'[1]Home page'!#REF!</definedName>
  </definedNames>
  <calcPr calcId="152511"/>
</workbook>
</file>

<file path=xl/calcChain.xml><?xml version="1.0" encoding="utf-8"?>
<calcChain xmlns="http://schemas.openxmlformats.org/spreadsheetml/2006/main">
  <c r="C6" i="3" l="1"/>
  <c r="C2" i="11"/>
  <c r="D2" i="11"/>
  <c r="E2" i="11"/>
  <c r="D3" i="11"/>
  <c r="A5" i="11"/>
  <c r="C3" i="11" s="1"/>
  <c r="A6" i="11"/>
  <c r="C2" i="10"/>
  <c r="D2" i="10"/>
  <c r="E2" i="10"/>
  <c r="D3" i="10"/>
  <c r="A5" i="10"/>
  <c r="A6" i="10"/>
  <c r="C3" i="10" s="1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C2" i="9"/>
  <c r="D2" i="9"/>
  <c r="E2" i="9"/>
  <c r="D3" i="9"/>
  <c r="A5" i="9"/>
  <c r="C3" i="9" s="1"/>
  <c r="A6" i="9"/>
  <c r="A7" i="9"/>
  <c r="A8" i="9"/>
  <c r="A9" i="9"/>
  <c r="A10" i="9"/>
  <c r="A11" i="9"/>
  <c r="C2" i="8"/>
  <c r="D2" i="8"/>
  <c r="E2" i="8"/>
  <c r="D3" i="8"/>
  <c r="A5" i="8"/>
  <c r="C3" i="8" s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D3" i="6" l="1"/>
  <c r="C3" i="6"/>
  <c r="D2" i="6"/>
  <c r="C2" i="6"/>
  <c r="D1" i="6"/>
  <c r="C1" i="6"/>
  <c r="D2" i="4"/>
  <c r="E2" i="4"/>
  <c r="D3" i="4"/>
  <c r="E3" i="4"/>
  <c r="A6" i="4"/>
  <c r="A7" i="4"/>
  <c r="A8" i="4"/>
  <c r="A9" i="4"/>
  <c r="A10" i="4"/>
  <c r="A5" i="1"/>
  <c r="D4" i="4" l="1"/>
  <c r="E4" i="4"/>
  <c r="A6" i="1"/>
  <c r="E2" i="1" l="1"/>
  <c r="E1" i="1"/>
  <c r="D2" i="1"/>
  <c r="D1" i="1"/>
  <c r="A9" i="1"/>
  <c r="A8" i="1"/>
  <c r="A7" i="1"/>
  <c r="E3" i="1" l="1"/>
  <c r="D3" i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5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G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G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G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<sst xmlns="http://schemas.openxmlformats.org/spreadsheetml/2006/main" count="351" uniqueCount="146">
  <si>
    <t>Back to TestReport</t>
  </si>
  <si>
    <t>To Buglist</t>
  </si>
  <si>
    <t>Module Code</t>
  </si>
  <si>
    <t>Tester</t>
  </si>
  <si>
    <t>Pham Tuan Anh</t>
  </si>
  <si>
    <t>ID</t>
  </si>
  <si>
    <t>Test Case Description</t>
  </si>
  <si>
    <t>Pre -Condition</t>
  </si>
  <si>
    <t>Test Case Procedure</t>
  </si>
  <si>
    <t>Expected Output</t>
  </si>
  <si>
    <t>Test date</t>
  </si>
  <si>
    <t>Note</t>
  </si>
  <si>
    <t>Basic flow</t>
  </si>
  <si>
    <t>Alternative flow</t>
  </si>
  <si>
    <t>Project Name</t>
  </si>
  <si>
    <t>Creator</t>
  </si>
  <si>
    <t>Project Code</t>
  </si>
  <si>
    <t>Reviewer/Approver</t>
  </si>
  <si>
    <t>Document Code</t>
  </si>
  <si>
    <t>Issue Date</t>
  </si>
  <si>
    <t>Pass</t>
  </si>
  <si>
    <t>TEST CASE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</si>
  <si>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</si>
  <si>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</si>
  <si>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</si>
  <si>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</si>
  <si>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</si>
  <si>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</si>
  <si>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</si>
  <si>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"Pass:</t>
  </si>
  <si>
    <t>"Fail:</t>
  </si>
  <si>
    <t xml:space="preserve">"Percent Complete: </t>
  </si>
  <si>
    <t>Untested:</t>
  </si>
  <si>
    <t>N/A:</t>
  </si>
  <si>
    <t>Number of cases:</t>
  </si>
  <si>
    <t>Result on  IE Webbrowser</t>
  </si>
  <si>
    <t>Test Login</t>
  </si>
  <si>
    <t>Kiểm tra login</t>
  </si>
  <si>
    <t>Chạy trên netbeans</t>
  </si>
  <si>
    <t>1. Chạy app CMS trên netbeans
2. Hiện lên trang đăng nhập
3. Không nhập user name</t>
  </si>
  <si>
    <t>1. Hiên thị "User name or password incorrect or does not exist"</t>
  </si>
  <si>
    <t>1. Không nhập password</t>
  </si>
  <si>
    <t>1. Không nhập user name và password</t>
  </si>
  <si>
    <t>1. Nhập cả user name và password không có trong SQL</t>
  </si>
  <si>
    <t>1. Nhập cả user name và password có trong SQL</t>
  </si>
  <si>
    <t>1. Đăng nhập thành công</t>
  </si>
  <si>
    <t>Test chagepassword</t>
  </si>
  <si>
    <t>Kiểm tra changepassword</t>
  </si>
  <si>
    <t>1. Chạy app CMS trên netbeans
2. Đăng nhập thành công
3. Click change password
4 . Nhập username sai, không có password</t>
  </si>
  <si>
    <t>1. Hiên thị "No such username.Try again"</t>
  </si>
  <si>
    <t>1. Không có username</t>
  </si>
  <si>
    <t>1. Nhập Username đúng, không nhập pass</t>
  </si>
  <si>
    <t>1. Nhập Username đúng và pass</t>
  </si>
  <si>
    <t>1. Hiển thị "change password susscessfully"</t>
  </si>
  <si>
    <t>Test add user</t>
  </si>
  <si>
    <t>Kiểm tra add user</t>
  </si>
  <si>
    <t>Hiển thị thông báo "New Customer is added successful!"</t>
  </si>
  <si>
    <t>1. Nhập tất cả các giá trị đúng vào các biến
2. Bấm nút Add</t>
  </si>
  <si>
    <t>Kiểm tra thông tin được gửi thành công</t>
  </si>
  <si>
    <t>Kiểm tra tất cả các giá trị nhập đúng</t>
  </si>
  <si>
    <t>Hiển thị cảnh báo "Income must be greater than 0"</t>
  </si>
  <si>
    <t>1. Nhập số âm hoặc số 0 vào Income
2. Bấm nút Add</t>
  </si>
  <si>
    <t>Kiểm tra giá trị Income bé hơn hoặc bằng 0</t>
  </si>
  <si>
    <t>Hiển thị cảnh báo "Income must be positive number"</t>
  </si>
  <si>
    <t>1. Nhập chữ vào Income
2. Bấm nút Add</t>
  </si>
  <si>
    <t>Kiểm tra giá trị Income không phải là số thực</t>
  </si>
  <si>
    <t>Hiển thị cảnh báo "Date error"</t>
  </si>
  <si>
    <t>1. Nhập ngày, tháng, năm không đúng tiêu chuẩn vào DOB, Start Date, End Date 
2. Bấm nút Add</t>
  </si>
  <si>
    <t>Kiểm tra ngày nhập không đúng tiêu chuẩn ngày tháng</t>
  </si>
  <si>
    <t>Hiển thị cảnh báo "Date must be in the format dd/mm/yyyy"</t>
  </si>
  <si>
    <t>1. Nhập ngày theo định dạng khác dd/mm/yyyy vào DOB, Start Date, End Date 
2. Bấm nút Add</t>
  </si>
  <si>
    <t>Kiểm tra ngày không phải định dạng ngày dd/mm/yyyy</t>
  </si>
  <si>
    <t>Hiển thị cảnh báo "Start date in must before End date"</t>
  </si>
  <si>
    <t>1. Nhập ngày Start Date sau ngày End Date 
2. Bấm nút Add</t>
  </si>
  <si>
    <t>Kiểm tra ngày Start Date sau ngày End Date</t>
  </si>
  <si>
    <t>Hiển thị cảnh báo "Date of birth can't be in future"</t>
  </si>
  <si>
    <t>1. Nhập ngày hiện tại hoặc tương lai
2. Bấm nút Add</t>
  </si>
  <si>
    <t>Kiểm tra ngày DOB không phải là ngày trong quá khứ</t>
  </si>
  <si>
    <t>Hiển thị cảnh báo "Income can't be blank"</t>
  </si>
  <si>
    <t>1. Không nhập Income
2. Bấm vào nút Add</t>
  </si>
  <si>
    <t>Kiểm tra Income để trống</t>
  </si>
  <si>
    <t>Hiển thị cảnh báo "Date can't be blank"</t>
  </si>
  <si>
    <t>1. Không nhập Start Date
2. Bấm vào nút Add</t>
  </si>
  <si>
    <t>Kiểm tra End Date để trống</t>
  </si>
  <si>
    <t>Kiểm tra Start Date để trống</t>
  </si>
  <si>
    <t>1. Không nhập DOB
2. Bấm vào nút Add</t>
  </si>
  <si>
    <t>Kiểm tra DOB để trống</t>
  </si>
  <si>
    <t>Hiển thị cảnh báo "Address can't be blank"</t>
  </si>
  <si>
    <t>1. Không nhập Address
2. Bấm vào nút Add</t>
  </si>
  <si>
    <t>Kiểm tra Address để trống</t>
  </si>
  <si>
    <t>Hiển thị "Customer name can't be blank"</t>
  </si>
  <si>
    <t>1. Không nhập Customer Name
2. Bấm vào nút Add</t>
  </si>
  <si>
    <t>Chạy trên NetBeans</t>
  </si>
  <si>
    <t>Kiểm tra Customer Name để trống</t>
  </si>
  <si>
    <t>Bug#</t>
  </si>
  <si>
    <t>Hoang Van Canh</t>
  </si>
  <si>
    <t>Add Customer</t>
  </si>
  <si>
    <t>Danh sách kết quả tìm được bị xóa</t>
  </si>
  <si>
    <t>1. Bấm nút Clear</t>
  </si>
  <si>
    <t>Kiểm tra xóa kết quả tìm được</t>
  </si>
  <si>
    <t>Hiển thị danh sách kết quả tìm được</t>
  </si>
  <si>
    <t>1. Bấm nút Search</t>
  </si>
  <si>
    <t>Kiểm tra thông tin Search được gửi thành công</t>
  </si>
  <si>
    <t>Hiển thị bảng Customer Detail</t>
  </si>
  <si>
    <t>1. Bấm vào ID của Customer</t>
  </si>
  <si>
    <t>Kiểm tra hiện bảng Customer Detail</t>
  </si>
  <si>
    <t>Hiển thị bảng Update Customer</t>
  </si>
  <si>
    <t>1. Bấm nút Update</t>
  </si>
  <si>
    <t xml:space="preserve">Kiểm tra hiện bảng Update Customer </t>
  </si>
  <si>
    <t>1. Nhập  Customer Name hoặc Date of birth hoặc Customer Name và Date of birth
2. Bấm vào nút Search</t>
  </si>
  <si>
    <t>Kiểm tra tim thấy Customer</t>
  </si>
  <si>
    <t>Hiển thị thông báo "Customer not found!"</t>
  </si>
  <si>
    <t>Kiểm tra không tìm thấy Customer</t>
  </si>
  <si>
    <t>Hiển thị cảnh báo "Search criteria empty!"</t>
  </si>
  <si>
    <t>1. Không nhập Customer Name và Date of birth
2. Bấm vào nút Search</t>
  </si>
  <si>
    <t>Kiểm tra Customer Name và Date of birth để trống</t>
  </si>
  <si>
    <t>Search Customer</t>
  </si>
  <si>
    <t>Hiển thị thông báo "Customer is updated successful!"</t>
  </si>
  <si>
    <t>1. Nhập tất cả các giá trị đúng vào các biến
2. Bấm nút Update</t>
  </si>
  <si>
    <t>Kiểm tra thông tin Update được gửi thành công</t>
  </si>
  <si>
    <t>1. Nhập số âm hoặc số 0 vào Income
2. Bấm nút Update</t>
  </si>
  <si>
    <t>1. Nhập chữ vào Income
2. Bấm nút Update</t>
  </si>
  <si>
    <t>1. Nhập ngày, tháng, năm không đúng tiêu chuẩn vào DOB, Start Date, End Date 
2. Bấm nút Update</t>
  </si>
  <si>
    <t>1. Nhập ngày theo định dạng khác dd/mm/yyyy vào DOB, Start Date, End Date 
2. Bấm nút Update</t>
  </si>
  <si>
    <t>1. Nhập ngày Start Date sau ngày End Date 
2. Bấm nút Update</t>
  </si>
  <si>
    <t>1. Nhập ngày hiện tại hoặc tương lai
2. Bấm nút Update</t>
  </si>
  <si>
    <t>1. Không nhập Income
2. Bấm vào nút Update</t>
  </si>
  <si>
    <t>1. Không nhập Start Date
2. Bấm vào nút Update</t>
  </si>
  <si>
    <t>1. Không nhập DOB
2. Bấm vào nút Update</t>
  </si>
  <si>
    <t>1. Không nhập Address
2. Bấm vào nút Update</t>
  </si>
  <si>
    <t>1. Không nhập Customer Name
2. Bấm vào nút Update</t>
  </si>
  <si>
    <t>Báo lỗi hệ thống</t>
  </si>
  <si>
    <t>Bấm nút Update</t>
  </si>
  <si>
    <t>Kiểm tra dữ liệu không được gửi đi thành công</t>
  </si>
  <si>
    <t>Update Customer</t>
  </si>
  <si>
    <t>Hiển thị thông báo "Customer is deleted successful!"</t>
  </si>
  <si>
    <t>1. Bấm nút Delete</t>
  </si>
  <si>
    <t>Kiểm tra xóa thành công một Customer</t>
  </si>
  <si>
    <t>Delete Customer</t>
  </si>
  <si>
    <t>Customer Managerment System</t>
  </si>
  <si>
    <t>Nguyễn Khắc Tùng</t>
  </si>
  <si>
    <t>CMS</t>
  </si>
  <si>
    <t>A</t>
  </si>
  <si>
    <t>Add new document</t>
  </si>
  <si>
    <t>M</t>
  </si>
  <si>
    <t>Add customer maintain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</si>
</sst>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2">
    <font>
      <sz val="11"/>
      <name val="ＭＳ Ｐゴシック"/>
      <family val="2"/>
      <charset val="128"/>
    </font>
    <font>
      <u/>
      <sz val="11"/>
      <color indexed="12"/>
      <name val="ＭＳ Ｐゴシック"/>
      <family val="3"/>
      <charset val="128"/>
    </font>
    <font>
      <b/>
      <u/>
      <sz val="8"/>
      <color indexed="12"/>
      <name val="Tahoma"/>
      <family val="2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b/>
      <sz val="8"/>
      <color indexed="9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charset val="128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name val="ＭＳ Ｐゴシック"/>
    </font>
    <font>
      <b/>
      <sz val="8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18"/>
        <bgColor indexed="32"/>
      </patternFill>
    </fill>
    <fill>
      <patternFill patternType="solid">
        <fgColor rgb="FF9AEC62"/>
        <bgColor indexed="26"/>
      </patternFill>
    </fill>
    <fill>
      <patternFill patternType="solid">
        <fgColor rgb="FF9AEC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FFC000"/>
        <bgColor indexed="32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10" fillId="0" borderId="0"/>
  </cellStyleXfs>
  <cellXfs count="78">
    <xf numFmtId="0" fontId="0" fillId="0" borderId="0" xfId="0"/>
    <xf numFmtId="0" fontId="2" fillId="2" borderId="1" xfId="1" applyFont="1" applyFill="1" applyBorder="1" applyAlignment="1">
      <alignment horizontal="left" vertical="top" wrapText="1"/>
    </xf>
    <xf numFmtId="0" fontId="4" fillId="2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 wrapText="1"/>
    </xf>
    <xf numFmtId="0" fontId="4" fillId="0" borderId="0" xfId="0" applyFont="1"/>
    <xf numFmtId="0" fontId="5" fillId="2" borderId="1" xfId="2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horizontal="left" vertical="top" wrapText="1"/>
    </xf>
    <xf numFmtId="2" fontId="4" fillId="2" borderId="1" xfId="0" applyNumberFormat="1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/>
    </xf>
    <xf numFmtId="14" fontId="4" fillId="6" borderId="1" xfId="0" applyNumberFormat="1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2" applyFont="1" applyFill="1" applyBorder="1" applyAlignment="1">
      <alignment horizontal="left" vertical="top" wrapText="1"/>
    </xf>
    <xf numFmtId="0" fontId="11" fillId="8" borderId="0" xfId="8" applyFont="1" applyFill="1"/>
    <xf numFmtId="0" fontId="16" fillId="8" borderId="0" xfId="8" applyFont="1" applyFill="1" applyAlignment="1">
      <alignment horizontal="center" vertical="center"/>
    </xf>
    <xf numFmtId="0" fontId="17" fillId="0" borderId="6" xfId="8" applyFont="1" applyBorder="1" applyAlignment="1">
      <alignment horizontal="center" vertical="center"/>
    </xf>
    <xf numFmtId="0" fontId="11" fillId="0" borderId="0" xfId="8" applyFont="1" applyAlignment="1">
      <alignment horizontal="center" vertical="center"/>
    </xf>
    <xf numFmtId="0" fontId="11" fillId="0" borderId="0" xfId="8" applyFont="1"/>
    <xf numFmtId="0" fontId="13" fillId="8" borderId="0" xfId="8" applyFont="1" applyFill="1" applyAlignment="1">
      <alignment horizontal="left" indent="1"/>
    </xf>
    <xf numFmtId="0" fontId="14" fillId="0" borderId="0" xfId="8" applyFont="1" applyAlignment="1">
      <alignment horizontal="left" indent="1"/>
    </xf>
    <xf numFmtId="0" fontId="13" fillId="8" borderId="2" xfId="8" applyFont="1" applyFill="1" applyBorder="1" applyAlignment="1">
      <alignment horizontal="left"/>
    </xf>
    <xf numFmtId="0" fontId="11" fillId="0" borderId="3" xfId="8" applyFont="1" applyBorder="1" applyAlignment="1"/>
    <xf numFmtId="0" fontId="14" fillId="0" borderId="3" xfId="8" applyFont="1" applyBorder="1" applyAlignment="1">
      <alignment horizontal="left" indent="1"/>
    </xf>
    <xf numFmtId="0" fontId="13" fillId="8" borderId="0" xfId="8" applyFont="1" applyFill="1" applyBorder="1"/>
    <xf numFmtId="0" fontId="14" fillId="0" borderId="0" xfId="8" applyFont="1" applyBorder="1" applyAlignment="1">
      <alignment horizontal="left"/>
    </xf>
    <xf numFmtId="0" fontId="11" fillId="0" borderId="0" xfId="8" applyFont="1" applyBorder="1" applyAlignment="1"/>
    <xf numFmtId="0" fontId="13" fillId="8" borderId="0" xfId="8" applyFont="1" applyFill="1" applyBorder="1" applyAlignment="1">
      <alignment horizontal="left" indent="1"/>
    </xf>
    <xf numFmtId="0" fontId="14" fillId="0" borderId="0" xfId="8" applyFont="1" applyBorder="1" applyAlignment="1">
      <alignment horizontal="left" indent="1"/>
    </xf>
    <xf numFmtId="0" fontId="11" fillId="0" borderId="0" xfId="8" applyFont="1" applyBorder="1" applyAlignment="1">
      <alignment horizontal="left" indent="1"/>
    </xf>
    <xf numFmtId="0" fontId="11" fillId="0" borderId="0" xfId="8" applyFont="1" applyBorder="1"/>
    <xf numFmtId="0" fontId="13" fillId="0" borderId="0" xfId="8" applyFont="1" applyAlignment="1">
      <alignment horizontal="left"/>
    </xf>
    <xf numFmtId="0" fontId="11" fillId="0" borderId="0" xfId="8" applyFont="1" applyAlignment="1">
      <alignment vertical="center"/>
    </xf>
    <xf numFmtId="164" fontId="15" fillId="3" borderId="7" xfId="8" applyNumberFormat="1" applyFont="1" applyFill="1" applyBorder="1" applyAlignment="1">
      <alignment horizontal="center" vertical="center"/>
    </xf>
    <xf numFmtId="0" fontId="15" fillId="3" borderId="4" xfId="8" applyFont="1" applyFill="1" applyBorder="1" applyAlignment="1">
      <alignment horizontal="center" vertical="center"/>
    </xf>
    <xf numFmtId="0" fontId="15" fillId="3" borderId="8" xfId="8" applyFont="1" applyFill="1" applyBorder="1" applyAlignment="1">
      <alignment horizontal="center" vertical="center"/>
    </xf>
    <xf numFmtId="0" fontId="11" fillId="0" borderId="0" xfId="8" applyFont="1" applyAlignment="1">
      <alignment vertical="top"/>
    </xf>
    <xf numFmtId="49" fontId="11" fillId="0" borderId="1" xfId="8" applyNumberFormat="1" applyFont="1" applyBorder="1" applyAlignment="1">
      <alignment vertical="top"/>
    </xf>
    <xf numFmtId="0" fontId="11" fillId="0" borderId="1" xfId="8" applyFont="1" applyBorder="1" applyAlignment="1">
      <alignment vertical="top"/>
    </xf>
    <xf numFmtId="15" fontId="11" fillId="0" borderId="1" xfId="8" applyNumberFormat="1" applyFont="1" applyBorder="1" applyAlignment="1">
      <alignment vertical="top"/>
    </xf>
    <xf numFmtId="0" fontId="14" fillId="0" borderId="10" xfId="8" applyFont="1" applyBorder="1" applyAlignment="1">
      <alignment vertical="top" wrapText="1"/>
    </xf>
    <xf numFmtId="164" fontId="11" fillId="0" borderId="9" xfId="8" applyNumberFormat="1" applyFont="1" applyBorder="1" applyAlignment="1">
      <alignment vertical="top"/>
    </xf>
    <xf numFmtId="0" fontId="11" fillId="0" borderId="10" xfId="8" applyFont="1" applyBorder="1" applyAlignment="1">
      <alignment vertical="top"/>
    </xf>
    <xf numFmtId="164" fontId="11" fillId="0" borderId="11" xfId="8" applyNumberFormat="1" applyFont="1" applyBorder="1" applyAlignment="1">
      <alignment vertical="top"/>
    </xf>
    <xf numFmtId="49" fontId="11" fillId="0" borderId="5" xfId="8" applyNumberFormat="1" applyFont="1" applyBorder="1" applyAlignment="1">
      <alignment vertical="top"/>
    </xf>
    <xf numFmtId="0" fontId="11" fillId="0" borderId="5" xfId="8" applyFont="1" applyBorder="1" applyAlignment="1">
      <alignment vertical="top"/>
    </xf>
    <xf numFmtId="0" fontId="11" fillId="0" borderId="12" xfId="8" applyFont="1" applyBorder="1" applyAlignment="1">
      <alignment vertical="top"/>
    </xf>
    <xf numFmtId="0" fontId="11" fillId="0" borderId="0" xfId="8" applyFont="1" applyAlignment="1">
      <alignment horizontal="left" indent="1"/>
    </xf>
    <xf numFmtId="0" fontId="2" fillId="2" borderId="1" xfId="1" applyFont="1" applyFill="1" applyBorder="1" applyAlignment="1">
      <alignment horizontal="right" vertical="top" wrapText="1"/>
    </xf>
    <xf numFmtId="0" fontId="4" fillId="2" borderId="1" xfId="2" applyFont="1" applyFill="1" applyBorder="1" applyAlignment="1">
      <alignment horizontal="right" vertical="top" wrapText="1"/>
    </xf>
    <xf numFmtId="0" fontId="5" fillId="2" borderId="1" xfId="2" applyFont="1" applyFill="1" applyBorder="1" applyAlignment="1">
      <alignment horizontal="right" vertical="top" wrapText="1"/>
    </xf>
    <xf numFmtId="0" fontId="20" fillId="0" borderId="0" xfId="0" applyFont="1"/>
    <xf numFmtId="0" fontId="12" fillId="0" borderId="2" xfId="8" applyFont="1" applyBorder="1" applyAlignment="1">
      <alignment horizontal="center" vertical="center"/>
    </xf>
    <xf numFmtId="0" fontId="14" fillId="0" borderId="2" xfId="8" applyFont="1" applyBorder="1" applyAlignment="1">
      <alignment horizontal="left"/>
    </xf>
    <xf numFmtId="0" fontId="13" fillId="8" borderId="2" xfId="8" applyFont="1" applyFill="1" applyBorder="1" applyAlignment="1">
      <alignment horizontal="left" vertical="center"/>
    </xf>
    <xf numFmtId="0" fontId="14" fillId="0" borderId="2" xfId="8" applyFont="1" applyBorder="1" applyAlignment="1">
      <alignment horizontal="left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16" fontId="4" fillId="6" borderId="13" xfId="0" applyNumberFormat="1" applyFont="1" applyFill="1" applyBorder="1" applyAlignment="1">
      <alignment horizontal="left" vertical="top"/>
    </xf>
    <xf numFmtId="0" fontId="4" fillId="6" borderId="13" xfId="0" applyFont="1" applyFill="1" applyBorder="1" applyAlignment="1">
      <alignment horizontal="left" vertical="top"/>
    </xf>
    <xf numFmtId="0" fontId="4" fillId="0" borderId="13" xfId="0" applyFont="1" applyBorder="1" applyAlignment="1">
      <alignment vertical="top"/>
    </xf>
    <xf numFmtId="0" fontId="4" fillId="0" borderId="13" xfId="0" applyFont="1" applyBorder="1" applyAlignment="1">
      <alignment vertical="top" wrapText="1"/>
    </xf>
    <xf numFmtId="0" fontId="4" fillId="6" borderId="13" xfId="0" applyFont="1" applyFill="1" applyBorder="1" applyAlignment="1">
      <alignment horizontal="left" vertical="top" wrapText="1"/>
    </xf>
    <xf numFmtId="0" fontId="4" fillId="6" borderId="13" xfId="0" applyFont="1" applyFill="1" applyBorder="1" applyAlignment="1">
      <alignment vertical="top" wrapText="1"/>
    </xf>
    <xf numFmtId="0" fontId="4" fillId="6" borderId="0" xfId="0" applyFont="1" applyFill="1" applyAlignment="1">
      <alignment vertical="top"/>
    </xf>
    <xf numFmtId="0" fontId="6" fillId="3" borderId="13" xfId="2" applyFont="1" applyFill="1" applyBorder="1" applyAlignment="1">
      <alignment horizontal="center" vertical="top" wrapText="1"/>
    </xf>
    <xf numFmtId="0" fontId="21" fillId="9" borderId="13" xfId="2" applyFont="1" applyFill="1" applyBorder="1" applyAlignment="1">
      <alignment horizontal="center" vertical="top" wrapText="1"/>
    </xf>
    <xf numFmtId="0" fontId="0" fillId="0" borderId="13" xfId="0" applyBorder="1" applyAlignment="1">
      <alignment vertical="top"/>
    </xf>
    <xf numFmtId="2" fontId="4" fillId="2" borderId="13" xfId="0" applyNumberFormat="1" applyFont="1" applyFill="1" applyBorder="1" applyAlignment="1">
      <alignment vertical="top" wrapText="1"/>
    </xf>
    <xf numFmtId="0" fontId="4" fillId="2" borderId="13" xfId="0" applyFont="1" applyFill="1" applyBorder="1" applyAlignment="1">
      <alignment vertical="top" wrapText="1"/>
    </xf>
    <xf numFmtId="0" fontId="5" fillId="2" borderId="13" xfId="2" applyFont="1" applyFill="1" applyBorder="1" applyAlignment="1">
      <alignment horizontal="left" vertical="top" wrapText="1"/>
    </xf>
    <xf numFmtId="0" fontId="4" fillId="2" borderId="13" xfId="0" applyNumberFormat="1" applyFont="1" applyFill="1" applyBorder="1" applyAlignment="1">
      <alignment horizontal="left" vertical="top" wrapText="1"/>
    </xf>
    <xf numFmtId="0" fontId="4" fillId="2" borderId="13" xfId="2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vertical="top" wrapText="1"/>
    </xf>
    <xf numFmtId="0" fontId="2" fillId="2" borderId="1" xfId="3" applyFont="1" applyFill="1" applyBorder="1" applyAlignment="1">
      <alignment horizontal="left" vertical="top" wrapText="1"/>
    </xf>
    <xf numFmtId="14" fontId="14" fillId="0" borderId="3" xfId="8" applyNumberFormat="1" applyFont="1" applyBorder="1" applyAlignment="1">
      <alignment horizontal="left" indent="1"/>
    </xf>
  </cellXfs>
  <cellStyles count="9">
    <cellStyle name="Hyperlink" xfId="1" builtinId="8"/>
    <cellStyle name="Hyperlink 2" xfId="3"/>
    <cellStyle name="Hyperlink 3" xfId="4"/>
    <cellStyle name="Normal" xfId="0" builtinId="0"/>
    <cellStyle name="Normal 2" xfId="5"/>
    <cellStyle name="Normal 3" xfId="6"/>
    <cellStyle name="Normal 4" xfId="8"/>
    <cellStyle name="Normal_Sheet1" xfId="2"/>
    <cellStyle name="標準_打刻ﾃﾞｰﾀ収集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FMO_IT&amp;ST%20Test%20Cases_v1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report"/>
      <sheetName val="GUI-Flow"/>
      <sheetName val="Hybrid"/>
      <sheetName val="Home page"/>
      <sheetName val="ER"/>
      <sheetName val="Find a Doctor"/>
      <sheetName val="MFM-Login"/>
      <sheetName val="MFM-ForgotPassword"/>
      <sheetName val="MFM-CreateAcct"/>
      <sheetName val="MFM-ChangePassword"/>
      <sheetName val="MFM-CreateProfile"/>
      <sheetName val="MFM-DashboardDeleteAcct"/>
      <sheetName val="MFM-ViewEditDeleteProfile"/>
      <sheetName val="ECH Resources"/>
      <sheetName val="ECH news"/>
      <sheetName val="Visiting ECH"/>
      <sheetName val="HIPAA, TRUSTe"/>
      <sheetName val="LoadTest"/>
      <sheetName val="LoadStat_AP1"/>
      <sheetName val="IE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F14" sqref="F14"/>
    </sheetView>
  </sheetViews>
  <sheetFormatPr defaultRowHeight="12.75"/>
  <cols>
    <col min="1" max="1" width="2.25" style="20" customWidth="1"/>
    <col min="2" max="2" width="19.625" style="49" customWidth="1"/>
    <col min="3" max="3" width="9.25" style="20" customWidth="1"/>
    <col min="4" max="4" width="14.5" style="20" customWidth="1"/>
    <col min="5" max="5" width="8" style="20" customWidth="1"/>
    <col min="6" max="6" width="31.125" style="20" customWidth="1"/>
    <col min="7" max="7" width="31" style="20" customWidth="1"/>
    <col min="8" max="256" width="9" style="20"/>
    <col min="257" max="257" width="2.25" style="20" customWidth="1"/>
    <col min="258" max="258" width="19.625" style="20" customWidth="1"/>
    <col min="259" max="259" width="9.25" style="20" customWidth="1"/>
    <col min="260" max="260" width="14.5" style="20" customWidth="1"/>
    <col min="261" max="261" width="8" style="20" customWidth="1"/>
    <col min="262" max="262" width="31.125" style="20" customWidth="1"/>
    <col min="263" max="263" width="31" style="20" customWidth="1"/>
    <col min="264" max="512" width="9" style="20"/>
    <col min="513" max="513" width="2.25" style="20" customWidth="1"/>
    <col min="514" max="514" width="19.625" style="20" customWidth="1"/>
    <col min="515" max="515" width="9.25" style="20" customWidth="1"/>
    <col min="516" max="516" width="14.5" style="20" customWidth="1"/>
    <col min="517" max="517" width="8" style="20" customWidth="1"/>
    <col min="518" max="518" width="31.125" style="20" customWidth="1"/>
    <col min="519" max="519" width="31" style="20" customWidth="1"/>
    <col min="520" max="768" width="9" style="20"/>
    <col min="769" max="769" width="2.25" style="20" customWidth="1"/>
    <col min="770" max="770" width="19.625" style="20" customWidth="1"/>
    <col min="771" max="771" width="9.25" style="20" customWidth="1"/>
    <col min="772" max="772" width="14.5" style="20" customWidth="1"/>
    <col min="773" max="773" width="8" style="20" customWidth="1"/>
    <col min="774" max="774" width="31.125" style="20" customWidth="1"/>
    <col min="775" max="775" width="31" style="20" customWidth="1"/>
    <col min="776" max="1024" width="9" style="20"/>
    <col min="1025" max="1025" width="2.25" style="20" customWidth="1"/>
    <col min="1026" max="1026" width="19.625" style="20" customWidth="1"/>
    <col min="1027" max="1027" width="9.25" style="20" customWidth="1"/>
    <col min="1028" max="1028" width="14.5" style="20" customWidth="1"/>
    <col min="1029" max="1029" width="8" style="20" customWidth="1"/>
    <col min="1030" max="1030" width="31.125" style="20" customWidth="1"/>
    <col min="1031" max="1031" width="31" style="20" customWidth="1"/>
    <col min="1032" max="1280" width="9" style="20"/>
    <col min="1281" max="1281" width="2.25" style="20" customWidth="1"/>
    <col min="1282" max="1282" width="19.625" style="20" customWidth="1"/>
    <col min="1283" max="1283" width="9.25" style="20" customWidth="1"/>
    <col min="1284" max="1284" width="14.5" style="20" customWidth="1"/>
    <col min="1285" max="1285" width="8" style="20" customWidth="1"/>
    <col min="1286" max="1286" width="31.125" style="20" customWidth="1"/>
    <col min="1287" max="1287" width="31" style="20" customWidth="1"/>
    <col min="1288" max="1536" width="9" style="20"/>
    <col min="1537" max="1537" width="2.25" style="20" customWidth="1"/>
    <col min="1538" max="1538" width="19.625" style="20" customWidth="1"/>
    <col min="1539" max="1539" width="9.25" style="20" customWidth="1"/>
    <col min="1540" max="1540" width="14.5" style="20" customWidth="1"/>
    <col min="1541" max="1541" width="8" style="20" customWidth="1"/>
    <col min="1542" max="1542" width="31.125" style="20" customWidth="1"/>
    <col min="1543" max="1543" width="31" style="20" customWidth="1"/>
    <col min="1544" max="1792" width="9" style="20"/>
    <col min="1793" max="1793" width="2.25" style="20" customWidth="1"/>
    <col min="1794" max="1794" width="19.625" style="20" customWidth="1"/>
    <col min="1795" max="1795" width="9.25" style="20" customWidth="1"/>
    <col min="1796" max="1796" width="14.5" style="20" customWidth="1"/>
    <col min="1797" max="1797" width="8" style="20" customWidth="1"/>
    <col min="1798" max="1798" width="31.125" style="20" customWidth="1"/>
    <col min="1799" max="1799" width="31" style="20" customWidth="1"/>
    <col min="1800" max="2048" width="9" style="20"/>
    <col min="2049" max="2049" width="2.25" style="20" customWidth="1"/>
    <col min="2050" max="2050" width="19.625" style="20" customWidth="1"/>
    <col min="2051" max="2051" width="9.25" style="20" customWidth="1"/>
    <col min="2052" max="2052" width="14.5" style="20" customWidth="1"/>
    <col min="2053" max="2053" width="8" style="20" customWidth="1"/>
    <col min="2054" max="2054" width="31.125" style="20" customWidth="1"/>
    <col min="2055" max="2055" width="31" style="20" customWidth="1"/>
    <col min="2056" max="2304" width="9" style="20"/>
    <col min="2305" max="2305" width="2.25" style="20" customWidth="1"/>
    <col min="2306" max="2306" width="19.625" style="20" customWidth="1"/>
    <col min="2307" max="2307" width="9.25" style="20" customWidth="1"/>
    <col min="2308" max="2308" width="14.5" style="20" customWidth="1"/>
    <col min="2309" max="2309" width="8" style="20" customWidth="1"/>
    <col min="2310" max="2310" width="31.125" style="20" customWidth="1"/>
    <col min="2311" max="2311" width="31" style="20" customWidth="1"/>
    <col min="2312" max="2560" width="9" style="20"/>
    <col min="2561" max="2561" width="2.25" style="20" customWidth="1"/>
    <col min="2562" max="2562" width="19.625" style="20" customWidth="1"/>
    <col min="2563" max="2563" width="9.25" style="20" customWidth="1"/>
    <col min="2564" max="2564" width="14.5" style="20" customWidth="1"/>
    <col min="2565" max="2565" width="8" style="20" customWidth="1"/>
    <col min="2566" max="2566" width="31.125" style="20" customWidth="1"/>
    <col min="2567" max="2567" width="31" style="20" customWidth="1"/>
    <col min="2568" max="2816" width="9" style="20"/>
    <col min="2817" max="2817" width="2.25" style="20" customWidth="1"/>
    <col min="2818" max="2818" width="19.625" style="20" customWidth="1"/>
    <col min="2819" max="2819" width="9.25" style="20" customWidth="1"/>
    <col min="2820" max="2820" width="14.5" style="20" customWidth="1"/>
    <col min="2821" max="2821" width="8" style="20" customWidth="1"/>
    <col min="2822" max="2822" width="31.125" style="20" customWidth="1"/>
    <col min="2823" max="2823" width="31" style="20" customWidth="1"/>
    <col min="2824" max="3072" width="9" style="20"/>
    <col min="3073" max="3073" width="2.25" style="20" customWidth="1"/>
    <col min="3074" max="3074" width="19.625" style="20" customWidth="1"/>
    <col min="3075" max="3075" width="9.25" style="20" customWidth="1"/>
    <col min="3076" max="3076" width="14.5" style="20" customWidth="1"/>
    <col min="3077" max="3077" width="8" style="20" customWidth="1"/>
    <col min="3078" max="3078" width="31.125" style="20" customWidth="1"/>
    <col min="3079" max="3079" width="31" style="20" customWidth="1"/>
    <col min="3080" max="3328" width="9" style="20"/>
    <col min="3329" max="3329" width="2.25" style="20" customWidth="1"/>
    <col min="3330" max="3330" width="19.625" style="20" customWidth="1"/>
    <col min="3331" max="3331" width="9.25" style="20" customWidth="1"/>
    <col min="3332" max="3332" width="14.5" style="20" customWidth="1"/>
    <col min="3333" max="3333" width="8" style="20" customWidth="1"/>
    <col min="3334" max="3334" width="31.125" style="20" customWidth="1"/>
    <col min="3335" max="3335" width="31" style="20" customWidth="1"/>
    <col min="3336" max="3584" width="9" style="20"/>
    <col min="3585" max="3585" width="2.25" style="20" customWidth="1"/>
    <col min="3586" max="3586" width="19.625" style="20" customWidth="1"/>
    <col min="3587" max="3587" width="9.25" style="20" customWidth="1"/>
    <col min="3588" max="3588" width="14.5" style="20" customWidth="1"/>
    <col min="3589" max="3589" width="8" style="20" customWidth="1"/>
    <col min="3590" max="3590" width="31.125" style="20" customWidth="1"/>
    <col min="3591" max="3591" width="31" style="20" customWidth="1"/>
    <col min="3592" max="3840" width="9" style="20"/>
    <col min="3841" max="3841" width="2.25" style="20" customWidth="1"/>
    <col min="3842" max="3842" width="19.625" style="20" customWidth="1"/>
    <col min="3843" max="3843" width="9.25" style="20" customWidth="1"/>
    <col min="3844" max="3844" width="14.5" style="20" customWidth="1"/>
    <col min="3845" max="3845" width="8" style="20" customWidth="1"/>
    <col min="3846" max="3846" width="31.125" style="20" customWidth="1"/>
    <col min="3847" max="3847" width="31" style="20" customWidth="1"/>
    <col min="3848" max="4096" width="9" style="20"/>
    <col min="4097" max="4097" width="2.25" style="20" customWidth="1"/>
    <col min="4098" max="4098" width="19.625" style="20" customWidth="1"/>
    <col min="4099" max="4099" width="9.25" style="20" customWidth="1"/>
    <col min="4100" max="4100" width="14.5" style="20" customWidth="1"/>
    <col min="4101" max="4101" width="8" style="20" customWidth="1"/>
    <col min="4102" max="4102" width="31.125" style="20" customWidth="1"/>
    <col min="4103" max="4103" width="31" style="20" customWidth="1"/>
    <col min="4104" max="4352" width="9" style="20"/>
    <col min="4353" max="4353" width="2.25" style="20" customWidth="1"/>
    <col min="4354" max="4354" width="19.625" style="20" customWidth="1"/>
    <col min="4355" max="4355" width="9.25" style="20" customWidth="1"/>
    <col min="4356" max="4356" width="14.5" style="20" customWidth="1"/>
    <col min="4357" max="4357" width="8" style="20" customWidth="1"/>
    <col min="4358" max="4358" width="31.125" style="20" customWidth="1"/>
    <col min="4359" max="4359" width="31" style="20" customWidth="1"/>
    <col min="4360" max="4608" width="9" style="20"/>
    <col min="4609" max="4609" width="2.25" style="20" customWidth="1"/>
    <col min="4610" max="4610" width="19.625" style="20" customWidth="1"/>
    <col min="4611" max="4611" width="9.25" style="20" customWidth="1"/>
    <col min="4612" max="4612" width="14.5" style="20" customWidth="1"/>
    <col min="4613" max="4613" width="8" style="20" customWidth="1"/>
    <col min="4614" max="4614" width="31.125" style="20" customWidth="1"/>
    <col min="4615" max="4615" width="31" style="20" customWidth="1"/>
    <col min="4616" max="4864" width="9" style="20"/>
    <col min="4865" max="4865" width="2.25" style="20" customWidth="1"/>
    <col min="4866" max="4866" width="19.625" style="20" customWidth="1"/>
    <col min="4867" max="4867" width="9.25" style="20" customWidth="1"/>
    <col min="4868" max="4868" width="14.5" style="20" customWidth="1"/>
    <col min="4869" max="4869" width="8" style="20" customWidth="1"/>
    <col min="4870" max="4870" width="31.125" style="20" customWidth="1"/>
    <col min="4871" max="4871" width="31" style="20" customWidth="1"/>
    <col min="4872" max="5120" width="9" style="20"/>
    <col min="5121" max="5121" width="2.25" style="20" customWidth="1"/>
    <col min="5122" max="5122" width="19.625" style="20" customWidth="1"/>
    <col min="5123" max="5123" width="9.25" style="20" customWidth="1"/>
    <col min="5124" max="5124" width="14.5" style="20" customWidth="1"/>
    <col min="5125" max="5125" width="8" style="20" customWidth="1"/>
    <col min="5126" max="5126" width="31.125" style="20" customWidth="1"/>
    <col min="5127" max="5127" width="31" style="20" customWidth="1"/>
    <col min="5128" max="5376" width="9" style="20"/>
    <col min="5377" max="5377" width="2.25" style="20" customWidth="1"/>
    <col min="5378" max="5378" width="19.625" style="20" customWidth="1"/>
    <col min="5379" max="5379" width="9.25" style="20" customWidth="1"/>
    <col min="5380" max="5380" width="14.5" style="20" customWidth="1"/>
    <col min="5381" max="5381" width="8" style="20" customWidth="1"/>
    <col min="5382" max="5382" width="31.125" style="20" customWidth="1"/>
    <col min="5383" max="5383" width="31" style="20" customWidth="1"/>
    <col min="5384" max="5632" width="9" style="20"/>
    <col min="5633" max="5633" width="2.25" style="20" customWidth="1"/>
    <col min="5634" max="5634" width="19.625" style="20" customWidth="1"/>
    <col min="5635" max="5635" width="9.25" style="20" customWidth="1"/>
    <col min="5636" max="5636" width="14.5" style="20" customWidth="1"/>
    <col min="5637" max="5637" width="8" style="20" customWidth="1"/>
    <col min="5638" max="5638" width="31.125" style="20" customWidth="1"/>
    <col min="5639" max="5639" width="31" style="20" customWidth="1"/>
    <col min="5640" max="5888" width="9" style="20"/>
    <col min="5889" max="5889" width="2.25" style="20" customWidth="1"/>
    <col min="5890" max="5890" width="19.625" style="20" customWidth="1"/>
    <col min="5891" max="5891" width="9.25" style="20" customWidth="1"/>
    <col min="5892" max="5892" width="14.5" style="20" customWidth="1"/>
    <col min="5893" max="5893" width="8" style="20" customWidth="1"/>
    <col min="5894" max="5894" width="31.125" style="20" customWidth="1"/>
    <col min="5895" max="5895" width="31" style="20" customWidth="1"/>
    <col min="5896" max="6144" width="9" style="20"/>
    <col min="6145" max="6145" width="2.25" style="20" customWidth="1"/>
    <col min="6146" max="6146" width="19.625" style="20" customWidth="1"/>
    <col min="6147" max="6147" width="9.25" style="20" customWidth="1"/>
    <col min="6148" max="6148" width="14.5" style="20" customWidth="1"/>
    <col min="6149" max="6149" width="8" style="20" customWidth="1"/>
    <col min="6150" max="6150" width="31.125" style="20" customWidth="1"/>
    <col min="6151" max="6151" width="31" style="20" customWidth="1"/>
    <col min="6152" max="6400" width="9" style="20"/>
    <col min="6401" max="6401" width="2.25" style="20" customWidth="1"/>
    <col min="6402" max="6402" width="19.625" style="20" customWidth="1"/>
    <col min="6403" max="6403" width="9.25" style="20" customWidth="1"/>
    <col min="6404" max="6404" width="14.5" style="20" customWidth="1"/>
    <col min="6405" max="6405" width="8" style="20" customWidth="1"/>
    <col min="6406" max="6406" width="31.125" style="20" customWidth="1"/>
    <col min="6407" max="6407" width="31" style="20" customWidth="1"/>
    <col min="6408" max="6656" width="9" style="20"/>
    <col min="6657" max="6657" width="2.25" style="20" customWidth="1"/>
    <col min="6658" max="6658" width="19.625" style="20" customWidth="1"/>
    <col min="6659" max="6659" width="9.25" style="20" customWidth="1"/>
    <col min="6660" max="6660" width="14.5" style="20" customWidth="1"/>
    <col min="6661" max="6661" width="8" style="20" customWidth="1"/>
    <col min="6662" max="6662" width="31.125" style="20" customWidth="1"/>
    <col min="6663" max="6663" width="31" style="20" customWidth="1"/>
    <col min="6664" max="6912" width="9" style="20"/>
    <col min="6913" max="6913" width="2.25" style="20" customWidth="1"/>
    <col min="6914" max="6914" width="19.625" style="20" customWidth="1"/>
    <col min="6915" max="6915" width="9.25" style="20" customWidth="1"/>
    <col min="6916" max="6916" width="14.5" style="20" customWidth="1"/>
    <col min="6917" max="6917" width="8" style="20" customWidth="1"/>
    <col min="6918" max="6918" width="31.125" style="20" customWidth="1"/>
    <col min="6919" max="6919" width="31" style="20" customWidth="1"/>
    <col min="6920" max="7168" width="9" style="20"/>
    <col min="7169" max="7169" width="2.25" style="20" customWidth="1"/>
    <col min="7170" max="7170" width="19.625" style="20" customWidth="1"/>
    <col min="7171" max="7171" width="9.25" style="20" customWidth="1"/>
    <col min="7172" max="7172" width="14.5" style="20" customWidth="1"/>
    <col min="7173" max="7173" width="8" style="20" customWidth="1"/>
    <col min="7174" max="7174" width="31.125" style="20" customWidth="1"/>
    <col min="7175" max="7175" width="31" style="20" customWidth="1"/>
    <col min="7176" max="7424" width="9" style="20"/>
    <col min="7425" max="7425" width="2.25" style="20" customWidth="1"/>
    <col min="7426" max="7426" width="19.625" style="20" customWidth="1"/>
    <col min="7427" max="7427" width="9.25" style="20" customWidth="1"/>
    <col min="7428" max="7428" width="14.5" style="20" customWidth="1"/>
    <col min="7429" max="7429" width="8" style="20" customWidth="1"/>
    <col min="7430" max="7430" width="31.125" style="20" customWidth="1"/>
    <col min="7431" max="7431" width="31" style="20" customWidth="1"/>
    <col min="7432" max="7680" width="9" style="20"/>
    <col min="7681" max="7681" width="2.25" style="20" customWidth="1"/>
    <col min="7682" max="7682" width="19.625" style="20" customWidth="1"/>
    <col min="7683" max="7683" width="9.25" style="20" customWidth="1"/>
    <col min="7684" max="7684" width="14.5" style="20" customWidth="1"/>
    <col min="7685" max="7685" width="8" style="20" customWidth="1"/>
    <col min="7686" max="7686" width="31.125" style="20" customWidth="1"/>
    <col min="7687" max="7687" width="31" style="20" customWidth="1"/>
    <col min="7688" max="7936" width="9" style="20"/>
    <col min="7937" max="7937" width="2.25" style="20" customWidth="1"/>
    <col min="7938" max="7938" width="19.625" style="20" customWidth="1"/>
    <col min="7939" max="7939" width="9.25" style="20" customWidth="1"/>
    <col min="7940" max="7940" width="14.5" style="20" customWidth="1"/>
    <col min="7941" max="7941" width="8" style="20" customWidth="1"/>
    <col min="7942" max="7942" width="31.125" style="20" customWidth="1"/>
    <col min="7943" max="7943" width="31" style="20" customWidth="1"/>
    <col min="7944" max="8192" width="9" style="20"/>
    <col min="8193" max="8193" width="2.25" style="20" customWidth="1"/>
    <col min="8194" max="8194" width="19.625" style="20" customWidth="1"/>
    <col min="8195" max="8195" width="9.25" style="20" customWidth="1"/>
    <col min="8196" max="8196" width="14.5" style="20" customWidth="1"/>
    <col min="8197" max="8197" width="8" style="20" customWidth="1"/>
    <col min="8198" max="8198" width="31.125" style="20" customWidth="1"/>
    <col min="8199" max="8199" width="31" style="20" customWidth="1"/>
    <col min="8200" max="8448" width="9" style="20"/>
    <col min="8449" max="8449" width="2.25" style="20" customWidth="1"/>
    <col min="8450" max="8450" width="19.625" style="20" customWidth="1"/>
    <col min="8451" max="8451" width="9.25" style="20" customWidth="1"/>
    <col min="8452" max="8452" width="14.5" style="20" customWidth="1"/>
    <col min="8453" max="8453" width="8" style="20" customWidth="1"/>
    <col min="8454" max="8454" width="31.125" style="20" customWidth="1"/>
    <col min="8455" max="8455" width="31" style="20" customWidth="1"/>
    <col min="8456" max="8704" width="9" style="20"/>
    <col min="8705" max="8705" width="2.25" style="20" customWidth="1"/>
    <col min="8706" max="8706" width="19.625" style="20" customWidth="1"/>
    <col min="8707" max="8707" width="9.25" style="20" customWidth="1"/>
    <col min="8708" max="8708" width="14.5" style="20" customWidth="1"/>
    <col min="8709" max="8709" width="8" style="20" customWidth="1"/>
    <col min="8710" max="8710" width="31.125" style="20" customWidth="1"/>
    <col min="8711" max="8711" width="31" style="20" customWidth="1"/>
    <col min="8712" max="8960" width="9" style="20"/>
    <col min="8961" max="8961" width="2.25" style="20" customWidth="1"/>
    <col min="8962" max="8962" width="19.625" style="20" customWidth="1"/>
    <col min="8963" max="8963" width="9.25" style="20" customWidth="1"/>
    <col min="8964" max="8964" width="14.5" style="20" customWidth="1"/>
    <col min="8965" max="8965" width="8" style="20" customWidth="1"/>
    <col min="8966" max="8966" width="31.125" style="20" customWidth="1"/>
    <col min="8967" max="8967" width="31" style="20" customWidth="1"/>
    <col min="8968" max="9216" width="9" style="20"/>
    <col min="9217" max="9217" width="2.25" style="20" customWidth="1"/>
    <col min="9218" max="9218" width="19.625" style="20" customWidth="1"/>
    <col min="9219" max="9219" width="9.25" style="20" customWidth="1"/>
    <col min="9220" max="9220" width="14.5" style="20" customWidth="1"/>
    <col min="9221" max="9221" width="8" style="20" customWidth="1"/>
    <col min="9222" max="9222" width="31.125" style="20" customWidth="1"/>
    <col min="9223" max="9223" width="31" style="20" customWidth="1"/>
    <col min="9224" max="9472" width="9" style="20"/>
    <col min="9473" max="9473" width="2.25" style="20" customWidth="1"/>
    <col min="9474" max="9474" width="19.625" style="20" customWidth="1"/>
    <col min="9475" max="9475" width="9.25" style="20" customWidth="1"/>
    <col min="9476" max="9476" width="14.5" style="20" customWidth="1"/>
    <col min="9477" max="9477" width="8" style="20" customWidth="1"/>
    <col min="9478" max="9478" width="31.125" style="20" customWidth="1"/>
    <col min="9479" max="9479" width="31" style="20" customWidth="1"/>
    <col min="9480" max="9728" width="9" style="20"/>
    <col min="9729" max="9729" width="2.25" style="20" customWidth="1"/>
    <col min="9730" max="9730" width="19.625" style="20" customWidth="1"/>
    <col min="9731" max="9731" width="9.25" style="20" customWidth="1"/>
    <col min="9732" max="9732" width="14.5" style="20" customWidth="1"/>
    <col min="9733" max="9733" width="8" style="20" customWidth="1"/>
    <col min="9734" max="9734" width="31.125" style="20" customWidth="1"/>
    <col min="9735" max="9735" width="31" style="20" customWidth="1"/>
    <col min="9736" max="9984" width="9" style="20"/>
    <col min="9985" max="9985" width="2.25" style="20" customWidth="1"/>
    <col min="9986" max="9986" width="19.625" style="20" customWidth="1"/>
    <col min="9987" max="9987" width="9.25" style="20" customWidth="1"/>
    <col min="9988" max="9988" width="14.5" style="20" customWidth="1"/>
    <col min="9989" max="9989" width="8" style="20" customWidth="1"/>
    <col min="9990" max="9990" width="31.125" style="20" customWidth="1"/>
    <col min="9991" max="9991" width="31" style="20" customWidth="1"/>
    <col min="9992" max="10240" width="9" style="20"/>
    <col min="10241" max="10241" width="2.25" style="20" customWidth="1"/>
    <col min="10242" max="10242" width="19.625" style="20" customWidth="1"/>
    <col min="10243" max="10243" width="9.25" style="20" customWidth="1"/>
    <col min="10244" max="10244" width="14.5" style="20" customWidth="1"/>
    <col min="10245" max="10245" width="8" style="20" customWidth="1"/>
    <col min="10246" max="10246" width="31.125" style="20" customWidth="1"/>
    <col min="10247" max="10247" width="31" style="20" customWidth="1"/>
    <col min="10248" max="10496" width="9" style="20"/>
    <col min="10497" max="10497" width="2.25" style="20" customWidth="1"/>
    <col min="10498" max="10498" width="19.625" style="20" customWidth="1"/>
    <col min="10499" max="10499" width="9.25" style="20" customWidth="1"/>
    <col min="10500" max="10500" width="14.5" style="20" customWidth="1"/>
    <col min="10501" max="10501" width="8" style="20" customWidth="1"/>
    <col min="10502" max="10502" width="31.125" style="20" customWidth="1"/>
    <col min="10503" max="10503" width="31" style="20" customWidth="1"/>
    <col min="10504" max="10752" width="9" style="20"/>
    <col min="10753" max="10753" width="2.25" style="20" customWidth="1"/>
    <col min="10754" max="10754" width="19.625" style="20" customWidth="1"/>
    <col min="10755" max="10755" width="9.25" style="20" customWidth="1"/>
    <col min="10756" max="10756" width="14.5" style="20" customWidth="1"/>
    <col min="10757" max="10757" width="8" style="20" customWidth="1"/>
    <col min="10758" max="10758" width="31.125" style="20" customWidth="1"/>
    <col min="10759" max="10759" width="31" style="20" customWidth="1"/>
    <col min="10760" max="11008" width="9" style="20"/>
    <col min="11009" max="11009" width="2.25" style="20" customWidth="1"/>
    <col min="11010" max="11010" width="19.625" style="20" customWidth="1"/>
    <col min="11011" max="11011" width="9.25" style="20" customWidth="1"/>
    <col min="11012" max="11012" width="14.5" style="20" customWidth="1"/>
    <col min="11013" max="11013" width="8" style="20" customWidth="1"/>
    <col min="11014" max="11014" width="31.125" style="20" customWidth="1"/>
    <col min="11015" max="11015" width="31" style="20" customWidth="1"/>
    <col min="11016" max="11264" width="9" style="20"/>
    <col min="11265" max="11265" width="2.25" style="20" customWidth="1"/>
    <col min="11266" max="11266" width="19.625" style="20" customWidth="1"/>
    <col min="11267" max="11267" width="9.25" style="20" customWidth="1"/>
    <col min="11268" max="11268" width="14.5" style="20" customWidth="1"/>
    <col min="11269" max="11269" width="8" style="20" customWidth="1"/>
    <col min="11270" max="11270" width="31.125" style="20" customWidth="1"/>
    <col min="11271" max="11271" width="31" style="20" customWidth="1"/>
    <col min="11272" max="11520" width="9" style="20"/>
    <col min="11521" max="11521" width="2.25" style="20" customWidth="1"/>
    <col min="11522" max="11522" width="19.625" style="20" customWidth="1"/>
    <col min="11523" max="11523" width="9.25" style="20" customWidth="1"/>
    <col min="11524" max="11524" width="14.5" style="20" customWidth="1"/>
    <col min="11525" max="11525" width="8" style="20" customWidth="1"/>
    <col min="11526" max="11526" width="31.125" style="20" customWidth="1"/>
    <col min="11527" max="11527" width="31" style="20" customWidth="1"/>
    <col min="11528" max="11776" width="9" style="20"/>
    <col min="11777" max="11777" width="2.25" style="20" customWidth="1"/>
    <col min="11778" max="11778" width="19.625" style="20" customWidth="1"/>
    <col min="11779" max="11779" width="9.25" style="20" customWidth="1"/>
    <col min="11780" max="11780" width="14.5" style="20" customWidth="1"/>
    <col min="11781" max="11781" width="8" style="20" customWidth="1"/>
    <col min="11782" max="11782" width="31.125" style="20" customWidth="1"/>
    <col min="11783" max="11783" width="31" style="20" customWidth="1"/>
    <col min="11784" max="12032" width="9" style="20"/>
    <col min="12033" max="12033" width="2.25" style="20" customWidth="1"/>
    <col min="12034" max="12034" width="19.625" style="20" customWidth="1"/>
    <col min="12035" max="12035" width="9.25" style="20" customWidth="1"/>
    <col min="12036" max="12036" width="14.5" style="20" customWidth="1"/>
    <col min="12037" max="12037" width="8" style="20" customWidth="1"/>
    <col min="12038" max="12038" width="31.125" style="20" customWidth="1"/>
    <col min="12039" max="12039" width="31" style="20" customWidth="1"/>
    <col min="12040" max="12288" width="9" style="20"/>
    <col min="12289" max="12289" width="2.25" style="20" customWidth="1"/>
    <col min="12290" max="12290" width="19.625" style="20" customWidth="1"/>
    <col min="12291" max="12291" width="9.25" style="20" customWidth="1"/>
    <col min="12292" max="12292" width="14.5" style="20" customWidth="1"/>
    <col min="12293" max="12293" width="8" style="20" customWidth="1"/>
    <col min="12294" max="12294" width="31.125" style="20" customWidth="1"/>
    <col min="12295" max="12295" width="31" style="20" customWidth="1"/>
    <col min="12296" max="12544" width="9" style="20"/>
    <col min="12545" max="12545" width="2.25" style="20" customWidth="1"/>
    <col min="12546" max="12546" width="19.625" style="20" customWidth="1"/>
    <col min="12547" max="12547" width="9.25" style="20" customWidth="1"/>
    <col min="12548" max="12548" width="14.5" style="20" customWidth="1"/>
    <col min="12549" max="12549" width="8" style="20" customWidth="1"/>
    <col min="12550" max="12550" width="31.125" style="20" customWidth="1"/>
    <col min="12551" max="12551" width="31" style="20" customWidth="1"/>
    <col min="12552" max="12800" width="9" style="20"/>
    <col min="12801" max="12801" width="2.25" style="20" customWidth="1"/>
    <col min="12802" max="12802" width="19.625" style="20" customWidth="1"/>
    <col min="12803" max="12803" width="9.25" style="20" customWidth="1"/>
    <col min="12804" max="12804" width="14.5" style="20" customWidth="1"/>
    <col min="12805" max="12805" width="8" style="20" customWidth="1"/>
    <col min="12806" max="12806" width="31.125" style="20" customWidth="1"/>
    <col min="12807" max="12807" width="31" style="20" customWidth="1"/>
    <col min="12808" max="13056" width="9" style="20"/>
    <col min="13057" max="13057" width="2.25" style="20" customWidth="1"/>
    <col min="13058" max="13058" width="19.625" style="20" customWidth="1"/>
    <col min="13059" max="13059" width="9.25" style="20" customWidth="1"/>
    <col min="13060" max="13060" width="14.5" style="20" customWidth="1"/>
    <col min="13061" max="13061" width="8" style="20" customWidth="1"/>
    <col min="13062" max="13062" width="31.125" style="20" customWidth="1"/>
    <col min="13063" max="13063" width="31" style="20" customWidth="1"/>
    <col min="13064" max="13312" width="9" style="20"/>
    <col min="13313" max="13313" width="2.25" style="20" customWidth="1"/>
    <col min="13314" max="13314" width="19.625" style="20" customWidth="1"/>
    <col min="13315" max="13315" width="9.25" style="20" customWidth="1"/>
    <col min="13316" max="13316" width="14.5" style="20" customWidth="1"/>
    <col min="13317" max="13317" width="8" style="20" customWidth="1"/>
    <col min="13318" max="13318" width="31.125" style="20" customWidth="1"/>
    <col min="13319" max="13319" width="31" style="20" customWidth="1"/>
    <col min="13320" max="13568" width="9" style="20"/>
    <col min="13569" max="13569" width="2.25" style="20" customWidth="1"/>
    <col min="13570" max="13570" width="19.625" style="20" customWidth="1"/>
    <col min="13571" max="13571" width="9.25" style="20" customWidth="1"/>
    <col min="13572" max="13572" width="14.5" style="20" customWidth="1"/>
    <col min="13573" max="13573" width="8" style="20" customWidth="1"/>
    <col min="13574" max="13574" width="31.125" style="20" customWidth="1"/>
    <col min="13575" max="13575" width="31" style="20" customWidth="1"/>
    <col min="13576" max="13824" width="9" style="20"/>
    <col min="13825" max="13825" width="2.25" style="20" customWidth="1"/>
    <col min="13826" max="13826" width="19.625" style="20" customWidth="1"/>
    <col min="13827" max="13827" width="9.25" style="20" customWidth="1"/>
    <col min="13828" max="13828" width="14.5" style="20" customWidth="1"/>
    <col min="13829" max="13829" width="8" style="20" customWidth="1"/>
    <col min="13830" max="13830" width="31.125" style="20" customWidth="1"/>
    <col min="13831" max="13831" width="31" style="20" customWidth="1"/>
    <col min="13832" max="14080" width="9" style="20"/>
    <col min="14081" max="14081" width="2.25" style="20" customWidth="1"/>
    <col min="14082" max="14082" width="19.625" style="20" customWidth="1"/>
    <col min="14083" max="14083" width="9.25" style="20" customWidth="1"/>
    <col min="14084" max="14084" width="14.5" style="20" customWidth="1"/>
    <col min="14085" max="14085" width="8" style="20" customWidth="1"/>
    <col min="14086" max="14086" width="31.125" style="20" customWidth="1"/>
    <col min="14087" max="14087" width="31" style="20" customWidth="1"/>
    <col min="14088" max="14336" width="9" style="20"/>
    <col min="14337" max="14337" width="2.25" style="20" customWidth="1"/>
    <col min="14338" max="14338" width="19.625" style="20" customWidth="1"/>
    <col min="14339" max="14339" width="9.25" style="20" customWidth="1"/>
    <col min="14340" max="14340" width="14.5" style="20" customWidth="1"/>
    <col min="14341" max="14341" width="8" style="20" customWidth="1"/>
    <col min="14342" max="14342" width="31.125" style="20" customWidth="1"/>
    <col min="14343" max="14343" width="31" style="20" customWidth="1"/>
    <col min="14344" max="14592" width="9" style="20"/>
    <col min="14593" max="14593" width="2.25" style="20" customWidth="1"/>
    <col min="14594" max="14594" width="19.625" style="20" customWidth="1"/>
    <col min="14595" max="14595" width="9.25" style="20" customWidth="1"/>
    <col min="14596" max="14596" width="14.5" style="20" customWidth="1"/>
    <col min="14597" max="14597" width="8" style="20" customWidth="1"/>
    <col min="14598" max="14598" width="31.125" style="20" customWidth="1"/>
    <col min="14599" max="14599" width="31" style="20" customWidth="1"/>
    <col min="14600" max="14848" width="9" style="20"/>
    <col min="14849" max="14849" width="2.25" style="20" customWidth="1"/>
    <col min="14850" max="14850" width="19.625" style="20" customWidth="1"/>
    <col min="14851" max="14851" width="9.25" style="20" customWidth="1"/>
    <col min="14852" max="14852" width="14.5" style="20" customWidth="1"/>
    <col min="14853" max="14853" width="8" style="20" customWidth="1"/>
    <col min="14854" max="14854" width="31.125" style="20" customWidth="1"/>
    <col min="14855" max="14855" width="31" style="20" customWidth="1"/>
    <col min="14856" max="15104" width="9" style="20"/>
    <col min="15105" max="15105" width="2.25" style="20" customWidth="1"/>
    <col min="15106" max="15106" width="19.625" style="20" customWidth="1"/>
    <col min="15107" max="15107" width="9.25" style="20" customWidth="1"/>
    <col min="15108" max="15108" width="14.5" style="20" customWidth="1"/>
    <col min="15109" max="15109" width="8" style="20" customWidth="1"/>
    <col min="15110" max="15110" width="31.125" style="20" customWidth="1"/>
    <col min="15111" max="15111" width="31" style="20" customWidth="1"/>
    <col min="15112" max="15360" width="9" style="20"/>
    <col min="15361" max="15361" width="2.25" style="20" customWidth="1"/>
    <col min="15362" max="15362" width="19.625" style="20" customWidth="1"/>
    <col min="15363" max="15363" width="9.25" style="20" customWidth="1"/>
    <col min="15364" max="15364" width="14.5" style="20" customWidth="1"/>
    <col min="15365" max="15365" width="8" style="20" customWidth="1"/>
    <col min="15366" max="15366" width="31.125" style="20" customWidth="1"/>
    <col min="15367" max="15367" width="31" style="20" customWidth="1"/>
    <col min="15368" max="15616" width="9" style="20"/>
    <col min="15617" max="15617" width="2.25" style="20" customWidth="1"/>
    <col min="15618" max="15618" width="19.625" style="20" customWidth="1"/>
    <col min="15619" max="15619" width="9.25" style="20" customWidth="1"/>
    <col min="15620" max="15620" width="14.5" style="20" customWidth="1"/>
    <col min="15621" max="15621" width="8" style="20" customWidth="1"/>
    <col min="15622" max="15622" width="31.125" style="20" customWidth="1"/>
    <col min="15623" max="15623" width="31" style="20" customWidth="1"/>
    <col min="15624" max="15872" width="9" style="20"/>
    <col min="15873" max="15873" width="2.25" style="20" customWidth="1"/>
    <col min="15874" max="15874" width="19.625" style="20" customWidth="1"/>
    <col min="15875" max="15875" width="9.25" style="20" customWidth="1"/>
    <col min="15876" max="15876" width="14.5" style="20" customWidth="1"/>
    <col min="15877" max="15877" width="8" style="20" customWidth="1"/>
    <col min="15878" max="15878" width="31.125" style="20" customWidth="1"/>
    <col min="15879" max="15879" width="31" style="20" customWidth="1"/>
    <col min="15880" max="16128" width="9" style="20"/>
    <col min="16129" max="16129" width="2.25" style="20" customWidth="1"/>
    <col min="16130" max="16130" width="19.625" style="20" customWidth="1"/>
    <col min="16131" max="16131" width="9.25" style="20" customWidth="1"/>
    <col min="16132" max="16132" width="14.5" style="20" customWidth="1"/>
    <col min="16133" max="16133" width="8" style="20" customWidth="1"/>
    <col min="16134" max="16134" width="31.125" style="20" customWidth="1"/>
    <col min="16135" max="16135" width="31" style="20" customWidth="1"/>
    <col min="16136" max="16384" width="9" style="20"/>
  </cols>
  <sheetData>
    <row r="2" spans="1:7" s="19" customFormat="1" ht="75.75" customHeight="1">
      <c r="A2" s="17"/>
      <c r="B2" s="18"/>
      <c r="C2" s="54" t="s">
        <v>21</v>
      </c>
      <c r="D2" s="54"/>
      <c r="E2" s="54"/>
      <c r="F2" s="54"/>
      <c r="G2" s="54"/>
    </row>
    <row r="3" spans="1:7">
      <c r="B3" s="21"/>
      <c r="C3" s="22"/>
      <c r="F3" s="16"/>
    </row>
    <row r="4" spans="1:7" ht="14.25" customHeight="1">
      <c r="B4" s="23" t="s">
        <v>14</v>
      </c>
      <c r="C4" s="55" t="s">
        <v>139</v>
      </c>
      <c r="D4" s="55"/>
      <c r="E4" s="55"/>
      <c r="F4" s="23" t="s">
        <v>15</v>
      </c>
      <c r="G4" s="24" t="s">
        <v>140</v>
      </c>
    </row>
    <row r="5" spans="1:7" ht="14.25" customHeight="1">
      <c r="B5" s="23" t="s">
        <v>16</v>
      </c>
      <c r="C5" s="55" t="s">
        <v>141</v>
      </c>
      <c r="D5" s="55"/>
      <c r="E5" s="55"/>
      <c r="F5" s="23" t="s">
        <v>17</v>
      </c>
      <c r="G5" s="24"/>
    </row>
    <row r="6" spans="1:7" ht="15.75" customHeight="1">
      <c r="B6" s="56" t="s">
        <v>18</v>
      </c>
      <c r="C6" s="57" t="str">
        <f>C5&amp;"_"&amp;"TEST"&amp;"_"&amp;"v1.0"</f>
        <v>CMS_TEST_v1.0</v>
      </c>
      <c r="D6" s="57"/>
      <c r="E6" s="57"/>
      <c r="F6" s="23" t="s">
        <v>19</v>
      </c>
      <c r="G6" s="77">
        <v>42252</v>
      </c>
    </row>
    <row r="7" spans="1:7" ht="13.5" customHeight="1">
      <c r="B7" s="56"/>
      <c r="C7" s="57"/>
      <c r="D7" s="57"/>
      <c r="E7" s="57"/>
      <c r="F7" s="23" t="s">
        <v>22</v>
      </c>
      <c r="G7" s="25"/>
    </row>
    <row r="8" spans="1:7">
      <c r="B8" s="26"/>
      <c r="C8" s="27"/>
      <c r="D8" s="28"/>
      <c r="E8" s="28"/>
      <c r="F8" s="29"/>
      <c r="G8" s="30"/>
    </row>
    <row r="9" spans="1:7">
      <c r="B9" s="31"/>
      <c r="C9" s="32"/>
      <c r="D9" s="32"/>
      <c r="E9" s="32"/>
      <c r="F9" s="32"/>
    </row>
    <row r="10" spans="1:7">
      <c r="B10" s="33" t="s">
        <v>23</v>
      </c>
    </row>
    <row r="11" spans="1:7" s="34" customFormat="1">
      <c r="B11" s="35" t="s">
        <v>24</v>
      </c>
      <c r="C11" s="36" t="s">
        <v>22</v>
      </c>
      <c r="D11" s="36" t="s">
        <v>25</v>
      </c>
      <c r="E11" s="36" t="s">
        <v>26</v>
      </c>
      <c r="F11" s="36" t="s">
        <v>27</v>
      </c>
      <c r="G11" s="37" t="s">
        <v>28</v>
      </c>
    </row>
    <row r="12" spans="1:7" s="38" customFormat="1">
      <c r="B12" s="77">
        <v>42252</v>
      </c>
      <c r="C12" s="39"/>
      <c r="D12" s="40"/>
      <c r="E12" s="40" t="s">
        <v>142</v>
      </c>
      <c r="F12" s="41" t="s">
        <v>143</v>
      </c>
      <c r="G12" s="42"/>
    </row>
    <row r="13" spans="1:7" s="38" customFormat="1" ht="21.75" customHeight="1">
      <c r="B13" s="77">
        <v>42252</v>
      </c>
      <c r="C13" s="39"/>
      <c r="D13" s="40"/>
      <c r="E13" s="40" t="s">
        <v>144</v>
      </c>
      <c r="F13" s="40" t="s">
        <v>145</v>
      </c>
      <c r="G13" s="44"/>
    </row>
    <row r="14" spans="1:7" s="38" customFormat="1" ht="19.5" customHeight="1">
      <c r="B14" s="43"/>
      <c r="C14" s="39"/>
      <c r="D14" s="40"/>
      <c r="E14" s="40"/>
      <c r="F14" s="40"/>
      <c r="G14" s="44"/>
    </row>
    <row r="15" spans="1:7" s="38" customFormat="1" ht="21.75" customHeight="1">
      <c r="B15" s="43"/>
      <c r="C15" s="39"/>
      <c r="D15" s="40"/>
      <c r="E15" s="40"/>
      <c r="F15" s="40"/>
      <c r="G15" s="44"/>
    </row>
    <row r="16" spans="1:7" s="38" customFormat="1" ht="19.5" customHeight="1">
      <c r="B16" s="43"/>
      <c r="C16" s="39"/>
      <c r="D16" s="40"/>
      <c r="E16" s="40"/>
      <c r="F16" s="40"/>
      <c r="G16" s="44"/>
    </row>
    <row r="17" spans="2:7" s="38" customFormat="1" ht="21.75" customHeight="1">
      <c r="B17" s="43"/>
      <c r="C17" s="39"/>
      <c r="D17" s="40"/>
      <c r="E17" s="40"/>
      <c r="F17" s="40"/>
      <c r="G17" s="44"/>
    </row>
    <row r="18" spans="2:7" s="38" customFormat="1" ht="19.5" customHeight="1">
      <c r="B18" s="45"/>
      <c r="C18" s="46"/>
      <c r="D18" s="47"/>
      <c r="E18" s="47"/>
      <c r="F18" s="47"/>
      <c r="G18" s="48"/>
    </row>
  </sheetData>
  <mergeCells count="5">
    <mergeCell ref="C2:G2"/>
    <mergeCell ref="C4:E4"/>
    <mergeCell ref="C5:E5"/>
    <mergeCell ref="B6:B7"/>
    <mergeCell ref="C6:E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"/>
  <sheetViews>
    <sheetView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D12" sqref="D12"/>
    </sheetView>
  </sheetViews>
  <sheetFormatPr defaultRowHeight="10.5"/>
  <cols>
    <col min="1" max="1" width="15.875" style="4" customWidth="1"/>
    <col min="2" max="3" width="22.125" style="4" customWidth="1"/>
    <col min="4" max="4" width="44.625" style="4" customWidth="1"/>
    <col min="5" max="5" width="30.375" style="4" customWidth="1"/>
    <col min="6" max="6" width="13" style="4" customWidth="1"/>
    <col min="7" max="7" width="9" style="4"/>
    <col min="8" max="8" width="17.25" style="4" customWidth="1"/>
    <col min="9" max="16384" width="9" style="4"/>
  </cols>
  <sheetData>
    <row r="1" spans="1:8" ht="12.75" customHeight="1">
      <c r="A1" s="1" t="s">
        <v>0</v>
      </c>
      <c r="B1" s="1" t="s">
        <v>1</v>
      </c>
      <c r="C1" s="50" t="s">
        <v>29</v>
      </c>
      <c r="D1" s="2">
        <f>COUNTIF($F$5:$F$9,"Pass")</f>
        <v>5</v>
      </c>
      <c r="E1" s="3">
        <f>COUNTIF($F$5:$F$9,"Untest")</f>
        <v>0</v>
      </c>
      <c r="F1" s="53" t="s">
        <v>32</v>
      </c>
    </row>
    <row r="2" spans="1:8" ht="12.75" customHeight="1">
      <c r="A2" s="5" t="s">
        <v>2</v>
      </c>
      <c r="B2" s="6" t="s">
        <v>36</v>
      </c>
      <c r="C2" s="51" t="s">
        <v>30</v>
      </c>
      <c r="D2" s="2">
        <f>COUNTIF($F$5:$F$9,"Fail")</f>
        <v>0</v>
      </c>
      <c r="E2" s="3">
        <f>COUNTIF($F$5:$F$9,"N/A")</f>
        <v>0</v>
      </c>
      <c r="F2" s="53" t="s">
        <v>33</v>
      </c>
    </row>
    <row r="3" spans="1:8" ht="12.75" customHeight="1">
      <c r="A3" s="5" t="s">
        <v>3</v>
      </c>
      <c r="B3" s="5" t="s">
        <v>4</v>
      </c>
      <c r="C3" s="52" t="s">
        <v>31</v>
      </c>
      <c r="D3" s="2" t="str">
        <f>ROUND((COUNTIF($F$5:$F$9,"Pass")*100)/((COUNTA($A$5:$A$9)*5)-COUNTIF($F$5:$F$9,"N/A")),2)&amp;"%"</f>
        <v>20%</v>
      </c>
      <c r="E3" s="7">
        <f>(COUNTA($A$5:$A$995))</f>
        <v>5</v>
      </c>
      <c r="F3" s="53" t="s">
        <v>34</v>
      </c>
    </row>
    <row r="4" spans="1:8" ht="28.35" customHeight="1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35</v>
      </c>
      <c r="G4" s="8" t="s">
        <v>10</v>
      </c>
      <c r="H4" s="8" t="s">
        <v>11</v>
      </c>
    </row>
    <row r="5" spans="1:8" ht="31.5">
      <c r="A5" s="9" t="str">
        <f>IF(OR(B5&lt;&gt;"",E5&lt;&gt;""),"["&amp;TEXT($B$2,"#")&amp;"-"&amp;TEXT(ROW()-4,"##")&amp;"]","")</f>
        <v>[Test Login-1]</v>
      </c>
      <c r="B5" s="10" t="s">
        <v>37</v>
      </c>
      <c r="C5" s="10" t="s">
        <v>38</v>
      </c>
      <c r="D5" s="10" t="s">
        <v>39</v>
      </c>
      <c r="E5" s="10" t="s">
        <v>40</v>
      </c>
      <c r="F5" s="11" t="s">
        <v>20</v>
      </c>
      <c r="G5" s="12"/>
      <c r="H5" s="11" t="s">
        <v>12</v>
      </c>
    </row>
    <row r="6" spans="1:8" ht="21">
      <c r="A6" s="13" t="str">
        <f>IF(OR(B6&lt;&gt;"",E6&lt;&gt;""),"["&amp;TEXT($B$2,"#")&amp;"-"&amp;TEXT(ROW()-4,"##")&amp;"]","")</f>
        <v>[Test Login-2]</v>
      </c>
      <c r="B6" s="13" t="s">
        <v>37</v>
      </c>
      <c r="C6" s="13"/>
      <c r="D6" s="13" t="s">
        <v>41</v>
      </c>
      <c r="E6" s="10" t="s">
        <v>40</v>
      </c>
      <c r="F6" s="14" t="s">
        <v>20</v>
      </c>
      <c r="G6" s="12">
        <v>42190</v>
      </c>
      <c r="H6" s="14" t="s">
        <v>13</v>
      </c>
    </row>
    <row r="7" spans="1:8" ht="21">
      <c r="A7" s="15" t="str">
        <f t="shared" ref="A7:A9" si="0">IF(OR(B7&lt;&gt;"",E7&lt;&gt;""),"["&amp;TEXT($B$2,"#")&amp;"-"&amp;TEXT(ROW()-4,"##")&amp;"]","")</f>
        <v>[Test Login-3]</v>
      </c>
      <c r="B7" s="13" t="s">
        <v>37</v>
      </c>
      <c r="C7" s="13"/>
      <c r="D7" s="13" t="s">
        <v>42</v>
      </c>
      <c r="E7" s="10" t="s">
        <v>40</v>
      </c>
      <c r="F7" s="14" t="s">
        <v>20</v>
      </c>
      <c r="G7" s="12"/>
      <c r="H7" s="14"/>
    </row>
    <row r="8" spans="1:8" ht="21">
      <c r="A8" s="15" t="str">
        <f t="shared" si="0"/>
        <v>[Test Login-4]</v>
      </c>
      <c r="B8" s="13" t="s">
        <v>37</v>
      </c>
      <c r="C8" s="13"/>
      <c r="D8" s="13" t="s">
        <v>43</v>
      </c>
      <c r="E8" s="10" t="s">
        <v>40</v>
      </c>
      <c r="F8" s="14" t="s">
        <v>20</v>
      </c>
      <c r="G8" s="12"/>
      <c r="H8" s="14"/>
    </row>
    <row r="9" spans="1:8">
      <c r="A9" s="15" t="str">
        <f t="shared" si="0"/>
        <v>[Test Login-5]</v>
      </c>
      <c r="B9" s="13" t="s">
        <v>37</v>
      </c>
      <c r="C9" s="13"/>
      <c r="D9" s="13" t="s">
        <v>44</v>
      </c>
      <c r="E9" s="13" t="s">
        <v>45</v>
      </c>
      <c r="F9" s="14" t="s">
        <v>20</v>
      </c>
      <c r="G9" s="12"/>
      <c r="H9" s="14"/>
    </row>
  </sheetData>
  <dataValidations count="1">
    <dataValidation type="list" operator="equal" allowBlank="1" sqref="F5:F9">
      <formula1>"Pass,Fail,Untest,N/A"</formula1>
    </dataValidation>
  </dataValidations>
  <hyperlinks>
    <hyperlink ref="A1" location="'Test report'!A1" display="Back to TestReport"/>
    <hyperlink ref="B1" location="BugList!A1" display="To Buglist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10"/>
  <sheetViews>
    <sheetView topLeftCell="E1" workbookViewId="0">
      <selection activeCell="B2" sqref="B2:H10"/>
    </sheetView>
  </sheetViews>
  <sheetFormatPr defaultRowHeight="13.5"/>
  <cols>
    <col min="1" max="8" width="29.125" customWidth="1"/>
  </cols>
  <sheetData>
    <row r="2" spans="1:8">
      <c r="A2" s="1" t="s">
        <v>0</v>
      </c>
      <c r="B2" s="1" t="s">
        <v>1</v>
      </c>
      <c r="C2" s="50" t="s">
        <v>29</v>
      </c>
      <c r="D2" s="2">
        <f>COUNTIF($F$5:$F$9,"Pass")</f>
        <v>4</v>
      </c>
      <c r="E2" s="3">
        <f>COUNTIF($F$5:$F$9,"Untest")</f>
        <v>0</v>
      </c>
      <c r="F2" s="53" t="s">
        <v>32</v>
      </c>
      <c r="G2" s="4"/>
      <c r="H2" s="4"/>
    </row>
    <row r="3" spans="1:8">
      <c r="A3" s="5" t="s">
        <v>2</v>
      </c>
      <c r="B3" s="6" t="s">
        <v>46</v>
      </c>
      <c r="C3" s="51" t="s">
        <v>30</v>
      </c>
      <c r="D3" s="2">
        <f>COUNTIF($F$5:$F$9,"Fail")</f>
        <v>0</v>
      </c>
      <c r="E3" s="3">
        <f>COUNTIF($F$5:$F$9,"N/A")</f>
        <v>0</v>
      </c>
      <c r="F3" s="53" t="s">
        <v>33</v>
      </c>
      <c r="G3" s="4"/>
      <c r="H3" s="4"/>
    </row>
    <row r="4" spans="1:8">
      <c r="A4" s="5" t="s">
        <v>3</v>
      </c>
      <c r="B4" s="5" t="s">
        <v>4</v>
      </c>
      <c r="C4" s="52" t="s">
        <v>31</v>
      </c>
      <c r="D4" s="2" t="str">
        <f>ROUND((COUNTIF($F$5:$F$9,"Pass")*100)/((COUNTA($A$5:$A$9)*5)-COUNTIF($F$5:$F$9,"N/A")),2)&amp;"%"</f>
        <v>16%</v>
      </c>
      <c r="E4" s="7">
        <f>(COUNTA($A$5:$A$995))</f>
        <v>6</v>
      </c>
      <c r="F4" s="53" t="s">
        <v>34</v>
      </c>
      <c r="G4" s="4"/>
      <c r="H4" s="4"/>
    </row>
    <row r="5" spans="1:8">
      <c r="A5" s="8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35</v>
      </c>
      <c r="G5" s="8" t="s">
        <v>10</v>
      </c>
      <c r="H5" s="8" t="s">
        <v>11</v>
      </c>
    </row>
    <row r="6" spans="1:8" ht="42">
      <c r="A6" s="9" t="str">
        <f>IF(OR(B6&lt;&gt;"",E6&lt;&gt;""),"["&amp;TEXT($B$2,"#")&amp;"-"&amp;TEXT(ROW()-4,"##")&amp;"]","")</f>
        <v>[To Buglist-2]</v>
      </c>
      <c r="B6" s="10" t="s">
        <v>47</v>
      </c>
      <c r="C6" s="10" t="s">
        <v>38</v>
      </c>
      <c r="D6" s="10" t="s">
        <v>48</v>
      </c>
      <c r="E6" s="10" t="s">
        <v>49</v>
      </c>
      <c r="F6" s="11" t="s">
        <v>20</v>
      </c>
      <c r="G6" s="12"/>
      <c r="H6" s="11" t="s">
        <v>12</v>
      </c>
    </row>
    <row r="7" spans="1:8">
      <c r="A7" s="13" t="str">
        <f>IF(OR(B7&lt;&gt;"",E7&lt;&gt;""),"["&amp;TEXT($B$2,"#")&amp;"-"&amp;TEXT(ROW()-4,"##")&amp;"]","")</f>
        <v>[To Buglist-3]</v>
      </c>
      <c r="B7" s="10" t="s">
        <v>47</v>
      </c>
      <c r="C7" s="13"/>
      <c r="D7" s="13" t="s">
        <v>50</v>
      </c>
      <c r="E7" s="10" t="s">
        <v>49</v>
      </c>
      <c r="F7" s="14" t="s">
        <v>20</v>
      </c>
      <c r="G7" s="12">
        <v>42252</v>
      </c>
      <c r="H7" s="14" t="s">
        <v>13</v>
      </c>
    </row>
    <row r="8" spans="1:8">
      <c r="A8" s="15" t="str">
        <f>IF(OR(B8&lt;&gt;"",E8&lt;&gt;""),"["&amp;TEXT($B$2,"#")&amp;"-"&amp;TEXT(ROW()-4,"##")&amp;"]","")</f>
        <v>[To Buglist-4]</v>
      </c>
      <c r="B8" s="10" t="s">
        <v>47</v>
      </c>
      <c r="C8" s="13"/>
      <c r="D8" s="13" t="s">
        <v>51</v>
      </c>
      <c r="E8" s="10" t="s">
        <v>53</v>
      </c>
      <c r="F8" s="14" t="s">
        <v>20</v>
      </c>
      <c r="G8" s="12"/>
      <c r="H8" s="14"/>
    </row>
    <row r="9" spans="1:8">
      <c r="A9" s="15" t="str">
        <f>IF(OR(B9&lt;&gt;"",E9&lt;&gt;""),"["&amp;TEXT($B$2,"#")&amp;"-"&amp;TEXT(ROW()-4,"##")&amp;"]","")</f>
        <v>[To Buglist-5]</v>
      </c>
      <c r="B9" s="10" t="s">
        <v>47</v>
      </c>
      <c r="C9" s="13"/>
      <c r="D9" s="13" t="s">
        <v>52</v>
      </c>
      <c r="E9" s="10" t="s">
        <v>53</v>
      </c>
      <c r="F9" s="14" t="s">
        <v>20</v>
      </c>
      <c r="G9" s="12"/>
      <c r="H9" s="14"/>
    </row>
    <row r="10" spans="1:8">
      <c r="A10" s="15" t="e">
        <f>IF(OR(#REF!&lt;&gt;"",#REF!&lt;&gt;""),"["&amp;TEXT($B$2,"#")&amp;"-"&amp;TEXT(ROW()-4,"##")&amp;"]","")</f>
        <v>#REF!</v>
      </c>
    </row>
  </sheetData>
  <dataValidations count="1">
    <dataValidation type="list" operator="equal" allowBlank="1" sqref="F6:F9">
      <formula1>"Pass,Fail,Untest,N/A"</formula1>
    </dataValidation>
  </dataValidations>
  <hyperlinks>
    <hyperlink ref="B2" location="BugList!A1" display="To Buglist"/>
    <hyperlink ref="A2" location="'Test report'!A1" display="Back to TestReport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workbookViewId="0">
      <selection activeCell="B15" sqref="B15"/>
    </sheetView>
  </sheetViews>
  <sheetFormatPr defaultColWidth="28.125" defaultRowHeight="13.5"/>
  <sheetData>
    <row r="1" spans="1:7">
      <c r="A1" s="1" t="s">
        <v>1</v>
      </c>
      <c r="B1" s="50" t="s">
        <v>29</v>
      </c>
      <c r="C1" s="2">
        <f>COUNTIF($F$5:$F$9,"Pass")</f>
        <v>0</v>
      </c>
      <c r="D1" s="3">
        <f>COUNTIF($F$5:$F$9,"Untest")</f>
        <v>0</v>
      </c>
      <c r="E1" s="53" t="s">
        <v>32</v>
      </c>
      <c r="F1" s="4"/>
      <c r="G1" s="4"/>
    </row>
    <row r="2" spans="1:7">
      <c r="A2" s="6" t="s">
        <v>54</v>
      </c>
      <c r="B2" s="51" t="s">
        <v>30</v>
      </c>
      <c r="C2" s="2">
        <f>COUNTIF($F$5:$F$9,"Fail")</f>
        <v>0</v>
      </c>
      <c r="D2" s="3">
        <f>COUNTIF($F$5:$F$9,"N/A")</f>
        <v>0</v>
      </c>
      <c r="E2" s="53" t="s">
        <v>33</v>
      </c>
      <c r="F2" s="4"/>
      <c r="G2" s="4"/>
    </row>
    <row r="3" spans="1:7">
      <c r="A3" s="5" t="s">
        <v>4</v>
      </c>
      <c r="B3" s="52" t="s">
        <v>31</v>
      </c>
      <c r="C3" s="2" t="str">
        <f>ROUND((COUNTIF($F$5:$F$9,"Pass")*100)/((COUNTA($A$5:$A$9)*5)-COUNTIF($F$5:$F$9,"N/A")),2)&amp;"%"</f>
        <v>0%</v>
      </c>
      <c r="D3" s="7">
        <f>(COUNTA($A$5:$A$995))</f>
        <v>4</v>
      </c>
      <c r="E3" s="53" t="s">
        <v>34</v>
      </c>
      <c r="F3" s="4"/>
      <c r="G3" s="4"/>
    </row>
    <row r="4" spans="1:7">
      <c r="A4" s="8" t="s">
        <v>6</v>
      </c>
      <c r="B4" s="8" t="s">
        <v>7</v>
      </c>
      <c r="C4" s="8" t="s">
        <v>8</v>
      </c>
      <c r="D4" s="8" t="s">
        <v>9</v>
      </c>
      <c r="E4" s="8" t="s">
        <v>35</v>
      </c>
      <c r="F4" s="8" t="s">
        <v>10</v>
      </c>
      <c r="G4" s="8" t="s">
        <v>11</v>
      </c>
    </row>
    <row r="5" spans="1:7" ht="42">
      <c r="A5" s="10" t="s">
        <v>55</v>
      </c>
      <c r="B5" s="10" t="s">
        <v>38</v>
      </c>
      <c r="C5" s="10" t="s">
        <v>48</v>
      </c>
      <c r="D5" s="10" t="s">
        <v>49</v>
      </c>
      <c r="E5" s="11" t="s">
        <v>20</v>
      </c>
      <c r="F5" s="12"/>
      <c r="G5" s="11" t="s">
        <v>12</v>
      </c>
    </row>
    <row r="6" spans="1:7">
      <c r="A6" s="10" t="s">
        <v>47</v>
      </c>
      <c r="B6" s="13"/>
      <c r="C6" s="13" t="s">
        <v>50</v>
      </c>
      <c r="D6" s="10" t="s">
        <v>49</v>
      </c>
      <c r="E6" s="14" t="s">
        <v>20</v>
      </c>
      <c r="F6" s="12">
        <v>42252</v>
      </c>
      <c r="G6" s="14" t="s">
        <v>13</v>
      </c>
    </row>
    <row r="7" spans="1:7">
      <c r="A7" s="10" t="s">
        <v>47</v>
      </c>
      <c r="B7" s="13"/>
      <c r="C7" s="13" t="s">
        <v>51</v>
      </c>
      <c r="D7" s="10" t="s">
        <v>53</v>
      </c>
      <c r="E7" s="14" t="s">
        <v>20</v>
      </c>
      <c r="F7" s="12"/>
      <c r="G7" s="14"/>
    </row>
    <row r="8" spans="1:7">
      <c r="A8" s="10" t="s">
        <v>47</v>
      </c>
      <c r="B8" s="13"/>
      <c r="C8" s="13" t="s">
        <v>52</v>
      </c>
      <c r="D8" s="10" t="s">
        <v>53</v>
      </c>
      <c r="E8" s="14" t="s">
        <v>20</v>
      </c>
      <c r="F8" s="12"/>
      <c r="G8" s="14"/>
    </row>
  </sheetData>
  <dataValidations count="1">
    <dataValidation type="list" operator="equal" allowBlank="1" sqref="E5:E8">
      <formula1>"Pass,Fail,Untest,N/A"</formula1>
    </dataValidation>
  </dataValidations>
  <hyperlinks>
    <hyperlink ref="A1" location="BugList!A1" display="To Buglist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2"/>
  <sheetViews>
    <sheetView zoomScaleNormal="100" workbookViewId="0">
      <pane xSplit="1" ySplit="4" topLeftCell="B10" activePane="bottomRight" state="frozen"/>
      <selection activeCell="A5" sqref="A5:A18"/>
      <selection pane="topRight" activeCell="A5" sqref="A5:A18"/>
      <selection pane="bottomLeft" activeCell="A5" sqref="A5:A18"/>
      <selection pane="bottomRight" activeCell="A5" sqref="A5:A18"/>
    </sheetView>
  </sheetViews>
  <sheetFormatPr defaultRowHeight="10.5"/>
  <cols>
    <col min="1" max="1" width="14.5" style="58" customWidth="1"/>
    <col min="2" max="2" width="32.875" style="58" customWidth="1"/>
    <col min="3" max="3" width="14.25" style="58" customWidth="1"/>
    <col min="4" max="4" width="39.875" style="58" customWidth="1"/>
    <col min="5" max="5" width="37.25" style="58" customWidth="1"/>
    <col min="6" max="6" width="10.5" style="58" customWidth="1"/>
    <col min="7" max="7" width="11.875" style="58" customWidth="1"/>
    <col min="8" max="16384" width="9" style="58"/>
  </cols>
  <sheetData>
    <row r="1" spans="1:9" s="4" customFormat="1" ht="12.75" customHeight="1">
      <c r="A1" s="76" t="s">
        <v>0</v>
      </c>
      <c r="B1" s="76" t="s">
        <v>1</v>
      </c>
      <c r="C1" s="76"/>
      <c r="D1" s="2"/>
      <c r="E1" s="3"/>
      <c r="F1" s="75"/>
      <c r="G1"/>
      <c r="H1"/>
      <c r="I1"/>
    </row>
    <row r="2" spans="1:9" ht="12.75" customHeight="1">
      <c r="A2" s="72" t="s">
        <v>2</v>
      </c>
      <c r="B2" s="74" t="s">
        <v>96</v>
      </c>
      <c r="C2" s="73" t="str">
        <f>"Pass: "&amp;COUNTIF($G$5:$G$936,"Pass")</f>
        <v>Pass: 14</v>
      </c>
      <c r="D2" s="73" t="str">
        <f>"Fail: "&amp;COUNTIF($G$5:$G$936,"Fail")</f>
        <v>Fail: 0</v>
      </c>
      <c r="E2" s="71" t="str">
        <f>"N/A: "&amp;COUNTIF($G$5:$G$936,"N/A")</f>
        <v>N/A: 0</v>
      </c>
      <c r="F2" s="71"/>
      <c r="G2" s="69"/>
      <c r="H2" s="62"/>
    </row>
    <row r="3" spans="1:9" ht="12.75" customHeight="1">
      <c r="A3" s="72" t="s">
        <v>3</v>
      </c>
      <c r="B3" s="72" t="s">
        <v>95</v>
      </c>
      <c r="C3" s="70" t="str">
        <f>"Number of cases: "&amp;(COUNTA($A$5:$A$936))</f>
        <v>Number of cases: 14</v>
      </c>
      <c r="D3" s="71" t="str">
        <f>"Untested: "&amp;COUNTIF($G$5:$G$936,"Untest")</f>
        <v>Untested: 0</v>
      </c>
      <c r="E3" s="70"/>
      <c r="F3" s="70"/>
      <c r="G3" s="69"/>
      <c r="H3" s="62"/>
    </row>
    <row r="4" spans="1:9" ht="28.35" customHeight="1">
      <c r="A4" s="67" t="s">
        <v>5</v>
      </c>
      <c r="B4" s="67" t="s">
        <v>6</v>
      </c>
      <c r="C4" s="67" t="s">
        <v>7</v>
      </c>
      <c r="D4" s="67" t="s">
        <v>8</v>
      </c>
      <c r="E4" s="67" t="s">
        <v>9</v>
      </c>
      <c r="F4" s="68" t="s">
        <v>94</v>
      </c>
      <c r="G4" s="67" t="s">
        <v>35</v>
      </c>
      <c r="H4" s="67" t="s">
        <v>10</v>
      </c>
    </row>
    <row r="5" spans="1:9" s="66" customFormat="1" ht="21">
      <c r="A5" s="64" t="str">
        <f>IF(OR(B5&lt;&gt;"",E5&lt;&gt;""),"["&amp;TEXT($B$2,"#")&amp;"-"&amp;TEXT(ROW()-4,"##")&amp;"]","")</f>
        <v>[Add Customer-1]</v>
      </c>
      <c r="B5" s="64" t="s">
        <v>93</v>
      </c>
      <c r="C5" s="64" t="s">
        <v>92</v>
      </c>
      <c r="D5" s="64" t="s">
        <v>91</v>
      </c>
      <c r="E5" s="64" t="s">
        <v>90</v>
      </c>
      <c r="F5" s="65"/>
      <c r="G5" s="61" t="s">
        <v>20</v>
      </c>
      <c r="H5" s="60">
        <v>42133</v>
      </c>
    </row>
    <row r="6" spans="1:9" ht="21">
      <c r="A6" s="64" t="str">
        <f>IF(OR(B6&lt;&gt;"",E6&lt;&gt;""),"["&amp;TEXT($B$2,"#")&amp;"-"&amp;TEXT(ROW()-4,"##")&amp;"]","")</f>
        <v>[Add Customer-2]</v>
      </c>
      <c r="B6" s="64" t="s">
        <v>89</v>
      </c>
      <c r="C6" s="64"/>
      <c r="D6" s="64" t="s">
        <v>88</v>
      </c>
      <c r="E6" s="64" t="s">
        <v>87</v>
      </c>
      <c r="F6" s="65"/>
      <c r="G6" s="61" t="s">
        <v>20</v>
      </c>
      <c r="H6" s="60">
        <v>42133</v>
      </c>
    </row>
    <row r="7" spans="1:9" ht="21">
      <c r="A7" s="64" t="str">
        <f>IF(OR(B7&lt;&gt;"",E7&lt;&gt;""),"["&amp;TEXT($B$2,"#")&amp;"-"&amp;TEXT(ROW()-4,"##")&amp;"]","")</f>
        <v>[Add Customer-3]</v>
      </c>
      <c r="B7" s="64" t="s">
        <v>86</v>
      </c>
      <c r="C7" s="64"/>
      <c r="D7" s="64" t="s">
        <v>85</v>
      </c>
      <c r="E7" s="64" t="s">
        <v>81</v>
      </c>
      <c r="F7" s="65"/>
      <c r="G7" s="61" t="s">
        <v>20</v>
      </c>
      <c r="H7" s="60">
        <v>42133</v>
      </c>
    </row>
    <row r="8" spans="1:9" ht="21">
      <c r="A8" s="64" t="str">
        <f>IF(OR(B8&lt;&gt;"",E8&lt;&gt;""),"["&amp;TEXT($B$2,"#")&amp;"-"&amp;TEXT(ROW()-4,"##")&amp;"]","")</f>
        <v>[Add Customer-4]</v>
      </c>
      <c r="B8" s="64" t="s">
        <v>84</v>
      </c>
      <c r="C8" s="64"/>
      <c r="D8" s="64" t="s">
        <v>82</v>
      </c>
      <c r="E8" s="64" t="s">
        <v>81</v>
      </c>
      <c r="F8" s="62"/>
      <c r="G8" s="61" t="s">
        <v>20</v>
      </c>
      <c r="H8" s="60">
        <v>42133</v>
      </c>
    </row>
    <row r="9" spans="1:9" ht="21">
      <c r="A9" s="64" t="str">
        <f>IF(OR(B9&lt;&gt;"",E9&lt;&gt;""),"["&amp;TEXT($B$2,"#")&amp;"-"&amp;TEXT(ROW()-4,"##")&amp;"]","")</f>
        <v>[Add Customer-5]</v>
      </c>
      <c r="B9" s="64" t="s">
        <v>83</v>
      </c>
      <c r="C9" s="64"/>
      <c r="D9" s="64" t="s">
        <v>82</v>
      </c>
      <c r="E9" s="64" t="s">
        <v>81</v>
      </c>
      <c r="F9" s="62"/>
      <c r="G9" s="61" t="s">
        <v>20</v>
      </c>
      <c r="H9" s="60">
        <v>42133</v>
      </c>
    </row>
    <row r="10" spans="1:9" ht="21">
      <c r="A10" s="64" t="str">
        <f>IF(OR(B10&lt;&gt;"",E10&lt;&gt;""),"["&amp;TEXT($B$2,"#")&amp;"-"&amp;TEXT(ROW()-4,"##")&amp;"]","")</f>
        <v>[Add Customer-6]</v>
      </c>
      <c r="B10" s="64" t="s">
        <v>80</v>
      </c>
      <c r="C10" s="64"/>
      <c r="D10" s="64" t="s">
        <v>79</v>
      </c>
      <c r="E10" s="64" t="s">
        <v>78</v>
      </c>
      <c r="F10" s="62"/>
      <c r="G10" s="61" t="s">
        <v>20</v>
      </c>
      <c r="H10" s="60">
        <v>42133</v>
      </c>
    </row>
    <row r="11" spans="1:9" ht="21">
      <c r="A11" s="64" t="str">
        <f>IF(OR(B11&lt;&gt;"",E11&lt;&gt;""),"["&amp;TEXT($B$2,"#")&amp;"-"&amp;TEXT(ROW()-4,"##")&amp;"]","")</f>
        <v>[Add Customer-7]</v>
      </c>
      <c r="B11" s="63" t="s">
        <v>77</v>
      </c>
      <c r="C11" s="62"/>
      <c r="D11" s="63" t="s">
        <v>76</v>
      </c>
      <c r="E11" s="62" t="s">
        <v>75</v>
      </c>
      <c r="F11" s="62"/>
      <c r="G11" s="61" t="s">
        <v>20</v>
      </c>
      <c r="H11" s="60">
        <v>42133</v>
      </c>
    </row>
    <row r="12" spans="1:9" ht="21">
      <c r="A12" s="64" t="str">
        <f>IF(OR(B12&lt;&gt;"",E12&lt;&gt;""),"["&amp;TEXT($B$2,"#")&amp;"-"&amp;TEXT(ROW()-4,"##")&amp;"]","")</f>
        <v>[Add Customer-8]</v>
      </c>
      <c r="B12" s="63" t="s">
        <v>74</v>
      </c>
      <c r="C12" s="62"/>
      <c r="D12" s="63" t="s">
        <v>73</v>
      </c>
      <c r="E12" s="62" t="s">
        <v>72</v>
      </c>
      <c r="F12" s="62"/>
      <c r="G12" s="61" t="s">
        <v>20</v>
      </c>
      <c r="H12" s="60">
        <v>42133</v>
      </c>
    </row>
    <row r="13" spans="1:9" ht="31.5">
      <c r="A13" s="64" t="str">
        <f>IF(OR(B13&lt;&gt;"",E13&lt;&gt;""),"["&amp;TEXT($B$2,"#")&amp;"-"&amp;TEXT(ROW()-4,"##")&amp;"]","")</f>
        <v>[Add Customer-9]</v>
      </c>
      <c r="B13" s="63" t="s">
        <v>71</v>
      </c>
      <c r="C13" s="62"/>
      <c r="D13" s="63" t="s">
        <v>70</v>
      </c>
      <c r="E13" s="62" t="s">
        <v>69</v>
      </c>
      <c r="F13" s="62"/>
      <c r="G13" s="61" t="s">
        <v>20</v>
      </c>
      <c r="H13" s="60">
        <v>42133</v>
      </c>
    </row>
    <row r="14" spans="1:9" ht="31.5" customHeight="1">
      <c r="A14" s="64" t="str">
        <f>IF(OR(B14&lt;&gt;"",E14&lt;&gt;""),"["&amp;TEXT($B$2,"#")&amp;"-"&amp;TEXT(ROW()-4,"##")&amp;"]","")</f>
        <v>[Add Customer-10]</v>
      </c>
      <c r="B14" s="63" t="s">
        <v>68</v>
      </c>
      <c r="C14" s="62"/>
      <c r="D14" s="63" t="s">
        <v>67</v>
      </c>
      <c r="E14" s="62" t="s">
        <v>66</v>
      </c>
      <c r="F14" s="62"/>
      <c r="G14" s="61" t="s">
        <v>20</v>
      </c>
      <c r="H14" s="60">
        <v>42133</v>
      </c>
    </row>
    <row r="15" spans="1:9" ht="21.75" customHeight="1">
      <c r="A15" s="64" t="str">
        <f>IF(OR(B15&lt;&gt;"",E15&lt;&gt;""),"["&amp;TEXT($B$2,"#")&amp;"-"&amp;TEXT(ROW()-4,"##")&amp;"]","")</f>
        <v>[Add Customer-11]</v>
      </c>
      <c r="B15" s="63" t="s">
        <v>65</v>
      </c>
      <c r="C15" s="62"/>
      <c r="D15" s="63" t="s">
        <v>64</v>
      </c>
      <c r="E15" s="62" t="s">
        <v>63</v>
      </c>
      <c r="F15" s="62"/>
      <c r="G15" s="61" t="s">
        <v>20</v>
      </c>
      <c r="H15" s="60">
        <v>42133</v>
      </c>
    </row>
    <row r="16" spans="1:9" ht="21.75" customHeight="1">
      <c r="A16" s="64" t="str">
        <f>IF(OR(B16&lt;&gt;"",E16&lt;&gt;""),"["&amp;TEXT($B$2,"#")&amp;"-"&amp;TEXT(ROW()-4,"##")&amp;"]","")</f>
        <v>[Add Customer-12]</v>
      </c>
      <c r="B16" s="63" t="s">
        <v>62</v>
      </c>
      <c r="C16" s="62"/>
      <c r="D16" s="63" t="s">
        <v>61</v>
      </c>
      <c r="E16" s="62" t="s">
        <v>60</v>
      </c>
      <c r="F16" s="62"/>
      <c r="G16" s="61" t="s">
        <v>20</v>
      </c>
      <c r="H16" s="60">
        <v>42133</v>
      </c>
    </row>
    <row r="17" spans="1:8" ht="21" customHeight="1">
      <c r="A17" s="64" t="str">
        <f>IF(OR(B17&lt;&gt;"",E17&lt;&gt;""),"["&amp;TEXT($B$2,"#")&amp;"-"&amp;TEXT(ROW()-4,"##")&amp;"]","")</f>
        <v>[Add Customer-13]</v>
      </c>
      <c r="B17" s="63" t="s">
        <v>59</v>
      </c>
      <c r="C17" s="62"/>
      <c r="D17" s="63" t="s">
        <v>57</v>
      </c>
      <c r="E17" s="62" t="s">
        <v>56</v>
      </c>
      <c r="F17" s="62"/>
      <c r="G17" s="61" t="s">
        <v>20</v>
      </c>
      <c r="H17" s="60">
        <v>42133</v>
      </c>
    </row>
    <row r="18" spans="1:8" ht="21.75" customHeight="1">
      <c r="A18" s="64" t="str">
        <f>IF(OR(B18&lt;&gt;"",E18&lt;&gt;""),"["&amp;TEXT($B$2,"#")&amp;"-"&amp;TEXT(ROW()-4,"##")&amp;"]","")</f>
        <v>[Add Customer-14]</v>
      </c>
      <c r="B18" s="63" t="s">
        <v>58</v>
      </c>
      <c r="C18" s="62"/>
      <c r="D18" s="63" t="s">
        <v>57</v>
      </c>
      <c r="E18" s="62" t="s">
        <v>56</v>
      </c>
      <c r="F18" s="62"/>
      <c r="G18" s="61" t="s">
        <v>20</v>
      </c>
      <c r="H18" s="60">
        <v>42133</v>
      </c>
    </row>
    <row r="19" spans="1:8" ht="10.5" customHeight="1"/>
    <row r="20" spans="1:8" ht="10.5" customHeight="1"/>
    <row r="21" spans="1:8" ht="10.5" customHeight="1"/>
    <row r="22" spans="1:8" ht="10.5" customHeight="1"/>
    <row r="23" spans="1:8" ht="10.5" customHeight="1"/>
    <row r="24" spans="1:8" ht="10.5" customHeight="1"/>
    <row r="25" spans="1:8" ht="10.5" customHeight="1"/>
    <row r="26" spans="1:8" ht="10.5" customHeight="1"/>
    <row r="27" spans="1:8" ht="10.5" customHeight="1"/>
    <row r="28" spans="1:8" ht="10.5" customHeight="1"/>
    <row r="29" spans="1:8" ht="10.5" customHeight="1"/>
    <row r="30" spans="1:8" ht="10.5" customHeight="1"/>
    <row r="31" spans="1:8" ht="10.5" customHeight="1"/>
    <row r="32" spans="1:8" ht="10.5" customHeight="1"/>
    <row r="33" ht="10.5" customHeight="1"/>
    <row r="34" ht="10.5" customHeight="1"/>
    <row r="35" ht="10.5" customHeight="1"/>
    <row r="36" ht="10.5" customHeight="1"/>
    <row r="37" ht="10.5" customHeight="1"/>
    <row r="38" ht="10.5" customHeight="1"/>
    <row r="39" ht="10.5" customHeight="1"/>
    <row r="40" ht="10.5" customHeight="1"/>
    <row r="41" ht="10.5" customHeight="1"/>
    <row r="42" ht="10.5" customHeight="1"/>
    <row r="43" ht="10.5" customHeight="1"/>
    <row r="44" ht="10.5" customHeight="1"/>
    <row r="45" ht="10.5" customHeight="1"/>
    <row r="46" ht="10.5" customHeight="1"/>
    <row r="47" ht="10.5" customHeight="1"/>
    <row r="48" ht="10.5" customHeight="1"/>
    <row r="49" spans="2:2" ht="10.5" customHeight="1"/>
    <row r="50" spans="2:2" ht="10.5" customHeight="1"/>
    <row r="51" spans="2:2" ht="10.5" customHeight="1"/>
    <row r="52" spans="2:2" ht="10.5" customHeight="1"/>
    <row r="53" spans="2:2" ht="10.5" customHeight="1"/>
    <row r="54" spans="2:2" ht="10.5" customHeight="1"/>
    <row r="55" spans="2:2" ht="10.5" customHeight="1"/>
    <row r="56" spans="2:2" ht="10.5" customHeight="1"/>
    <row r="57" spans="2:2" ht="10.5" customHeight="1"/>
    <row r="58" spans="2:2">
      <c r="B58" s="59"/>
    </row>
    <row r="59" spans="2:2">
      <c r="B59" s="59"/>
    </row>
    <row r="60" spans="2:2">
      <c r="B60" s="59"/>
    </row>
    <row r="61" spans="2:2">
      <c r="B61" s="59"/>
    </row>
    <row r="62" spans="2:2">
      <c r="B62" s="59"/>
    </row>
    <row r="63" spans="2:2">
      <c r="B63" s="59"/>
    </row>
    <row r="64" spans="2:2">
      <c r="B64" s="59"/>
    </row>
    <row r="65" spans="2:2">
      <c r="B65" s="59"/>
    </row>
    <row r="66" spans="2:2">
      <c r="B66" s="59"/>
    </row>
    <row r="67" spans="2:2">
      <c r="B67" s="59"/>
    </row>
    <row r="68" spans="2:2">
      <c r="B68" s="59"/>
    </row>
    <row r="69" spans="2:2">
      <c r="B69" s="59"/>
    </row>
    <row r="70" spans="2:2">
      <c r="B70" s="59"/>
    </row>
    <row r="71" spans="2:2">
      <c r="B71" s="59"/>
    </row>
    <row r="72" spans="2:2">
      <c r="B72" s="59"/>
    </row>
    <row r="73" spans="2:2">
      <c r="B73" s="59"/>
    </row>
    <row r="74" spans="2:2">
      <c r="B74" s="59"/>
    </row>
    <row r="75" spans="2:2">
      <c r="B75" s="59"/>
    </row>
    <row r="76" spans="2:2">
      <c r="B76" s="59"/>
    </row>
    <row r="77" spans="2:2">
      <c r="B77" s="59"/>
    </row>
    <row r="78" spans="2:2">
      <c r="B78" s="59"/>
    </row>
    <row r="79" spans="2:2">
      <c r="B79" s="59"/>
    </row>
    <row r="80" spans="2:2">
      <c r="B80" s="59"/>
    </row>
    <row r="81" spans="2:2">
      <c r="B81" s="59"/>
    </row>
    <row r="82" spans="2:2">
      <c r="B82" s="59"/>
    </row>
    <row r="83" spans="2:2">
      <c r="B83" s="59"/>
    </row>
    <row r="84" spans="2:2">
      <c r="B84" s="59"/>
    </row>
    <row r="85" spans="2:2">
      <c r="B85" s="59"/>
    </row>
    <row r="86" spans="2:2">
      <c r="B86" s="59"/>
    </row>
    <row r="87" spans="2:2">
      <c r="B87" s="59"/>
    </row>
    <row r="88" spans="2:2">
      <c r="B88" s="59"/>
    </row>
    <row r="89" spans="2:2">
      <c r="B89" s="59"/>
    </row>
    <row r="90" spans="2:2">
      <c r="B90" s="59"/>
    </row>
    <row r="91" spans="2:2">
      <c r="B91" s="59"/>
    </row>
    <row r="92" spans="2:2">
      <c r="B92" s="59"/>
    </row>
    <row r="93" spans="2:2">
      <c r="B93" s="59"/>
    </row>
    <row r="94" spans="2:2">
      <c r="B94" s="59"/>
    </row>
    <row r="95" spans="2:2">
      <c r="B95" s="59"/>
    </row>
    <row r="96" spans="2:2">
      <c r="B96" s="59"/>
    </row>
    <row r="97" spans="2:2">
      <c r="B97" s="59"/>
    </row>
    <row r="98" spans="2:2">
      <c r="B98" s="59"/>
    </row>
    <row r="99" spans="2:2">
      <c r="B99" s="59"/>
    </row>
    <row r="100" spans="2:2">
      <c r="B100" s="59"/>
    </row>
    <row r="101" spans="2:2">
      <c r="B101" s="59"/>
    </row>
    <row r="102" spans="2:2">
      <c r="B102" s="59"/>
    </row>
    <row r="103" spans="2:2">
      <c r="B103" s="59"/>
    </row>
    <row r="104" spans="2:2">
      <c r="B104" s="59"/>
    </row>
    <row r="105" spans="2:2">
      <c r="B105" s="59"/>
    </row>
    <row r="106" spans="2:2">
      <c r="B106" s="59"/>
    </row>
    <row r="107" spans="2:2">
      <c r="B107" s="59"/>
    </row>
    <row r="108" spans="2:2">
      <c r="B108" s="59"/>
    </row>
    <row r="109" spans="2:2">
      <c r="B109" s="59"/>
    </row>
    <row r="110" spans="2:2">
      <c r="B110" s="59"/>
    </row>
    <row r="111" spans="2:2">
      <c r="B111" s="59"/>
    </row>
    <row r="112" spans="2:2">
      <c r="B112" s="59"/>
    </row>
    <row r="113" spans="2:2">
      <c r="B113" s="59"/>
    </row>
    <row r="114" spans="2:2">
      <c r="B114" s="59"/>
    </row>
    <row r="115" spans="2:2">
      <c r="B115" s="59"/>
    </row>
    <row r="116" spans="2:2">
      <c r="B116" s="59"/>
    </row>
    <row r="117" spans="2:2">
      <c r="B117" s="59"/>
    </row>
    <row r="118" spans="2:2">
      <c r="B118" s="59"/>
    </row>
    <row r="119" spans="2:2">
      <c r="B119" s="59"/>
    </row>
    <row r="120" spans="2:2">
      <c r="B120" s="59"/>
    </row>
    <row r="121" spans="2:2">
      <c r="B121" s="59"/>
    </row>
    <row r="122" spans="2:2">
      <c r="B122" s="59"/>
    </row>
    <row r="123" spans="2:2">
      <c r="B123" s="59"/>
    </row>
    <row r="124" spans="2:2">
      <c r="B124" s="59"/>
    </row>
    <row r="125" spans="2:2">
      <c r="B125" s="59"/>
    </row>
    <row r="126" spans="2:2">
      <c r="B126" s="59"/>
    </row>
    <row r="127" spans="2:2">
      <c r="B127" s="59"/>
    </row>
    <row r="128" spans="2:2">
      <c r="B128" s="59"/>
    </row>
    <row r="129" spans="2:2">
      <c r="B129" s="59"/>
    </row>
    <row r="130" spans="2:2">
      <c r="B130" s="59"/>
    </row>
    <row r="131" spans="2:2">
      <c r="B131" s="59"/>
    </row>
    <row r="132" spans="2:2">
      <c r="B132" s="59"/>
    </row>
    <row r="133" spans="2:2">
      <c r="B133" s="59"/>
    </row>
    <row r="134" spans="2:2">
      <c r="B134" s="59"/>
    </row>
    <row r="135" spans="2:2">
      <c r="B135" s="59"/>
    </row>
    <row r="136" spans="2:2">
      <c r="B136" s="59"/>
    </row>
    <row r="137" spans="2:2">
      <c r="B137" s="59"/>
    </row>
    <row r="138" spans="2:2">
      <c r="B138" s="59"/>
    </row>
    <row r="139" spans="2:2">
      <c r="B139" s="59"/>
    </row>
    <row r="140" spans="2:2">
      <c r="B140" s="59"/>
    </row>
    <row r="141" spans="2:2">
      <c r="B141" s="59"/>
    </row>
    <row r="142" spans="2:2">
      <c r="B142" s="59"/>
    </row>
    <row r="143" spans="2:2">
      <c r="B143" s="59"/>
    </row>
    <row r="144" spans="2:2">
      <c r="B144" s="59"/>
    </row>
    <row r="145" spans="2:2">
      <c r="B145" s="59"/>
    </row>
    <row r="146" spans="2:2">
      <c r="B146" s="59"/>
    </row>
    <row r="147" spans="2:2">
      <c r="B147" s="59"/>
    </row>
    <row r="148" spans="2:2">
      <c r="B148" s="59"/>
    </row>
    <row r="149" spans="2:2">
      <c r="B149" s="59"/>
    </row>
    <row r="150" spans="2:2">
      <c r="B150" s="59"/>
    </row>
    <row r="151" spans="2:2">
      <c r="B151" s="59"/>
    </row>
    <row r="152" spans="2:2">
      <c r="B152" s="59"/>
    </row>
    <row r="153" spans="2:2">
      <c r="B153" s="59"/>
    </row>
    <row r="154" spans="2:2">
      <c r="B154" s="59"/>
    </row>
    <row r="155" spans="2:2">
      <c r="B155" s="59"/>
    </row>
    <row r="156" spans="2:2">
      <c r="B156" s="59"/>
    </row>
    <row r="157" spans="2:2">
      <c r="B157" s="59"/>
    </row>
    <row r="158" spans="2:2">
      <c r="B158" s="59"/>
    </row>
    <row r="159" spans="2:2">
      <c r="B159" s="59"/>
    </row>
    <row r="160" spans="2:2">
      <c r="B160" s="59"/>
    </row>
    <row r="161" spans="2:2">
      <c r="B161" s="59"/>
    </row>
    <row r="162" spans="2:2">
      <c r="B162" s="59"/>
    </row>
    <row r="163" spans="2:2">
      <c r="B163" s="59"/>
    </row>
    <row r="164" spans="2:2">
      <c r="B164" s="59"/>
    </row>
    <row r="165" spans="2:2">
      <c r="B165" s="59"/>
    </row>
    <row r="166" spans="2:2">
      <c r="B166" s="59"/>
    </row>
    <row r="167" spans="2:2">
      <c r="B167" s="59"/>
    </row>
    <row r="168" spans="2:2">
      <c r="B168" s="59"/>
    </row>
    <row r="169" spans="2:2">
      <c r="B169" s="59"/>
    </row>
    <row r="170" spans="2:2">
      <c r="B170" s="59"/>
    </row>
    <row r="171" spans="2:2">
      <c r="B171" s="59"/>
    </row>
    <row r="172" spans="2:2">
      <c r="B172" s="59"/>
    </row>
  </sheetData>
  <sheetProtection selectLockedCells="1" selectUnlockedCells="1"/>
  <dataValidations count="1">
    <dataValidation type="list" operator="equal" allowBlank="1" sqref="G5:G18">
      <formula1>"Pass,Fail,Untest,N/A"</formula1>
    </dataValidation>
  </dataValidations>
  <hyperlinks>
    <hyperlink ref="A1" location="'Test report'!A1" display="Back to TestReport"/>
    <hyperlink ref="B1" location="BugList!A1" display="To Buglist"/>
  </hyperlinks>
  <pageMargins left="0.75" right="0.75" top="1" bottom="1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5"/>
  <sheetViews>
    <sheetView workbookViewId="0">
      <selection activeCell="A5" sqref="A5:A18"/>
    </sheetView>
  </sheetViews>
  <sheetFormatPr defaultRowHeight="10.5"/>
  <cols>
    <col min="1" max="1" width="14.5" style="58" customWidth="1"/>
    <col min="2" max="2" width="32.875" style="58" customWidth="1"/>
    <col min="3" max="3" width="14.25" style="58" customWidth="1"/>
    <col min="4" max="4" width="39.875" style="58" customWidth="1"/>
    <col min="5" max="5" width="37.25" style="58" customWidth="1"/>
    <col min="6" max="6" width="10.5" style="58" customWidth="1"/>
    <col min="7" max="7" width="11.875" style="58" customWidth="1"/>
    <col min="8" max="16384" width="9" style="58"/>
  </cols>
  <sheetData>
    <row r="1" spans="1:9" s="4" customFormat="1" ht="12.75" customHeight="1">
      <c r="A1" s="76" t="s">
        <v>0</v>
      </c>
      <c r="B1" s="76" t="s">
        <v>1</v>
      </c>
      <c r="C1" s="76"/>
      <c r="D1" s="2"/>
      <c r="E1" s="3"/>
      <c r="F1" s="75"/>
      <c r="G1"/>
      <c r="H1"/>
      <c r="I1"/>
    </row>
    <row r="2" spans="1:9" ht="12.75" customHeight="1">
      <c r="A2" s="72" t="s">
        <v>2</v>
      </c>
      <c r="B2" s="74" t="s">
        <v>116</v>
      </c>
      <c r="C2" s="73" t="str">
        <f>"Pass: "&amp;COUNTIF($G$5:$G$919,"Pass")</f>
        <v>Pass: 7</v>
      </c>
      <c r="D2" s="73" t="str">
        <f>"Fail: "&amp;COUNTIF($G$5:$G$919,"Fail")</f>
        <v>Fail: 0</v>
      </c>
      <c r="E2" s="71" t="str">
        <f>"N/A: "&amp;COUNTIF($G$5:$G$919,"N/A")</f>
        <v>N/A: 0</v>
      </c>
      <c r="F2" s="71"/>
      <c r="G2" s="69"/>
      <c r="H2" s="62"/>
    </row>
    <row r="3" spans="1:9" ht="12.75" customHeight="1">
      <c r="A3" s="72" t="s">
        <v>3</v>
      </c>
      <c r="B3" s="72" t="s">
        <v>95</v>
      </c>
      <c r="C3" s="70" t="str">
        <f>"Number of cases: "&amp;(COUNTA($A$5:$A$919))</f>
        <v>Number of cases: 7</v>
      </c>
      <c r="D3" s="71" t="str">
        <f>"Untested: "&amp;COUNTIF($G$5:$G$919,"Untest")</f>
        <v>Untested: 0</v>
      </c>
      <c r="E3" s="70"/>
      <c r="F3" s="70"/>
      <c r="G3" s="69"/>
      <c r="H3" s="62"/>
    </row>
    <row r="4" spans="1:9" ht="28.35" customHeight="1">
      <c r="A4" s="67" t="s">
        <v>5</v>
      </c>
      <c r="B4" s="67" t="s">
        <v>6</v>
      </c>
      <c r="C4" s="67" t="s">
        <v>7</v>
      </c>
      <c r="D4" s="67" t="s">
        <v>8</v>
      </c>
      <c r="E4" s="67" t="s">
        <v>9</v>
      </c>
      <c r="F4" s="68" t="s">
        <v>94</v>
      </c>
      <c r="G4" s="67" t="s">
        <v>35</v>
      </c>
      <c r="H4" s="67" t="s">
        <v>10</v>
      </c>
    </row>
    <row r="5" spans="1:9" ht="21" customHeight="1">
      <c r="A5" s="64" t="str">
        <f>IF(OR(B5&lt;&gt;"",E5&lt;&gt;""),"["&amp;TEXT($B$2,"#")&amp;"-"&amp;TEXT(ROW()-4,"##")&amp;"]","")</f>
        <v>[Search Customer-1]</v>
      </c>
      <c r="B5" s="63" t="s">
        <v>115</v>
      </c>
      <c r="C5" s="62"/>
      <c r="D5" s="64" t="s">
        <v>114</v>
      </c>
      <c r="E5" s="62" t="s">
        <v>113</v>
      </c>
      <c r="F5" s="62"/>
      <c r="G5" s="61" t="s">
        <v>20</v>
      </c>
      <c r="H5" s="60">
        <v>42133</v>
      </c>
    </row>
    <row r="6" spans="1:9" ht="31.5">
      <c r="A6" s="64" t="str">
        <f>IF(OR(B6&lt;&gt;"",E6&lt;&gt;""),"["&amp;TEXT($B$2,"#")&amp;"-"&amp;TEXT(ROW()-4,"##")&amp;"]","")</f>
        <v>[Search Customer-2]</v>
      </c>
      <c r="B6" s="63" t="s">
        <v>112</v>
      </c>
      <c r="C6" s="62"/>
      <c r="D6" s="64" t="s">
        <v>109</v>
      </c>
      <c r="E6" s="62" t="s">
        <v>111</v>
      </c>
      <c r="F6" s="62"/>
      <c r="G6" s="61" t="s">
        <v>20</v>
      </c>
      <c r="H6" s="60">
        <v>42133</v>
      </c>
    </row>
    <row r="7" spans="1:9" ht="31.5">
      <c r="A7" s="64" t="str">
        <f>IF(OR(B7&lt;&gt;"",E7&lt;&gt;""),"["&amp;TEXT($B$2,"#")&amp;"-"&amp;TEXT(ROW()-4,"##")&amp;"]","")</f>
        <v>[Search Customer-3]</v>
      </c>
      <c r="B7" s="63" t="s">
        <v>110</v>
      </c>
      <c r="C7" s="62"/>
      <c r="D7" s="64" t="s">
        <v>109</v>
      </c>
      <c r="E7" s="62" t="s">
        <v>100</v>
      </c>
      <c r="F7" s="62"/>
      <c r="G7" s="61" t="s">
        <v>20</v>
      </c>
      <c r="H7" s="60">
        <v>42133</v>
      </c>
    </row>
    <row r="8" spans="1:9" ht="10.5" customHeight="1">
      <c r="A8" s="64" t="str">
        <f>IF(OR(B8&lt;&gt;"",E8&lt;&gt;""),"["&amp;TEXT($B$2,"#")&amp;"-"&amp;TEXT(ROW()-4,"##")&amp;"]","")</f>
        <v>[Search Customer-4]</v>
      </c>
      <c r="B8" s="63" t="s">
        <v>108</v>
      </c>
      <c r="C8" s="62"/>
      <c r="D8" s="63" t="s">
        <v>107</v>
      </c>
      <c r="E8" s="62" t="s">
        <v>106</v>
      </c>
      <c r="F8" s="62"/>
      <c r="G8" s="61" t="s">
        <v>20</v>
      </c>
      <c r="H8" s="60">
        <v>42133</v>
      </c>
    </row>
    <row r="9" spans="1:9" ht="10.5" customHeight="1">
      <c r="A9" s="64" t="str">
        <f>IF(OR(B9&lt;&gt;"",E9&lt;&gt;""),"["&amp;TEXT($B$2,"#")&amp;"-"&amp;TEXT(ROW()-4,"##")&amp;"]","")</f>
        <v>[Search Customer-5]</v>
      </c>
      <c r="B9" s="63" t="s">
        <v>105</v>
      </c>
      <c r="C9" s="62"/>
      <c r="D9" s="63" t="s">
        <v>104</v>
      </c>
      <c r="E9" s="62" t="s">
        <v>103</v>
      </c>
      <c r="F9" s="62"/>
      <c r="G9" s="61" t="s">
        <v>20</v>
      </c>
      <c r="H9" s="60">
        <v>42133</v>
      </c>
    </row>
    <row r="10" spans="1:9" ht="10.5" customHeight="1">
      <c r="A10" s="64" t="str">
        <f>IF(OR(B10&lt;&gt;"",E10&lt;&gt;""),"["&amp;TEXT($B$2,"#")&amp;"-"&amp;TEXT(ROW()-4,"##")&amp;"]","")</f>
        <v>[Search Customer-6]</v>
      </c>
      <c r="B10" s="63" t="s">
        <v>102</v>
      </c>
      <c r="C10" s="62"/>
      <c r="D10" s="63" t="s">
        <v>101</v>
      </c>
      <c r="E10" s="62" t="s">
        <v>100</v>
      </c>
      <c r="F10" s="62"/>
      <c r="G10" s="61" t="s">
        <v>20</v>
      </c>
      <c r="H10" s="60">
        <v>42133</v>
      </c>
    </row>
    <row r="11" spans="1:9" ht="10.5" customHeight="1">
      <c r="A11" s="64" t="str">
        <f>IF(OR(B11&lt;&gt;"",E11&lt;&gt;""),"["&amp;TEXT($B$2,"#")&amp;"-"&amp;TEXT(ROW()-4,"##")&amp;"]","")</f>
        <v>[Search Customer-7]</v>
      </c>
      <c r="B11" s="63" t="s">
        <v>99</v>
      </c>
      <c r="C11" s="62"/>
      <c r="D11" s="63" t="s">
        <v>98</v>
      </c>
      <c r="E11" s="62" t="s">
        <v>97</v>
      </c>
      <c r="F11" s="62"/>
      <c r="G11" s="61" t="s">
        <v>20</v>
      </c>
      <c r="H11" s="60">
        <v>42133</v>
      </c>
    </row>
    <row r="12" spans="1:9" ht="10.5" customHeight="1"/>
    <row r="13" spans="1:9" ht="10.5" customHeight="1"/>
    <row r="14" spans="1:9" ht="10.5" customHeight="1"/>
    <row r="15" spans="1:9" ht="10.5" customHeight="1"/>
    <row r="16" spans="1:9" ht="10.5" customHeight="1"/>
    <row r="17" ht="10.5" customHeight="1"/>
    <row r="18" ht="10.5" customHeight="1"/>
    <row r="19" ht="10.5" customHeight="1"/>
    <row r="20" ht="10.5" customHeight="1"/>
    <row r="21" ht="10.5" customHeight="1"/>
    <row r="22" ht="10.5" customHeight="1"/>
    <row r="23" ht="10.5" customHeight="1"/>
    <row r="24" ht="10.5" customHeight="1"/>
    <row r="25" ht="10.5" customHeight="1"/>
    <row r="26" ht="10.5" customHeight="1"/>
    <row r="27" ht="10.5" customHeight="1"/>
    <row r="28" ht="10.5" customHeight="1"/>
    <row r="29" ht="10.5" customHeight="1"/>
    <row r="30" ht="10.5" customHeight="1"/>
    <row r="31" ht="10.5" customHeight="1"/>
    <row r="32" ht="10.5" customHeight="1"/>
    <row r="33" spans="2:2" ht="10.5" customHeight="1"/>
    <row r="34" spans="2:2" ht="10.5" customHeight="1"/>
    <row r="35" spans="2:2" ht="10.5" customHeight="1"/>
    <row r="36" spans="2:2" ht="10.5" customHeight="1"/>
    <row r="37" spans="2:2" ht="10.5" customHeight="1"/>
    <row r="38" spans="2:2" ht="10.5" customHeight="1"/>
    <row r="39" spans="2:2" ht="10.5" customHeight="1"/>
    <row r="40" spans="2:2" ht="10.5" customHeight="1"/>
    <row r="41" spans="2:2">
      <c r="B41" s="59"/>
    </row>
    <row r="42" spans="2:2">
      <c r="B42" s="59"/>
    </row>
    <row r="43" spans="2:2">
      <c r="B43" s="59"/>
    </row>
    <row r="44" spans="2:2">
      <c r="B44" s="59"/>
    </row>
    <row r="45" spans="2:2">
      <c r="B45" s="59"/>
    </row>
    <row r="46" spans="2:2">
      <c r="B46" s="59"/>
    </row>
    <row r="47" spans="2:2">
      <c r="B47" s="59"/>
    </row>
    <row r="48" spans="2:2">
      <c r="B48" s="59"/>
    </row>
    <row r="49" spans="2:2">
      <c r="B49" s="59"/>
    </row>
    <row r="50" spans="2:2">
      <c r="B50" s="59"/>
    </row>
    <row r="51" spans="2:2">
      <c r="B51" s="59"/>
    </row>
    <row r="52" spans="2:2">
      <c r="B52" s="59"/>
    </row>
    <row r="53" spans="2:2">
      <c r="B53" s="59"/>
    </row>
    <row r="54" spans="2:2">
      <c r="B54" s="59"/>
    </row>
    <row r="55" spans="2:2">
      <c r="B55" s="59"/>
    </row>
    <row r="56" spans="2:2">
      <c r="B56" s="59"/>
    </row>
    <row r="57" spans="2:2">
      <c r="B57" s="59"/>
    </row>
    <row r="58" spans="2:2">
      <c r="B58" s="59"/>
    </row>
    <row r="59" spans="2:2">
      <c r="B59" s="59"/>
    </row>
    <row r="60" spans="2:2">
      <c r="B60" s="59"/>
    </row>
    <row r="61" spans="2:2">
      <c r="B61" s="59"/>
    </row>
    <row r="62" spans="2:2">
      <c r="B62" s="59"/>
    </row>
    <row r="63" spans="2:2">
      <c r="B63" s="59"/>
    </row>
    <row r="64" spans="2:2">
      <c r="B64" s="59"/>
    </row>
    <row r="65" spans="2:2">
      <c r="B65" s="59"/>
    </row>
    <row r="66" spans="2:2">
      <c r="B66" s="59"/>
    </row>
    <row r="67" spans="2:2">
      <c r="B67" s="59"/>
    </row>
    <row r="68" spans="2:2">
      <c r="B68" s="59"/>
    </row>
    <row r="69" spans="2:2">
      <c r="B69" s="59"/>
    </row>
    <row r="70" spans="2:2">
      <c r="B70" s="59"/>
    </row>
    <row r="71" spans="2:2">
      <c r="B71" s="59"/>
    </row>
    <row r="72" spans="2:2">
      <c r="B72" s="59"/>
    </row>
    <row r="73" spans="2:2">
      <c r="B73" s="59"/>
    </row>
    <row r="74" spans="2:2">
      <c r="B74" s="59"/>
    </row>
    <row r="75" spans="2:2">
      <c r="B75" s="59"/>
    </row>
    <row r="76" spans="2:2">
      <c r="B76" s="59"/>
    </row>
    <row r="77" spans="2:2">
      <c r="B77" s="59"/>
    </row>
    <row r="78" spans="2:2">
      <c r="B78" s="59"/>
    </row>
    <row r="79" spans="2:2">
      <c r="B79" s="59"/>
    </row>
    <row r="80" spans="2:2">
      <c r="B80" s="59"/>
    </row>
    <row r="81" spans="2:2">
      <c r="B81" s="59"/>
    </row>
    <row r="82" spans="2:2">
      <c r="B82" s="59"/>
    </row>
    <row r="83" spans="2:2">
      <c r="B83" s="59"/>
    </row>
    <row r="84" spans="2:2">
      <c r="B84" s="59"/>
    </row>
    <row r="85" spans="2:2">
      <c r="B85" s="59"/>
    </row>
    <row r="86" spans="2:2">
      <c r="B86" s="59"/>
    </row>
    <row r="87" spans="2:2">
      <c r="B87" s="59"/>
    </row>
    <row r="88" spans="2:2">
      <c r="B88" s="59"/>
    </row>
    <row r="89" spans="2:2">
      <c r="B89" s="59"/>
    </row>
    <row r="90" spans="2:2">
      <c r="B90" s="59"/>
    </row>
    <row r="91" spans="2:2">
      <c r="B91" s="59"/>
    </row>
    <row r="92" spans="2:2">
      <c r="B92" s="59"/>
    </row>
    <row r="93" spans="2:2">
      <c r="B93" s="59"/>
    </row>
    <row r="94" spans="2:2">
      <c r="B94" s="59"/>
    </row>
    <row r="95" spans="2:2">
      <c r="B95" s="59"/>
    </row>
    <row r="96" spans="2:2">
      <c r="B96" s="59"/>
    </row>
    <row r="97" spans="2:2">
      <c r="B97" s="59"/>
    </row>
    <row r="98" spans="2:2">
      <c r="B98" s="59"/>
    </row>
    <row r="99" spans="2:2">
      <c r="B99" s="59"/>
    </row>
    <row r="100" spans="2:2">
      <c r="B100" s="59"/>
    </row>
    <row r="101" spans="2:2">
      <c r="B101" s="59"/>
    </row>
    <row r="102" spans="2:2">
      <c r="B102" s="59"/>
    </row>
    <row r="103" spans="2:2">
      <c r="B103" s="59"/>
    </row>
    <row r="104" spans="2:2">
      <c r="B104" s="59"/>
    </row>
    <row r="105" spans="2:2">
      <c r="B105" s="59"/>
    </row>
    <row r="106" spans="2:2">
      <c r="B106" s="59"/>
    </row>
    <row r="107" spans="2:2">
      <c r="B107" s="59"/>
    </row>
    <row r="108" spans="2:2">
      <c r="B108" s="59"/>
    </row>
    <row r="109" spans="2:2">
      <c r="B109" s="59"/>
    </row>
    <row r="110" spans="2:2">
      <c r="B110" s="59"/>
    </row>
    <row r="111" spans="2:2">
      <c r="B111" s="59"/>
    </row>
    <row r="112" spans="2:2">
      <c r="B112" s="59"/>
    </row>
    <row r="113" spans="2:2">
      <c r="B113" s="59"/>
    </row>
    <row r="114" spans="2:2">
      <c r="B114" s="59"/>
    </row>
    <row r="115" spans="2:2">
      <c r="B115" s="59"/>
    </row>
    <row r="116" spans="2:2">
      <c r="B116" s="59"/>
    </row>
    <row r="117" spans="2:2">
      <c r="B117" s="59"/>
    </row>
    <row r="118" spans="2:2">
      <c r="B118" s="59"/>
    </row>
    <row r="119" spans="2:2">
      <c r="B119" s="59"/>
    </row>
    <row r="120" spans="2:2">
      <c r="B120" s="59"/>
    </row>
    <row r="121" spans="2:2">
      <c r="B121" s="59"/>
    </row>
    <row r="122" spans="2:2">
      <c r="B122" s="59"/>
    </row>
    <row r="123" spans="2:2">
      <c r="B123" s="59"/>
    </row>
    <row r="124" spans="2:2">
      <c r="B124" s="59"/>
    </row>
    <row r="125" spans="2:2">
      <c r="B125" s="59"/>
    </row>
    <row r="126" spans="2:2">
      <c r="B126" s="59"/>
    </row>
    <row r="127" spans="2:2">
      <c r="B127" s="59"/>
    </row>
    <row r="128" spans="2:2">
      <c r="B128" s="59"/>
    </row>
    <row r="129" spans="2:2">
      <c r="B129" s="59"/>
    </row>
    <row r="130" spans="2:2">
      <c r="B130" s="59"/>
    </row>
    <row r="131" spans="2:2">
      <c r="B131" s="59"/>
    </row>
    <row r="132" spans="2:2">
      <c r="B132" s="59"/>
    </row>
    <row r="133" spans="2:2">
      <c r="B133" s="59"/>
    </row>
    <row r="134" spans="2:2">
      <c r="B134" s="59"/>
    </row>
    <row r="135" spans="2:2">
      <c r="B135" s="59"/>
    </row>
    <row r="136" spans="2:2">
      <c r="B136" s="59"/>
    </row>
    <row r="137" spans="2:2">
      <c r="B137" s="59"/>
    </row>
    <row r="138" spans="2:2">
      <c r="B138" s="59"/>
    </row>
    <row r="139" spans="2:2">
      <c r="B139" s="59"/>
    </row>
    <row r="140" spans="2:2">
      <c r="B140" s="59"/>
    </row>
    <row r="141" spans="2:2">
      <c r="B141" s="59"/>
    </row>
    <row r="142" spans="2:2">
      <c r="B142" s="59"/>
    </row>
    <row r="143" spans="2:2">
      <c r="B143" s="59"/>
    </row>
    <row r="144" spans="2:2">
      <c r="B144" s="59"/>
    </row>
    <row r="145" spans="2:2">
      <c r="B145" s="59"/>
    </row>
    <row r="146" spans="2:2">
      <c r="B146" s="59"/>
    </row>
    <row r="147" spans="2:2">
      <c r="B147" s="59"/>
    </row>
    <row r="148" spans="2:2">
      <c r="B148" s="59"/>
    </row>
    <row r="149" spans="2:2">
      <c r="B149" s="59"/>
    </row>
    <row r="150" spans="2:2">
      <c r="B150" s="59"/>
    </row>
    <row r="151" spans="2:2">
      <c r="B151" s="59"/>
    </row>
    <row r="152" spans="2:2">
      <c r="B152" s="59"/>
    </row>
    <row r="153" spans="2:2">
      <c r="B153" s="59"/>
    </row>
    <row r="154" spans="2:2">
      <c r="B154" s="59"/>
    </row>
    <row r="155" spans="2:2">
      <c r="B155" s="59"/>
    </row>
  </sheetData>
  <dataValidations count="1">
    <dataValidation type="list" operator="equal" allowBlank="1" sqref="G5:G11">
      <formula1>"Pass,Fail,Untest,N/A"</formula1>
    </dataValidation>
  </dataValidations>
  <hyperlinks>
    <hyperlink ref="A1" location="'Test report'!A1" display="Back to TestReport"/>
    <hyperlink ref="B1" location="BugList!A1" display="To Buglist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0"/>
  <sheetViews>
    <sheetView topLeftCell="A7" workbookViewId="0">
      <selection activeCell="D18" sqref="D18"/>
    </sheetView>
  </sheetViews>
  <sheetFormatPr defaultRowHeight="10.5"/>
  <cols>
    <col min="1" max="1" width="14.5" style="58" customWidth="1"/>
    <col min="2" max="2" width="32.875" style="58" customWidth="1"/>
    <col min="3" max="3" width="14.25" style="58" customWidth="1"/>
    <col min="4" max="4" width="39.875" style="58" customWidth="1"/>
    <col min="5" max="5" width="37.25" style="58" customWidth="1"/>
    <col min="6" max="6" width="10.5" style="58" customWidth="1"/>
    <col min="7" max="7" width="11.875" style="58" customWidth="1"/>
    <col min="8" max="16384" width="9" style="58"/>
  </cols>
  <sheetData>
    <row r="1" spans="1:9" s="4" customFormat="1" ht="12.75" customHeight="1">
      <c r="A1" s="76" t="s">
        <v>0</v>
      </c>
      <c r="B1" s="76" t="s">
        <v>1</v>
      </c>
      <c r="C1" s="76"/>
      <c r="D1" s="2"/>
      <c r="E1" s="3"/>
      <c r="F1" s="75"/>
      <c r="G1"/>
      <c r="H1"/>
      <c r="I1"/>
    </row>
    <row r="2" spans="1:9" ht="12.75" customHeight="1">
      <c r="A2" s="72" t="s">
        <v>2</v>
      </c>
      <c r="B2" s="74" t="s">
        <v>134</v>
      </c>
      <c r="C2" s="73" t="str">
        <f>"Pass: "&amp;COUNTIF($G$5:$G$904,"Pass")</f>
        <v>Pass: 15</v>
      </c>
      <c r="D2" s="73" t="str">
        <f>"Fail: "&amp;COUNTIF($G$5:$G$904,"Fail")</f>
        <v>Fail: 0</v>
      </c>
      <c r="E2" s="71" t="str">
        <f>"N/A: "&amp;COUNTIF($G$5:$G$904,"N/A")</f>
        <v>N/A: 0</v>
      </c>
      <c r="F2" s="71"/>
      <c r="G2" s="69"/>
      <c r="H2" s="62"/>
    </row>
    <row r="3" spans="1:9" ht="12.75" customHeight="1">
      <c r="A3" s="72" t="s">
        <v>3</v>
      </c>
      <c r="B3" s="72" t="s">
        <v>95</v>
      </c>
      <c r="C3" s="70" t="str">
        <f>"Number of cases: "&amp;(COUNTA($A$5:$A$904))</f>
        <v>Number of cases: 15</v>
      </c>
      <c r="D3" s="71" t="str">
        <f>"Untested: "&amp;COUNTIF($G$5:$G$904,"Untest")</f>
        <v>Untested: 0</v>
      </c>
      <c r="E3" s="70"/>
      <c r="F3" s="70"/>
      <c r="G3" s="69"/>
      <c r="H3" s="62"/>
    </row>
    <row r="4" spans="1:9" ht="28.35" customHeight="1">
      <c r="A4" s="67" t="s">
        <v>5</v>
      </c>
      <c r="B4" s="67" t="s">
        <v>6</v>
      </c>
      <c r="C4" s="67" t="s">
        <v>7</v>
      </c>
      <c r="D4" s="67" t="s">
        <v>8</v>
      </c>
      <c r="E4" s="67" t="s">
        <v>9</v>
      </c>
      <c r="F4" s="68" t="s">
        <v>94</v>
      </c>
      <c r="G4" s="67" t="s">
        <v>35</v>
      </c>
      <c r="H4" s="67" t="s">
        <v>10</v>
      </c>
    </row>
    <row r="5" spans="1:9" s="66" customFormat="1">
      <c r="A5" s="64" t="str">
        <f>IF(OR(B5&lt;&gt;"",E5&lt;&gt;""),"["&amp;TEXT($B$2,"#")&amp;"-"&amp;TEXT(ROW()-4,"##")&amp;"]","")</f>
        <v>[Update Customer-1]</v>
      </c>
      <c r="B5" s="64" t="s">
        <v>133</v>
      </c>
      <c r="C5" s="64" t="s">
        <v>92</v>
      </c>
      <c r="D5" s="64" t="s">
        <v>132</v>
      </c>
      <c r="E5" s="64" t="s">
        <v>131</v>
      </c>
      <c r="F5" s="65"/>
      <c r="G5" s="61" t="s">
        <v>20</v>
      </c>
      <c r="H5" s="60">
        <v>42133</v>
      </c>
    </row>
    <row r="6" spans="1:9" ht="21">
      <c r="A6" s="64" t="str">
        <f>IF(OR(B6&lt;&gt;"",E6&lt;&gt;""),"["&amp;TEXT($B$2,"#")&amp;"-"&amp;TEXT(ROW()-4,"##")&amp;"]","")</f>
        <v>[Update Customer-2]</v>
      </c>
      <c r="B6" s="64" t="s">
        <v>93</v>
      </c>
      <c r="C6" s="64" t="s">
        <v>92</v>
      </c>
      <c r="D6" s="64" t="s">
        <v>130</v>
      </c>
      <c r="E6" s="64" t="s">
        <v>90</v>
      </c>
      <c r="F6" s="65"/>
      <c r="G6" s="61" t="s">
        <v>20</v>
      </c>
      <c r="H6" s="60">
        <v>42133</v>
      </c>
    </row>
    <row r="7" spans="1:9" ht="21">
      <c r="A7" s="64" t="str">
        <f>IF(OR(B7&lt;&gt;"",E7&lt;&gt;""),"["&amp;TEXT($B$2,"#")&amp;"-"&amp;TEXT(ROW()-4,"##")&amp;"]","")</f>
        <v>[Update Customer-3]</v>
      </c>
      <c r="B7" s="64" t="s">
        <v>89</v>
      </c>
      <c r="C7" s="64"/>
      <c r="D7" s="64" t="s">
        <v>129</v>
      </c>
      <c r="E7" s="64" t="s">
        <v>87</v>
      </c>
      <c r="F7" s="65"/>
      <c r="G7" s="61" t="s">
        <v>20</v>
      </c>
      <c r="H7" s="60">
        <v>42133</v>
      </c>
    </row>
    <row r="8" spans="1:9" ht="21">
      <c r="A8" s="64" t="str">
        <f>IF(OR(B8&lt;&gt;"",E8&lt;&gt;""),"["&amp;TEXT($B$2,"#")&amp;"-"&amp;TEXT(ROW()-4,"##")&amp;"]","")</f>
        <v>[Update Customer-4]</v>
      </c>
      <c r="B8" s="64" t="s">
        <v>86</v>
      </c>
      <c r="C8" s="64"/>
      <c r="D8" s="64" t="s">
        <v>128</v>
      </c>
      <c r="E8" s="64" t="s">
        <v>81</v>
      </c>
      <c r="F8" s="65"/>
      <c r="G8" s="61" t="s">
        <v>20</v>
      </c>
      <c r="H8" s="60">
        <v>42133</v>
      </c>
    </row>
    <row r="9" spans="1:9" ht="21">
      <c r="A9" s="64" t="str">
        <f>IF(OR(B9&lt;&gt;"",E9&lt;&gt;""),"["&amp;TEXT($B$2,"#")&amp;"-"&amp;TEXT(ROW()-4,"##")&amp;"]","")</f>
        <v>[Update Customer-5]</v>
      </c>
      <c r="B9" s="64" t="s">
        <v>84</v>
      </c>
      <c r="C9" s="64"/>
      <c r="D9" s="64" t="s">
        <v>127</v>
      </c>
      <c r="E9" s="64" t="s">
        <v>81</v>
      </c>
      <c r="F9" s="62"/>
      <c r="G9" s="61" t="s">
        <v>20</v>
      </c>
      <c r="H9" s="60">
        <v>42133</v>
      </c>
    </row>
    <row r="10" spans="1:9" ht="21">
      <c r="A10" s="64" t="str">
        <f>IF(OR(B10&lt;&gt;"",E10&lt;&gt;""),"["&amp;TEXT($B$2,"#")&amp;"-"&amp;TEXT(ROW()-4,"##")&amp;"]","")</f>
        <v>[Update Customer-6]</v>
      </c>
      <c r="B10" s="64" t="s">
        <v>83</v>
      </c>
      <c r="C10" s="64"/>
      <c r="D10" s="64" t="s">
        <v>127</v>
      </c>
      <c r="E10" s="64" t="s">
        <v>81</v>
      </c>
      <c r="F10" s="62"/>
      <c r="G10" s="61" t="s">
        <v>20</v>
      </c>
      <c r="H10" s="60">
        <v>42133</v>
      </c>
    </row>
    <row r="11" spans="1:9" ht="21">
      <c r="A11" s="64" t="str">
        <f>IF(OR(B11&lt;&gt;"",E11&lt;&gt;""),"["&amp;TEXT($B$2,"#")&amp;"-"&amp;TEXT(ROW()-4,"##")&amp;"]","")</f>
        <v>[Update Customer-7]</v>
      </c>
      <c r="B11" s="64" t="s">
        <v>80</v>
      </c>
      <c r="C11" s="64"/>
      <c r="D11" s="64" t="s">
        <v>126</v>
      </c>
      <c r="E11" s="64" t="s">
        <v>78</v>
      </c>
      <c r="F11" s="62"/>
      <c r="G11" s="61" t="s">
        <v>20</v>
      </c>
      <c r="H11" s="60">
        <v>42133</v>
      </c>
    </row>
    <row r="12" spans="1:9" ht="21">
      <c r="A12" s="64" t="str">
        <f>IF(OR(B12&lt;&gt;"",E12&lt;&gt;""),"["&amp;TEXT($B$2,"#")&amp;"-"&amp;TEXT(ROW()-4,"##")&amp;"]","")</f>
        <v>[Update Customer-8]</v>
      </c>
      <c r="B12" s="63" t="s">
        <v>77</v>
      </c>
      <c r="C12" s="62"/>
      <c r="D12" s="63" t="s">
        <v>125</v>
      </c>
      <c r="E12" s="62" t="s">
        <v>75</v>
      </c>
      <c r="F12" s="62"/>
      <c r="G12" s="61" t="s">
        <v>20</v>
      </c>
      <c r="H12" s="60">
        <v>42133</v>
      </c>
    </row>
    <row r="13" spans="1:9" ht="21">
      <c r="A13" s="64" t="str">
        <f>IF(OR(B13&lt;&gt;"",E13&lt;&gt;""),"["&amp;TEXT($B$2,"#")&amp;"-"&amp;TEXT(ROW()-4,"##")&amp;"]","")</f>
        <v>[Update Customer-9]</v>
      </c>
      <c r="B13" s="63" t="s">
        <v>74</v>
      </c>
      <c r="C13" s="62"/>
      <c r="D13" s="63" t="s">
        <v>124</v>
      </c>
      <c r="E13" s="62" t="s">
        <v>72</v>
      </c>
      <c r="F13" s="62"/>
      <c r="G13" s="61" t="s">
        <v>20</v>
      </c>
      <c r="H13" s="60">
        <v>42133</v>
      </c>
    </row>
    <row r="14" spans="1:9" ht="31.5">
      <c r="A14" s="64" t="str">
        <f>IF(OR(B14&lt;&gt;"",E14&lt;&gt;""),"["&amp;TEXT($B$2,"#")&amp;"-"&amp;TEXT(ROW()-4,"##")&amp;"]","")</f>
        <v>[Update Customer-10]</v>
      </c>
      <c r="B14" s="63" t="s">
        <v>71</v>
      </c>
      <c r="C14" s="62"/>
      <c r="D14" s="63" t="s">
        <v>123</v>
      </c>
      <c r="E14" s="62" t="s">
        <v>69</v>
      </c>
      <c r="F14" s="62"/>
      <c r="G14" s="61" t="s">
        <v>20</v>
      </c>
      <c r="H14" s="60">
        <v>42133</v>
      </c>
    </row>
    <row r="15" spans="1:9" ht="31.5">
      <c r="A15" s="64" t="str">
        <f>IF(OR(B15&lt;&gt;"",E15&lt;&gt;""),"["&amp;TEXT($B$2,"#")&amp;"-"&amp;TEXT(ROW()-4,"##")&amp;"]","")</f>
        <v>[Update Customer-11]</v>
      </c>
      <c r="B15" s="63" t="s">
        <v>68</v>
      </c>
      <c r="C15" s="62"/>
      <c r="D15" s="63" t="s">
        <v>122</v>
      </c>
      <c r="E15" s="62" t="s">
        <v>66</v>
      </c>
      <c r="F15" s="62"/>
      <c r="G15" s="61" t="s">
        <v>20</v>
      </c>
      <c r="H15" s="60">
        <v>42133</v>
      </c>
    </row>
    <row r="16" spans="1:9" ht="21">
      <c r="A16" s="64" t="str">
        <f>IF(OR(B16&lt;&gt;"",E16&lt;&gt;""),"["&amp;TEXT($B$2,"#")&amp;"-"&amp;TEXT(ROW()-4,"##")&amp;"]","")</f>
        <v>[Update Customer-12]</v>
      </c>
      <c r="B16" s="63" t="s">
        <v>65</v>
      </c>
      <c r="C16" s="62"/>
      <c r="D16" s="63" t="s">
        <v>121</v>
      </c>
      <c r="E16" s="62" t="s">
        <v>63</v>
      </c>
      <c r="F16" s="62"/>
      <c r="G16" s="61" t="s">
        <v>20</v>
      </c>
      <c r="H16" s="60">
        <v>42133</v>
      </c>
    </row>
    <row r="17" spans="1:8" ht="21">
      <c r="A17" s="64" t="str">
        <f>IF(OR(B17&lt;&gt;"",E17&lt;&gt;""),"["&amp;TEXT($B$2,"#")&amp;"-"&amp;TEXT(ROW()-4,"##")&amp;"]","")</f>
        <v>[Update Customer-13]</v>
      </c>
      <c r="B17" s="63" t="s">
        <v>62</v>
      </c>
      <c r="C17" s="62"/>
      <c r="D17" s="63" t="s">
        <v>120</v>
      </c>
      <c r="E17" s="62" t="s">
        <v>60</v>
      </c>
      <c r="F17" s="62"/>
      <c r="G17" s="61" t="s">
        <v>20</v>
      </c>
      <c r="H17" s="60">
        <v>42133</v>
      </c>
    </row>
    <row r="18" spans="1:8" ht="21">
      <c r="A18" s="64" t="str">
        <f>IF(OR(B18&lt;&gt;"",E18&lt;&gt;""),"["&amp;TEXT($B$2,"#")&amp;"-"&amp;TEXT(ROW()-4,"##")&amp;"]","")</f>
        <v>[Update Customer-14]</v>
      </c>
      <c r="B18" s="63" t="s">
        <v>59</v>
      </c>
      <c r="C18" s="62"/>
      <c r="D18" s="63" t="s">
        <v>118</v>
      </c>
      <c r="E18" s="62" t="s">
        <v>117</v>
      </c>
      <c r="F18" s="62"/>
      <c r="G18" s="61" t="s">
        <v>20</v>
      </c>
      <c r="H18" s="60">
        <v>42133</v>
      </c>
    </row>
    <row r="19" spans="1:8" ht="21">
      <c r="A19" s="64" t="str">
        <f>IF(OR(B19&lt;&gt;"",E19&lt;&gt;""),"["&amp;TEXT($B$2,"#")&amp;"-"&amp;TEXT(ROW()-4,"##")&amp;"]","")</f>
        <v>[Update Customer-15]</v>
      </c>
      <c r="B19" s="63" t="s">
        <v>119</v>
      </c>
      <c r="C19" s="62"/>
      <c r="D19" s="63" t="s">
        <v>118</v>
      </c>
      <c r="E19" s="62" t="s">
        <v>117</v>
      </c>
      <c r="F19" s="62"/>
      <c r="G19" s="61" t="s">
        <v>20</v>
      </c>
      <c r="H19" s="60">
        <v>42133</v>
      </c>
    </row>
    <row r="20" spans="1:8" ht="10.5" customHeight="1"/>
    <row r="21" spans="1:8" ht="10.5" customHeight="1"/>
    <row r="22" spans="1:8" ht="10.5" customHeight="1"/>
    <row r="23" spans="1:8" ht="10.5" customHeight="1"/>
    <row r="24" spans="1:8" ht="10.5" customHeight="1"/>
    <row r="25" spans="1:8" ht="10.5" customHeight="1"/>
    <row r="26" spans="1:8">
      <c r="B26" s="59"/>
    </row>
    <row r="27" spans="1:8">
      <c r="B27" s="59"/>
    </row>
    <row r="28" spans="1:8">
      <c r="B28" s="59"/>
    </row>
    <row r="29" spans="1:8">
      <c r="B29" s="59"/>
    </row>
    <row r="30" spans="1:8">
      <c r="B30" s="59"/>
    </row>
    <row r="31" spans="1:8">
      <c r="B31" s="59"/>
    </row>
    <row r="32" spans="1:8">
      <c r="B32" s="59"/>
    </row>
    <row r="33" spans="2:2">
      <c r="B33" s="59"/>
    </row>
    <row r="34" spans="2:2">
      <c r="B34" s="59"/>
    </row>
    <row r="35" spans="2:2">
      <c r="B35" s="59"/>
    </row>
    <row r="36" spans="2:2">
      <c r="B36" s="59"/>
    </row>
    <row r="37" spans="2:2">
      <c r="B37" s="59"/>
    </row>
    <row r="38" spans="2:2">
      <c r="B38" s="59"/>
    </row>
    <row r="39" spans="2:2">
      <c r="B39" s="59"/>
    </row>
    <row r="40" spans="2:2">
      <c r="B40" s="59"/>
    </row>
    <row r="41" spans="2:2">
      <c r="B41" s="59"/>
    </row>
    <row r="42" spans="2:2">
      <c r="B42" s="59"/>
    </row>
    <row r="43" spans="2:2">
      <c r="B43" s="59"/>
    </row>
    <row r="44" spans="2:2">
      <c r="B44" s="59"/>
    </row>
    <row r="45" spans="2:2">
      <c r="B45" s="59"/>
    </row>
    <row r="46" spans="2:2">
      <c r="B46" s="59"/>
    </row>
    <row r="47" spans="2:2">
      <c r="B47" s="59"/>
    </row>
    <row r="48" spans="2:2">
      <c r="B48" s="59"/>
    </row>
    <row r="49" spans="2:2">
      <c r="B49" s="59"/>
    </row>
    <row r="50" spans="2:2">
      <c r="B50" s="59"/>
    </row>
    <row r="51" spans="2:2">
      <c r="B51" s="59"/>
    </row>
    <row r="52" spans="2:2">
      <c r="B52" s="59"/>
    </row>
    <row r="53" spans="2:2">
      <c r="B53" s="59"/>
    </row>
    <row r="54" spans="2:2">
      <c r="B54" s="59"/>
    </row>
    <row r="55" spans="2:2">
      <c r="B55" s="59"/>
    </row>
    <row r="56" spans="2:2">
      <c r="B56" s="59"/>
    </row>
    <row r="57" spans="2:2">
      <c r="B57" s="59"/>
    </row>
    <row r="58" spans="2:2">
      <c r="B58" s="59"/>
    </row>
    <row r="59" spans="2:2">
      <c r="B59" s="59"/>
    </row>
    <row r="60" spans="2:2">
      <c r="B60" s="59"/>
    </row>
    <row r="61" spans="2:2">
      <c r="B61" s="59"/>
    </row>
    <row r="62" spans="2:2">
      <c r="B62" s="59"/>
    </row>
    <row r="63" spans="2:2">
      <c r="B63" s="59"/>
    </row>
    <row r="64" spans="2:2">
      <c r="B64" s="59"/>
    </row>
    <row r="65" spans="2:2">
      <c r="B65" s="59"/>
    </row>
    <row r="66" spans="2:2">
      <c r="B66" s="59"/>
    </row>
    <row r="67" spans="2:2">
      <c r="B67" s="59"/>
    </row>
    <row r="68" spans="2:2">
      <c r="B68" s="59"/>
    </row>
    <row r="69" spans="2:2">
      <c r="B69" s="59"/>
    </row>
    <row r="70" spans="2:2">
      <c r="B70" s="59"/>
    </row>
    <row r="71" spans="2:2">
      <c r="B71" s="59"/>
    </row>
    <row r="72" spans="2:2">
      <c r="B72" s="59"/>
    </row>
    <row r="73" spans="2:2">
      <c r="B73" s="59"/>
    </row>
    <row r="74" spans="2:2">
      <c r="B74" s="59"/>
    </row>
    <row r="75" spans="2:2">
      <c r="B75" s="59"/>
    </row>
    <row r="76" spans="2:2">
      <c r="B76" s="59"/>
    </row>
    <row r="77" spans="2:2">
      <c r="B77" s="59"/>
    </row>
    <row r="78" spans="2:2">
      <c r="B78" s="59"/>
    </row>
    <row r="79" spans="2:2">
      <c r="B79" s="59"/>
    </row>
    <row r="80" spans="2:2">
      <c r="B80" s="59"/>
    </row>
    <row r="81" spans="2:2">
      <c r="B81" s="59"/>
    </row>
    <row r="82" spans="2:2">
      <c r="B82" s="59"/>
    </row>
    <row r="83" spans="2:2">
      <c r="B83" s="59"/>
    </row>
    <row r="84" spans="2:2">
      <c r="B84" s="59"/>
    </row>
    <row r="85" spans="2:2">
      <c r="B85" s="59"/>
    </row>
    <row r="86" spans="2:2">
      <c r="B86" s="59"/>
    </row>
    <row r="87" spans="2:2">
      <c r="B87" s="59"/>
    </row>
    <row r="88" spans="2:2">
      <c r="B88" s="59"/>
    </row>
    <row r="89" spans="2:2">
      <c r="B89" s="59"/>
    </row>
    <row r="90" spans="2:2">
      <c r="B90" s="59"/>
    </row>
    <row r="91" spans="2:2">
      <c r="B91" s="59"/>
    </row>
    <row r="92" spans="2:2">
      <c r="B92" s="59"/>
    </row>
    <row r="93" spans="2:2">
      <c r="B93" s="59"/>
    </row>
    <row r="94" spans="2:2">
      <c r="B94" s="59"/>
    </row>
    <row r="95" spans="2:2">
      <c r="B95" s="59"/>
    </row>
    <row r="96" spans="2:2">
      <c r="B96" s="59"/>
    </row>
    <row r="97" spans="2:2">
      <c r="B97" s="59"/>
    </row>
    <row r="98" spans="2:2">
      <c r="B98" s="59"/>
    </row>
    <row r="99" spans="2:2">
      <c r="B99" s="59"/>
    </row>
    <row r="100" spans="2:2">
      <c r="B100" s="59"/>
    </row>
    <row r="101" spans="2:2">
      <c r="B101" s="59"/>
    </row>
    <row r="102" spans="2:2">
      <c r="B102" s="59"/>
    </row>
    <row r="103" spans="2:2">
      <c r="B103" s="59"/>
    </row>
    <row r="104" spans="2:2">
      <c r="B104" s="59"/>
    </row>
    <row r="105" spans="2:2">
      <c r="B105" s="59"/>
    </row>
    <row r="106" spans="2:2">
      <c r="B106" s="59"/>
    </row>
    <row r="107" spans="2:2">
      <c r="B107" s="59"/>
    </row>
    <row r="108" spans="2:2">
      <c r="B108" s="59"/>
    </row>
    <row r="109" spans="2:2">
      <c r="B109" s="59"/>
    </row>
    <row r="110" spans="2:2">
      <c r="B110" s="59"/>
    </row>
    <row r="111" spans="2:2">
      <c r="B111" s="59"/>
    </row>
    <row r="112" spans="2:2">
      <c r="B112" s="59"/>
    </row>
    <row r="113" spans="2:2">
      <c r="B113" s="59"/>
    </row>
    <row r="114" spans="2:2">
      <c r="B114" s="59"/>
    </row>
    <row r="115" spans="2:2">
      <c r="B115" s="59"/>
    </row>
    <row r="116" spans="2:2">
      <c r="B116" s="59"/>
    </row>
    <row r="117" spans="2:2">
      <c r="B117" s="59"/>
    </row>
    <row r="118" spans="2:2">
      <c r="B118" s="59"/>
    </row>
    <row r="119" spans="2:2">
      <c r="B119" s="59"/>
    </row>
    <row r="120" spans="2:2">
      <c r="B120" s="59"/>
    </row>
    <row r="121" spans="2:2">
      <c r="B121" s="59"/>
    </row>
    <row r="122" spans="2:2">
      <c r="B122" s="59"/>
    </row>
    <row r="123" spans="2:2">
      <c r="B123" s="59"/>
    </row>
    <row r="124" spans="2:2">
      <c r="B124" s="59"/>
    </row>
    <row r="125" spans="2:2">
      <c r="B125" s="59"/>
    </row>
    <row r="126" spans="2:2">
      <c r="B126" s="59"/>
    </row>
    <row r="127" spans="2:2">
      <c r="B127" s="59"/>
    </row>
    <row r="128" spans="2:2">
      <c r="B128" s="59"/>
    </row>
    <row r="129" spans="2:2">
      <c r="B129" s="59"/>
    </row>
    <row r="130" spans="2:2">
      <c r="B130" s="59"/>
    </row>
    <row r="131" spans="2:2">
      <c r="B131" s="59"/>
    </row>
    <row r="132" spans="2:2">
      <c r="B132" s="59"/>
    </row>
    <row r="133" spans="2:2">
      <c r="B133" s="59"/>
    </row>
    <row r="134" spans="2:2">
      <c r="B134" s="59"/>
    </row>
    <row r="135" spans="2:2">
      <c r="B135" s="59"/>
    </row>
    <row r="136" spans="2:2">
      <c r="B136" s="59"/>
    </row>
    <row r="137" spans="2:2">
      <c r="B137" s="59"/>
    </row>
    <row r="138" spans="2:2">
      <c r="B138" s="59"/>
    </row>
    <row r="139" spans="2:2">
      <c r="B139" s="59"/>
    </row>
    <row r="140" spans="2:2">
      <c r="B140" s="59"/>
    </row>
  </sheetData>
  <dataValidations count="1">
    <dataValidation type="list" operator="equal" allowBlank="1" sqref="G5:G19">
      <formula1>"Pass,Fail,Untest,N/A"</formula1>
    </dataValidation>
  </dataValidations>
  <hyperlinks>
    <hyperlink ref="A1" location="'Test report'!A1" display="Back to TestReport"/>
    <hyperlink ref="B1" location="BugList!A1" display="To Buglist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0"/>
  <sheetViews>
    <sheetView workbookViewId="0">
      <selection activeCell="A5" sqref="A5:A18"/>
    </sheetView>
  </sheetViews>
  <sheetFormatPr defaultRowHeight="10.5"/>
  <cols>
    <col min="1" max="1" width="14.5" style="58" customWidth="1"/>
    <col min="2" max="2" width="32.875" style="58" customWidth="1"/>
    <col min="3" max="3" width="14.25" style="58" customWidth="1"/>
    <col min="4" max="4" width="39.875" style="58" customWidth="1"/>
    <col min="5" max="5" width="37.25" style="58" customWidth="1"/>
    <col min="6" max="6" width="10.5" style="58" customWidth="1"/>
    <col min="7" max="7" width="11.875" style="58" customWidth="1"/>
    <col min="8" max="16384" width="9" style="58"/>
  </cols>
  <sheetData>
    <row r="1" spans="1:9" s="4" customFormat="1" ht="12.75" customHeight="1">
      <c r="A1" s="76" t="s">
        <v>0</v>
      </c>
      <c r="B1" s="76" t="s">
        <v>1</v>
      </c>
      <c r="C1" s="76"/>
      <c r="D1" s="2"/>
      <c r="E1" s="3"/>
      <c r="F1" s="75"/>
      <c r="G1"/>
      <c r="H1"/>
      <c r="I1"/>
    </row>
    <row r="2" spans="1:9" ht="12.75" customHeight="1">
      <c r="A2" s="72" t="s">
        <v>2</v>
      </c>
      <c r="B2" s="74" t="s">
        <v>138</v>
      </c>
      <c r="C2" s="73" t="str">
        <f>"Pass: "&amp;COUNTIF($G$5:$G$904,"Pass")</f>
        <v>Pass: 2</v>
      </c>
      <c r="D2" s="73" t="str">
        <f>"Fail: "&amp;COUNTIF($G$5:$G$904,"Fail")</f>
        <v>Fail: 0</v>
      </c>
      <c r="E2" s="71" t="str">
        <f>"N/A: "&amp;COUNTIF($G$5:$G$904,"N/A")</f>
        <v>N/A: 0</v>
      </c>
      <c r="F2" s="71"/>
      <c r="G2" s="69"/>
      <c r="H2" s="62"/>
    </row>
    <row r="3" spans="1:9" ht="12.75" customHeight="1">
      <c r="A3" s="72" t="s">
        <v>3</v>
      </c>
      <c r="B3" s="72" t="s">
        <v>95</v>
      </c>
      <c r="C3" s="70" t="str">
        <f>"Number of cases: "&amp;(COUNTA($A$5:$A$904))</f>
        <v>Number of cases: 2</v>
      </c>
      <c r="D3" s="71" t="str">
        <f>"Untested: "&amp;COUNTIF($G$5:$G$904,"Untest")</f>
        <v>Untested: 0</v>
      </c>
      <c r="E3" s="70"/>
      <c r="F3" s="70"/>
      <c r="G3" s="69"/>
      <c r="H3" s="62"/>
    </row>
    <row r="4" spans="1:9" ht="28.35" customHeight="1">
      <c r="A4" s="67" t="s">
        <v>5</v>
      </c>
      <c r="B4" s="67" t="s">
        <v>6</v>
      </c>
      <c r="C4" s="67" t="s">
        <v>7</v>
      </c>
      <c r="D4" s="67" t="s">
        <v>8</v>
      </c>
      <c r="E4" s="67" t="s">
        <v>9</v>
      </c>
      <c r="F4" s="68" t="s">
        <v>94</v>
      </c>
      <c r="G4" s="67" t="s">
        <v>35</v>
      </c>
      <c r="H4" s="67" t="s">
        <v>10</v>
      </c>
    </row>
    <row r="5" spans="1:9" s="66" customFormat="1">
      <c r="A5" s="64" t="str">
        <f>IF(OR(B5&lt;&gt;"",E5&lt;&gt;""),"["&amp;TEXT($B$2,"#")&amp;"-"&amp;TEXT(ROW()-4,"##")&amp;"]","")</f>
        <v>[Delete Customer-1]</v>
      </c>
      <c r="B5" s="64" t="s">
        <v>133</v>
      </c>
      <c r="C5" s="64" t="s">
        <v>92</v>
      </c>
      <c r="D5" s="63" t="s">
        <v>136</v>
      </c>
      <c r="E5" s="64" t="s">
        <v>131</v>
      </c>
      <c r="F5" s="65"/>
      <c r="G5" s="61" t="s">
        <v>20</v>
      </c>
      <c r="H5" s="60">
        <v>42133</v>
      </c>
    </row>
    <row r="6" spans="1:9" ht="10.5" customHeight="1">
      <c r="A6" s="64" t="str">
        <f>IF(OR(B6&lt;&gt;"",E6&lt;&gt;""),"["&amp;TEXT($B$2,"#")&amp;"-"&amp;TEXT(ROW()-4,"##")&amp;"]","")</f>
        <v>[Delete Customer-2]</v>
      </c>
      <c r="B6" s="63" t="s">
        <v>137</v>
      </c>
      <c r="C6" s="62"/>
      <c r="D6" s="63" t="s">
        <v>136</v>
      </c>
      <c r="E6" s="62" t="s">
        <v>135</v>
      </c>
      <c r="F6" s="62"/>
      <c r="G6" s="61" t="s">
        <v>20</v>
      </c>
      <c r="H6" s="60">
        <v>42133</v>
      </c>
    </row>
    <row r="7" spans="1:9" ht="10.5" customHeight="1"/>
    <row r="8" spans="1:9" ht="10.5" customHeight="1"/>
    <row r="9" spans="1:9" ht="10.5" customHeight="1"/>
    <row r="10" spans="1:9" ht="10.5" customHeight="1"/>
    <row r="11" spans="1:9" ht="10.5" customHeight="1"/>
    <row r="12" spans="1:9" ht="10.5" customHeight="1"/>
    <row r="13" spans="1:9" ht="10.5" customHeight="1"/>
    <row r="14" spans="1:9" ht="10.5" customHeight="1"/>
    <row r="15" spans="1:9" ht="10.5" customHeight="1"/>
    <row r="16" spans="1:9" ht="10.5" customHeight="1"/>
    <row r="17" spans="2:2" ht="10.5" customHeight="1"/>
    <row r="18" spans="2:2" ht="10.5" customHeight="1"/>
    <row r="19" spans="2:2" ht="10.5" customHeight="1"/>
    <row r="20" spans="2:2" ht="10.5" customHeight="1"/>
    <row r="21" spans="2:2" ht="10.5" customHeight="1"/>
    <row r="22" spans="2:2" ht="10.5" customHeight="1"/>
    <row r="23" spans="2:2" ht="10.5" customHeight="1"/>
    <row r="24" spans="2:2" ht="10.5" customHeight="1"/>
    <row r="25" spans="2:2" ht="10.5" customHeight="1"/>
    <row r="26" spans="2:2">
      <c r="B26" s="59"/>
    </row>
    <row r="27" spans="2:2">
      <c r="B27" s="59"/>
    </row>
    <row r="28" spans="2:2">
      <c r="B28" s="59"/>
    </row>
    <row r="29" spans="2:2">
      <c r="B29" s="59"/>
    </row>
    <row r="30" spans="2:2">
      <c r="B30" s="59"/>
    </row>
    <row r="31" spans="2:2">
      <c r="B31" s="59"/>
    </row>
    <row r="32" spans="2:2">
      <c r="B32" s="59"/>
    </row>
    <row r="33" spans="2:2">
      <c r="B33" s="59"/>
    </row>
    <row r="34" spans="2:2">
      <c r="B34" s="59"/>
    </row>
    <row r="35" spans="2:2">
      <c r="B35" s="59"/>
    </row>
    <row r="36" spans="2:2">
      <c r="B36" s="59"/>
    </row>
    <row r="37" spans="2:2">
      <c r="B37" s="59"/>
    </row>
    <row r="38" spans="2:2">
      <c r="B38" s="59"/>
    </row>
    <row r="39" spans="2:2">
      <c r="B39" s="59"/>
    </row>
    <row r="40" spans="2:2">
      <c r="B40" s="59"/>
    </row>
    <row r="41" spans="2:2">
      <c r="B41" s="59"/>
    </row>
    <row r="42" spans="2:2">
      <c r="B42" s="59"/>
    </row>
    <row r="43" spans="2:2">
      <c r="B43" s="59"/>
    </row>
    <row r="44" spans="2:2">
      <c r="B44" s="59"/>
    </row>
    <row r="45" spans="2:2">
      <c r="B45" s="59"/>
    </row>
    <row r="46" spans="2:2">
      <c r="B46" s="59"/>
    </row>
    <row r="47" spans="2:2">
      <c r="B47" s="59"/>
    </row>
    <row r="48" spans="2:2">
      <c r="B48" s="59"/>
    </row>
    <row r="49" spans="2:2">
      <c r="B49" s="59"/>
    </row>
    <row r="50" spans="2:2">
      <c r="B50" s="59"/>
    </row>
    <row r="51" spans="2:2">
      <c r="B51" s="59"/>
    </row>
    <row r="52" spans="2:2">
      <c r="B52" s="59"/>
    </row>
    <row r="53" spans="2:2">
      <c r="B53" s="59"/>
    </row>
    <row r="54" spans="2:2">
      <c r="B54" s="59"/>
    </row>
    <row r="55" spans="2:2">
      <c r="B55" s="59"/>
    </row>
    <row r="56" spans="2:2">
      <c r="B56" s="59"/>
    </row>
    <row r="57" spans="2:2">
      <c r="B57" s="59"/>
    </row>
    <row r="58" spans="2:2">
      <c r="B58" s="59"/>
    </row>
    <row r="59" spans="2:2">
      <c r="B59" s="59"/>
    </row>
    <row r="60" spans="2:2">
      <c r="B60" s="59"/>
    </row>
    <row r="61" spans="2:2">
      <c r="B61" s="59"/>
    </row>
    <row r="62" spans="2:2">
      <c r="B62" s="59"/>
    </row>
    <row r="63" spans="2:2">
      <c r="B63" s="59"/>
    </row>
    <row r="64" spans="2:2">
      <c r="B64" s="59"/>
    </row>
    <row r="65" spans="2:2">
      <c r="B65" s="59"/>
    </row>
    <row r="66" spans="2:2">
      <c r="B66" s="59"/>
    </row>
    <row r="67" spans="2:2">
      <c r="B67" s="59"/>
    </row>
    <row r="68" spans="2:2">
      <c r="B68" s="59"/>
    </row>
    <row r="69" spans="2:2">
      <c r="B69" s="59"/>
    </row>
    <row r="70" spans="2:2">
      <c r="B70" s="59"/>
    </row>
    <row r="71" spans="2:2">
      <c r="B71" s="59"/>
    </row>
    <row r="72" spans="2:2">
      <c r="B72" s="59"/>
    </row>
    <row r="73" spans="2:2">
      <c r="B73" s="59"/>
    </row>
    <row r="74" spans="2:2">
      <c r="B74" s="59"/>
    </row>
    <row r="75" spans="2:2">
      <c r="B75" s="59"/>
    </row>
    <row r="76" spans="2:2">
      <c r="B76" s="59"/>
    </row>
    <row r="77" spans="2:2">
      <c r="B77" s="59"/>
    </row>
    <row r="78" spans="2:2">
      <c r="B78" s="59"/>
    </row>
    <row r="79" spans="2:2">
      <c r="B79" s="59"/>
    </row>
    <row r="80" spans="2:2">
      <c r="B80" s="59"/>
    </row>
    <row r="81" spans="2:2">
      <c r="B81" s="59"/>
    </row>
    <row r="82" spans="2:2">
      <c r="B82" s="59"/>
    </row>
    <row r="83" spans="2:2">
      <c r="B83" s="59"/>
    </row>
    <row r="84" spans="2:2">
      <c r="B84" s="59"/>
    </row>
    <row r="85" spans="2:2">
      <c r="B85" s="59"/>
    </row>
    <row r="86" spans="2:2">
      <c r="B86" s="59"/>
    </row>
    <row r="87" spans="2:2">
      <c r="B87" s="59"/>
    </row>
    <row r="88" spans="2:2">
      <c r="B88" s="59"/>
    </row>
    <row r="89" spans="2:2">
      <c r="B89" s="59"/>
    </row>
    <row r="90" spans="2:2">
      <c r="B90" s="59"/>
    </row>
    <row r="91" spans="2:2">
      <c r="B91" s="59"/>
    </row>
    <row r="92" spans="2:2">
      <c r="B92" s="59"/>
    </row>
    <row r="93" spans="2:2">
      <c r="B93" s="59"/>
    </row>
    <row r="94" spans="2:2">
      <c r="B94" s="59"/>
    </row>
    <row r="95" spans="2:2">
      <c r="B95" s="59"/>
    </row>
    <row r="96" spans="2:2">
      <c r="B96" s="59"/>
    </row>
    <row r="97" spans="2:2">
      <c r="B97" s="59"/>
    </row>
    <row r="98" spans="2:2">
      <c r="B98" s="59"/>
    </row>
    <row r="99" spans="2:2">
      <c r="B99" s="59"/>
    </row>
    <row r="100" spans="2:2">
      <c r="B100" s="59"/>
    </row>
    <row r="101" spans="2:2">
      <c r="B101" s="59"/>
    </row>
    <row r="102" spans="2:2">
      <c r="B102" s="59"/>
    </row>
    <row r="103" spans="2:2">
      <c r="B103" s="59"/>
    </row>
    <row r="104" spans="2:2">
      <c r="B104" s="59"/>
    </row>
    <row r="105" spans="2:2">
      <c r="B105" s="59"/>
    </row>
    <row r="106" spans="2:2">
      <c r="B106" s="59"/>
    </row>
    <row r="107" spans="2:2">
      <c r="B107" s="59"/>
    </row>
    <row r="108" spans="2:2">
      <c r="B108" s="59"/>
    </row>
    <row r="109" spans="2:2">
      <c r="B109" s="59"/>
    </row>
    <row r="110" spans="2:2">
      <c r="B110" s="59"/>
    </row>
    <row r="111" spans="2:2">
      <c r="B111" s="59"/>
    </row>
    <row r="112" spans="2:2">
      <c r="B112" s="59"/>
    </row>
    <row r="113" spans="2:2">
      <c r="B113" s="59"/>
    </row>
    <row r="114" spans="2:2">
      <c r="B114" s="59"/>
    </row>
    <row r="115" spans="2:2">
      <c r="B115" s="59"/>
    </row>
    <row r="116" spans="2:2">
      <c r="B116" s="59"/>
    </row>
    <row r="117" spans="2:2">
      <c r="B117" s="59"/>
    </row>
    <row r="118" spans="2:2">
      <c r="B118" s="59"/>
    </row>
    <row r="119" spans="2:2">
      <c r="B119" s="59"/>
    </row>
    <row r="120" spans="2:2">
      <c r="B120" s="59"/>
    </row>
    <row r="121" spans="2:2">
      <c r="B121" s="59"/>
    </row>
    <row r="122" spans="2:2">
      <c r="B122" s="59"/>
    </row>
    <row r="123" spans="2:2">
      <c r="B123" s="59"/>
    </row>
    <row r="124" spans="2:2">
      <c r="B124" s="59"/>
    </row>
    <row r="125" spans="2:2">
      <c r="B125" s="59"/>
    </row>
    <row r="126" spans="2:2">
      <c r="B126" s="59"/>
    </row>
    <row r="127" spans="2:2">
      <c r="B127" s="59"/>
    </row>
    <row r="128" spans="2:2">
      <c r="B128" s="59"/>
    </row>
    <row r="129" spans="2:2">
      <c r="B129" s="59"/>
    </row>
    <row r="130" spans="2:2">
      <c r="B130" s="59"/>
    </row>
    <row r="131" spans="2:2">
      <c r="B131" s="59"/>
    </row>
    <row r="132" spans="2:2">
      <c r="B132" s="59"/>
    </row>
    <row r="133" spans="2:2">
      <c r="B133" s="59"/>
    </row>
    <row r="134" spans="2:2">
      <c r="B134" s="59"/>
    </row>
    <row r="135" spans="2:2">
      <c r="B135" s="59"/>
    </row>
    <row r="136" spans="2:2">
      <c r="B136" s="59"/>
    </row>
    <row r="137" spans="2:2">
      <c r="B137" s="59"/>
    </row>
    <row r="138" spans="2:2">
      <c r="B138" s="59"/>
    </row>
    <row r="139" spans="2:2">
      <c r="B139" s="59"/>
    </row>
    <row r="140" spans="2:2">
      <c r="B140" s="59"/>
    </row>
  </sheetData>
  <dataValidations count="1">
    <dataValidation type="list" operator="equal" allowBlank="1" sqref="G5:G6">
      <formula1>"Pass,Fail,Untest,N/A"</formula1>
    </dataValidation>
  </dataValidations>
  <hyperlinks>
    <hyperlink ref="A1" location="'Test report'!A1" display="Back to TestReport"/>
    <hyperlink ref="B1" location="BugList!A1" display="To Buglist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Test Login</vt:lpstr>
      <vt:lpstr>Test changepassword</vt:lpstr>
      <vt:lpstr>Test Changepass 2</vt:lpstr>
      <vt:lpstr>Add Customer</vt:lpstr>
      <vt:lpstr>Search Customer</vt:lpstr>
      <vt:lpstr>Update Customer</vt:lpstr>
      <vt:lpstr>Delete Customer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sangnv</dc:creator>
  <cp:lastModifiedBy>mk</cp:lastModifiedBy>
  <dcterms:created xsi:type="dcterms:W3CDTF">2013-10-09T01:55:23Z</dcterms:created>
  <dcterms:modified xsi:type="dcterms:W3CDTF">2015-05-10T10:14:26Z</dcterms:modified>
</cp:coreProperties>
</file>