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5467D35E-E7C4-FC4F-9D4F-B903485D6FFB}" xr6:coauthVersionLast="47" xr6:coauthVersionMax="47" xr10:uidLastSave="{00000000-0000-0000-0000-000000000000}"/>
  <bookViews>
    <workbookView xWindow="1080" yWindow="500" windowWidth="27520" windowHeight="16880" activeTab="1" xr2:uid="{DD431388-A649-974D-BC91-F74D914CF5BC}"/>
  </bookViews>
  <sheets>
    <sheet name="工作表1" sheetId="1" r:id="rId1"/>
    <sheet name="工作表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F29" i="3"/>
  <c r="G29" i="3"/>
  <c r="H29" i="3"/>
  <c r="L29" i="3" s="1"/>
  <c r="I29" i="3"/>
  <c r="K29" i="3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0" i="3" l="1"/>
  <c r="F30" i="3"/>
  <c r="E30" i="3"/>
</calcChain>
</file>

<file path=xl/sharedStrings.xml><?xml version="1.0" encoding="utf-8"?>
<sst xmlns="http://schemas.openxmlformats.org/spreadsheetml/2006/main" count="74" uniqueCount="39">
  <si>
    <t>id</t>
    <phoneticPr fontId="1" type="noConversion"/>
  </si>
  <si>
    <t>村里別</t>
    <phoneticPr fontId="1" type="noConversion"/>
  </si>
  <si>
    <t>文化里</t>
    <phoneticPr fontId="1" type="noConversion"/>
  </si>
  <si>
    <t>投開票所別</t>
    <phoneticPr fontId="1" type="noConversion"/>
  </si>
  <si>
    <t>文青里</t>
    <phoneticPr fontId="1" type="noConversion"/>
  </si>
  <si>
    <t>長庚里</t>
    <phoneticPr fontId="1" type="noConversion"/>
  </si>
  <si>
    <t>樂善里</t>
    <phoneticPr fontId="1" type="noConversion"/>
  </si>
  <si>
    <t>馬治薇</t>
    <phoneticPr fontId="1" type="noConversion"/>
  </si>
  <si>
    <t>鄭運鵬</t>
    <phoneticPr fontId="1" type="noConversion"/>
  </si>
  <si>
    <t>牛煦庭</t>
    <phoneticPr fontId="1" type="noConversion"/>
  </si>
  <si>
    <t>有效票</t>
    <phoneticPr fontId="1" type="noConversion"/>
  </si>
  <si>
    <t>無效票</t>
    <phoneticPr fontId="1" type="noConversion"/>
  </si>
  <si>
    <t>已領未投</t>
    <phoneticPr fontId="1" type="noConversion"/>
  </si>
  <si>
    <t>選舉人數</t>
    <phoneticPr fontId="1" type="noConversion"/>
  </si>
  <si>
    <t>投票率</t>
    <phoneticPr fontId="1" type="noConversion"/>
  </si>
  <si>
    <t>合計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</si>
  <si>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</si>
  <si>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</si>
  <si>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</si>
  <si>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</si>
  <si>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</si>
  <si>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</si>
  <si>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</si>
  <si>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</si>
  <si>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</si>
  <si>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</si>
  <si>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</si>
  <si>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</si>
  <si>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</si>
  <si>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</si>
  <si>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</si>
  <si>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</si>
  <si>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</si>
  <si>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</si>
  <si>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</si>
  <si>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</si>
  <si>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</si>
  <si>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比例</t>
    <phoneticPr fontId="1" type="noConversion"/>
  </si>
  <si>
    <t>票數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</si>
</sst>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r>
              <a:rPr lang="en-US" altLang="zh-TW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A7</a:t>
            </a:r>
            <a:r>
              <a:rPr lang="zh-TW" altLang="en-US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重劃區 區域立委選舉支持率</a:t>
            </a:r>
            <a:endParaRPr lang="zh-TW" sz="2400">
              <a:latin typeface="BiauKaiTC Regular" panose="03000500000000000000" pitchFamily="66" charset="-120"/>
              <a:ea typeface="BiauKaiTC Regular" panose="03000500000000000000" pitchFamily="66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chemeClr val="accent4"/>
            </a:solidFill>
          </c:spPr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5F9-B546-87D9-56D140F053BB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5F9-B546-87D9-56D140F053BB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5F9-B546-87D9-56D140F053BB}"/>
              </c:ext>
            </c:extLst>
          </c:dPt>
          <c:dLbls>
            <c:dLbl>
              <c:idx val="0"/>
              <c:layout>
                <c:manualLayout>
                  <c:x val="-6.1859508195481326E-2"/>
                  <c:y val="0.195654416681450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F9-B546-87D9-56D140F053BB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工作表3!$B$2:$D$2</c:f>
              <c:strCache>
                <c:ptCount val="3"/>
                <c:pt idx="0">
                  <c:v>馬治薇</c:v>
                </c:pt>
                <c:pt idx="1">
                  <c:v>鄭運鵬</c:v>
                </c:pt>
                <c:pt idx="2">
                  <c:v>牛煦庭</c:v>
                </c:pt>
              </c:strCache>
            </c:strRef>
          </c:cat>
          <c:val>
            <c:numRef>
              <c:f>工作表3!$B$3:$D$3</c:f>
              <c:numCache>
                <c:formatCode>0.00%</c:formatCode>
                <c:ptCount val="3"/>
                <c:pt idx="0">
                  <c:v>9.4431808609215739E-2</c:v>
                </c:pt>
                <c:pt idx="1">
                  <c:v>0.39684946508297531</c:v>
                </c:pt>
                <c:pt idx="2">
                  <c:v>0.5087187263078089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9-B546-87D9-56D140F053BB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r>
              <a:rPr lang="zh-TW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桃園第一選區選舉支持率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chemeClr val="accent4"/>
            </a:solidFill>
          </c:spPr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23-7744-AEFE-2304BE9F36D9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D23-7744-AEFE-2304BE9F36D9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23-7744-AEFE-2304BE9F36D9}"/>
              </c:ext>
            </c:extLst>
          </c:dPt>
          <c:dLbls>
            <c:dLbl>
              <c:idx val="0"/>
              <c:spPr>
                <a:noFill/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effectLst/>
                      <a:latin typeface="BiauKaiTC Regular" panose="03000500000000000000" pitchFamily="66" charset="-120"/>
                      <a:ea typeface="BiauKaiTC Regular" panose="03000500000000000000" pitchFamily="66" charset="-120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D23-7744-AEFE-2304BE9F36D9}"/>
                </c:ext>
              </c:extLst>
            </c:dLbl>
            <c:dLbl>
              <c:idx val="1"/>
              <c:spPr>
                <a:noFill/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effectLst/>
                      <a:latin typeface="BiauKaiTC Regular" panose="03000500000000000000" pitchFamily="66" charset="-120"/>
                      <a:ea typeface="BiauKaiTC Regular" panose="03000500000000000000" pitchFamily="66" charset="-120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5D23-7744-AEFE-2304BE9F36D9}"/>
                </c:ext>
              </c:extLst>
            </c:dLbl>
            <c:dLbl>
              <c:idx val="2"/>
              <c:spPr>
                <a:noFill/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effectLst/>
                      <a:latin typeface="BiauKaiTC Regular" panose="03000500000000000000" pitchFamily="66" charset="-120"/>
                      <a:ea typeface="BiauKaiTC Regular" panose="03000500000000000000" pitchFamily="66" charset="-120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D23-7744-AEFE-2304BE9F36D9}"/>
                </c:ext>
              </c:extLst>
            </c:dLbl>
            <c:spPr>
              <a:noFill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effectLst/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工作表3!$B$37:$D$37</c:f>
              <c:strCache>
                <c:ptCount val="3"/>
                <c:pt idx="0">
                  <c:v>馬治薇</c:v>
                </c:pt>
                <c:pt idx="1">
                  <c:v>鄭運鵬</c:v>
                </c:pt>
                <c:pt idx="2">
                  <c:v>牛煦庭</c:v>
                </c:pt>
              </c:strCache>
            </c:strRef>
          </c:cat>
          <c:val>
            <c:numRef>
              <c:f>工作表3!$B$38:$D$38</c:f>
              <c:numCache>
                <c:formatCode>0.00%</c:formatCode>
                <c:ptCount val="3"/>
                <c:pt idx="0">
                  <c:v>8.5599999999999996E-2</c:v>
                </c:pt>
                <c:pt idx="1">
                  <c:v>0.43</c:v>
                </c:pt>
                <c:pt idx="2">
                  <c:v>0.4844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3-7744-AEFE-2304BE9F36D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</xdr:row>
      <xdr:rowOff>184150</xdr:rowOff>
    </xdr:from>
    <xdr:to>
      <xdr:col>12</xdr:col>
      <xdr:colOff>635000</xdr:colOff>
      <xdr:row>21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9CD16DC-F042-6C3C-F49E-016170C3B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552450</xdr:colOff>
      <xdr:row>35</xdr:row>
      <xdr:rowOff>19050</xdr:rowOff>
    </xdr:from>
    <xdr:to>
      <xdr:col>12</xdr:col>
      <xdr:colOff>647700</xdr:colOff>
      <xdr:row>52</xdr:row>
      <xdr:rowOff>177800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46678AB-D8E6-2CA1-9BE0-6A15F5CC6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AD36-8359-5A46-946E-1BAB27B764B7}">
  <dimension ref="A1:K22"/>
  <sheetViews>
    <sheetView workbookViewId="0">
      <selection activeCell="J27" sqref="J27"/>
    </sheetView>
  </sheetViews>
  <sheetFormatPr baseColWidth="10" defaultRowHeight="15"/>
  <cols>
    <col min="7" max="7" width="10.83203125" style="2"/>
    <col min="10" max="10" width="10.83203125" style="2"/>
    <col min="11" max="11" width="10.83203125" style="3"/>
  </cols>
  <sheetData>
    <row r="1" spans="1:11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s="2" t="s">
        <v>10</v>
      </c>
      <c r="H1" t="s">
        <v>11</v>
      </c>
      <c r="I1" t="s">
        <v>12</v>
      </c>
      <c r="J1" s="2" t="s">
        <v>13</v>
      </c>
      <c r="K1" s="3" t="s">
        <v>14</v>
      </c>
    </row>
    <row r="2" spans="1:11">
      <c r="A2" s="1" t="s">
        <v>16</v>
      </c>
      <c r="B2" t="s">
        <v>2</v>
      </c>
      <c r="C2">
        <v>130</v>
      </c>
      <c r="D2">
        <v>78</v>
      </c>
      <c r="E2">
        <v>487</v>
      </c>
      <c r="F2">
        <v>505</v>
      </c>
      <c r="G2" s="2">
        <f>D2+E2+F2</f>
        <v>1070</v>
      </c>
      <c r="H2">
        <v>37</v>
      </c>
      <c r="I2">
        <v>0</v>
      </c>
      <c r="J2" s="2">
        <v>1512</v>
      </c>
      <c r="K2" s="3">
        <f t="shared" ref="K2:K22" si="0">(G2+H2)/J2</f>
        <v>0.7321428571428571</v>
      </c>
    </row>
    <row r="3" spans="1:11">
      <c r="A3" t="s">
        <v>17</v>
      </c>
      <c r="B3" t="s">
        <v>2</v>
      </c>
      <c r="C3">
        <v>131</v>
      </c>
      <c r="D3">
        <v>78</v>
      </c>
      <c r="E3">
        <v>430</v>
      </c>
      <c r="F3">
        <v>512</v>
      </c>
      <c r="G3" s="2">
        <f t="shared" ref="G3:G22" si="1">D3+E3+F3</f>
        <v>1020</v>
      </c>
      <c r="H3">
        <v>26</v>
      </c>
      <c r="I3">
        <v>0</v>
      </c>
      <c r="J3" s="2">
        <v>1434</v>
      </c>
      <c r="K3" s="3">
        <f t="shared" si="0"/>
        <v>0.72942817294281725</v>
      </c>
    </row>
    <row r="4" spans="1:11">
      <c r="A4" s="1" t="s">
        <v>18</v>
      </c>
      <c r="B4" t="s">
        <v>2</v>
      </c>
      <c r="C4">
        <v>132</v>
      </c>
      <c r="D4">
        <v>87</v>
      </c>
      <c r="E4">
        <v>442</v>
      </c>
      <c r="F4">
        <v>571</v>
      </c>
      <c r="G4" s="2">
        <f t="shared" si="1"/>
        <v>1100</v>
      </c>
      <c r="H4">
        <v>18</v>
      </c>
      <c r="I4">
        <v>0</v>
      </c>
      <c r="J4" s="2">
        <v>1560</v>
      </c>
      <c r="K4" s="3">
        <f t="shared" si="0"/>
        <v>0.71666666666666667</v>
      </c>
    </row>
    <row r="5" spans="1:11">
      <c r="A5" t="s">
        <v>19</v>
      </c>
      <c r="B5" t="s">
        <v>2</v>
      </c>
      <c r="C5">
        <v>133</v>
      </c>
      <c r="D5">
        <v>122</v>
      </c>
      <c r="E5">
        <v>434</v>
      </c>
      <c r="F5">
        <v>519</v>
      </c>
      <c r="G5" s="2">
        <f t="shared" si="1"/>
        <v>1075</v>
      </c>
      <c r="H5">
        <v>25</v>
      </c>
      <c r="I5">
        <v>0</v>
      </c>
      <c r="J5" s="2">
        <v>1551</v>
      </c>
      <c r="K5" s="3">
        <f t="shared" si="0"/>
        <v>0.70921985815602839</v>
      </c>
    </row>
    <row r="6" spans="1:11">
      <c r="A6" s="1" t="s">
        <v>20</v>
      </c>
      <c r="B6" t="s">
        <v>2</v>
      </c>
      <c r="C6">
        <v>134</v>
      </c>
      <c r="D6">
        <v>81</v>
      </c>
      <c r="E6">
        <v>437</v>
      </c>
      <c r="F6">
        <v>514</v>
      </c>
      <c r="G6" s="2">
        <f t="shared" si="1"/>
        <v>1032</v>
      </c>
      <c r="H6">
        <v>21</v>
      </c>
      <c r="I6">
        <v>0</v>
      </c>
      <c r="J6" s="2">
        <v>1457</v>
      </c>
      <c r="K6" s="3">
        <f t="shared" si="0"/>
        <v>0.7227179135209334</v>
      </c>
    </row>
    <row r="7" spans="1:11">
      <c r="A7" t="s">
        <v>21</v>
      </c>
      <c r="B7" t="s">
        <v>2</v>
      </c>
      <c r="C7">
        <v>135</v>
      </c>
      <c r="D7">
        <v>93</v>
      </c>
      <c r="E7">
        <v>381</v>
      </c>
      <c r="F7">
        <v>505</v>
      </c>
      <c r="G7" s="2">
        <f t="shared" si="1"/>
        <v>979</v>
      </c>
      <c r="H7">
        <v>12</v>
      </c>
      <c r="I7">
        <v>0</v>
      </c>
      <c r="J7" s="2">
        <v>1292</v>
      </c>
      <c r="K7" s="3">
        <f t="shared" si="0"/>
        <v>0.76702786377708976</v>
      </c>
    </row>
    <row r="8" spans="1:11">
      <c r="A8" s="1" t="s">
        <v>22</v>
      </c>
      <c r="B8" t="s">
        <v>2</v>
      </c>
      <c r="C8">
        <v>136</v>
      </c>
      <c r="D8">
        <v>102</v>
      </c>
      <c r="E8">
        <v>464</v>
      </c>
      <c r="F8">
        <v>595</v>
      </c>
      <c r="G8" s="2">
        <f t="shared" si="1"/>
        <v>1161</v>
      </c>
      <c r="H8">
        <v>25</v>
      </c>
      <c r="I8">
        <v>0</v>
      </c>
      <c r="J8" s="2">
        <v>1618</v>
      </c>
      <c r="K8" s="3">
        <f t="shared" si="0"/>
        <v>0.73300370828182937</v>
      </c>
    </row>
    <row r="9" spans="1:11">
      <c r="A9" t="s">
        <v>23</v>
      </c>
      <c r="B9" t="s">
        <v>4</v>
      </c>
      <c r="C9">
        <v>137</v>
      </c>
      <c r="D9">
        <v>92</v>
      </c>
      <c r="E9">
        <v>438</v>
      </c>
      <c r="F9">
        <v>665</v>
      </c>
      <c r="G9" s="2">
        <f t="shared" si="1"/>
        <v>1195</v>
      </c>
      <c r="H9">
        <v>24</v>
      </c>
      <c r="I9">
        <v>0</v>
      </c>
      <c r="J9" s="2">
        <v>1552</v>
      </c>
      <c r="K9" s="3">
        <f t="shared" si="0"/>
        <v>0.78543814432989689</v>
      </c>
    </row>
    <row r="10" spans="1:11">
      <c r="A10" s="1" t="s">
        <v>24</v>
      </c>
      <c r="B10" t="s">
        <v>4</v>
      </c>
      <c r="C10">
        <v>138</v>
      </c>
      <c r="D10">
        <v>86</v>
      </c>
      <c r="E10">
        <v>363</v>
      </c>
      <c r="F10">
        <v>563</v>
      </c>
      <c r="G10" s="2">
        <f t="shared" si="1"/>
        <v>1012</v>
      </c>
      <c r="H10">
        <v>24</v>
      </c>
      <c r="I10">
        <v>0</v>
      </c>
      <c r="J10" s="2">
        <v>1410</v>
      </c>
      <c r="K10" s="3">
        <f t="shared" si="0"/>
        <v>0.73475177304964534</v>
      </c>
    </row>
    <row r="11" spans="1:11">
      <c r="A11" t="s">
        <v>25</v>
      </c>
      <c r="B11" t="s">
        <v>4</v>
      </c>
      <c r="C11">
        <v>139</v>
      </c>
      <c r="D11">
        <v>77</v>
      </c>
      <c r="E11">
        <v>396</v>
      </c>
      <c r="F11">
        <v>563</v>
      </c>
      <c r="G11" s="2">
        <f t="shared" si="1"/>
        <v>1036</v>
      </c>
      <c r="H11">
        <v>19</v>
      </c>
      <c r="I11">
        <v>0</v>
      </c>
      <c r="J11" s="2">
        <v>1424</v>
      </c>
      <c r="K11" s="3">
        <f t="shared" si="0"/>
        <v>0.7408707865168539</v>
      </c>
    </row>
    <row r="12" spans="1:11">
      <c r="A12" s="1" t="s">
        <v>26</v>
      </c>
      <c r="B12" t="s">
        <v>4</v>
      </c>
      <c r="C12">
        <v>140</v>
      </c>
      <c r="D12">
        <v>112</v>
      </c>
      <c r="E12">
        <v>479</v>
      </c>
      <c r="F12">
        <v>610</v>
      </c>
      <c r="G12" s="2">
        <f t="shared" si="1"/>
        <v>1201</v>
      </c>
      <c r="H12">
        <v>23</v>
      </c>
      <c r="I12">
        <v>0</v>
      </c>
      <c r="J12" s="2">
        <v>1605</v>
      </c>
      <c r="K12" s="3">
        <f t="shared" si="0"/>
        <v>0.76261682242990658</v>
      </c>
    </row>
    <row r="13" spans="1:11">
      <c r="A13" t="s">
        <v>27</v>
      </c>
      <c r="B13" t="s">
        <v>5</v>
      </c>
      <c r="C13">
        <v>148</v>
      </c>
      <c r="D13">
        <v>117</v>
      </c>
      <c r="E13">
        <v>552</v>
      </c>
      <c r="F13">
        <v>497</v>
      </c>
      <c r="G13" s="2">
        <f t="shared" si="1"/>
        <v>1166</v>
      </c>
      <c r="H13">
        <v>22</v>
      </c>
      <c r="I13">
        <v>0</v>
      </c>
      <c r="J13" s="2">
        <v>1632</v>
      </c>
      <c r="K13" s="3">
        <f t="shared" si="0"/>
        <v>0.7279411764705882</v>
      </c>
    </row>
    <row r="14" spans="1:11">
      <c r="A14" s="1" t="s">
        <v>28</v>
      </c>
      <c r="B14" t="s">
        <v>5</v>
      </c>
      <c r="C14">
        <v>149</v>
      </c>
      <c r="D14">
        <v>107</v>
      </c>
      <c r="E14">
        <v>509</v>
      </c>
      <c r="F14">
        <v>603</v>
      </c>
      <c r="G14" s="2">
        <f t="shared" si="1"/>
        <v>1219</v>
      </c>
      <c r="H14">
        <v>26</v>
      </c>
      <c r="I14">
        <v>0</v>
      </c>
      <c r="J14" s="2">
        <v>1615</v>
      </c>
      <c r="K14" s="3">
        <f t="shared" si="0"/>
        <v>0.77089783281733748</v>
      </c>
    </row>
    <row r="15" spans="1:11">
      <c r="A15" t="s">
        <v>29</v>
      </c>
      <c r="B15" t="s">
        <v>5</v>
      </c>
      <c r="C15">
        <v>150</v>
      </c>
      <c r="D15">
        <v>157</v>
      </c>
      <c r="E15">
        <v>476</v>
      </c>
      <c r="F15">
        <v>646</v>
      </c>
      <c r="G15" s="2">
        <f t="shared" si="1"/>
        <v>1279</v>
      </c>
      <c r="H15">
        <v>22</v>
      </c>
      <c r="I15">
        <v>0</v>
      </c>
      <c r="J15" s="2">
        <v>1697</v>
      </c>
      <c r="K15" s="3">
        <f t="shared" si="0"/>
        <v>0.76664702416028285</v>
      </c>
    </row>
    <row r="16" spans="1:11">
      <c r="A16" s="1" t="s">
        <v>30</v>
      </c>
      <c r="B16" t="s">
        <v>6</v>
      </c>
      <c r="C16">
        <v>180</v>
      </c>
      <c r="D16">
        <v>92</v>
      </c>
      <c r="E16">
        <v>403</v>
      </c>
      <c r="F16">
        <v>432</v>
      </c>
      <c r="G16" s="2">
        <f t="shared" si="1"/>
        <v>927</v>
      </c>
      <c r="H16">
        <v>12</v>
      </c>
      <c r="I16">
        <v>1</v>
      </c>
      <c r="J16" s="2">
        <v>1331</v>
      </c>
      <c r="K16" s="3">
        <f t="shared" si="0"/>
        <v>0.70548459804658148</v>
      </c>
    </row>
    <row r="17" spans="1:11">
      <c r="A17" t="s">
        <v>31</v>
      </c>
      <c r="B17" t="s">
        <v>6</v>
      </c>
      <c r="C17">
        <v>181</v>
      </c>
      <c r="D17">
        <v>102</v>
      </c>
      <c r="E17">
        <v>463</v>
      </c>
      <c r="F17">
        <v>501</v>
      </c>
      <c r="G17" s="2">
        <f t="shared" si="1"/>
        <v>1066</v>
      </c>
      <c r="H17">
        <v>22</v>
      </c>
      <c r="I17">
        <v>0</v>
      </c>
      <c r="J17" s="2">
        <v>1466</v>
      </c>
      <c r="K17" s="3">
        <f t="shared" si="0"/>
        <v>0.74215552523874484</v>
      </c>
    </row>
    <row r="18" spans="1:11">
      <c r="A18" s="1" t="s">
        <v>32</v>
      </c>
      <c r="B18" t="s">
        <v>6</v>
      </c>
      <c r="C18">
        <v>182</v>
      </c>
      <c r="D18">
        <v>112</v>
      </c>
      <c r="E18">
        <v>391</v>
      </c>
      <c r="F18">
        <v>547</v>
      </c>
      <c r="G18" s="2">
        <f t="shared" si="1"/>
        <v>1050</v>
      </c>
      <c r="H18">
        <v>18</v>
      </c>
      <c r="I18">
        <v>0</v>
      </c>
      <c r="J18" s="2">
        <v>1495</v>
      </c>
      <c r="K18" s="3">
        <f t="shared" si="0"/>
        <v>0.71438127090301007</v>
      </c>
    </row>
    <row r="19" spans="1:11">
      <c r="A19" t="s">
        <v>33</v>
      </c>
      <c r="B19" t="s">
        <v>6</v>
      </c>
      <c r="C19">
        <v>183</v>
      </c>
      <c r="D19">
        <v>82</v>
      </c>
      <c r="E19">
        <v>457</v>
      </c>
      <c r="F19">
        <v>462</v>
      </c>
      <c r="G19" s="2">
        <f t="shared" si="1"/>
        <v>1001</v>
      </c>
      <c r="H19">
        <v>19</v>
      </c>
      <c r="I19">
        <v>1</v>
      </c>
      <c r="J19" s="2">
        <v>1415</v>
      </c>
      <c r="K19" s="3">
        <f t="shared" si="0"/>
        <v>0.72084805653710249</v>
      </c>
    </row>
    <row r="20" spans="1:11">
      <c r="A20" s="1" t="s">
        <v>34</v>
      </c>
      <c r="B20" t="s">
        <v>6</v>
      </c>
      <c r="C20">
        <v>184</v>
      </c>
      <c r="D20">
        <v>142</v>
      </c>
      <c r="E20">
        <v>517</v>
      </c>
      <c r="F20">
        <v>783</v>
      </c>
      <c r="G20" s="2">
        <f t="shared" si="1"/>
        <v>1442</v>
      </c>
      <c r="H20">
        <v>23</v>
      </c>
      <c r="I20">
        <v>0</v>
      </c>
      <c r="J20" s="2">
        <v>1918</v>
      </c>
      <c r="K20" s="3">
        <f t="shared" si="0"/>
        <v>0.76381647549530762</v>
      </c>
    </row>
    <row r="21" spans="1:11">
      <c r="A21" t="s">
        <v>35</v>
      </c>
      <c r="B21" t="s">
        <v>6</v>
      </c>
      <c r="C21">
        <v>185</v>
      </c>
      <c r="D21">
        <v>167</v>
      </c>
      <c r="E21">
        <v>448</v>
      </c>
      <c r="F21">
        <v>764</v>
      </c>
      <c r="G21" s="2">
        <f t="shared" si="1"/>
        <v>1379</v>
      </c>
      <c r="H21">
        <v>24</v>
      </c>
      <c r="I21">
        <v>0</v>
      </c>
      <c r="J21" s="2">
        <v>1942</v>
      </c>
      <c r="K21" s="3">
        <f t="shared" si="0"/>
        <v>0.72245108135942326</v>
      </c>
    </row>
    <row r="22" spans="1:11">
      <c r="A22" s="1" t="s">
        <v>36</v>
      </c>
      <c r="B22" t="s">
        <v>6</v>
      </c>
      <c r="C22">
        <v>186</v>
      </c>
      <c r="D22">
        <v>156</v>
      </c>
      <c r="E22">
        <v>455</v>
      </c>
      <c r="F22">
        <v>721</v>
      </c>
      <c r="G22" s="2">
        <f t="shared" si="1"/>
        <v>1332</v>
      </c>
      <c r="H22">
        <v>29</v>
      </c>
      <c r="I22">
        <v>0</v>
      </c>
      <c r="J22" s="2">
        <v>1844</v>
      </c>
      <c r="K22" s="3">
        <f t="shared" si="0"/>
        <v>0.73806941431670281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D814-1D49-9649-BFB3-271FFDFAF85D}">
  <dimension ref="A2:L39"/>
  <sheetViews>
    <sheetView tabSelected="1" topLeftCell="A24" workbookViewId="0">
      <selection activeCell="O38" sqref="O38"/>
    </sheetView>
  </sheetViews>
  <sheetFormatPr baseColWidth="10" defaultRowHeight="15"/>
  <sheetData>
    <row r="2" spans="2:4">
      <c r="B2" t="s">
        <v>7</v>
      </c>
      <c r="C2" t="s">
        <v>8</v>
      </c>
      <c r="D2" t="s">
        <v>9</v>
      </c>
    </row>
    <row r="3" spans="2:4">
      <c r="B3" s="3">
        <v>9.4431808609215739E-2</v>
      </c>
      <c r="C3" s="3">
        <v>0.39684946508297531</v>
      </c>
      <c r="D3" s="3">
        <v>0.5087187263078089</v>
      </c>
    </row>
    <row r="28" spans="2:12">
      <c r="B28" t="s">
        <v>0</v>
      </c>
      <c r="C28" t="s">
        <v>1</v>
      </c>
      <c r="D28" t="s">
        <v>3</v>
      </c>
      <c r="E28" t="s">
        <v>7</v>
      </c>
      <c r="F28" t="s">
        <v>8</v>
      </c>
      <c r="G28" t="s">
        <v>9</v>
      </c>
      <c r="H28" s="2" t="s">
        <v>10</v>
      </c>
      <c r="I28" t="s">
        <v>11</v>
      </c>
      <c r="J28" t="s">
        <v>12</v>
      </c>
      <c r="K28" s="2" t="s">
        <v>13</v>
      </c>
      <c r="L28" s="3" t="s">
        <v>14</v>
      </c>
    </row>
    <row r="29" spans="2:12">
      <c r="B29" t="s">
        <v>15</v>
      </c>
      <c r="D29" s="4"/>
      <c r="E29" s="4">
        <f>SUM(工作表1!D2:D22)</f>
        <v>2242</v>
      </c>
      <c r="F29" s="4">
        <f>SUM(工作表1!E2:E22)</f>
        <v>9422</v>
      </c>
      <c r="G29" s="4">
        <f>SUM(工作表1!F2:F22)</f>
        <v>12078</v>
      </c>
      <c r="H29" s="4">
        <f>SUM(工作表1!G2:G22)</f>
        <v>23742</v>
      </c>
      <c r="I29" s="4">
        <f>SUM(工作表1!H2:H22)</f>
        <v>471</v>
      </c>
      <c r="J29" s="4"/>
      <c r="K29" s="4">
        <f>SUM(工作表1!J2:J22)</f>
        <v>32770</v>
      </c>
      <c r="L29" s="3">
        <f>(H29+I29)/K29</f>
        <v>0.7388770216661581</v>
      </c>
    </row>
    <row r="30" spans="2:12">
      <c r="B30" s="1" t="s">
        <v>37</v>
      </c>
      <c r="E30" s="3">
        <f>E29/$H29</f>
        <v>9.4431808609215739E-2</v>
      </c>
      <c r="F30" s="3">
        <f>F29/$H29</f>
        <v>0.39684946508297531</v>
      </c>
      <c r="G30" s="3">
        <f>G29/$H29</f>
        <v>0.5087187263078089</v>
      </c>
      <c r="H30" s="2"/>
      <c r="K30" s="2"/>
      <c r="L30" s="3"/>
    </row>
    <row r="37" spans="1:4">
      <c r="B37" t="s">
        <v>7</v>
      </c>
      <c r="C37" t="s">
        <v>8</v>
      </c>
      <c r="D37" t="s">
        <v>9</v>
      </c>
    </row>
    <row r="38" spans="1:4">
      <c r="A38" t="s">
        <v>37</v>
      </c>
      <c r="B38" s="3">
        <v>8.5599999999999996E-2</v>
      </c>
      <c r="C38" s="3">
        <v>0.43</v>
      </c>
      <c r="D38" s="3">
        <v>0.4844</v>
      </c>
    </row>
    <row r="39" spans="1:4">
      <c r="A39" t="s">
        <v>38</v>
      </c>
      <c r="B39" s="2">
        <v>20600</v>
      </c>
      <c r="C39" s="2">
        <v>103466</v>
      </c>
      <c r="D39" s="2">
        <v>116571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2024-01-15T07:42:09Z</dcterms:created>
  <dcterms:modified xsi:type="dcterms:W3CDTF">2024-01-15T22:36:14Z</dcterms:modified>
</cp:coreProperties>
</file>