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wangtaizhong/Documents/92_WebSite/A7Xinlinkou/db/"/>
    </mc:Choice>
  </mc:AlternateContent>
  <xr:revisionPtr revIDLastSave="0" documentId="13_ncr:1_{9D36B03F-32B8-C443-8F1B-31B078B8A505}" xr6:coauthVersionLast="47" xr6:coauthVersionMax="47" xr10:uidLastSave="{00000000-0000-0000-0000-000000000000}"/>
  <bookViews>
    <workbookView xWindow="2480" yWindow="500" windowWidth="27720" windowHeight="17500" firstSheet="5" activeTab="17" xr2:uid="{82CCD04F-99AF-E049-A4F3-18018514BF0A}"/>
  </bookViews>
  <sheets>
    <sheet name="Figure-1" sheetId="2" r:id="rId1"/>
    <sheet name="Figure-2" sheetId="3" r:id="rId2"/>
    <sheet name="Figure-4" sheetId="5" r:id="rId3"/>
    <sheet name="Figure-3" sheetId="4" r:id="rId4"/>
    <sheet name="Figure-5" sheetId="6" r:id="rId5"/>
    <sheet name="Figure-6" sheetId="7" r:id="rId6"/>
    <sheet name="Figure-7" sheetId="8" r:id="rId7"/>
    <sheet name="Figure-8" sheetId="9" r:id="rId8"/>
    <sheet name="Figure-9" sheetId="10" r:id="rId9"/>
    <sheet name="Figure-10" sheetId="11" r:id="rId10"/>
    <sheet name="Figure-11" sheetId="12" r:id="rId11"/>
    <sheet name="Figure-12" sheetId="15" r:id="rId12"/>
    <sheet name="Analysis-01" sheetId="13" r:id="rId13"/>
    <sheet name="車位分配" sheetId="14" r:id="rId14"/>
    <sheet name="Figure-21" sheetId="16" r:id="rId15"/>
    <sheet name="Figure-22" sheetId="17" r:id="rId16"/>
    <sheet name="Figure-23" sheetId="18" r:id="rId17"/>
    <sheet name="工作表1" sheetId="19" r:id="rId18"/>
    <sheet name="建案資料" sheetId="1" r:id="rId19"/>
  </sheets>
  <definedNames>
    <definedName name="_xlchart.v1.0" hidden="1">'Figure-8'!$E$4:$E$48</definedName>
    <definedName name="_xlchart.v1.1" hidden="1">'Figure-8'!$F$3</definedName>
    <definedName name="_xlchart.v1.2" hidden="1">'Figure-8'!$F$4:$F$48</definedName>
  </definedNames>
  <calcPr calcId="191029"/>
  <pivotCaches>
    <pivotCache cacheId="8" r:id="rId20"/>
    <pivotCache cacheId="20" r:id="rId21"/>
    <pivotCache cacheId="33"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0" i="1" l="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F173" i="17"/>
  <c r="G173" i="17" s="1"/>
  <c r="F172" i="17"/>
  <c r="G172" i="17" s="1"/>
  <c r="F171" i="17"/>
  <c r="G171" i="17" s="1"/>
  <c r="F170" i="17"/>
  <c r="G170" i="17" s="1"/>
  <c r="F169" i="17"/>
  <c r="G169" i="17" s="1"/>
  <c r="F168" i="17"/>
  <c r="G168" i="17" s="1"/>
  <c r="F167" i="17"/>
  <c r="G167" i="17" s="1"/>
  <c r="G166" i="17"/>
  <c r="F166" i="17"/>
  <c r="F165" i="17"/>
  <c r="G165" i="17" s="1"/>
  <c r="F164" i="17"/>
  <c r="G164" i="17" s="1"/>
  <c r="F163" i="17"/>
  <c r="G163" i="17" s="1"/>
  <c r="F162" i="17"/>
  <c r="G162" i="17" s="1"/>
  <c r="F161" i="17"/>
  <c r="G161" i="17" s="1"/>
  <c r="F160" i="17"/>
  <c r="G160" i="17" s="1"/>
  <c r="F159" i="17"/>
  <c r="G159" i="17" s="1"/>
  <c r="F158" i="17"/>
  <c r="G158" i="17" s="1"/>
  <c r="F157" i="17"/>
  <c r="G157" i="17" s="1"/>
  <c r="F156" i="17"/>
  <c r="G156" i="17" s="1"/>
  <c r="F155" i="17"/>
  <c r="G155" i="17" s="1"/>
  <c r="F154" i="17"/>
  <c r="G154" i="17" s="1"/>
  <c r="F153" i="17"/>
  <c r="G153" i="17" s="1"/>
  <c r="F152" i="17"/>
  <c r="G152" i="17" s="1"/>
  <c r="F151" i="17"/>
  <c r="G151" i="17" s="1"/>
  <c r="F150" i="17"/>
  <c r="G150" i="17" s="1"/>
  <c r="F149" i="17"/>
  <c r="G149" i="17" s="1"/>
  <c r="F148" i="17"/>
  <c r="G148" i="17" s="1"/>
  <c r="F147" i="17"/>
  <c r="G147" i="17" s="1"/>
  <c r="F146" i="17"/>
  <c r="G146" i="17" s="1"/>
  <c r="F145" i="17"/>
  <c r="G145" i="17" s="1"/>
  <c r="F144" i="17"/>
  <c r="G144" i="17" s="1"/>
  <c r="F143" i="17"/>
  <c r="G143" i="17" s="1"/>
  <c r="F142" i="17"/>
  <c r="G142" i="17" s="1"/>
  <c r="F135" i="17"/>
  <c r="G135" i="17" s="1"/>
  <c r="F134" i="17"/>
  <c r="G134" i="17" s="1"/>
  <c r="F133" i="17"/>
  <c r="G133" i="17" s="1"/>
  <c r="F132" i="17"/>
  <c r="G132" i="17" s="1"/>
  <c r="F131" i="17"/>
  <c r="G131" i="17" s="1"/>
  <c r="F130" i="17"/>
  <c r="G130" i="17" s="1"/>
  <c r="F129" i="17"/>
  <c r="G129" i="17" s="1"/>
  <c r="F128" i="17"/>
  <c r="G128" i="17" s="1"/>
  <c r="F127" i="17"/>
  <c r="G127" i="17" s="1"/>
  <c r="F126" i="17"/>
  <c r="G126" i="17" s="1"/>
  <c r="F125" i="17"/>
  <c r="G125" i="17" s="1"/>
  <c r="F124" i="17"/>
  <c r="G124" i="17" s="1"/>
  <c r="F123" i="17"/>
  <c r="G123" i="17" s="1"/>
  <c r="F122" i="17"/>
  <c r="G122" i="17" s="1"/>
  <c r="F121" i="17"/>
  <c r="G121" i="17" s="1"/>
  <c r="F120" i="17"/>
  <c r="G120" i="17" s="1"/>
  <c r="F119" i="17"/>
  <c r="G119" i="17" s="1"/>
  <c r="F118" i="17"/>
  <c r="G118" i="17" s="1"/>
  <c r="F117" i="17"/>
  <c r="G117" i="17" s="1"/>
  <c r="F116" i="17"/>
  <c r="G116" i="17" s="1"/>
  <c r="F115" i="17"/>
  <c r="G115" i="17" s="1"/>
  <c r="F114" i="17"/>
  <c r="G114" i="17" s="1"/>
  <c r="F113" i="17"/>
  <c r="G113" i="17" s="1"/>
  <c r="F112" i="17"/>
  <c r="G112" i="17" s="1"/>
  <c r="F111" i="17"/>
  <c r="G111" i="17" s="1"/>
  <c r="F110" i="17"/>
  <c r="G110" i="17" s="1"/>
  <c r="F109" i="17"/>
  <c r="G109" i="17" s="1"/>
  <c r="F108" i="17"/>
  <c r="G108" i="17" s="1"/>
  <c r="F107" i="17"/>
  <c r="G107" i="17" s="1"/>
  <c r="F106" i="17"/>
  <c r="G106" i="17" s="1"/>
  <c r="F105" i="17"/>
  <c r="G105" i="17" s="1"/>
  <c r="F104" i="17"/>
  <c r="G104" i="17" s="1"/>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5" i="17"/>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O2" i="1" s="1"/>
  <c r="E108" i="16" l="1"/>
  <c r="E109" i="16" s="1"/>
</calcChain>
</file>

<file path=xl/sharedStrings.xml><?xml version="1.0" encoding="utf-8"?>
<sst xmlns="http://schemas.openxmlformats.org/spreadsheetml/2006/main" count="3273" uniqueCount="1290">
  <si>
    <t>no</t>
    <phoneticPr fontId="3" type="noConversion"/>
  </si>
  <si>
    <t>建案</t>
  </si>
  <si>
    <t>Figure</t>
    <phoneticPr fontId="3" type="noConversion"/>
  </si>
  <si>
    <t>Link</t>
    <phoneticPr fontId="3" type="noConversion"/>
  </si>
  <si>
    <t>車位價格</t>
  </si>
  <si>
    <t>貸款成數</t>
  </si>
  <si>
    <t>公開銷售</t>
  </si>
  <si>
    <t>交屋時間</t>
  </si>
  <si>
    <t>交屋屋況</t>
  </si>
  <si>
    <t>格局規劃</t>
  </si>
  <si>
    <t>Category</t>
    <phoneticPr fontId="3" type="noConversion"/>
  </si>
  <si>
    <t>建物形態</t>
  </si>
  <si>
    <t>基地地址</t>
  </si>
  <si>
    <t>接待會館</t>
  </si>
  <si>
    <t>投資建設F</t>
    <phoneticPr fontId="3" type="noConversion"/>
  </si>
  <si>
    <t>投資建設</t>
  </si>
  <si>
    <t>營造公司</t>
  </si>
  <si>
    <t>企劃銷售</t>
  </si>
  <si>
    <t>建案特色</t>
  </si>
  <si>
    <t>公設比</t>
  </si>
  <si>
    <t>建蔽率</t>
  </si>
  <si>
    <t>樓層規劃</t>
  </si>
  <si>
    <t>車位規劃</t>
  </si>
  <si>
    <t>管理費用</t>
  </si>
  <si>
    <t>車位配比</t>
  </si>
  <si>
    <t>結構工程</t>
  </si>
  <si>
    <t>基地面積</t>
  </si>
  <si>
    <t>用途規劃</t>
  </si>
  <si>
    <t>土地分區</t>
  </si>
  <si>
    <t>物業公司</t>
  </si>
  <si>
    <t>管委會</t>
  </si>
  <si>
    <t>建造執照</t>
  </si>
  <si>
    <t>建築設計</t>
  </si>
  <si>
    <t>使用執照</t>
  </si>
  <si>
    <t>101</t>
    <phoneticPr fontId="3" type="noConversion"/>
  </si>
  <si>
    <t>和發大境</t>
    <phoneticPr fontId="3" type="noConversion"/>
  </si>
  <si>
    <t>fig/AiCity-939-和發大境.jpg</t>
    <phoneticPr fontId="3" type="noConversion"/>
  </si>
  <si>
    <t>https://newhouse.591.com.tw/home/housing/detail?hid=125726</t>
    <phoneticPr fontId="3" type="noConversion"/>
  </si>
  <si>
    <r>
      <t>170~205萬</t>
    </r>
    <r>
      <rPr>
        <sz val="12"/>
        <color theme="1"/>
        <rFont val="新細明體"/>
        <family val="2"/>
        <charset val="136"/>
        <scheme val="minor"/>
      </rPr>
      <t/>
    </r>
    <phoneticPr fontId="3" type="noConversion"/>
  </si>
  <si>
    <t>銷售中</t>
  </si>
  <si>
    <t>102</t>
    <phoneticPr fontId="3" type="noConversion"/>
  </si>
  <si>
    <t>鴻典</t>
  </si>
  <si>
    <t>fig/AiCity-939-鴻典.jpg</t>
    <phoneticPr fontId="3" type="noConversion"/>
  </si>
  <si>
    <t>https://newhouse.591.com.tw/home/housing/detail?hid=122584&amp;v=720</t>
    <phoneticPr fontId="3" type="noConversion"/>
  </si>
  <si>
    <t>26萬元/坪</t>
  </si>
  <si>
    <t>180~210萬</t>
  </si>
  <si>
    <t>80%</t>
  </si>
  <si>
    <r>
      <t>2022</t>
    </r>
    <r>
      <rPr>
        <sz val="11"/>
        <color rgb="FF000000"/>
        <rFont val="PMingLiU"/>
        <family val="1"/>
        <charset val="136"/>
      </rPr>
      <t>年第一季</t>
    </r>
    <phoneticPr fontId="3" type="noConversion"/>
  </si>
  <si>
    <t>標準配備</t>
  </si>
  <si>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</si>
  <si>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</si>
  <si>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</si>
  <si>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</si>
  <si>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</si>
  <si>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</si>
  <si>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</si>
  <si>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</si>
  <si>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</si>
  <si>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</si>
  <si>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</si>
  <si>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</si>
  <si>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</si>
  <si>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</si>
  <si>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</si>
  <si>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</si>
  <si>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RC</t>
  </si>
  <si>
    <t>1062.93坪</t>
  </si>
  <si>
    <t>住商用</t>
  </si>
  <si>
    <t>第四種住宅區</t>
  </si>
  <si>
    <t>暫無</t>
  </si>
  <si>
    <t>107桃市都建執照字第01412-01號等1個</t>
  </si>
  <si>
    <t>103</t>
  </si>
  <si>
    <t>樂捷市</t>
  </si>
  <si>
    <r>
      <t>fig/AiCity-939-</t>
    </r>
    <r>
      <rPr>
        <sz val="11"/>
        <color rgb="FF000000"/>
        <rFont val="PMingLiU"/>
        <family val="1"/>
        <charset val="136"/>
      </rPr>
      <t>樂捷市</t>
    </r>
    <r>
      <rPr>
        <sz val="12"/>
        <color theme="1"/>
        <rFont val="新細明體"/>
        <family val="2"/>
        <charset val="136"/>
        <scheme val="minor"/>
      </rPr>
      <t>.jpeg</t>
    </r>
    <phoneticPr fontId="3" type="noConversion"/>
  </si>
  <si>
    <t>https://newhouse.591.com.tw/home/housing/detail?hid=116751&amp;v=720</t>
    <phoneticPr fontId="3" type="noConversion"/>
  </si>
  <si>
    <t>150~195萬</t>
  </si>
  <si>
    <t>85%</t>
  </si>
  <si>
    <t>隨時交屋</t>
  </si>
  <si>
    <t>二房(26坪)、三房(38坪)、1+1房(25坪)、3+1房(44坪)</t>
  </si>
  <si>
    <t>新成屋</t>
  </si>
  <si>
    <t>住宅大樓/住商用</t>
  </si>
  <si>
    <t>桃園市龜山區長慶三街18號</t>
  </si>
  <si>
    <t>桃園市龜山區長慶三街18號1樓</t>
  </si>
  <si>
    <t>近捷運、明星學區、制震宅、近公園、重劃區</t>
  </si>
  <si>
    <t>31.5%</t>
  </si>
  <si>
    <t>1幢，8棟，326戶住家，20戶店面</t>
  </si>
  <si>
    <t>49.56%</t>
  </si>
  <si>
    <t>平面式285個、機械式61個</t>
  </si>
  <si>
    <t>待定</t>
  </si>
  <si>
    <t>1848.44坪</t>
  </si>
  <si>
    <t>（106)桃市都建執照字第00372號等1個</t>
  </si>
  <si>
    <t>104</t>
  </si>
  <si>
    <t>奇幻莊園</t>
  </si>
  <si>
    <t>fig/AiCity-939-奇幻莊園.jpg</t>
    <phoneticPr fontId="3" type="noConversion"/>
  </si>
  <si>
    <t>https://newhouse.591.com.tw/home/housing/detail?hid=116476&amp;v=720</t>
    <phoneticPr fontId="3" type="noConversion"/>
  </si>
  <si>
    <t>24.5~25.5萬元/坪</t>
  </si>
  <si>
    <t>160~220萬</t>
  </si>
  <si>
    <t>二房(25~27坪)、三房(34-38坪)</t>
  </si>
  <si>
    <t>桃園市龜山區長慶二街</t>
  </si>
  <si>
    <t>佳晟建設股份有限公司</t>
  </si>
  <si>
    <t>佳晟建設</t>
  </si>
  <si>
    <t>萬代營造有限公司</t>
  </si>
  <si>
    <t>近捷運、近公園、重劃區</t>
  </si>
  <si>
    <t>1幢，3棟，173戶住家，11戶店面</t>
  </si>
  <si>
    <t>48.26%</t>
  </si>
  <si>
    <t>地上13,14層，地下4層</t>
  </si>
  <si>
    <t>平面式181個、機械式61個</t>
  </si>
  <si>
    <t>55元/坪/月</t>
  </si>
  <si>
    <t>1:0.98</t>
  </si>
  <si>
    <t>954.46坪</t>
  </si>
  <si>
    <t>106桃市都建執照字第01160-01號</t>
  </si>
  <si>
    <t>林大俊建築師事務所</t>
  </si>
  <si>
    <t>105</t>
  </si>
  <si>
    <t>樂田田</t>
    <phoneticPr fontId="3" type="noConversion"/>
  </si>
  <si>
    <t>fig/AiCity-939-樂甜甜.jpg</t>
    <phoneticPr fontId="3" type="noConversion"/>
  </si>
  <si>
    <t>106</t>
  </si>
  <si>
    <t>fig/AiCity-939-玉子園.jpg</t>
    <phoneticPr fontId="3" type="noConversion"/>
  </si>
  <si>
    <t>https://newhouse.591.com.tw/home/housing/detail?hid=119531&amp;v=720</t>
    <phoneticPr fontId="3" type="noConversion"/>
  </si>
  <si>
    <t>26~28萬元/坪</t>
  </si>
  <si>
    <t>130~205萬</t>
  </si>
  <si>
    <r>
      <t>2021</t>
    </r>
    <r>
      <rPr>
        <sz val="11"/>
        <color rgb="FF000000"/>
        <rFont val="PMingLiU"/>
        <family val="1"/>
        <charset val="136"/>
      </rPr>
      <t>年第四季</t>
    </r>
    <phoneticPr fontId="3" type="noConversion"/>
  </si>
  <si>
    <t>二房(24~27坪)、三房(36~43坪)</t>
  </si>
  <si>
    <t>桃園市龜山區樂捷段地號136, 140</t>
  </si>
  <si>
    <t>桃園市龜山區文化一路與華亞三路交口</t>
  </si>
  <si>
    <t>協勝建設股份有限公司</t>
  </si>
  <si>
    <t>協勝建設</t>
  </si>
  <si>
    <t>洛城營造有限公司</t>
  </si>
  <si>
    <t>漢乙廣告有限公司</t>
  </si>
  <si>
    <t>明星學區、景觀宅、低首付</t>
  </si>
  <si>
    <t>31~32%</t>
  </si>
  <si>
    <t>5棟，186戶住家，7戶店面</t>
  </si>
  <si>
    <t>44.23%</t>
  </si>
  <si>
    <t>平面式178個、機械式14個</t>
  </si>
  <si>
    <t>1:0.99</t>
  </si>
  <si>
    <t>1042.98坪</t>
  </si>
  <si>
    <t>(106)桃市都建執照字第會龜00880-01號等1個</t>
  </si>
  <si>
    <t>107</t>
  </si>
  <si>
    <t>fig/AiCity-939-台北國際村.jpg</t>
    <phoneticPr fontId="3" type="noConversion"/>
  </si>
  <si>
    <t>https://newhouse.591.com.tw/home/housing/detail?hid=118714&amp;v=720</t>
    <phoneticPr fontId="3" type="noConversion"/>
  </si>
  <si>
    <t>25~26萬元/坪</t>
  </si>
  <si>
    <t>160~195萬</t>
  </si>
  <si>
    <r>
      <t>2021</t>
    </r>
    <r>
      <rPr>
        <sz val="11"/>
        <color rgb="FF000000"/>
        <rFont val="PMingLiU"/>
        <family val="1"/>
        <charset val="136"/>
      </rPr>
      <t>年第一季</t>
    </r>
    <phoneticPr fontId="3"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</si>
  <si>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</si>
  <si>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</si>
  <si>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</si>
  <si>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</si>
  <si>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</si>
  <si>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</si>
  <si>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</si>
  <si>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</si>
  <si>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地上15層，地下4層</t>
  </si>
  <si>
    <t>平面式206個</t>
  </si>
  <si>
    <t>1054.47坪</t>
  </si>
  <si>
    <t>(107)桃市都建執照字第會龜01092-01號等1個</t>
  </si>
  <si>
    <t>201</t>
    <phoneticPr fontId="3" type="noConversion"/>
  </si>
  <si>
    <t>富宇上城</t>
  </si>
  <si>
    <t>fig/AiCity-939-富宇上城.jpg</t>
    <phoneticPr fontId="3" type="noConversion"/>
  </si>
  <si>
    <t>https://newhouse.591.com.tw/home/housing/detail?hid=121156&amp;v=720</t>
    <phoneticPr fontId="3" type="noConversion"/>
  </si>
  <si>
    <t>30~35萬元/坪</t>
  </si>
  <si>
    <t>170~205萬</t>
  </si>
  <si>
    <r>
      <t>2023</t>
    </r>
    <r>
      <rPr>
        <sz val="11"/>
        <color rgb="FF000000"/>
        <rFont val="PMingLiU"/>
        <family val="1"/>
        <charset val="136"/>
      </rPr>
      <t>年第一季</t>
    </r>
    <phoneticPr fontId="3"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</si>
  <si>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</si>
  <si>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</si>
  <si>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</si>
  <si>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</si>
  <si>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</si>
  <si>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</si>
  <si>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</si>
  <si>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</si>
  <si>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</si>
  <si>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</si>
  <si>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</si>
  <si>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</si>
  <si>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</si>
  <si>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</si>
  <si>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</si>
  <si>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</si>
  <si>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</si>
  <si>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</si>
  <si>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</si>
  <si>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202</t>
    <phoneticPr fontId="3" type="noConversion"/>
  </si>
  <si>
    <t>禾悅花園</t>
  </si>
  <si>
    <t>fig/AiCity-939-禾悅花園.jpg</t>
    <phoneticPr fontId="3" type="noConversion"/>
  </si>
  <si>
    <t>https://newhouse.591.com.tw/home/housing/detail?hid=122734&amp;v=720</t>
    <phoneticPr fontId="3" type="noConversion"/>
  </si>
  <si>
    <t>28~29萬元/坪</t>
  </si>
  <si>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</si>
  <si>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</si>
  <si>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</si>
  <si>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</si>
  <si>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</si>
  <si>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</si>
  <si>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</si>
  <si>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</si>
  <si>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</si>
  <si>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</si>
  <si>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</si>
  <si>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</si>
  <si>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</si>
  <si>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</si>
  <si>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</si>
  <si>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</si>
  <si>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</si>
  <si>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</si>
  <si>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203</t>
  </si>
  <si>
    <t>fig/AiCity-939-耀台北.jpg</t>
    <phoneticPr fontId="3" type="noConversion"/>
  </si>
  <si>
    <t>https://newhouse.591.com.tw/home/housing/detail?hid=118336&amp;v=720</t>
    <phoneticPr fontId="3" type="noConversion"/>
  </si>
  <si>
    <t>170~195萬</t>
  </si>
  <si>
    <t>二房(26-29坪)、三房(39~40坪)、4房(44坪)</t>
  </si>
  <si>
    <t>桃園市龜山區樂捷段地號 184</t>
  </si>
  <si>
    <t>桃園市龜山區文化一路103號</t>
  </si>
  <si>
    <t>和耀建設股份有限公司</t>
  </si>
  <si>
    <t>和耀建設</t>
  </si>
  <si>
    <t>近捷運、明星學區、景觀宅、近公園、重劃區、低首付</t>
  </si>
  <si>
    <t>5棟，199戶住家，2戶店面</t>
  </si>
  <si>
    <t>46.14%</t>
  </si>
  <si>
    <t>平面式139個、機械式65個</t>
  </si>
  <si>
    <t>1:1.01</t>
  </si>
  <si>
    <t>909.91坪</t>
  </si>
  <si>
    <t>(107)桃市都建執照字第會龜00614號等1個</t>
  </si>
  <si>
    <t>204</t>
  </si>
  <si>
    <r>
      <rPr>
        <sz val="11"/>
        <color rgb="FF000000"/>
        <rFont val="PMingLiU"/>
        <family val="1"/>
        <charset val="136"/>
      </rPr>
      <t>皇普</t>
    </r>
    <r>
      <rPr>
        <sz val="12"/>
        <color theme="1"/>
        <rFont val="新細明體"/>
        <family val="2"/>
        <charset val="136"/>
        <scheme val="minor"/>
      </rPr>
      <t>MVP</t>
    </r>
    <phoneticPr fontId="3" type="noConversion"/>
  </si>
  <si>
    <t>fig/AiCity-939-皇普MVP.jpg</t>
    <phoneticPr fontId="3" type="noConversion"/>
  </si>
  <si>
    <t>富宇敦峰</t>
  </si>
  <si>
    <t>fig/AiCity-939-富宇敦峰.jpg</t>
    <phoneticPr fontId="3" type="noConversion"/>
  </si>
  <si>
    <t>https://newhouse.591.com.tw/home/housing/detail?hid=116430&amp;v=720</t>
    <phoneticPr fontId="3" type="noConversion"/>
  </si>
  <si>
    <t>30~32萬元/坪</t>
  </si>
  <si>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</si>
  <si>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</si>
  <si>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</si>
  <si>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</si>
  <si>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</si>
  <si>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</si>
  <si>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</si>
  <si>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</si>
  <si>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</si>
  <si>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</si>
  <si>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</si>
  <si>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</si>
  <si>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</si>
  <si>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</si>
  <si>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玄泰V1</t>
  </si>
  <si>
    <r>
      <rPr>
        <sz val="11"/>
        <color rgb="FF000000"/>
        <rFont val="PMingLiU"/>
        <family val="1"/>
        <charset val="136"/>
      </rPr>
      <t>fig/AiCity-939-玄泰</t>
    </r>
    <r>
      <rPr>
        <sz val="12"/>
        <color theme="1"/>
        <rFont val="新細明體"/>
        <family val="2"/>
        <charset val="136"/>
        <scheme val="minor"/>
      </rPr>
      <t>V1</t>
    </r>
    <r>
      <rPr>
        <sz val="11"/>
        <color rgb="FF000000"/>
        <rFont val="Calibri"/>
        <family val="1"/>
        <charset val="136"/>
      </rPr>
      <t>.jpg</t>
    </r>
    <phoneticPr fontId="3" type="noConversion"/>
  </si>
  <si>
    <t>https://newhouse.591.com.tw/home/housing/detail?hid=120098&amp;v=720</t>
    <phoneticPr fontId="3" type="noConversion"/>
  </si>
  <si>
    <t>27~29萬元/坪</t>
  </si>
  <si>
    <t>155~195萬</t>
  </si>
  <si>
    <t>2022年下半年</t>
  </si>
  <si>
    <t>二房(21~28坪)、三房(30~46坪)</t>
  </si>
  <si>
    <t>桃園市龜山區文化一路&amp;樂安街路口</t>
  </si>
  <si>
    <t>桃園市龜山區文化一路&amp;文樂路口</t>
  </si>
  <si>
    <t>允泰開發有限公司</t>
  </si>
  <si>
    <t>允泰開發</t>
  </si>
  <si>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</si>
  <si>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</si>
  <si>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</si>
  <si>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</si>
  <si>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</si>
  <si>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</si>
  <si>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</si>
  <si>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</si>
  <si>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</si>
  <si>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</si>
  <si>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</si>
  <si>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</si>
  <si>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</si>
  <si>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302</t>
    <phoneticPr fontId="3" type="noConversion"/>
  </si>
  <si>
    <t>竹城甲子園</t>
  </si>
  <si>
    <t>fig/AiCity-939-竹城甲子園.jpg</t>
    <phoneticPr fontId="3" type="noConversion"/>
  </si>
  <si>
    <t>https://newhouse.591.com.tw/home/housing/detail?hid=119261&amp;v=720</t>
    <phoneticPr fontId="3" type="noConversion"/>
  </si>
  <si>
    <t>2021年下半度</t>
  </si>
  <si>
    <t>二房(26~28坪) 、三房(36~39坪) 、四房(43~49坪) 、2+1房(26~29坪)</t>
  </si>
  <si>
    <t>桃園市龜山區文化一路、文桃路口</t>
  </si>
  <si>
    <t>桃園市龜山區文化一路588號</t>
  </si>
  <si>
    <t>竹城建設股份有限公司</t>
  </si>
  <si>
    <t>竹城建設</t>
  </si>
  <si>
    <t>大裕營造有限公司</t>
  </si>
  <si>
    <t>海悅國際開發股份有限公司</t>
  </si>
  <si>
    <t>近捷運、景觀宅、近公園、重劃區</t>
  </si>
  <si>
    <t>32.5%</t>
  </si>
  <si>
    <t>8棟，1144戶住家，30戶店面，33戶一般事務所，2戶商場</t>
  </si>
  <si>
    <t>50.21%</t>
  </si>
  <si>
    <t>平面式1063個</t>
  </si>
  <si>
    <t>1:0.88</t>
  </si>
  <si>
    <t>4352.46坪</t>
  </si>
  <si>
    <t>(106)桃市都建執照字第會龜01249-02號等1個</t>
  </si>
  <si>
    <t>閤康聯合建築師事務所</t>
  </si>
  <si>
    <t>允將大作</t>
    <phoneticPr fontId="3" type="noConversion"/>
  </si>
  <si>
    <t>fig/AiCity-939-允將大作.jpg</t>
    <phoneticPr fontId="3" type="noConversion"/>
  </si>
  <si>
    <t>欣時代</t>
  </si>
  <si>
    <t>fig/AiCity-939-欣時代.jpg</t>
    <phoneticPr fontId="3" type="noConversion"/>
  </si>
  <si>
    <t>https://newhouse.591.com.tw/home/housing/detail?hid=118905</t>
    <phoneticPr fontId="3" type="noConversion"/>
  </si>
  <si>
    <r>
      <t>2023</t>
    </r>
    <r>
      <rPr>
        <sz val="11"/>
        <color rgb="FF000000"/>
        <rFont val="PMingLiU"/>
        <family val="1"/>
        <charset val="136"/>
      </rPr>
      <t>年下半年</t>
    </r>
    <phoneticPr fontId="3" type="noConversion"/>
  </si>
  <si>
    <t>三房(31~35坪) 、2+1房(26~29坪)</t>
  </si>
  <si>
    <t>桃園市龜山區文化一路.華亞三路交叉口</t>
  </si>
  <si>
    <t>欣巴巴事業股份有限公司</t>
  </si>
  <si>
    <t>欣巴巴</t>
    <phoneticPr fontId="3" type="noConversion"/>
  </si>
  <si>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</si>
  <si>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</si>
  <si>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</si>
  <si>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</si>
  <si>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</si>
  <si>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</si>
  <si>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</si>
  <si>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</si>
  <si>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</si>
  <si>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</si>
  <si>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</si>
  <si>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新潤翡麗</t>
  </si>
  <si>
    <t>fig/AiCity-939-新潤翡麗.jpg</t>
    <phoneticPr fontId="3" type="noConversion"/>
  </si>
  <si>
    <t>https://newhouse.591.com.tw/home/housing/detail?hid=117434&amp;v=720</t>
    <phoneticPr fontId="3" type="noConversion"/>
  </si>
  <si>
    <t>160~190萬</t>
  </si>
  <si>
    <t>一房(15~17坪) 、二房(22坪) 、三房(26~31坪) 、2+1房(24坪)</t>
  </si>
  <si>
    <t>桃園市龜山區文化一路與華亞三路</t>
  </si>
  <si>
    <t>桃園市龜山區文化一路與華亞二路口</t>
  </si>
  <si>
    <t>新潤建設機構</t>
  </si>
  <si>
    <t>新潤建設</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</si>
  <si>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</si>
  <si>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</si>
  <si>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</si>
  <si>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</si>
  <si>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</si>
  <si>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</si>
  <si>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</si>
  <si>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</si>
  <si>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</si>
  <si>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</si>
  <si>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</si>
  <si>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306</t>
    <phoneticPr fontId="3" type="noConversion"/>
  </si>
  <si>
    <t>金捷市</t>
  </si>
  <si>
    <t>fig/AiCity-939-金捷市.jpg</t>
    <phoneticPr fontId="3" type="noConversion"/>
  </si>
  <si>
    <t>https://newhouse.591.com.tw/home/housing/detail?hid=116107&amp;v=720</t>
    <phoneticPr fontId="3" type="noConversion"/>
  </si>
  <si>
    <t>30.5萬元/坪</t>
  </si>
  <si>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</si>
  <si>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</si>
  <si>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</si>
  <si>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</si>
  <si>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</si>
  <si>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</si>
  <si>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</si>
  <si>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</si>
  <si>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</si>
  <si>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</si>
  <si>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</si>
  <si>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</si>
  <si>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307</t>
    <phoneticPr fontId="3" type="noConversion"/>
  </si>
  <si>
    <t>華悅城</t>
    <phoneticPr fontId="3" type="noConversion"/>
  </si>
  <si>
    <t>fig/AiCity-939-華悅城.jpg</t>
    <phoneticPr fontId="3" type="noConversion"/>
  </si>
  <si>
    <t>308</t>
    <phoneticPr fontId="3" type="noConversion"/>
  </si>
  <si>
    <t>根津苑</t>
  </si>
  <si>
    <t>fig/AiCity-939-根津苑.jpg</t>
    <phoneticPr fontId="3" type="noConversion"/>
  </si>
  <si>
    <t>https://newhouse.591.com.tw/home/housing/detail?hid=118143&amp;v=720</t>
    <phoneticPr fontId="3" type="noConversion"/>
  </si>
  <si>
    <t>24~26萬元/坪</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</si>
  <si>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</si>
  <si>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</si>
  <si>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</si>
  <si>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</si>
  <si>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</si>
  <si>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</si>
  <si>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</si>
  <si>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</si>
  <si>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</si>
  <si>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第五種住宅區</t>
  </si>
  <si>
    <t>(107)桃市都建執照字第會龜00667號等1個</t>
  </si>
  <si>
    <t>309</t>
    <phoneticPr fontId="3" type="noConversion"/>
  </si>
  <si>
    <t>新潤鉑麗</t>
    <phoneticPr fontId="3" type="noConversion"/>
  </si>
  <si>
    <t>fig/AiCity-939-新潤鉑麗.jpg</t>
    <phoneticPr fontId="3"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</si>
  <si>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</si>
  <si>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</si>
  <si>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</si>
  <si>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</si>
  <si>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</si>
  <si>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</si>
  <si>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</si>
  <si>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</si>
  <si>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</si>
  <si>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</si>
  <si>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</si>
  <si>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</si>
  <si>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</si>
  <si>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</si>
  <si>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</si>
  <si>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</si>
  <si>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</si>
  <si>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</si>
  <si>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合遠新天地</t>
  </si>
  <si>
    <r>
      <t>fig/AiCity-939-</t>
    </r>
    <r>
      <rPr>
        <sz val="11"/>
        <color rgb="FF000000"/>
        <rFont val="PMingLiU"/>
        <family val="1"/>
        <charset val="136"/>
      </rPr>
      <t>合遠新天地</t>
    </r>
    <r>
      <rPr>
        <sz val="12"/>
        <color theme="1"/>
        <rFont val="新細明體"/>
        <family val="2"/>
        <charset val="136"/>
        <scheme val="minor"/>
      </rPr>
      <t>.jpeg</t>
    </r>
    <phoneticPr fontId="3" type="noConversion"/>
  </si>
  <si>
    <t>165~185萬</t>
  </si>
  <si>
    <t>已完銷</t>
  </si>
  <si>
    <t>二房(27~28坪)、三房(36~43坪)</t>
  </si>
  <si>
    <t>桃園市龜山區華亞三路</t>
  </si>
  <si>
    <t>合遠建設股份有限公司</t>
  </si>
  <si>
    <t>合遠建設</t>
  </si>
  <si>
    <t>盛馨廣告有限公司</t>
  </si>
  <si>
    <t>2棟，112戶住家，4戶店面</t>
  </si>
  <si>
    <t>33.97%</t>
  </si>
  <si>
    <t>平面式104個、機械式14個</t>
  </si>
  <si>
    <t>642.92坪</t>
  </si>
  <si>
    <t>(106)桃市都建執照字第會龜01161-01號等1個</t>
  </si>
  <si>
    <t>君邑丘比特</t>
    <phoneticPr fontId="3" type="noConversion"/>
  </si>
  <si>
    <t>fig/AiCity-939-邱比特.jpg</t>
    <phoneticPr fontId="3" type="noConversion"/>
  </si>
  <si>
    <t>https://newhouse.591.com.tw/home/housing/detail?hid=121781&amp;</t>
    <phoneticPr fontId="3" type="noConversion"/>
  </si>
  <si>
    <t>27.8~32萬元/坪</t>
    <phoneticPr fontId="3" type="noConversion"/>
  </si>
  <si>
    <t>180~230萬</t>
    <phoneticPr fontId="3" type="noConversion"/>
  </si>
  <si>
    <t>2022年上半年</t>
    <phoneticPr fontId="3" type="noConversion"/>
  </si>
  <si>
    <t>二房(25~28坪) 、三房(38~40坪) 、四房(47坪) 、3+1房(46坪)</t>
    <phoneticPr fontId="3" type="noConversion"/>
  </si>
  <si>
    <t>預售屋</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</si>
  <si>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</si>
  <si>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</si>
  <si>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</si>
  <si>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</si>
  <si>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</si>
  <si>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</si>
  <si>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</si>
  <si>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32.46~33.79%</t>
    <phoneticPr fontId="3" type="noConversion"/>
  </si>
  <si>
    <t>1幢，4棟，173戶住家，5戶店面</t>
    <phoneticPr fontId="3" type="noConversion"/>
  </si>
  <si>
    <t>地上15層，地下4層</t>
    <phoneticPr fontId="3" type="noConversion"/>
  </si>
  <si>
    <t>平面式190個</t>
    <phoneticPr fontId="3" type="noConversion"/>
  </si>
  <si>
    <t>1030.74坪</t>
    <phoneticPr fontId="3" type="noConversion"/>
  </si>
  <si>
    <t>第三種住宅區</t>
  </si>
  <si>
    <t>108桃市都建執照字第00488-01號等1個</t>
    <phoneticPr fontId="3" type="noConversion"/>
  </si>
  <si>
    <t>友文化</t>
    <phoneticPr fontId="3" type="noConversion"/>
  </si>
  <si>
    <t>fig/AiCity-939-友文化.jpg</t>
    <phoneticPr fontId="3" type="noConversion"/>
  </si>
  <si>
    <r>
      <rPr>
        <sz val="11"/>
        <color rgb="FF000000"/>
        <rFont val="PMingLiU"/>
        <family val="1"/>
        <charset val="136"/>
      </rPr>
      <t>新未來</t>
    </r>
    <r>
      <rPr>
        <sz val="12"/>
        <color theme="1"/>
        <rFont val="新細明體"/>
        <family val="2"/>
        <charset val="136"/>
        <scheme val="minor"/>
      </rPr>
      <t>3</t>
    </r>
    <phoneticPr fontId="3" type="noConversion"/>
  </si>
  <si>
    <t>fig/AiCity-939-新未來3.jpg</t>
    <phoneticPr fontId="3" type="noConversion"/>
  </si>
  <si>
    <t>新未來2</t>
    <phoneticPr fontId="3" type="noConversion"/>
  </si>
  <si>
    <t>fig/AiCity-939-新未來2.jpg</t>
    <phoneticPr fontId="3" type="noConversion"/>
  </si>
  <si>
    <t>fig/AiCity-939-富宇哈佛苑.jpg</t>
    <phoneticPr fontId="3" type="noConversion"/>
  </si>
  <si>
    <t>https://newhouse.591.com.tw/home/housing/detail?hid=121157&amp;v=720</t>
    <phoneticPr fontId="3" type="noConversion"/>
  </si>
  <si>
    <t>33~38萬元/坪</t>
  </si>
  <si>
    <t>180~205萬</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</si>
  <si>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</si>
  <si>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</si>
  <si>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</si>
  <si>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</si>
  <si>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</si>
  <si>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</si>
  <si>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</si>
  <si>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</si>
  <si>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</si>
  <si>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404</t>
    <phoneticPr fontId="3" type="noConversion"/>
  </si>
  <si>
    <t>和洲金剛</t>
  </si>
  <si>
    <t>fig/AiCity-939-和洲金剛.jpg</t>
    <phoneticPr fontId="3" type="noConversion"/>
  </si>
  <si>
    <t>https://newhouse.591.com.tw/home/housing/detail?hid=122486&amp;v=720</t>
    <phoneticPr fontId="3"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</si>
  <si>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</si>
  <si>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</si>
  <si>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</si>
  <si>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</si>
  <si>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</si>
  <si>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</si>
  <si>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</si>
  <si>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</si>
  <si>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</si>
  <si>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</si>
  <si>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</si>
  <si>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1359.03坪</t>
  </si>
  <si>
    <t>國原保全</t>
  </si>
  <si>
    <t>108桃市都建執照字第00611號等1個</t>
  </si>
  <si>
    <t>405</t>
    <phoneticPr fontId="3" type="noConversion"/>
  </si>
  <si>
    <t>新A7</t>
    <phoneticPr fontId="3" type="noConversion"/>
  </si>
  <si>
    <t>fig/AiCity-939-新A7.jpg</t>
    <phoneticPr fontId="3" type="noConversion"/>
  </si>
  <si>
    <t>406</t>
    <phoneticPr fontId="3" type="noConversion"/>
  </si>
  <si>
    <t>詠勝市中欣</t>
  </si>
  <si>
    <t>fig/AiCity-939-詠勝市中欣.jpg</t>
    <phoneticPr fontId="3" type="noConversion"/>
  </si>
  <si>
    <t>https://newhouse.591.com.tw/home/housing/detail?hid=120096&amp;v=720</t>
    <phoneticPr fontId="3" type="noConversion"/>
  </si>
  <si>
    <t>27~32萬元/坪</t>
  </si>
  <si>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</si>
  <si>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</si>
  <si>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</si>
  <si>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</si>
  <si>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</si>
  <si>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</si>
  <si>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</si>
  <si>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</si>
  <si>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</si>
  <si>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</si>
  <si>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33%</t>
  </si>
  <si>
    <t>1棟，257戶住家，7戶店面，32戶一般事務所</t>
  </si>
  <si>
    <t>53.26%</t>
  </si>
  <si>
    <t>地上22層，地下5層</t>
  </si>
  <si>
    <t>平面式298個</t>
  </si>
  <si>
    <t>926.66坪</t>
  </si>
  <si>
    <t>(106)桃市都建執照字第會龜00159-01號等1個</t>
  </si>
  <si>
    <t>408</t>
    <phoneticPr fontId="3" type="noConversion"/>
  </si>
  <si>
    <t>頤昌豐岳</t>
    <phoneticPr fontId="3" type="noConversion"/>
  </si>
  <si>
    <t>fig/AiCity-939-頤昌豐岳.jpg</t>
    <phoneticPr fontId="3" type="noConversion"/>
  </si>
  <si>
    <t>409</t>
    <phoneticPr fontId="3" type="noConversion"/>
  </si>
  <si>
    <t>富御捷境</t>
  </si>
  <si>
    <t>fig/AiCity-939-富御捷境.jpg</t>
    <phoneticPr fontId="3" type="noConversion"/>
  </si>
  <si>
    <t>https://newhouse.591.com.tw/home/housing/detail?hid=116475</t>
    <phoneticPr fontId="3"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</si>
  <si>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</si>
  <si>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</si>
  <si>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</si>
  <si>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</si>
  <si>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</si>
  <si>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</si>
  <si>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</si>
  <si>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</si>
  <si>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</si>
  <si>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</si>
  <si>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</si>
  <si>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(106)桃市都建執照字第會龜01237 號等1個</t>
  </si>
  <si>
    <t>410</t>
    <phoneticPr fontId="3" type="noConversion"/>
  </si>
  <si>
    <t>鴻築捷市達</t>
  </si>
  <si>
    <t>fig/AiCity-939-鴻築捷市達.jpg</t>
    <phoneticPr fontId="3" type="noConversion"/>
  </si>
  <si>
    <t>https://newhouse.591.com.tw/home/housing/detail?hid=122649&amp;v=720</t>
    <phoneticPr fontId="3" type="noConversion"/>
  </si>
  <si>
    <t>35~38萬元/坪</t>
  </si>
  <si>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</si>
  <si>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</si>
  <si>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</si>
  <si>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</si>
  <si>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</si>
  <si>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</si>
  <si>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</si>
  <si>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</si>
  <si>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</si>
  <si>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</si>
  <si>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</si>
  <si>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</si>
  <si>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</si>
  <si>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</si>
  <si>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411</t>
    <phoneticPr fontId="3" type="noConversion"/>
  </si>
  <si>
    <t>竹城明治</t>
  </si>
  <si>
    <t>fig/AiCity-939-竹城明治.jpg</t>
    <phoneticPr fontId="3" type="noConversion"/>
  </si>
  <si>
    <t>https://newhouse.591.com.tw/home/housing/detail?hid=120762</t>
    <phoneticPr fontId="3" type="noConversion"/>
  </si>
  <si>
    <t>28~30萬元/坪</t>
  </si>
  <si>
    <t>二房(25~28坪) 、三房(34~40坪) 、四房(43坪)</t>
  </si>
  <si>
    <t>桃園市龜山區文青路363號對面</t>
  </si>
  <si>
    <t>桃園市龜山區文青路378號</t>
  </si>
  <si>
    <t>自建自售</t>
  </si>
  <si>
    <t>1幢，6棟，168戶住家，5戶店面</t>
  </si>
  <si>
    <t>45.56%</t>
  </si>
  <si>
    <t>地上13層，地下3層</t>
  </si>
  <si>
    <t>平面式81個、機械式68個</t>
  </si>
  <si>
    <t>961.25坪</t>
  </si>
  <si>
    <t>(107)桃市都建執照字第會龜00995-01號等1個</t>
  </si>
  <si>
    <t>109桃市都施使字第龜00492號</t>
  </si>
  <si>
    <t>412</t>
    <phoneticPr fontId="3" type="noConversion"/>
  </si>
  <si>
    <t>新未來1</t>
    <phoneticPr fontId="3" type="noConversion"/>
  </si>
  <si>
    <t>fig/AiCity-939-新未來1.jpg</t>
    <phoneticPr fontId="3" type="noConversion"/>
  </si>
  <si>
    <r>
      <rPr>
        <sz val="11"/>
        <color rgb="FF000000"/>
        <rFont val="PMingLiU"/>
        <family val="1"/>
        <charset val="136"/>
      </rPr>
      <t>富宇</t>
    </r>
    <r>
      <rPr>
        <sz val="12"/>
        <color theme="1"/>
        <rFont val="新細明體"/>
        <family val="2"/>
        <charset val="136"/>
        <scheme val="minor"/>
      </rPr>
      <t>天匯</t>
    </r>
    <phoneticPr fontId="3" type="noConversion"/>
  </si>
  <si>
    <t>fig/AiCity-939-富宇天匯.jpg</t>
    <phoneticPr fontId="3" type="noConversion"/>
  </si>
  <si>
    <t>2022年下半年</t>
    <phoneticPr fontId="2" type="noConversion"/>
  </si>
  <si>
    <t>二房(26~28坪) 、三房(39~40坪) 、四房(44坪) 、2+1房(33坪)</t>
    <phoneticPr fontId="2" type="noConversion"/>
  </si>
  <si>
    <t>預售屋</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</si>
  <si>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</si>
  <si>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</si>
  <si>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</si>
  <si>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</si>
  <si>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</si>
  <si>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</si>
  <si>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</si>
  <si>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</si>
  <si>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</si>
  <si>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</si>
  <si>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</si>
  <si>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1:1.09</t>
    <phoneticPr fontId="2" type="noConversion"/>
  </si>
  <si>
    <t>1586.57坪</t>
    <phoneticPr fontId="2" type="noConversion"/>
  </si>
  <si>
    <t>108桃市都建執照字第00546-01號</t>
    <phoneticPr fontId="2" type="noConversion"/>
  </si>
  <si>
    <t>https://newhouse.591.com.tw/home/housing/detail?hid=121200&amp;v=720</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</si>
  <si>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</si>
  <si>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</si>
  <si>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</si>
  <si>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</si>
  <si>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</si>
  <si>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</si>
  <si>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</si>
  <si>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</si>
  <si>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</si>
  <si>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</si>
  <si>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</si>
  <si>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</si>
  <si>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</si>
  <si>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</si>
  <si>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</si>
  <si>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</si>
  <si>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</si>
  <si>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</si>
  <si>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</si>
  <si>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t>https://newhouse.591.com.tw/home/housing/detail?hid=118186</t>
  </si>
  <si>
    <t>25~26萬元/坪</t>
    <phoneticPr fontId="2" type="noConversion"/>
  </si>
  <si>
    <t>2021年10月</t>
    <phoneticPr fontId="2" type="noConversion"/>
  </si>
  <si>
    <t>二房(26~29坪) 、三房(37~40坪)</t>
    <phoneticPr fontId="2" type="noConversion"/>
  </si>
  <si>
    <t>桃園市龜山區文化一路</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</si>
  <si>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</si>
  <si>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</si>
  <si>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</si>
  <si>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</si>
  <si>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新理想廣告</t>
    <phoneticPr fontId="2" type="noConversion"/>
  </si>
  <si>
    <t>近捷運、明星學區、重劃區、低首付</t>
    <phoneticPr fontId="2" type="noConversion"/>
  </si>
  <si>
    <t>6棟，308戶住家，13戶店面</t>
    <phoneticPr fontId="2" type="noConversion"/>
  </si>
  <si>
    <t>平面式276個、機械式45個</t>
    <phoneticPr fontId="2" type="noConversion"/>
  </si>
  <si>
    <t>50元/坪/月</t>
    <phoneticPr fontId="2" type="noConversion"/>
  </si>
  <si>
    <t>1:1</t>
    <phoneticPr fontId="2" type="noConversion"/>
  </si>
  <si>
    <t>1390.39坪</t>
    <phoneticPr fontId="2" type="noConversion"/>
  </si>
  <si>
    <t>第五種住宅區</t>
    <phoneticPr fontId="2" type="noConversion"/>
  </si>
  <si>
    <t>(107)桃市都建執照字第會龜01075號</t>
    <phoneticPr fontId="2" type="noConversion"/>
  </si>
  <si>
    <t>https://newhouse.591.com.tw/home/housing/detail?hid=124450</t>
    <phoneticPr fontId="2" type="noConversion"/>
  </si>
  <si>
    <t>35~38萬元/坪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</si>
  <si>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</si>
  <si>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</si>
  <si>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</si>
  <si>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</si>
  <si>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</si>
  <si>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</si>
  <si>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</si>
  <si>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</si>
  <si>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</si>
  <si>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</si>
  <si>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</si>
  <si>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</si>
  <si>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</si>
  <si>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</si>
  <si>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1:1.01</t>
    <phoneticPr fontId="2" type="noConversion"/>
  </si>
  <si>
    <t>1554.48坪</t>
    <phoneticPr fontId="2" type="noConversion"/>
  </si>
  <si>
    <t>中心商業區</t>
    <phoneticPr fontId="2" type="noConversion"/>
  </si>
  <si>
    <t>106桃市都建執照字第00391-01號</t>
    <phoneticPr fontId="2" type="noConversion"/>
  </si>
  <si>
    <t>王銘鴻建築師事務所</t>
    <phoneticPr fontId="2" type="noConversion"/>
  </si>
  <si>
    <t>30~31萬元/坪</t>
    <phoneticPr fontId="2" type="noConversion"/>
  </si>
  <si>
    <t>https://newhouse.591.com.tw/home/housing/info?hid=121155</t>
    <phoneticPr fontId="2" type="noConversion"/>
  </si>
  <si>
    <t>195~215萬</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</si>
  <si>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</si>
  <si>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</si>
  <si>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</si>
  <si>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合遠建設股份有限公司</t>
    <phoneticPr fontId="2" type="noConversion"/>
  </si>
  <si>
    <t>合遠建設</t>
    <phoneticPr fontId="2" type="noConversion"/>
  </si>
  <si>
    <t>新高智廣告</t>
    <phoneticPr fontId="2" type="noConversion"/>
  </si>
  <si>
    <t>近捷運、景觀宅、近公園、重劃區、低首付</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</si>
  <si>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</si>
  <si>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</si>
  <si>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</si>
  <si>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</si>
  <si>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蔡智勸建築師事務所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</si>
  <si>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</si>
  <si>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</si>
  <si>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</si>
  <si>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</si>
  <si>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</si>
  <si>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</si>
  <si>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</si>
  <si>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</si>
  <si>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</si>
  <si>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</si>
  <si>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</si>
  <si>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近捷運、明星學區、近公園、重劃區</t>
    <phoneticPr fontId="2" type="noConversion"/>
  </si>
  <si>
    <t>2幢，3棟，582戶住家，16戶店面</t>
    <phoneticPr fontId="2" type="noConversion"/>
  </si>
  <si>
    <t>地上19、22層，地下5層</t>
    <phoneticPr fontId="2" type="noConversion"/>
  </si>
  <si>
    <t>平面式598個</t>
    <phoneticPr fontId="2" type="noConversion"/>
  </si>
  <si>
    <t>待定</t>
    <phoneticPr fontId="2" type="noConversion"/>
  </si>
  <si>
    <t>2513.22坪</t>
    <phoneticPr fontId="2" type="noConversion"/>
  </si>
  <si>
    <t>109桃市都建執照字第00076號</t>
    <phoneticPr fontId="2" type="noConversion"/>
  </si>
  <si>
    <t>三門聯合建築師事務所</t>
    <phoneticPr fontId="2"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</si>
  <si>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</si>
  <si>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</si>
  <si>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</si>
  <si>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</si>
  <si>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</si>
  <si>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</si>
  <si>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2棟，376戶住家，9戶店面</t>
    <phoneticPr fontId="2" type="noConversion"/>
  </si>
  <si>
    <t>地上22層，地下4層</t>
    <phoneticPr fontId="2" type="noConversion"/>
  </si>
  <si>
    <t>平面式438個</t>
    <phoneticPr fontId="2" type="noConversion"/>
  </si>
  <si>
    <t>1:1.14</t>
    <phoneticPr fontId="2" type="noConversion"/>
  </si>
  <si>
    <t>1955.56坪</t>
    <phoneticPr fontId="2" type="noConversion"/>
  </si>
  <si>
    <t>(107)桃市字第會龜00687號</t>
    <phoneticPr fontId="2" type="noConversion"/>
  </si>
  <si>
    <t>李祖原聯合建築師事務所</t>
    <phoneticPr fontId="2" type="noConversion"/>
  </si>
  <si>
    <t>https://newhouse.591.com.tw/home/housing/detail?hid=122651</t>
    <phoneticPr fontId="2" type="noConversion"/>
  </si>
  <si>
    <t>31~33萬元/坪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</si>
  <si>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</si>
  <si>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</si>
  <si>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</si>
  <si>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</si>
  <si>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</si>
  <si>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</si>
  <si>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</si>
  <si>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</si>
  <si>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</si>
  <si>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</si>
  <si>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</si>
  <si>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</si>
  <si>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</si>
  <si>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平面式190個</t>
    <phoneticPr fontId="2" type="noConversion"/>
  </si>
  <si>
    <t>第三種住宅區</t>
    <phoneticPr fontId="2" type="noConversion"/>
  </si>
  <si>
    <t>https://newhouse.591.com.tw/home/housing/info?hid=122055</t>
    <phoneticPr fontId="2"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</si>
  <si>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</si>
  <si>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</si>
  <si>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</si>
  <si>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</si>
  <si>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</si>
  <si>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</si>
  <si>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</si>
  <si>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</si>
  <si>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</si>
  <si>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</si>
  <si>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</si>
  <si>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1:1.17</t>
    <phoneticPr fontId="2" type="noConversion"/>
  </si>
  <si>
    <t>933.78坪</t>
    <phoneticPr fontId="2" type="noConversion"/>
  </si>
  <si>
    <t>108桃市都建執照字第01005-01號</t>
    <phoneticPr fontId="2" type="noConversion"/>
  </si>
  <si>
    <t>陳朝雄建築師事務所</t>
    <phoneticPr fontId="2" type="noConversion"/>
  </si>
  <si>
    <t>https://newhouse.591.com.tw/home/housing/detail?hid=113056</t>
    <phoneticPr fontId="2" type="noConversion"/>
  </si>
  <si>
    <t>已完銷</t>
    <phoneticPr fontId="2" type="noConversion"/>
  </si>
  <si>
    <t>2021年下半年</t>
    <phoneticPr fontId="2" type="noConversion"/>
  </si>
  <si>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</si>
  <si>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</si>
  <si>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</si>
  <si>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</si>
  <si>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地上28層，地下5層</t>
    <phoneticPr fontId="2" type="noConversion"/>
  </si>
  <si>
    <t>平面式648個、機械式84個</t>
    <phoneticPr fontId="2" type="noConversion"/>
  </si>
  <si>
    <t>60元/坪/月</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</si>
  <si>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</si>
  <si>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</si>
  <si>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</si>
  <si>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</si>
  <si>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https://newhouse.591.com.tw/home/housing/detail?hid=121159&amp;v=720</t>
    <phoneticPr fontId="2" type="noConversion"/>
  </si>
  <si>
    <t>39~43萬元/坪</t>
    <phoneticPr fontId="2" type="noConversion"/>
  </si>
  <si>
    <t>160~205萬</t>
    <phoneticPr fontId="2" type="noConversion"/>
  </si>
  <si>
    <t>2023年第二季度</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</si>
  <si>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</si>
  <si>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</si>
  <si>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</si>
  <si>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</si>
  <si>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</si>
  <si>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</si>
  <si>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</si>
  <si>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</si>
  <si>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</si>
  <si>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70元/坪/月</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</si>
  <si>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</si>
  <si>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</si>
  <si>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</si>
  <si>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</si>
  <si>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https://newhouse.591.com.tw/home/housing/detail?hid=120741</t>
    <phoneticPr fontId="2" type="noConversion"/>
  </si>
  <si>
    <t>26~30萬元/坪</t>
    <phoneticPr fontId="2" type="noConversion"/>
  </si>
  <si>
    <t>150~195萬</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</si>
  <si>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</si>
  <si>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</si>
  <si>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</si>
  <si>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</si>
  <si>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</si>
  <si>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</si>
  <si>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</si>
  <si>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</si>
  <si>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</si>
  <si>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</si>
  <si>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</si>
  <si>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</si>
  <si>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</si>
  <si>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</si>
  <si>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https://newhouse.591.com.tw/home/housing/detail?hid=119614</t>
    <phoneticPr fontId="2" type="noConversion"/>
  </si>
  <si>
    <t>27~29萬元/坪</t>
    <phoneticPr fontId="2" type="noConversion"/>
  </si>
  <si>
    <t>165~190萬</t>
    <phoneticPr fontId="2" type="noConversion"/>
  </si>
  <si>
    <t>隨時交屋</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</si>
  <si>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</si>
  <si>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</si>
  <si>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</si>
  <si>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</si>
  <si>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</si>
  <si>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</si>
  <si>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</si>
  <si>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</si>
  <si>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</si>
  <si>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</si>
  <si>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</si>
  <si>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</si>
  <si>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</si>
  <si>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28~29 萬/坪</t>
    <phoneticPr fontId="3" type="noConversion"/>
  </si>
  <si>
    <t>Category1</t>
    <phoneticPr fontId="2" type="noConversion"/>
  </si>
  <si>
    <t>A7XLK</t>
    <phoneticPr fontId="2" type="noConversion"/>
  </si>
  <si>
    <t>fig/AiCity-939-富宇悅峰.jpg</t>
    <phoneticPr fontId="3" type="noConversion"/>
  </si>
  <si>
    <t>富宇哈佛苑</t>
    <phoneticPr fontId="2" type="noConversion"/>
  </si>
  <si>
    <t>205</t>
    <phoneticPr fontId="2" type="noConversion"/>
  </si>
  <si>
    <t>206</t>
    <phoneticPr fontId="3" type="noConversion"/>
  </si>
  <si>
    <t>401</t>
    <phoneticPr fontId="2" type="noConversion"/>
  </si>
  <si>
    <t>402</t>
    <phoneticPr fontId="2" type="noConversion"/>
  </si>
  <si>
    <t>301</t>
    <phoneticPr fontId="2" type="noConversion"/>
  </si>
  <si>
    <t>303</t>
    <phoneticPr fontId="2" type="noConversion"/>
  </si>
  <si>
    <t>304</t>
    <phoneticPr fontId="2" type="noConversion"/>
  </si>
  <si>
    <t>305</t>
    <phoneticPr fontId="2" type="noConversion"/>
  </si>
  <si>
    <t>403</t>
    <phoneticPr fontId="2" type="noConversion"/>
  </si>
  <si>
    <t>407</t>
    <phoneticPr fontId="2" type="noConversion"/>
  </si>
  <si>
    <t>502</t>
    <phoneticPr fontId="3" type="noConversion"/>
  </si>
  <si>
    <t>501</t>
    <phoneticPr fontId="2" type="noConversion"/>
  </si>
  <si>
    <t>503</t>
    <phoneticPr fontId="3" type="noConversion"/>
  </si>
  <si>
    <t>棟戶規劃</t>
    <phoneticPr fontId="2" type="noConversion"/>
  </si>
  <si>
    <t>207</t>
    <phoneticPr fontId="2" type="noConversion"/>
  </si>
  <si>
    <t>和耀恆美</t>
    <phoneticPr fontId="2" type="noConversion"/>
  </si>
  <si>
    <t>310</t>
    <phoneticPr fontId="2" type="noConversion"/>
  </si>
  <si>
    <t>水悅青青</t>
    <phoneticPr fontId="2" type="noConversion"/>
  </si>
  <si>
    <t>311</t>
    <phoneticPr fontId="2" type="noConversion"/>
  </si>
  <si>
    <t>文華天際</t>
    <phoneticPr fontId="2" type="noConversion"/>
  </si>
  <si>
    <t>頤昌璞岳</t>
    <phoneticPr fontId="2" type="noConversion"/>
  </si>
  <si>
    <t>413</t>
    <phoneticPr fontId="2" type="noConversion"/>
  </si>
  <si>
    <t>504</t>
    <phoneticPr fontId="2" type="noConversion"/>
  </si>
  <si>
    <t>櫻花澍</t>
    <phoneticPr fontId="2" type="noConversion"/>
  </si>
  <si>
    <t>fig/AiCity-939-和耀恆美.jpeg</t>
    <phoneticPr fontId="2" type="noConversion"/>
  </si>
  <si>
    <t>fig/AiCity-939-頤昌璞岳.jpeg</t>
    <phoneticPr fontId="2" type="noConversion"/>
  </si>
  <si>
    <t>fig/AiCity-939-櫻花澍.webp</t>
    <phoneticPr fontId="2" type="noConversion"/>
  </si>
  <si>
    <t>https://newhouse.591.com.tw/home/housing/detail?hid=127139</t>
    <phoneticPr fontId="2" type="noConversion"/>
  </si>
  <si>
    <t xml:space="preserve">27 萬/坪 </t>
    <phoneticPr fontId="2" type="noConversion"/>
  </si>
  <si>
    <t>115~217萬</t>
    <phoneticPr fontId="2" type="noConversion"/>
  </si>
  <si>
    <t>尚未開賣</t>
    <phoneticPr fontId="2" type="noConversion"/>
  </si>
  <si>
    <t>時間待定</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</si>
  <si>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</si>
  <si>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</si>
  <si>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</si>
  <si>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</si>
  <si>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</si>
  <si>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</si>
  <si>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</si>
  <si>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</si>
  <si>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</si>
  <si>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</si>
  <si>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https://newhouse.591.com.tw/home/housing/detail?hid=125625</t>
    <phoneticPr fontId="2" type="noConversion"/>
  </si>
  <si>
    <t>29~31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</si>
  <si>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</si>
  <si>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</si>
  <si>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</si>
  <si>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</si>
  <si>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</si>
  <si>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</si>
  <si>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</si>
  <si>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</si>
  <si>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</si>
  <si>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</si>
  <si>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</si>
  <si>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</si>
  <si>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</si>
  <si>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https://newhouse.591.com.tw/home/housing/detail?hid=122650&amp;v=720</t>
    <phoneticPr fontId="2" type="noConversion"/>
  </si>
  <si>
    <t>28~33 萬/坪</t>
    <phoneticPr fontId="2" type="noConversion"/>
  </si>
  <si>
    <t>待訂</t>
    <phoneticPr fontId="2" type="noConversion"/>
  </si>
  <si>
    <t>2022年第二季度</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</si>
  <si>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</si>
  <si>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</si>
  <si>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</si>
  <si>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</si>
  <si>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</si>
  <si>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</si>
  <si>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</si>
  <si>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</si>
  <si>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</si>
  <si>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</si>
  <si>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1309.14坪</t>
    <phoneticPr fontId="2" type="noConversion"/>
  </si>
  <si>
    <t>107桃市都建執照字第00925-01號</t>
    <phoneticPr fontId="2" type="noConversion"/>
  </si>
  <si>
    <t>https://newhouse.591.com.tw/home/housing/detail?hid=124978</t>
    <phoneticPr fontId="2" type="noConversion"/>
  </si>
  <si>
    <t>2022年第三季度</t>
    <phoneticPr fontId="2" type="noConversion"/>
  </si>
  <si>
    <t>32~33 萬/坪</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</si>
  <si>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</si>
  <si>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</si>
  <si>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</si>
  <si>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https://newhouse.591.com.tw/home/housing/detail?hid=124447</t>
    <phoneticPr fontId="2" type="noConversion"/>
  </si>
  <si>
    <t>28~32 萬/坪</t>
    <phoneticPr fontId="2" type="noConversion"/>
  </si>
  <si>
    <t>165~195萬</t>
    <phoneticPr fontId="2" type="noConversion"/>
  </si>
  <si>
    <t>二房(25坪) 、 三房(35坪)</t>
    <phoneticPr fontId="2" type="noConversion"/>
  </si>
  <si>
    <t>櫻花建設股份有限公司</t>
    <phoneticPr fontId="2" type="noConversion"/>
  </si>
  <si>
    <t>櫻花建設</t>
    <phoneticPr fontId="2" type="noConversion"/>
  </si>
  <si>
    <t>桃園市龜山區文青二路</t>
    <phoneticPr fontId="2" type="noConversion"/>
  </si>
  <si>
    <t xml:space="preserve">桃園市龜山區文青路179號1F </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</si>
  <si>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</si>
  <si>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</si>
  <si>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</si>
  <si>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地上14層，地下4層</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</si>
  <si>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</si>
  <si>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</si>
  <si>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</si>
  <si>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</si>
  <si>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fig/AiCity-939-水悅青青.webp</t>
    <phoneticPr fontId="2" type="noConversion"/>
  </si>
  <si>
    <t>竹城宇治</t>
    <phoneticPr fontId="2" type="noConversion"/>
  </si>
  <si>
    <t>505</t>
    <phoneticPr fontId="2" type="noConversion"/>
  </si>
  <si>
    <t>遠雄文青</t>
    <phoneticPr fontId="2" type="noConversion"/>
  </si>
  <si>
    <t>506</t>
  </si>
  <si>
    <t>507</t>
  </si>
  <si>
    <t>508</t>
  </si>
  <si>
    <t>509</t>
  </si>
  <si>
    <t>皇翔歡喜城</t>
    <phoneticPr fontId="2" type="noConversion"/>
  </si>
  <si>
    <t>名軒快樂家</t>
    <phoneticPr fontId="2" type="noConversion"/>
  </si>
  <si>
    <t>麗寶快樂家</t>
    <phoneticPr fontId="2" type="noConversion"/>
  </si>
  <si>
    <t>fig/AiCity-939-竹城宇治.jpg</t>
    <phoneticPr fontId="2" type="noConversion"/>
  </si>
  <si>
    <t>fig/AiCity-939-遠雄文青.jpg</t>
    <phoneticPr fontId="2" type="noConversion"/>
  </si>
  <si>
    <t>fig/AiCity-939-皇翔歡喜城.jpg</t>
    <phoneticPr fontId="2" type="noConversion"/>
  </si>
  <si>
    <t>fig/AiCity-939-名軒快樂家.jpg</t>
    <phoneticPr fontId="2" type="noConversion"/>
  </si>
  <si>
    <t>fig/AiCity-939-麗寶快樂家.jpg</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</si>
  <si>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</si>
  <si>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</si>
  <si>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</si>
  <si>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</si>
  <si>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</si>
  <si>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</si>
  <si>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</si>
  <si>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</si>
  <si>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</si>
  <si>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</si>
  <si>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</si>
  <si>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</si>
  <si>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</si>
  <si>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</si>
  <si>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</si>
  <si>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皇翔建設</t>
    <phoneticPr fontId="2" type="noConversion"/>
  </si>
  <si>
    <t>名軒開發</t>
    <phoneticPr fontId="2" type="noConversion"/>
  </si>
  <si>
    <t>麗寶建設</t>
    <phoneticPr fontId="2" type="noConversion"/>
  </si>
  <si>
    <t>https://www.farglory-land.com.tw/leasehold/%E9%81%A0%E9%9B%84%E6%99%82%E4%BB%A3%E7%B8%BD%E9%83%A8-2/</t>
    <phoneticPr fontId="2" type="noConversion"/>
  </si>
  <si>
    <t>園市龜山區文青二路9-11號</t>
    <phoneticPr fontId="2" type="noConversion"/>
  </si>
  <si>
    <t>https://www.uppercity.tw/</t>
    <phoneticPr fontId="2" type="noConversion"/>
  </si>
  <si>
    <t>桃園市龜山區文青路179號</t>
    <phoneticPr fontId="2" type="noConversion"/>
  </si>
  <si>
    <t>https://www.advancetek.com.tw/%E7%86%B1%E9%8A%B7%E5%80%8B%E6%A1%88/%E5%90%8D%E8%BB%92%E5%BF%AB%E6%A8%82%E5%AE%B6%E5%90%88%E5%AE%9C%E4%BD%8F%E5%AE%85a7_c%E5%9F%BA%E5%9C%B0/</t>
    <phoneticPr fontId="2" type="noConversion"/>
  </si>
  <si>
    <t>桃園市龜山區文學路237-247號號</t>
    <phoneticPr fontId="2" type="noConversion"/>
  </si>
  <si>
    <t>http://lihpao.com.tw/appropriate/build.html</t>
    <phoneticPr fontId="2" type="noConversion"/>
  </si>
  <si>
    <t>桃園市龜山區文青一路12號</t>
    <phoneticPr fontId="2" type="noConversion"/>
  </si>
  <si>
    <t>414</t>
  </si>
  <si>
    <t>合謙學</t>
    <phoneticPr fontId="2" type="noConversion"/>
  </si>
  <si>
    <t>32~35 萬/坪</t>
    <phoneticPr fontId="2" type="noConversion"/>
  </si>
  <si>
    <t>fig/AiCity-939-合謙學.webp</t>
    <phoneticPr fontId="2" type="noConversion"/>
  </si>
  <si>
    <t>https://newhouse.591.com.tw/home/housing/detail?hid=126450</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</si>
  <si>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</si>
  <si>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</si>
  <si>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</si>
  <si>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</si>
  <si>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</si>
  <si>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</si>
  <si>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</si>
  <si>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</si>
  <si>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</si>
  <si>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1:0.91</t>
    <phoneticPr fontId="2" type="noConversion"/>
  </si>
  <si>
    <t>595.29坪</t>
    <phoneticPr fontId="2" type="noConversion"/>
  </si>
  <si>
    <t>109桃市都建執照字第00379-01號</t>
    <phoneticPr fontId="2" type="noConversion"/>
  </si>
  <si>
    <t>閤康聯合建築師事務所</t>
    <phoneticPr fontId="2" type="noConversion"/>
  </si>
  <si>
    <t>1030.74坪</t>
    <phoneticPr fontId="2" type="noConversion"/>
  </si>
  <si>
    <t>住家用</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</si>
  <si>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</si>
  <si>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</si>
  <si>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</si>
  <si>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平面式136個</t>
    <phoneticPr fontId="2" type="noConversion"/>
  </si>
  <si>
    <t>fig/AiCity-939-文華天際.png</t>
    <phoneticPr fontId="2" type="noConversion"/>
  </si>
  <si>
    <t>FacebookLink</t>
    <phoneticPr fontId="2" type="noConversion"/>
  </si>
  <si>
    <t>FacebookName</t>
    <phoneticPr fontId="2" type="noConversion"/>
  </si>
  <si>
    <t>LineID</t>
    <phoneticPr fontId="2" type="noConversion"/>
  </si>
  <si>
    <t>https://www.facebook.com/groups/A7happyhome</t>
    <phoneticPr fontId="2" type="noConversion"/>
  </si>
  <si>
    <t>A7 麗寶快樂家社區~住戶專區</t>
    <phoneticPr fontId="2" type="noConversion"/>
  </si>
  <si>
    <t>https://www.facebook.com/groups/671624019658641</t>
    <phoneticPr fontId="2" type="noConversion"/>
  </si>
  <si>
    <t>名軒快樂家-住戶專區</t>
    <phoneticPr fontId="2" type="noConversion"/>
  </si>
  <si>
    <t>https://www.facebook.com/groups/521969711190884</t>
    <phoneticPr fontId="2" type="noConversion"/>
  </si>
  <si>
    <t>A7皇翔歡喜城</t>
    <phoneticPr fontId="2" type="noConversion"/>
  </si>
  <si>
    <t>https://www.facebook.com/groups/675455015969962</t>
    <phoneticPr fontId="2" type="noConversion"/>
  </si>
  <si>
    <t>A7 遠雄文青 住戶討論區</t>
    <phoneticPr fontId="2" type="noConversion"/>
  </si>
  <si>
    <t>https://www.facebook.com/groups/1271297159886163</t>
    <phoneticPr fontId="2" type="noConversion"/>
  </si>
  <si>
    <t>A7櫻花澍已購戶討論區</t>
    <phoneticPr fontId="2" type="noConversion"/>
  </si>
  <si>
    <t>https://www.facebook.com/groups/254570162464632</t>
  </si>
  <si>
    <t>A7 遠雄新未來1 幸福住戶討論區</t>
    <phoneticPr fontId="2" type="noConversion"/>
  </si>
  <si>
    <t>https://www.facebook.com/groups/1970564956581068</t>
    <phoneticPr fontId="2" type="noConversion"/>
  </si>
  <si>
    <t>A7 富御捷境好鄰居交流團</t>
    <phoneticPr fontId="2" type="noConversion"/>
  </si>
  <si>
    <t>https://www.facebook.com/groups/238626460426128</t>
    <phoneticPr fontId="2" type="noConversion"/>
  </si>
  <si>
    <t>金捷市準鄰居交流園地</t>
    <phoneticPr fontId="2" type="noConversion"/>
  </si>
  <si>
    <t>https://www.facebook.com/groups/1127911624065990</t>
    <phoneticPr fontId="2" type="noConversion"/>
  </si>
  <si>
    <t>竹城甲子園住戶交流區</t>
    <phoneticPr fontId="2" type="noConversion"/>
  </si>
  <si>
    <t>https://www.facebook.com/groups/710305099774047</t>
    <phoneticPr fontId="2" type="noConversion"/>
  </si>
  <si>
    <t>友文化</t>
    <phoneticPr fontId="2" type="noConversion"/>
  </si>
  <si>
    <t>富宇悅峰</t>
    <phoneticPr fontId="2" type="noConversion"/>
  </si>
  <si>
    <t>https://www.facebook.com/%E6%A0%B9%E6%B4%A5%E8%8B%91-102597158541363</t>
    <phoneticPr fontId="2" type="noConversion"/>
  </si>
  <si>
    <t>根津苑</t>
    <phoneticPr fontId="2" type="noConversion"/>
  </si>
  <si>
    <t>https://www.facebook.com/groups/321511928734593</t>
    <phoneticPr fontId="2" type="noConversion"/>
  </si>
  <si>
    <t>新潤翡麗住戶天地</t>
    <phoneticPr fontId="2" type="noConversion"/>
  </si>
  <si>
    <t>https://www.facebook.com/groups/124542338433380</t>
    <phoneticPr fontId="2" type="noConversion"/>
  </si>
  <si>
    <t>富宇敦峰住戶社團</t>
    <phoneticPr fontId="2" type="noConversion"/>
  </si>
  <si>
    <t>https://www.facebook.com/groups/800873736965340</t>
    <phoneticPr fontId="2" type="noConversion"/>
  </si>
  <si>
    <t>A7皇普MVP屋主交流團</t>
    <phoneticPr fontId="2" type="noConversion"/>
  </si>
  <si>
    <t>https://www.facebook.com/groups/2397202740545114</t>
    <phoneticPr fontId="2" type="noConversion"/>
  </si>
  <si>
    <t>台北國際村住戶交流園區_林口A7</t>
    <phoneticPr fontId="2" type="noConversion"/>
  </si>
  <si>
    <t>玉子園</t>
    <phoneticPr fontId="2" type="noConversion"/>
  </si>
  <si>
    <t>https://www.facebook.com/groups/588376114975687</t>
    <phoneticPr fontId="2" type="noConversion"/>
  </si>
  <si>
    <t>龜山A7-奇幻莊園住戶</t>
    <phoneticPr fontId="2" type="noConversion"/>
  </si>
  <si>
    <t>https://www.facebook.com/groups/324107612343329</t>
    <phoneticPr fontId="2" type="noConversion"/>
  </si>
  <si>
    <t>樂捷市好鄰居</t>
    <phoneticPr fontId="2" type="noConversion"/>
  </si>
  <si>
    <t>耀台北</t>
    <phoneticPr fontId="2" type="noConversion"/>
  </si>
  <si>
    <t>415</t>
    <phoneticPr fontId="2" type="noConversion"/>
  </si>
  <si>
    <t>大亮時代A7</t>
    <phoneticPr fontId="2" type="noConversion"/>
  </si>
  <si>
    <t>fig/AiCity-939-大亮時代A7.jpeg</t>
    <phoneticPr fontId="2" type="noConversion"/>
  </si>
  <si>
    <t>https://newhouse.591.com.tw/home/housing/detail?hid=125949</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</si>
  <si>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</si>
  <si>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</si>
  <si>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</si>
  <si>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</si>
  <si>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</si>
  <si>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</si>
  <si>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</si>
  <si>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</si>
  <si>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</si>
  <si>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</si>
  <si>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</si>
  <si>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</si>
  <si>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</si>
  <si>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</si>
  <si>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</si>
  <si>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</si>
  <si>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住商用</t>
    <phoneticPr fontId="2" type="noConversion"/>
  </si>
  <si>
    <t>110桃市都建執照字第00147號</t>
    <phoneticPr fontId="2" type="noConversion"/>
  </si>
  <si>
    <t>王成維建築師事務所</t>
    <phoneticPr fontId="2" type="noConversion"/>
  </si>
  <si>
    <t>195~200萬</t>
    <phoneticPr fontId="2" type="noConversion"/>
  </si>
  <si>
    <t>2022Q4</t>
  </si>
  <si>
    <t>2022Q4</t>
    <phoneticPr fontId="2" type="noConversion"/>
  </si>
  <si>
    <t>2022Q1</t>
  </si>
  <si>
    <t>2022Q1</t>
    <phoneticPr fontId="2" type="noConversion"/>
  </si>
  <si>
    <t>2021Q2</t>
  </si>
  <si>
    <t>2021Q2</t>
    <phoneticPr fontId="2" type="noConversion"/>
  </si>
  <si>
    <t>2021Q3</t>
  </si>
  <si>
    <t>2021Q3</t>
    <phoneticPr fontId="2" type="noConversion"/>
  </si>
  <si>
    <t>2021Q4</t>
  </si>
  <si>
    <t>2021Q4</t>
    <phoneticPr fontId="2" type="noConversion"/>
  </si>
  <si>
    <t>2023Q1</t>
  </si>
  <si>
    <t>2023Q1</t>
    <phoneticPr fontId="2" type="noConversion"/>
  </si>
  <si>
    <t>2024Q2</t>
  </si>
  <si>
    <t>2024Q2</t>
    <phoneticPr fontId="2" type="noConversion"/>
  </si>
  <si>
    <t>2022Q2</t>
  </si>
  <si>
    <t>2022Q2</t>
    <phoneticPr fontId="2" type="noConversion"/>
  </si>
  <si>
    <t>2028Q2</t>
  </si>
  <si>
    <t>2028Q2</t>
    <phoneticPr fontId="2" type="noConversion"/>
  </si>
  <si>
    <t>2023Q4</t>
  </si>
  <si>
    <t>2023Q4</t>
    <phoneticPr fontId="2" type="noConversion"/>
  </si>
  <si>
    <t>2022Q3</t>
  </si>
  <si>
    <t>2022Q3</t>
    <phoneticPr fontId="2" type="noConversion"/>
  </si>
  <si>
    <t>2023Q2</t>
  </si>
  <si>
    <t>2023Q2</t>
    <phoneticPr fontId="2" type="noConversion"/>
  </si>
  <si>
    <t>1:1.07</t>
    <phoneticPr fontId="2" type="noConversion"/>
  </si>
  <si>
    <t>列標籤</t>
  </si>
  <si>
    <t>總計</t>
  </si>
  <si>
    <t>(多重項目)</t>
  </si>
  <si>
    <t>每坪價-平均</t>
    <phoneticPr fontId="2" type="noConversion"/>
  </si>
  <si>
    <t>車位價格-最低</t>
    <phoneticPr fontId="2" type="noConversion"/>
  </si>
  <si>
    <t>車位價格-最高</t>
    <phoneticPr fontId="2" type="noConversion"/>
  </si>
  <si>
    <t>公設比例</t>
    <phoneticPr fontId="2" type="noConversion"/>
  </si>
  <si>
    <t>住家戶數</t>
  </si>
  <si>
    <t>住家戶數</t>
    <phoneticPr fontId="2" type="noConversion"/>
  </si>
  <si>
    <t>商店戶數</t>
    <phoneticPr fontId="2" type="noConversion"/>
  </si>
  <si>
    <t>建蔽比率</t>
    <phoneticPr fontId="2" type="noConversion"/>
  </si>
  <si>
    <t>樓層數</t>
    <phoneticPr fontId="2" type="noConversion"/>
  </si>
  <si>
    <t>車位分配率</t>
    <phoneticPr fontId="2" type="noConversion"/>
  </si>
  <si>
    <t>建築面積</t>
    <phoneticPr fontId="2" type="noConversion"/>
  </si>
  <si>
    <t>加總 - 住家戶數</t>
  </si>
  <si>
    <t>加總 - 商店戶數</t>
  </si>
  <si>
    <t>交屋時程</t>
    <phoneticPr fontId="2" type="noConversion"/>
  </si>
  <si>
    <t>計數 - 建案</t>
  </si>
  <si>
    <t>加總 - 樓層數</t>
  </si>
  <si>
    <t>N建案</t>
    <phoneticPr fontId="2" type="noConversion"/>
  </si>
  <si>
    <t>415 大亮時代A7</t>
  </si>
  <si>
    <t>301 允將大作</t>
  </si>
  <si>
    <t>309 友文化</t>
  </si>
  <si>
    <t>311 文華天際</t>
  </si>
  <si>
    <t>310 水悅青青</t>
  </si>
  <si>
    <t>107 台北國際村</t>
  </si>
  <si>
    <t>206 玄泰V1</t>
  </si>
  <si>
    <t>106 玉子園</t>
  </si>
  <si>
    <t>202 禾悅花園</t>
  </si>
  <si>
    <t>308 合遠新天地</t>
  </si>
  <si>
    <t>414 合謙學</t>
  </si>
  <si>
    <t>401 竹城甲子園</t>
  </si>
  <si>
    <t>504 竹城宇治</t>
  </si>
  <si>
    <t>503 竹城明治</t>
  </si>
  <si>
    <t>412 君邑丘比特</t>
  </si>
  <si>
    <t>411 和洲金剛</t>
  </si>
  <si>
    <t>101 和發大境</t>
  </si>
  <si>
    <t>207 和耀恆美</t>
  </si>
  <si>
    <t>104 奇幻莊園</t>
  </si>
  <si>
    <t>302 欣時代</t>
  </si>
  <si>
    <t>402 金捷市</t>
  </si>
  <si>
    <t>204 皇普MVP</t>
  </si>
  <si>
    <t>305 根津苑</t>
  </si>
  <si>
    <t>201 富宇上城</t>
  </si>
  <si>
    <t>502 富宇天匯</t>
  </si>
  <si>
    <t>407 富宇哈佛苑</t>
  </si>
  <si>
    <t>307 富宇悅峰</t>
  </si>
  <si>
    <t>205 富宇敦峰</t>
  </si>
  <si>
    <t>406 富御捷境</t>
  </si>
  <si>
    <t>306 華悅城</t>
  </si>
  <si>
    <t>404 詠勝市中欣</t>
  </si>
  <si>
    <t>405 新A7</t>
  </si>
  <si>
    <t>501 新未來1</t>
  </si>
  <si>
    <t>409 新未來2</t>
  </si>
  <si>
    <t>410 新未來3</t>
  </si>
  <si>
    <t>304 新潤鉑麗</t>
  </si>
  <si>
    <t>303 新潤翡麗</t>
  </si>
  <si>
    <t>105 樂田田</t>
  </si>
  <si>
    <t>103 樂捷市</t>
  </si>
  <si>
    <t>413 頤昌璞岳</t>
  </si>
  <si>
    <t>408 頤昌豐岳</t>
  </si>
  <si>
    <t>102 鴻典</t>
  </si>
  <si>
    <t>403 鴻築捷市達</t>
  </si>
  <si>
    <t>203 耀台北</t>
  </si>
  <si>
    <t>505 櫻花澍</t>
  </si>
  <si>
    <t>506 遠雄文青</t>
  </si>
  <si>
    <t>507 皇翔歡喜城</t>
  </si>
  <si>
    <t>508 名軒快樂家</t>
  </si>
  <si>
    <t>509 麗寶快樂家</t>
  </si>
  <si>
    <t>大亮建築</t>
  </si>
  <si>
    <t>允將建設</t>
  </si>
  <si>
    <t>合謙建設</t>
  </si>
  <si>
    <t>名軒開發</t>
  </si>
  <si>
    <t>君悅建設</t>
  </si>
  <si>
    <t>欣巴巴</t>
  </si>
  <si>
    <t>皇普建設</t>
  </si>
  <si>
    <t>皇翔建設</t>
  </si>
  <si>
    <t>新潤興業</t>
  </si>
  <si>
    <t>遠雄建設</t>
  </si>
  <si>
    <t>興富發建設</t>
  </si>
  <si>
    <t>頤昌建設</t>
  </si>
  <si>
    <t>鴻廣建設</t>
  </si>
  <si>
    <t>麗寶建設</t>
  </si>
  <si>
    <t>櫻花建設</t>
  </si>
  <si>
    <t>加總 - 建築面積</t>
  </si>
  <si>
    <t>建築面積</t>
  </si>
  <si>
    <t>樓層數</t>
  </si>
  <si>
    <t>平均值 - 公設比例</t>
  </si>
  <si>
    <t>平均值 - 建蔽比率</t>
  </si>
  <si>
    <t>平均值 - 車位分配率</t>
  </si>
  <si>
    <t>車位分配率</t>
  </si>
  <si>
    <t>建案</t>
    <phoneticPr fontId="2" type="noConversion"/>
  </si>
  <si>
    <t>車位配比</t>
    <phoneticPr fontId="2" type="noConversion"/>
  </si>
  <si>
    <t>區域</t>
    <phoneticPr fontId="2" type="noConversion"/>
  </si>
  <si>
    <t>1.樂善國小生活圈</t>
  </si>
  <si>
    <t>1.樂善國小生活圈</t>
    <phoneticPr fontId="2" type="noConversion"/>
  </si>
  <si>
    <t>2.樂善園區周邊</t>
  </si>
  <si>
    <t>2.樂善園區周邊</t>
    <phoneticPr fontId="2" type="noConversion"/>
  </si>
  <si>
    <t>3.華亞園區周邊</t>
  </si>
  <si>
    <t>3.華亞園區周邊</t>
    <phoneticPr fontId="2" type="noConversion"/>
  </si>
  <si>
    <t>4.中心商業區及文青國中小生活圈</t>
  </si>
  <si>
    <t>4.中心商業區及文青國中小生活圈</t>
    <phoneticPr fontId="2" type="noConversion"/>
  </si>
  <si>
    <t>5.合宜住宅區</t>
  </si>
  <si>
    <t>5.合宜住宅區</t>
    <phoneticPr fontId="2" type="noConversion"/>
  </si>
  <si>
    <t>平均值 - 每坪價-平均</t>
  </si>
  <si>
    <t>每坪價-平均</t>
  </si>
  <si>
    <t>行政里</t>
    <phoneticPr fontId="2" type="noConversion"/>
  </si>
  <si>
    <t>長庚里</t>
    <phoneticPr fontId="2" type="noConversion"/>
  </si>
  <si>
    <t>樂善里</t>
    <phoneticPr fontId="2" type="noConversion"/>
  </si>
  <si>
    <t>文化里</t>
    <phoneticPr fontId="2" type="noConversion"/>
  </si>
  <si>
    <t>文青里</t>
    <phoneticPr fontId="2" type="noConversion"/>
  </si>
  <si>
    <t>文化里</t>
  </si>
  <si>
    <t>文青里</t>
  </si>
  <si>
    <t>長庚里</t>
  </si>
  <si>
    <t>樂善里</t>
  </si>
  <si>
    <t>計數 - no</t>
  </si>
  <si>
    <t>3ㄒㄧ1</t>
  </si>
  <si>
    <t>台北國際村</t>
    <phoneticPr fontId="2" type="noConversion"/>
  </si>
  <si>
    <t>2021/8:22.7萬元/坪</t>
    <phoneticPr fontId="2" type="noConversion"/>
  </si>
  <si>
    <t>2021/8:20.0萬元/坪</t>
    <phoneticPr fontId="2" type="noConversion"/>
  </si>
  <si>
    <t>2021/8:21.7萬元/坪</t>
    <phoneticPr fontId="2" type="noConversion"/>
  </si>
  <si>
    <t>2021/8:21.0萬元/坪</t>
    <phoneticPr fontId="2" type="noConversion"/>
  </si>
  <si>
    <t>建設公司</t>
    <phoneticPr fontId="2" type="noConversion"/>
  </si>
  <si>
    <t>寶佳集團</t>
  </si>
  <si>
    <t>寶佳集團</t>
    <phoneticPr fontId="2" type="noConversion"/>
  </si>
  <si>
    <t>禾聯建築</t>
  </si>
  <si>
    <t>禾聯建築</t>
    <phoneticPr fontId="3" type="noConversion"/>
  </si>
  <si>
    <t>玄泰建設</t>
  </si>
  <si>
    <t>玄泰建設</t>
    <phoneticPr fontId="2" type="noConversion"/>
  </si>
  <si>
    <t>(全部)</t>
  </si>
  <si>
    <t>建設公司</t>
  </si>
  <si>
    <t>新A7</t>
  </si>
  <si>
    <t>和耀恆美</t>
  </si>
  <si>
    <t>耀台北</t>
  </si>
  <si>
    <t>水悅青青</t>
  </si>
  <si>
    <t>友文化</t>
  </si>
  <si>
    <t>文華天際</t>
  </si>
  <si>
    <t>玉子園</t>
  </si>
  <si>
    <t>台北國際村</t>
  </si>
  <si>
    <t>和發大境</t>
  </si>
  <si>
    <t>皇普MVP</t>
  </si>
  <si>
    <t>樂田田</t>
  </si>
  <si>
    <t>34~36 萬/坪</t>
    <phoneticPr fontId="2" type="noConversion"/>
  </si>
  <si>
    <t>29萬元/坪</t>
    <phoneticPr fontId="2" type="noConversion"/>
  </si>
  <si>
    <t>27~29 萬/坪</t>
    <phoneticPr fontId="2" type="noConversion"/>
  </si>
  <si>
    <t>44~49 萬/坪</t>
    <phoneticPr fontId="2" type="noConversion"/>
  </si>
  <si>
    <t>35~37 萬/坪</t>
    <phoneticPr fontId="2" type="noConversion"/>
  </si>
  <si>
    <t>26~28萬元/坪</t>
    <phoneticPr fontId="2" type="noConversion"/>
  </si>
  <si>
    <t>27~28 萬/坪</t>
    <phoneticPr fontId="2" type="noConversion"/>
  </si>
  <si>
    <t>38~42 萬/坪</t>
    <phoneticPr fontId="2" type="noConversion"/>
  </si>
  <si>
    <t>35~40 萬/坪</t>
    <phoneticPr fontId="2" type="noConversion"/>
  </si>
  <si>
    <t>38~43 萬/坪</t>
    <phoneticPr fontId="2" type="noConversion"/>
  </si>
  <si>
    <t>33~36 萬/坪</t>
    <phoneticPr fontId="2" type="noConversion"/>
  </si>
  <si>
    <t>26~28 萬/坪</t>
    <phoneticPr fontId="2" type="noConversion"/>
  </si>
  <si>
    <t>28萬元/坪</t>
    <phoneticPr fontId="2" type="noConversion"/>
  </si>
  <si>
    <t>34~39 萬/坪</t>
    <phoneticPr fontId="2" type="noConversion"/>
  </si>
  <si>
    <t>32~34 萬/坪</t>
    <phoneticPr fontId="2" type="noConversion"/>
  </si>
  <si>
    <t>38~41 萬/坪</t>
    <phoneticPr fontId="2" type="noConversion"/>
  </si>
  <si>
    <t>45~48 萬/坪</t>
    <phoneticPr fontId="2" type="noConversion"/>
  </si>
  <si>
    <t>24~25 萬/坪</t>
    <phoneticPr fontId="2" type="noConversion"/>
  </si>
  <si>
    <t>30~32 萬/坪</t>
    <phoneticPr fontId="2" type="noConversion"/>
  </si>
  <si>
    <t>29.8~38.2 萬/坪</t>
    <phoneticPr fontId="2" type="noConversion"/>
  </si>
  <si>
    <t>35~42 萬/坪</t>
    <phoneticPr fontId="2" type="noConversion"/>
  </si>
  <si>
    <t>45~50 萬/坪</t>
    <phoneticPr fontId="2" type="noConversion"/>
  </si>
  <si>
    <t>每坪價2022-最低</t>
    <phoneticPr fontId="2" type="noConversion"/>
  </si>
  <si>
    <t>每坪價2022-最高</t>
    <phoneticPr fontId="2" type="noConversion"/>
  </si>
  <si>
    <t>每坪價2022-平均</t>
    <phoneticPr fontId="2" type="noConversion"/>
  </si>
  <si>
    <t>不變</t>
  </si>
  <si>
    <t>不變</t>
    <phoneticPr fontId="2" type="noConversion"/>
  </si>
  <si>
    <t>Y</t>
    <phoneticPr fontId="2" type="noConversion"/>
  </si>
  <si>
    <t>大亮時代A7</t>
  </si>
  <si>
    <t>允將大作</t>
  </si>
  <si>
    <t>合謙學</t>
  </si>
  <si>
    <t>君邑丘比特</t>
  </si>
  <si>
    <t>富宇天匯</t>
  </si>
  <si>
    <t>富宇哈佛苑</t>
  </si>
  <si>
    <t>富宇悅峰</t>
  </si>
  <si>
    <t>華悅城</t>
  </si>
  <si>
    <t>新未來2</t>
  </si>
  <si>
    <t>新未來3</t>
  </si>
  <si>
    <t>頤昌璞岳</t>
  </si>
  <si>
    <t>頤昌豐岳</t>
  </si>
  <si>
    <t>(空白)</t>
  </si>
  <si>
    <t>101</t>
  </si>
  <si>
    <t>102</t>
  </si>
  <si>
    <t>201</t>
  </si>
  <si>
    <t>202</t>
  </si>
  <si>
    <t>205</t>
  </si>
  <si>
    <t>207</t>
  </si>
  <si>
    <t>301</t>
  </si>
  <si>
    <t>303</t>
  </si>
  <si>
    <t>305</t>
  </si>
  <si>
    <t>306</t>
  </si>
  <si>
    <t>307</t>
  </si>
  <si>
    <t>309</t>
  </si>
  <si>
    <t>310</t>
  </si>
  <si>
    <t>311</t>
  </si>
  <si>
    <t>401</t>
  </si>
  <si>
    <t>402</t>
  </si>
  <si>
    <t>403</t>
  </si>
  <si>
    <t>405</t>
  </si>
  <si>
    <t>406</t>
  </si>
  <si>
    <t>407</t>
  </si>
  <si>
    <t>408</t>
  </si>
  <si>
    <t>409</t>
  </si>
  <si>
    <t>410</t>
  </si>
  <si>
    <t>411</t>
  </si>
  <si>
    <t>412</t>
  </si>
  <si>
    <t>413</t>
  </si>
  <si>
    <t>415</t>
  </si>
  <si>
    <t>502</t>
  </si>
  <si>
    <t>平均值 - 每坪價2022-平均</t>
  </si>
  <si>
    <t>增幅</t>
    <phoneticPr fontId="2" type="noConversion"/>
  </si>
  <si>
    <t>平均漲幅</t>
    <phoneticPr fontId="2" type="noConversion"/>
  </si>
  <si>
    <t>179/292</t>
    <phoneticPr fontId="2" type="noConversion"/>
  </si>
  <si>
    <t>203/199</t>
    <phoneticPr fontId="2" type="noConversion"/>
  </si>
  <si>
    <t>929/1044</t>
    <phoneticPr fontId="2" type="noConversion"/>
  </si>
  <si>
    <t>205/321</t>
    <phoneticPr fontId="2" type="noConversion"/>
  </si>
  <si>
    <t>134/291</t>
    <phoneticPr fontId="2" type="noConversion"/>
  </si>
  <si>
    <t>154/258</t>
    <phoneticPr fontId="2" type="noConversion"/>
  </si>
  <si>
    <t>435/450</t>
    <phoneticPr fontId="2" type="noConversion"/>
  </si>
  <si>
    <t>104/211</t>
    <phoneticPr fontId="2" type="noConversion"/>
  </si>
  <si>
    <t>634/486</t>
    <phoneticPr fontId="2" type="noConversion"/>
  </si>
  <si>
    <t>104/1209</t>
    <phoneticPr fontId="2" type="noConversion"/>
  </si>
  <si>
    <t>130/374</t>
    <phoneticPr fontId="2" type="noConversion"/>
  </si>
  <si>
    <t>89/491</t>
    <phoneticPr fontId="2" type="noConversion"/>
  </si>
  <si>
    <t>143/221</t>
    <phoneticPr fontId="2" type="noConversion"/>
  </si>
  <si>
    <t>165/178</t>
    <phoneticPr fontId="2" type="noConversion"/>
  </si>
  <si>
    <t>129/135</t>
    <phoneticPr fontId="2" type="noConversion"/>
  </si>
  <si>
    <t>新潤鉑麗</t>
  </si>
  <si>
    <t>新未來1</t>
  </si>
  <si>
    <t>櫻花澍</t>
  </si>
  <si>
    <t>no</t>
  </si>
  <si>
    <t>實價2021</t>
    <phoneticPr fontId="2" type="noConversion"/>
  </si>
  <si>
    <t>實價總平均或登錄筆數</t>
    <phoneticPr fontId="2" type="noConversion"/>
  </si>
  <si>
    <t>最高實價</t>
    <phoneticPr fontId="2" type="noConversion"/>
  </si>
  <si>
    <t>最低實價</t>
    <phoneticPr fontId="2" type="noConversion"/>
  </si>
  <si>
    <t>每坪開價2020</t>
    <phoneticPr fontId="2" type="noConversion"/>
  </si>
  <si>
    <t>每坪開價2022</t>
    <phoneticPr fontId="2" type="noConversion"/>
  </si>
  <si>
    <t>平均值 - 實價2021</t>
  </si>
  <si>
    <t>2020每坪開價-最高</t>
    <phoneticPr fontId="2" type="noConversion"/>
  </si>
  <si>
    <t>2020每坪開價-最低</t>
    <phoneticPr fontId="2" type="noConversion"/>
  </si>
  <si>
    <t>實價2021</t>
  </si>
  <si>
    <t>平均值 - 2020每坪開價-最低</t>
  </si>
  <si>
    <t>平均值 - 2020每坪開價-最高</t>
  </si>
  <si>
    <t>2020目標值</t>
    <phoneticPr fontId="2" type="noConversion"/>
  </si>
  <si>
    <t>目標誤差比例</t>
    <phoneticPr fontId="2" type="noConversion"/>
  </si>
  <si>
    <t>2020 目標誤差比例</t>
    <phoneticPr fontId="2" type="noConversion"/>
  </si>
  <si>
    <t>2020價差</t>
    <phoneticPr fontId="2" type="noConversion"/>
  </si>
  <si>
    <t>2022價差</t>
    <phoneticPr fontId="2" type="noConversion"/>
  </si>
  <si>
    <t>平均值 - 2020價差</t>
  </si>
  <si>
    <t>平均值 - 每坪價2022-最低</t>
  </si>
  <si>
    <t>平均值 - 2022價差</t>
  </si>
  <si>
    <t xml:space="preserve">Year </t>
    <phoneticPr fontId="2" type="noConversion"/>
  </si>
  <si>
    <t>開價最低</t>
    <phoneticPr fontId="2" type="noConversion"/>
  </si>
  <si>
    <t>開價區間</t>
    <phoneticPr fontId="2" type="noConversion"/>
  </si>
  <si>
    <t>平均值 - 開價最低</t>
  </si>
  <si>
    <t>平均值 - 開價區間</t>
  </si>
  <si>
    <t>三門聯合建築師事務所</t>
  </si>
  <si>
    <t>王成維建築師事務所</t>
  </si>
  <si>
    <t>王銘鴻建築師事務所</t>
  </si>
  <si>
    <t>李祖原聯合建築師事務所</t>
  </si>
  <si>
    <t>原大聯合建築師事務所</t>
  </si>
  <si>
    <t>張建鴻建築師事務所</t>
  </si>
  <si>
    <t>陳朝雄建築師事務所</t>
  </si>
  <si>
    <t>廖蓮輝建築師事務所</t>
  </si>
  <si>
    <t>蔡智勸建築師事務所</t>
  </si>
  <si>
    <t>竹城宇治</t>
  </si>
  <si>
    <t>名軒快樂家</t>
  </si>
  <si>
    <t>皇翔歡喜城</t>
  </si>
  <si>
    <t>遠雄文青</t>
  </si>
  <si>
    <t>麗寶快樂家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</si>
</sst>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 "/>
    <numFmt numFmtId="177" formatCode="#,##0.0_ "/>
    <numFmt numFmtId="178" formatCode="0.00_ "/>
    <numFmt numFmtId="179" formatCode="#,##0.00_ "/>
    <numFmt numFmtId="180" formatCode="#,##0_ "/>
    <numFmt numFmtId="181" formatCode="0.0_ "/>
  </numFmts>
  <fonts count="9">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2">
    <xf numFmtId="0" fontId="0" fillId="0" borderId="0" xfId="0">
      <alignment vertical="center"/>
    </xf>
    <xf numFmtId="49" fontId="0" fillId="0" borderId="0" xfId="0" applyNumberFormat="1" applyAlignment="1"/>
    <xf numFmtId="0" fontId="0" fillId="0" borderId="0" xfId="0" applyAlignment="1"/>
    <xf numFmtId="0" fontId="4" fillId="0" borderId="0" xfId="0" applyFont="1" applyAlignment="1"/>
    <xf numFmtId="0" fontId="1" fillId="0" borderId="0" xfId="1" applyNumberFormat="1" applyFill="1" applyAlignment="1" applyProtection="1"/>
    <xf numFmtId="14" fontId="0" fillId="0" borderId="0" xfId="0" applyNumberFormat="1" applyAlignment="1"/>
    <xf numFmtId="0" fontId="5" fillId="0" borderId="0" xfId="0" applyFont="1" applyAlignment="1"/>
    <xf numFmtId="10" fontId="0" fillId="0" borderId="0" xfId="0" applyNumberFormat="1" applyAlignment="1"/>
    <xf numFmtId="9" fontId="0" fillId="0" borderId="0" xfId="0" applyNumberFormat="1" applyAlignment="1"/>
    <xf numFmtId="0" fontId="1" fillId="0" borderId="0" xfId="1" applyAlignment="1"/>
    <xf numFmtId="0" fontId="6" fillId="0" borderId="0" xfId="0" applyFont="1" applyAlignment="1"/>
    <xf numFmtId="0" fontId="7" fillId="0" borderId="0" xfId="0" applyFont="1">
      <alignment vertical="center"/>
    </xf>
    <xf numFmtId="0" fontId="8" fillId="0" borderId="0" xfId="0" applyFont="1">
      <alignment vertical="center"/>
    </xf>
    <xf numFmtId="176" fontId="0" fillId="0" borderId="0" xfId="0" applyNumberFormat="1" applyAlignment="1"/>
    <xf numFmtId="177" fontId="0" fillId="0" borderId="0" xfId="0" applyNumberFormat="1" applyAlignment="1"/>
    <xf numFmtId="178" fontId="0" fillId="0" borderId="0" xfId="0" applyNumberFormat="1" applyAlignment="1"/>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xf numFmtId="0" fontId="0" fillId="0" borderId="0" xfId="0" applyAlignment="1">
      <alignment horizontal="left" vertical="center" indent="1"/>
    </xf>
    <xf numFmtId="179" fontId="0" fillId="0" borderId="0" xfId="0" applyNumberFormat="1">
      <alignment vertical="center"/>
    </xf>
    <xf numFmtId="178" fontId="0" fillId="0" borderId="0" xfId="0" applyNumberFormat="1">
      <alignment vertical="center"/>
    </xf>
    <xf numFmtId="180" fontId="0" fillId="0" borderId="0" xfId="0" applyNumberFormat="1">
      <alignment vertical="center"/>
    </xf>
    <xf numFmtId="181" fontId="0" fillId="0" borderId="0" xfId="0" applyNumberFormat="1">
      <alignment vertical="center"/>
    </xf>
    <xf numFmtId="178" fontId="1" fillId="0" borderId="0" xfId="1" applyNumberFormat="1" applyFill="1" applyAlignment="1" applyProtection="1"/>
    <xf numFmtId="178" fontId="1" fillId="0" borderId="0" xfId="1" applyNumberFormat="1" applyAlignment="1"/>
    <xf numFmtId="0" fontId="1" fillId="0" borderId="0" xfId="1" applyNumberFormat="1" applyAlignment="1"/>
    <xf numFmtId="177" fontId="0" fillId="0" borderId="0" xfId="0" applyNumberFormat="1">
      <alignment vertical="center"/>
    </xf>
    <xf numFmtId="176" fontId="0" fillId="0" borderId="0" xfId="0" applyNumberFormat="1">
      <alignment vertical="center"/>
    </xf>
    <xf numFmtId="176" fontId="0" fillId="0" borderId="0" xfId="0" applyNumberFormat="1" applyAlignment="1">
      <alignment horizontal="left" vertical="center" indent="1"/>
    </xf>
    <xf numFmtId="0" fontId="0" fillId="0" borderId="0" xfId="0" applyNumberFormat="1">
      <alignment vertical="center"/>
    </xf>
    <xf numFmtId="0" fontId="0" fillId="0" borderId="0" xfId="0" applyAlignment="1">
      <alignment horizontal="left" vertical="center" indent="2"/>
    </xf>
  </cellXfs>
  <cellStyles count="2">
    <cellStyle name="一般" xfId="0" builtinId="0"/>
    <cellStyle name="超連結" xfId="1" builtinId="8"/>
  </cellStyles>
  <dxfs count="6">
    <dxf>
      <numFmt numFmtId="179" formatCode="#,##0.00_ "/>
    </dxf>
    <dxf>
      <numFmt numFmtId="14" formatCode="0.00%"/>
    </dxf>
    <dxf>
      <numFmt numFmtId="8" formatCode="#,##0.00_);[Red]\(#,##0.00\)"/>
    </dxf>
    <dxf>
      <numFmt numFmtId="179" formatCode="#,##0.00_ "/>
    </dxf>
    <dxf>
      <numFmt numFmtId="14" formatCode="0.00%"/>
    </dxf>
    <dxf>
      <numFmt numFmtId="8" formatCode="#,##0.00_);[Red]\(#,##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[A7XLK-1102-HouseBigData.xlsx]Figure-1!樞紐分析表1</c:name>
    <c:fmtId val="2"/>
  </c:pivotSource>
  <c:chart>
    <c:title>
      <c:tx>
        <c:rich>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r>
              <a:rPr lang="zh-TW" altLang="en-US" sz="2400" baseline="0">
                <a:latin typeface="楷體-繁" panose="02010600040101010101" pitchFamily="2" charset="-120"/>
                <a:ea typeface="楷體-繁" panose="02010600040101010101" pitchFamily="2" charset="-120"/>
              </a:rPr>
              <a:t>建案住戶數及商店數</a:t>
            </a:r>
          </a:p>
        </c:rich>
      </c:tx>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endParaRPr lang="zh-TW"/>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1705473813093"/>
          <c:y val="0.14176631083169941"/>
          <c:w val="0.78721383397554034"/>
          <c:h val="0.83364141306660988"/>
        </c:manualLayout>
      </c:layout>
      <c:barChart>
        <c:barDir val="bar"/>
        <c:grouping val="stacked"/>
        <c:varyColors val="0"/>
        <c:ser>
          <c:idx val="0"/>
          <c:order val="0"/>
          <c:tx>
            <c:strRef>
              <c:f>'Figure-1'!$B$3</c:f>
              <c:strCache>
                <c:ptCount val="1"/>
                <c:pt idx="0">
                  <c:v>加總 - 住家戶數</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'Figure-1'!$A$4:$A$53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'Figure-1'!$B$4:$B$53</c:f>
              <c:numCache>
                <c:formatCode>General</c:formatCode>
                <c:ptCount val="49"/>
                <c:pt idx="0">
                  <c:v>280</c:v>
                </c:pt>
                <c:pt idx="1">
                  <c:v>196</c:v>
                </c:pt>
                <c:pt idx="2">
                  <c:v>326</c:v>
                </c:pt>
                <c:pt idx="3">
                  <c:v>173</c:v>
                </c:pt>
                <c:pt idx="4">
                  <c:v>187</c:v>
                </c:pt>
                <c:pt idx="5">
                  <c:v>186</c:v>
                </c:pt>
                <c:pt idx="6">
                  <c:v>198</c:v>
                </c:pt>
                <c:pt idx="7">
                  <c:v>832</c:v>
                </c:pt>
                <c:pt idx="8">
                  <c:v>1044</c:v>
                </c:pt>
                <c:pt idx="9">
                  <c:v>199</c:v>
                </c:pt>
                <c:pt idx="10">
                  <c:v>308</c:v>
                </c:pt>
                <c:pt idx="11">
                  <c:v>441</c:v>
                </c:pt>
                <c:pt idx="12">
                  <c:v>138</c:v>
                </c:pt>
                <c:pt idx="13">
                  <c:v>280</c:v>
                </c:pt>
                <c:pt idx="14">
                  <c:v>530</c:v>
                </c:pt>
                <c:pt idx="15">
                  <c:v>235</c:v>
                </c:pt>
                <c:pt idx="16">
                  <c:v>420</c:v>
                </c:pt>
                <c:pt idx="17">
                  <c:v>266</c:v>
                </c:pt>
                <c:pt idx="18">
                  <c:v>225</c:v>
                </c:pt>
                <c:pt idx="19">
                  <c:v>776</c:v>
                </c:pt>
                <c:pt idx="20">
                  <c:v>264</c:v>
                </c:pt>
                <c:pt idx="21">
                  <c:v>112</c:v>
                </c:pt>
                <c:pt idx="22">
                  <c:v>305</c:v>
                </c:pt>
                <c:pt idx="23">
                  <c:v>204</c:v>
                </c:pt>
                <c:pt idx="24">
                  <c:v>478</c:v>
                </c:pt>
                <c:pt idx="25">
                  <c:v>1144</c:v>
                </c:pt>
                <c:pt idx="26">
                  <c:v>754</c:v>
                </c:pt>
                <c:pt idx="27">
                  <c:v>771</c:v>
                </c:pt>
                <c:pt idx="28">
                  <c:v>257</c:v>
                </c:pt>
                <c:pt idx="29">
                  <c:v>371</c:v>
                </c:pt>
                <c:pt idx="30">
                  <c:v>337</c:v>
                </c:pt>
                <c:pt idx="31">
                  <c:v>483</c:v>
                </c:pt>
                <c:pt idx="32">
                  <c:v>154</c:v>
                </c:pt>
                <c:pt idx="33">
                  <c:v>376</c:v>
                </c:pt>
                <c:pt idx="34">
                  <c:v>582</c:v>
                </c:pt>
                <c:pt idx="35">
                  <c:v>210</c:v>
                </c:pt>
                <c:pt idx="36">
                  <c:v>173</c:v>
                </c:pt>
                <c:pt idx="37">
                  <c:v>124</c:v>
                </c:pt>
                <c:pt idx="38">
                  <c:v>106</c:v>
                </c:pt>
                <c:pt idx="39">
                  <c:v>87</c:v>
                </c:pt>
                <c:pt idx="40">
                  <c:v>807</c:v>
                </c:pt>
                <c:pt idx="41">
                  <c:v>266</c:v>
                </c:pt>
                <c:pt idx="42">
                  <c:v>168</c:v>
                </c:pt>
                <c:pt idx="43">
                  <c:v>103</c:v>
                </c:pt>
                <c:pt idx="44">
                  <c:v>106</c:v>
                </c:pt>
                <c:pt idx="45">
                  <c:v>1272</c:v>
                </c:pt>
                <c:pt idx="46">
                  <c:v>1780</c:v>
                </c:pt>
                <c:pt idx="47">
                  <c:v>514</c:v>
                </c:pt>
                <c:pt idx="48">
                  <c:v>897</c:v>
                </c:pt>
              </c:numCache>
            </c:numRef>
          </c:val>
          <c:extLst>
            <c:ext xmlns:c16="http://schemas.microsoft.com/office/drawing/2014/chart" uri="{C3380CC4-5D6E-409C-BE32-E72D297353CC}">
              <c16:uniqueId val="{00000003-FF9C-624D-9DB8-C670FF0AE088}"/>
            </c:ext>
          </c:extLst>
        </c:ser>
        <c:ser>
          <c:idx val="1"/>
          <c:order val="1"/>
          <c:tx>
            <c:strRef>
              <c:f>'Figure-1'!$C$3</c:f>
              <c:strCache>
                <c:ptCount val="1"/>
                <c:pt idx="0">
                  <c:v>加總 - 商店戶數</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'Figure-1'!$A$4:$A$53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'Figure-1'!$C$4:$C$53</c:f>
              <c:numCache>
                <c:formatCode>General</c:formatCode>
                <c:ptCount val="49"/>
                <c:pt idx="0">
                  <c:v>12</c:v>
                </c:pt>
                <c:pt idx="1">
                  <c:v>11</c:v>
                </c:pt>
                <c:pt idx="2">
                  <c:v>20</c:v>
                </c:pt>
                <c:pt idx="3">
                  <c:v>11</c:v>
                </c:pt>
                <c:pt idx="4">
                  <c:v>12</c:v>
                </c:pt>
                <c:pt idx="5">
                  <c:v>7</c:v>
                </c:pt>
                <c:pt idx="6">
                  <c:v>8</c:v>
                </c:pt>
                <c:pt idx="7">
                  <c:v>0</c:v>
                </c:pt>
                <c:pt idx="8">
                  <c:v>0</c:v>
                </c:pt>
                <c:pt idx="9">
                  <c:v>2</c:v>
                </c:pt>
                <c:pt idx="10">
                  <c:v>13</c:v>
                </c:pt>
                <c:pt idx="11">
                  <c:v>7</c:v>
                </c:pt>
                <c:pt idx="12">
                  <c:v>8</c:v>
                </c:pt>
                <c:pt idx="13">
                  <c:v>11</c:v>
                </c:pt>
                <c:pt idx="14">
                  <c:v>5</c:v>
                </c:pt>
                <c:pt idx="15">
                  <c:v>4</c:v>
                </c:pt>
                <c:pt idx="16">
                  <c:v>20</c:v>
                </c:pt>
                <c:pt idx="17">
                  <c:v>13</c:v>
                </c:pt>
                <c:pt idx="18">
                  <c:v>3</c:v>
                </c:pt>
                <c:pt idx="19">
                  <c:v>8</c:v>
                </c:pt>
                <c:pt idx="20">
                  <c:v>0</c:v>
                </c:pt>
                <c:pt idx="21">
                  <c:v>4</c:v>
                </c:pt>
                <c:pt idx="22">
                  <c:v>0</c:v>
                </c:pt>
                <c:pt idx="23">
                  <c:v>7</c:v>
                </c:pt>
                <c:pt idx="24">
                  <c:v>8</c:v>
                </c:pt>
                <c:pt idx="25">
                  <c:v>30</c:v>
                </c:pt>
                <c:pt idx="26">
                  <c:v>23</c:v>
                </c:pt>
                <c:pt idx="27">
                  <c:v>31</c:v>
                </c:pt>
                <c:pt idx="28">
                  <c:v>7</c:v>
                </c:pt>
                <c:pt idx="29">
                  <c:v>3</c:v>
                </c:pt>
                <c:pt idx="30">
                  <c:v>2</c:v>
                </c:pt>
                <c:pt idx="31">
                  <c:v>8</c:v>
                </c:pt>
                <c:pt idx="32">
                  <c:v>9</c:v>
                </c:pt>
                <c:pt idx="33">
                  <c:v>9</c:v>
                </c:pt>
                <c:pt idx="34">
                  <c:v>16</c:v>
                </c:pt>
                <c:pt idx="35">
                  <c:v>11</c:v>
                </c:pt>
                <c:pt idx="36">
                  <c:v>5</c:v>
                </c:pt>
                <c:pt idx="37">
                  <c:v>11</c:v>
                </c:pt>
                <c:pt idx="38">
                  <c:v>0</c:v>
                </c:pt>
                <c:pt idx="39">
                  <c:v>3</c:v>
                </c:pt>
                <c:pt idx="40">
                  <c:v>14</c:v>
                </c:pt>
                <c:pt idx="41">
                  <c:v>4</c:v>
                </c:pt>
                <c:pt idx="42">
                  <c:v>5</c:v>
                </c:pt>
                <c:pt idx="43">
                  <c:v>6</c:v>
                </c:pt>
                <c:pt idx="44">
                  <c:v>2</c:v>
                </c:pt>
              </c:numCache>
            </c:numRef>
          </c:val>
          <c:extLst>
            <c:ext xmlns:c16="http://schemas.microsoft.com/office/drawing/2014/chart" uri="{C3380CC4-5D6E-409C-BE32-E72D297353CC}">
              <c16:uniqueId val="{00000004-FF9C-624D-9DB8-C670FF0AE088}"/>
            </c:ext>
          </c:extLst>
        </c:ser>
        <c:dLbls>
          <c:showLegendKey val="0"/>
          <c:showVal val="1"/>
          <c:showCatName val="0"/>
          <c:showSerName val="0"/>
          <c:showPercent val="0"/>
          <c:showBubbleSize val="0"/>
        </c:dLbls>
        <c:gapWidth val="95"/>
        <c:overlap val="100"/>
        <c:axId val="1037021136"/>
        <c:axId val="1036147856"/>
      </c:barChart>
      <c:catAx>
        <c:axId val="1037021136"/>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1036147856"/>
        <c:crosses val="autoZero"/>
        <c:auto val="1"/>
        <c:lblAlgn val="ctr"/>
        <c:lblOffset val="100"/>
        <c:noMultiLvlLbl val="0"/>
      </c:catAx>
      <c:valAx>
        <c:axId val="10361478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TW" altLang="en-US" sz="1600" baseline="0">
                    <a:ea typeface="楷體-繁" panose="02010600040101010101" pitchFamily="2" charset="-120"/>
                  </a:rPr>
                  <a:t>戶數</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crossAx val="1037021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楷體-繁" panose="02010600040101010101" pitchFamily="2" charset="-120"/>
              <a:ea typeface="楷體-繁"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[A7XLK-1102-HouseBigData.xlsx]Figure-11!樞紐分析表1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TW" altLang="en-US" sz="2400" baseline="0">
                <a:ea typeface="楷體-繁" panose="02010600040101010101" pitchFamily="2" charset="-120"/>
              </a:rPr>
              <a:t>各類型住宅 每坪均價 </a:t>
            </a:r>
            <a:r>
              <a:rPr lang="en-US" altLang="zh-TW" sz="2400" baseline="0">
                <a:ea typeface="楷體-繁" panose="02010600040101010101" pitchFamily="2" charset="-120"/>
              </a:rPr>
              <a:t>(</a:t>
            </a:r>
            <a:r>
              <a:rPr lang="zh-TW" altLang="en-US" sz="2400" baseline="0">
                <a:ea typeface="楷體-繁" panose="02010600040101010101" pitchFamily="2" charset="-120"/>
              </a:rPr>
              <a:t>萬元</a:t>
            </a:r>
            <a:r>
              <a:rPr lang="en-US" altLang="zh-TW" sz="2400" baseline="0">
                <a:ea typeface="楷體-繁" panose="02010600040101010101" pitchFamily="2" charset="-120"/>
              </a:rPr>
              <a:t>)</a:t>
            </a:r>
            <a:endParaRPr lang="zh-TW" altLang="en-US" sz="2400" baseline="0">
              <a:ea typeface="楷體-繁" panose="02010600040101010101" pitchFamily="2" charset="-12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TW"/>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'Figure-11'!$B$3</c:f>
              <c:strCache>
                <c:ptCount val="1"/>
                <c:pt idx="0">
                  <c:v>合計</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'Figure-11'!$A$4:$A$9</c:f>
              <c:strCache>
                <c:ptCount val="5"/>
                <c:pt idx="0">
                  <c:v>中心商業區</c:v>
                </c:pt>
                <c:pt idx="1">
                  <c:v>產業專用區</c:v>
                </c:pt>
                <c:pt idx="2">
                  <c:v>第三種住宅區</c:v>
                </c:pt>
                <c:pt idx="3">
                  <c:v>第五種住宅區</c:v>
                </c:pt>
                <c:pt idx="4">
                  <c:v>第四種住宅區</c:v>
                </c:pt>
              </c:strCache>
            </c:strRef>
          </c:cat>
          <c:val>
            <c:numRef>
              <c:f>'Figure-11'!$B$4:$B$9</c:f>
              <c:numCache>
                <c:formatCode>0.0_ </c:formatCode>
                <c:ptCount val="5"/>
                <c:pt idx="0">
                  <c:v>31.4</c:v>
                </c:pt>
                <c:pt idx="1">
                  <c:v>30.5</c:v>
                </c:pt>
                <c:pt idx="2">
                  <c:v>31.322222222222219</c:v>
                </c:pt>
                <c:pt idx="3">
                  <c:v>29.433333333333334</c:v>
                </c:pt>
                <c:pt idx="4">
                  <c:v>26.833333333333332</c:v>
                </c:pt>
              </c:numCache>
            </c:numRef>
          </c:val>
          <c:extLst>
            <c:ext xmlns:c16="http://schemas.microsoft.com/office/drawing/2014/chart" uri="{C3380CC4-5D6E-409C-BE32-E72D297353CC}">
              <c16:uniqueId val="{00000000-2AF6-8B47-97BE-5F4C769B85D6}"/>
            </c:ext>
          </c:extLst>
        </c:ser>
        <c:dLbls>
          <c:showLegendKey val="0"/>
          <c:showVal val="1"/>
          <c:showCatName val="0"/>
          <c:showSerName val="0"/>
          <c:showPercent val="0"/>
          <c:showBubbleSize val="0"/>
        </c:dLbls>
        <c:gapWidth val="100"/>
        <c:overlap val="-24"/>
        <c:axId val="2143526687"/>
        <c:axId val="249653024"/>
      </c:barChart>
      <c:catAx>
        <c:axId val="21435266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楷體-繁" panose="02010600040101010101" pitchFamily="2" charset="-120"/>
                <a:cs typeface="+mn-cs"/>
              </a:defRPr>
            </a:pPr>
            <a:endParaRPr lang="zh-TW"/>
          </a:p>
        </c:txPr>
        <c:crossAx val="249653024"/>
        <c:crosses val="autoZero"/>
        <c:auto val="1"/>
        <c:lblAlgn val="ctr"/>
        <c:lblOffset val="100"/>
        <c:noMultiLvlLbl val="0"/>
      </c:catAx>
      <c:valAx>
        <c:axId val="249653024"/>
        <c:scaling>
          <c:orientation val="minMax"/>
        </c:scaling>
        <c:delete val="0"/>
        <c:axPos val="l"/>
        <c:majorGridlines>
          <c:spPr>
            <a:ln w="9525" cap="flat" cmpd="sng" algn="ctr">
              <a:solidFill>
                <a:schemeClr val="tx2">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zh-TW"/>
          </a:p>
        </c:txPr>
        <c:crossAx val="214352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[A7XLK-1102-HouseBigData.xlsx]Figure-11!樞紐分析表2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TW" sz="2400" baseline="0">
                <a:ea typeface="楷體-繁" panose="02010600040101010101" pitchFamily="2" charset="-120"/>
              </a:rPr>
              <a:t>A7 </a:t>
            </a:r>
            <a:r>
              <a:rPr lang="zh-TW" altLang="en-US" sz="2400" baseline="0">
                <a:ea typeface="楷體-繁" panose="02010600040101010101" pitchFamily="2" charset="-120"/>
              </a:rPr>
              <a:t>重劃分區 每坪均價 </a:t>
            </a:r>
            <a:r>
              <a:rPr lang="en-US" altLang="zh-TW" sz="2400" baseline="0">
                <a:ea typeface="楷體-繁" panose="02010600040101010101" pitchFamily="2" charset="-120"/>
              </a:rPr>
              <a:t>(</a:t>
            </a:r>
            <a:r>
              <a:rPr lang="zh-TW" altLang="en-US" sz="2400" baseline="0">
                <a:ea typeface="楷體-繁" panose="02010600040101010101" pitchFamily="2" charset="-120"/>
              </a:rPr>
              <a:t>萬元</a:t>
            </a:r>
            <a:r>
              <a:rPr lang="en-US" altLang="zh-TW" sz="2400" baseline="0"/>
              <a:t>)</a:t>
            </a:r>
            <a:endParaRPr lang="zh-TW" altLang="en-US" sz="2400" baseline="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TW"/>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'Figure-11'!$B$37</c:f>
              <c:strCache>
                <c:ptCount val="1"/>
                <c:pt idx="0">
                  <c:v>合計</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'Figure-11'!$A$38:$A$43</c:f>
              <c:strCache>
                <c:ptCount val="5"/>
                <c:pt idx="0">
                  <c:v>1.樂善國小生活圈</c:v>
                </c:pt>
                <c:pt idx="1">
                  <c:v>2.樂善園區周邊</c:v>
                </c:pt>
                <c:pt idx="2">
                  <c:v>3.華亞園區周邊</c:v>
                </c:pt>
                <c:pt idx="3">
                  <c:v>4.中心商業區及文青國中小生活圈</c:v>
                </c:pt>
                <c:pt idx="4">
                  <c:v>5.合宜住宅區</c:v>
                </c:pt>
              </c:strCache>
            </c:strRef>
          </c:cat>
          <c:val>
            <c:numRef>
              <c:f>'Figure-11'!$B$38:$B$43</c:f>
              <c:numCache>
                <c:formatCode>0.0_ </c:formatCode>
                <c:ptCount val="5"/>
                <c:pt idx="0">
                  <c:v>26.214285714285715</c:v>
                </c:pt>
                <c:pt idx="1">
                  <c:v>29</c:v>
                </c:pt>
                <c:pt idx="2">
                  <c:v>28.636363636363637</c:v>
                </c:pt>
                <c:pt idx="3">
                  <c:v>31.526666666666664</c:v>
                </c:pt>
                <c:pt idx="4">
                  <c:v>33.1</c:v>
                </c:pt>
              </c:numCache>
            </c:numRef>
          </c:val>
          <c:extLst>
            <c:ext xmlns:c16="http://schemas.microsoft.com/office/drawing/2014/chart" uri="{C3380CC4-5D6E-409C-BE32-E72D297353CC}">
              <c16:uniqueId val="{00000000-FFCB-5341-BC42-ACF2068483AD}"/>
            </c:ext>
          </c:extLst>
        </c:ser>
        <c:dLbls>
          <c:showLegendKey val="0"/>
          <c:showVal val="1"/>
          <c:showCatName val="0"/>
          <c:showSerName val="0"/>
          <c:showPercent val="0"/>
          <c:showBubbleSize val="0"/>
        </c:dLbls>
        <c:gapWidth val="100"/>
        <c:overlap val="-24"/>
        <c:axId val="469984608"/>
        <c:axId val="469986256"/>
      </c:barChart>
      <c:catAx>
        <c:axId val="469984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楷體-繁" panose="02010600040101010101" pitchFamily="2" charset="-120"/>
                <a:cs typeface="+mn-cs"/>
              </a:defRPr>
            </a:pPr>
            <a:endParaRPr lang="zh-TW"/>
          </a:p>
        </c:txPr>
        <c:crossAx val="469986256"/>
        <c:crosses val="autoZero"/>
        <c:auto val="1"/>
        <c:lblAlgn val="ctr"/>
        <c:lblOffset val="100"/>
        <c:noMultiLvlLbl val="0"/>
      </c:catAx>
      <c:valAx>
        <c:axId val="469986256"/>
        <c:scaling>
          <c:orientation val="minMax"/>
        </c:scaling>
        <c:delete val="0"/>
        <c:axPos val="l"/>
        <c:majorGridlines>
          <c:spPr>
            <a:ln w="9525" cap="flat" cmpd="sng" algn="ctr">
              <a:solidFill>
                <a:schemeClr val="tx2">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zh-TW"/>
          </a:p>
        </c:txPr>
        <c:crossAx val="4699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[A7XLK-1102-HouseBigData.xlsx]Figure-12!樞紐分析表1</c:name>
    <c:fmtId val="0"/>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楷體-繁" panose="02010600040101010101" pitchFamily="2" charset="-120"/>
                <a:cs typeface="+mn-cs"/>
              </a:defRPr>
            </a:pPr>
            <a:r>
              <a:rPr lang="en-US" altLang="zh-TW" sz="2800" baseline="0">
                <a:ea typeface="楷體-繁" panose="02010600040101010101" pitchFamily="2" charset="-120"/>
              </a:rPr>
              <a:t>A7</a:t>
            </a:r>
            <a:r>
              <a:rPr lang="zh-TW" altLang="en-US" sz="2800" baseline="0">
                <a:ea typeface="楷體-繁" panose="02010600040101010101" pitchFamily="2" charset="-120"/>
              </a:rPr>
              <a:t>建設公司平均房價（每坪單價）</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楷體-繁"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'Figure-12'!$B$3</c:f>
              <c:strCache>
                <c:ptCount val="1"/>
                <c:pt idx="0">
                  <c:v>合計</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'Figure-12'!$A$4:$A$19</c:f>
              <c:strCache>
                <c:ptCount val="15"/>
                <c:pt idx="0">
                  <c:v>允將建設</c:v>
                </c:pt>
                <c:pt idx="1">
                  <c:v>大亮建築</c:v>
                </c:pt>
                <c:pt idx="2">
                  <c:v>遠雄建設</c:v>
                </c:pt>
                <c:pt idx="3">
                  <c:v>富宇建設</c:v>
                </c:pt>
                <c:pt idx="4">
                  <c:v>合謙建設</c:v>
                </c:pt>
                <c:pt idx="5">
                  <c:v>頤昌建設</c:v>
                </c:pt>
                <c:pt idx="6">
                  <c:v>櫻花建設</c:v>
                </c:pt>
                <c:pt idx="7">
                  <c:v>君悅建設</c:v>
                </c:pt>
                <c:pt idx="8">
                  <c:v>詠勝開發</c:v>
                </c:pt>
                <c:pt idx="9">
                  <c:v>竹城建設</c:v>
                </c:pt>
                <c:pt idx="10">
                  <c:v>禾聯建築</c:v>
                </c:pt>
                <c:pt idx="11">
                  <c:v>玄泰建設</c:v>
                </c:pt>
                <c:pt idx="12">
                  <c:v>興富發建設</c:v>
                </c:pt>
                <c:pt idx="13">
                  <c:v>寶佳集團</c:v>
                </c:pt>
                <c:pt idx="14">
                  <c:v>新潤建設</c:v>
                </c:pt>
              </c:strCache>
            </c:strRef>
          </c:cat>
          <c:val>
            <c:numRef>
              <c:f>'Figure-12'!$B$4:$B$19</c:f>
              <c:numCache>
                <c:formatCode>#,##0.00_ </c:formatCode>
                <c:ptCount val="15"/>
                <c:pt idx="0">
                  <c:v>36.5</c:v>
                </c:pt>
                <c:pt idx="1">
                  <c:v>35.5</c:v>
                </c:pt>
                <c:pt idx="2">
                  <c:v>34</c:v>
                </c:pt>
                <c:pt idx="3">
                  <c:v>34</c:v>
                </c:pt>
                <c:pt idx="4">
                  <c:v>33.5</c:v>
                </c:pt>
                <c:pt idx="5">
                  <c:v>31.25</c:v>
                </c:pt>
                <c:pt idx="6">
                  <c:v>30</c:v>
                </c:pt>
                <c:pt idx="7">
                  <c:v>29.9</c:v>
                </c:pt>
                <c:pt idx="8">
                  <c:v>29.5</c:v>
                </c:pt>
                <c:pt idx="9">
                  <c:v>28.666666666666668</c:v>
                </c:pt>
                <c:pt idx="10">
                  <c:v>28.5</c:v>
                </c:pt>
                <c:pt idx="11">
                  <c:v>28</c:v>
                </c:pt>
                <c:pt idx="12">
                  <c:v>28</c:v>
                </c:pt>
                <c:pt idx="13">
                  <c:v>27.85</c:v>
                </c:pt>
                <c:pt idx="14">
                  <c:v>27.5</c:v>
                </c:pt>
              </c:numCache>
            </c:numRef>
          </c:val>
          <c:extLst>
            <c:ext xmlns:c16="http://schemas.microsoft.com/office/drawing/2014/chart" uri="{C3380CC4-5D6E-409C-BE32-E72D297353CC}">
              <c16:uniqueId val="{00000000-7D55-FF4A-AF56-797A84DBB8A5}"/>
            </c:ext>
          </c:extLst>
        </c:ser>
        <c:dLbls>
          <c:showLegendKey val="0"/>
          <c:showVal val="1"/>
          <c:showCatName val="0"/>
          <c:showSerName val="0"/>
          <c:showPercent val="0"/>
          <c:showBubbleSize val="0"/>
        </c:dLbls>
        <c:gapWidth val="150"/>
        <c:overlap val="-25"/>
        <c:axId val="1220052816"/>
        <c:axId val="1247619184"/>
      </c:barChart>
      <c:catAx>
        <c:axId val="122005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1247619184"/>
        <c:crosses val="autoZero"/>
        <c:auto val="1"/>
        <c:lblAlgn val="ctr"/>
        <c:lblOffset val="100"/>
        <c:noMultiLvlLbl val="0"/>
      </c:catAx>
      <c:valAx>
        <c:axId val="1247619184"/>
        <c:scaling>
          <c:orientation val="minMax"/>
        </c:scaling>
        <c:delete val="1"/>
        <c:axPos val="l"/>
        <c:numFmt formatCode="#,##0.00_ " sourceLinked="1"/>
        <c:majorTickMark val="none"/>
        <c:minorTickMark val="none"/>
        <c:tickLblPos val="nextTo"/>
        <c:crossAx val="12200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[A7XLK-1102-HouseBigData.xlsx]Figure-12!樞紐分析表2</c:name>
    <c:fmtId val="0"/>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楷體-繁" panose="02010600040101010101" pitchFamily="2" charset="-120"/>
                <a:cs typeface="+mn-cs"/>
              </a:defRPr>
            </a:pPr>
            <a:r>
              <a:rPr lang="en-US" altLang="zh-TW" sz="2800" baseline="0">
                <a:ea typeface="楷體-繁" panose="02010600040101010101" pitchFamily="2" charset="-120"/>
              </a:rPr>
              <a:t>A7 </a:t>
            </a:r>
            <a:r>
              <a:rPr lang="zh-TW" altLang="en-US" sz="2800" baseline="0">
                <a:ea typeface="楷體-繁" panose="02010600040101010101" pitchFamily="2" charset="-120"/>
              </a:rPr>
              <a:t>建商建案總戶數</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楷體-繁"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0000"/>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'Figure-12'!$C$48</c:f>
              <c:strCache>
                <c:ptCount val="1"/>
                <c:pt idx="0">
                  <c:v>加總 - 住家戶數</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0000"/>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'Figure-12'!$B$49:$B$64</c:f>
              <c:strCache>
                <c:ptCount val="15"/>
                <c:pt idx="0">
                  <c:v>寶佳集團</c:v>
                </c:pt>
                <c:pt idx="1">
                  <c:v>富宇建設</c:v>
                </c:pt>
                <c:pt idx="2">
                  <c:v>遠雄建設</c:v>
                </c:pt>
                <c:pt idx="3">
                  <c:v>竹城建設</c:v>
                </c:pt>
                <c:pt idx="4">
                  <c:v>禾聯建築</c:v>
                </c:pt>
                <c:pt idx="5">
                  <c:v>興富發建設</c:v>
                </c:pt>
                <c:pt idx="6">
                  <c:v>新潤建設</c:v>
                </c:pt>
                <c:pt idx="7">
                  <c:v>允將建設</c:v>
                </c:pt>
                <c:pt idx="8">
                  <c:v>頤昌建設</c:v>
                </c:pt>
                <c:pt idx="9">
                  <c:v>詠勝開發</c:v>
                </c:pt>
                <c:pt idx="10">
                  <c:v>君悅建設</c:v>
                </c:pt>
                <c:pt idx="11">
                  <c:v>玄泰建設</c:v>
                </c:pt>
                <c:pt idx="12">
                  <c:v>櫻花建設</c:v>
                </c:pt>
                <c:pt idx="13">
                  <c:v>合謙建設</c:v>
                </c:pt>
                <c:pt idx="14">
                  <c:v>大亮建築</c:v>
                </c:pt>
              </c:strCache>
            </c:strRef>
          </c:cat>
          <c:val>
            <c:numRef>
              <c:f>'Figure-12'!$C$49:$C$64</c:f>
              <c:numCache>
                <c:formatCode>#,##0_ </c:formatCode>
                <c:ptCount val="15"/>
                <c:pt idx="0">
                  <c:v>6100</c:v>
                </c:pt>
                <c:pt idx="1">
                  <c:v>2286</c:v>
                </c:pt>
                <c:pt idx="2">
                  <c:v>1765</c:v>
                </c:pt>
                <c:pt idx="3">
                  <c:v>1415</c:v>
                </c:pt>
                <c:pt idx="4">
                  <c:v>1044</c:v>
                </c:pt>
                <c:pt idx="5">
                  <c:v>776</c:v>
                </c:pt>
                <c:pt idx="6">
                  <c:v>686</c:v>
                </c:pt>
                <c:pt idx="7">
                  <c:v>530</c:v>
                </c:pt>
                <c:pt idx="8">
                  <c:v>278</c:v>
                </c:pt>
                <c:pt idx="9">
                  <c:v>257</c:v>
                </c:pt>
                <c:pt idx="10">
                  <c:v>173</c:v>
                </c:pt>
                <c:pt idx="11">
                  <c:v>138</c:v>
                </c:pt>
                <c:pt idx="12">
                  <c:v>106</c:v>
                </c:pt>
                <c:pt idx="13">
                  <c:v>106</c:v>
                </c:pt>
                <c:pt idx="14">
                  <c:v>87</c:v>
                </c:pt>
              </c:numCache>
            </c:numRef>
          </c:val>
          <c:extLst>
            <c:ext xmlns:c16="http://schemas.microsoft.com/office/drawing/2014/chart" uri="{C3380CC4-5D6E-409C-BE32-E72D297353CC}">
              <c16:uniqueId val="{00000000-FFEF-104E-9D6D-EA44BCBE245D}"/>
            </c:ext>
          </c:extLst>
        </c:ser>
        <c:ser>
          <c:idx val="1"/>
          <c:order val="1"/>
          <c:tx>
            <c:strRef>
              <c:f>'Figure-12'!$D$48</c:f>
              <c:strCache>
                <c:ptCount val="1"/>
                <c:pt idx="0">
                  <c:v>加總 - 商店戶數</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'Figure-12'!$B$49:$B$64</c:f>
              <c:strCache>
                <c:ptCount val="15"/>
                <c:pt idx="0">
                  <c:v>寶佳集團</c:v>
                </c:pt>
                <c:pt idx="1">
                  <c:v>富宇建設</c:v>
                </c:pt>
                <c:pt idx="2">
                  <c:v>遠雄建設</c:v>
                </c:pt>
                <c:pt idx="3">
                  <c:v>竹城建設</c:v>
                </c:pt>
                <c:pt idx="4">
                  <c:v>禾聯建築</c:v>
                </c:pt>
                <c:pt idx="5">
                  <c:v>興富發建設</c:v>
                </c:pt>
                <c:pt idx="6">
                  <c:v>新潤建設</c:v>
                </c:pt>
                <c:pt idx="7">
                  <c:v>允將建設</c:v>
                </c:pt>
                <c:pt idx="8">
                  <c:v>頤昌建設</c:v>
                </c:pt>
                <c:pt idx="9">
                  <c:v>詠勝開發</c:v>
                </c:pt>
                <c:pt idx="10">
                  <c:v>君悅建設</c:v>
                </c:pt>
                <c:pt idx="11">
                  <c:v>玄泰建設</c:v>
                </c:pt>
                <c:pt idx="12">
                  <c:v>櫻花建設</c:v>
                </c:pt>
                <c:pt idx="13">
                  <c:v>合謙建設</c:v>
                </c:pt>
                <c:pt idx="14">
                  <c:v>大亮建築</c:v>
                </c:pt>
              </c:strCache>
            </c:strRef>
          </c:cat>
          <c:val>
            <c:numRef>
              <c:f>'Figure-12'!$D$49:$D$64</c:f>
              <c:numCache>
                <c:formatCode>#,##0_ </c:formatCode>
                <c:ptCount val="15"/>
                <c:pt idx="0">
                  <c:v>199</c:v>
                </c:pt>
                <c:pt idx="1">
                  <c:v>19</c:v>
                </c:pt>
                <c:pt idx="2">
                  <c:v>39</c:v>
                </c:pt>
                <c:pt idx="3">
                  <c:v>41</c:v>
                </c:pt>
                <c:pt idx="4">
                  <c:v>0</c:v>
                </c:pt>
                <c:pt idx="5">
                  <c:v>8</c:v>
                </c:pt>
                <c:pt idx="6">
                  <c:v>33</c:v>
                </c:pt>
                <c:pt idx="7">
                  <c:v>5</c:v>
                </c:pt>
                <c:pt idx="8">
                  <c:v>20</c:v>
                </c:pt>
                <c:pt idx="9">
                  <c:v>7</c:v>
                </c:pt>
                <c:pt idx="10">
                  <c:v>5</c:v>
                </c:pt>
                <c:pt idx="11">
                  <c:v>8</c:v>
                </c:pt>
                <c:pt idx="12">
                  <c:v>2</c:v>
                </c:pt>
                <c:pt idx="13">
                  <c:v>0</c:v>
                </c:pt>
                <c:pt idx="14">
                  <c:v>3</c:v>
                </c:pt>
              </c:numCache>
            </c:numRef>
          </c:val>
          <c:extLst>
            <c:ext xmlns:c16="http://schemas.microsoft.com/office/drawing/2014/chart" uri="{C3380CC4-5D6E-409C-BE32-E72D297353CC}">
              <c16:uniqueId val="{00000001-FFEF-104E-9D6D-EA44BCBE245D}"/>
            </c:ext>
          </c:extLst>
        </c:ser>
        <c:dLbls>
          <c:showLegendKey val="0"/>
          <c:showVal val="1"/>
          <c:showCatName val="0"/>
          <c:showSerName val="0"/>
          <c:showPercent val="0"/>
          <c:showBubbleSize val="0"/>
        </c:dLbls>
        <c:gapWidth val="95"/>
        <c:overlap val="100"/>
        <c:axId val="728079440"/>
        <c:axId val="728301072"/>
      </c:barChart>
      <c:catAx>
        <c:axId val="72807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728301072"/>
        <c:crosses val="autoZero"/>
        <c:auto val="1"/>
        <c:lblAlgn val="ctr"/>
        <c:lblOffset val="100"/>
        <c:noMultiLvlLbl val="0"/>
      </c:catAx>
      <c:valAx>
        <c:axId val="728301072"/>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楷體-繁" panose="02010600040101010101" pitchFamily="2" charset="-120"/>
                    <a:cs typeface="+mn-cs"/>
                  </a:defRPr>
                </a:pPr>
                <a:r>
                  <a:rPr lang="zh-TW" altLang="en-US" sz="1400" baseline="0">
                    <a:ea typeface="楷體-繁" panose="02010600040101010101" pitchFamily="2" charset="-120"/>
                  </a:rPr>
                  <a:t>戶數</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title>
        <c:numFmt formatCode="#,##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28079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[A7XLK-1102-HouseBigData.xlsx]Figure-12!樞紐分析表3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800" baseline="0">
                <a:ea typeface="楷體-繁" panose="02010600040101010101" pitchFamily="2" charset="-120"/>
              </a:rPr>
              <a:t>A7 </a:t>
            </a:r>
            <a:r>
              <a:rPr lang="zh-TW" altLang="en-US" sz="2800" baseline="0">
                <a:ea typeface="楷體-繁" panose="02010600040101010101" pitchFamily="2" charset="-120"/>
              </a:rPr>
              <a:t>寶佳集團建案比較</a:t>
            </a:r>
            <a:r>
              <a:rPr lang="en-US" altLang="zh-TW" sz="1800" baseline="0">
                <a:ea typeface="楷體-繁" panose="02010600040101010101" pitchFamily="2" charset="-120"/>
              </a:rPr>
              <a:t>(</a:t>
            </a:r>
            <a:r>
              <a:rPr lang="zh-TW" altLang="en-US" sz="1800" baseline="0">
                <a:ea typeface="楷體-繁" panose="02010600040101010101" pitchFamily="2" charset="-120"/>
              </a:rPr>
              <a:t>每坪單價）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'Figure-12'!$C$86</c:f>
              <c:strCache>
                <c:ptCount val="1"/>
                <c:pt idx="0">
                  <c:v>合計</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'Figure-12'!$B$87:$B$118</c:f>
              <c:multiLvlStrCache>
                <c:ptCount val="20"/>
                <c:lvl>
                  <c:pt idx="0">
                    <c:v>新A7</c:v>
                  </c:pt>
                  <c:pt idx="1">
                    <c:v>鴻築捷市達</c:v>
                  </c:pt>
                  <c:pt idx="2">
                    <c:v>金捷市</c:v>
                  </c:pt>
                  <c:pt idx="3">
                    <c:v>鴻典</c:v>
                  </c:pt>
                  <c:pt idx="4">
                    <c:v>樂捷市</c:v>
                  </c:pt>
                  <c:pt idx="5">
                    <c:v>和耀恆美</c:v>
                  </c:pt>
                  <c:pt idx="6">
                    <c:v>耀台北</c:v>
                  </c:pt>
                  <c:pt idx="7">
                    <c:v>富御捷境</c:v>
                  </c:pt>
                  <c:pt idx="8">
                    <c:v>水悅青青</c:v>
                  </c:pt>
                  <c:pt idx="9">
                    <c:v>根津苑</c:v>
                  </c:pt>
                  <c:pt idx="10">
                    <c:v>友文化</c:v>
                  </c:pt>
                  <c:pt idx="11">
                    <c:v>文華天際</c:v>
                  </c:pt>
                  <c:pt idx="12">
                    <c:v>合遠新天地</c:v>
                  </c:pt>
                  <c:pt idx="13">
                    <c:v>玉子園</c:v>
                  </c:pt>
                  <c:pt idx="14">
                    <c:v>和發大境</c:v>
                  </c:pt>
                  <c:pt idx="15">
                    <c:v>台北國際村</c:v>
                  </c:pt>
                  <c:pt idx="16">
                    <c:v>和洲金剛</c:v>
                  </c:pt>
                  <c:pt idx="17">
                    <c:v>皇普MVP</c:v>
                  </c:pt>
                  <c:pt idx="18">
                    <c:v>樂田田</c:v>
                  </c:pt>
                  <c:pt idx="19">
                    <c:v>奇幻莊園</c:v>
                  </c:pt>
                </c:lvl>
                <c:lvl>
                  <c:pt idx="0">
                    <c:v>鴻廣建設</c:v>
                  </c:pt>
                  <c:pt idx="1">
                    <c:v>鴻築建設</c:v>
                  </c:pt>
                  <c:pt idx="5">
                    <c:v>和耀建設</c:v>
                  </c:pt>
                  <c:pt idx="7">
                    <c:v>和峻建設</c:v>
                  </c:pt>
                  <c:pt idx="8">
                    <c:v>鴻承建設</c:v>
                  </c:pt>
                  <c:pt idx="10">
                    <c:v>合遠建設</c:v>
                  </c:pt>
                  <c:pt idx="13">
                    <c:v>協勝建設</c:v>
                  </c:pt>
                  <c:pt idx="14">
                    <c:v>和發建設</c:v>
                  </c:pt>
                  <c:pt idx="16">
                    <c:v>和洲建設</c:v>
                  </c:pt>
                  <c:pt idx="17">
                    <c:v>皇普建設</c:v>
                  </c:pt>
                  <c:pt idx="18">
                    <c:v>佳晟建設</c:v>
                  </c:pt>
                </c:lvl>
              </c:multiLvlStrCache>
            </c:multiLvlStrRef>
          </c:cat>
          <c:val>
            <c:numRef>
              <c:f>'Figure-12'!$C$87:$C$118</c:f>
              <c:numCache>
                <c:formatCode>#,##0.00_ </c:formatCode>
                <c:ptCount val="20"/>
                <c:pt idx="0">
                  <c:v>32</c:v>
                </c:pt>
                <c:pt idx="1">
                  <c:v>36.5</c:v>
                </c:pt>
                <c:pt idx="2">
                  <c:v>30.5</c:v>
                </c:pt>
                <c:pt idx="3">
                  <c:v>26</c:v>
                </c:pt>
                <c:pt idx="4">
                  <c:v>26</c:v>
                </c:pt>
                <c:pt idx="5">
                  <c:v>30.5</c:v>
                </c:pt>
                <c:pt idx="6">
                  <c:v>27</c:v>
                </c:pt>
                <c:pt idx="7">
                  <c:v>28</c:v>
                </c:pt>
                <c:pt idx="8">
                  <c:v>30</c:v>
                </c:pt>
                <c:pt idx="9">
                  <c:v>25</c:v>
                </c:pt>
                <c:pt idx="10">
                  <c:v>30.5</c:v>
                </c:pt>
                <c:pt idx="11">
                  <c:v>27</c:v>
                </c:pt>
                <c:pt idx="12">
                  <c:v>25</c:v>
                </c:pt>
                <c:pt idx="13">
                  <c:v>27</c:v>
                </c:pt>
                <c:pt idx="14">
                  <c:v>28.5</c:v>
                </c:pt>
                <c:pt idx="15">
                  <c:v>25.5</c:v>
                </c:pt>
                <c:pt idx="16">
                  <c:v>26</c:v>
                </c:pt>
                <c:pt idx="17">
                  <c:v>25.5</c:v>
                </c:pt>
                <c:pt idx="18">
                  <c:v>25.5</c:v>
                </c:pt>
                <c:pt idx="19">
                  <c:v>25</c:v>
                </c:pt>
              </c:numCache>
            </c:numRef>
          </c:val>
          <c:extLst>
            <c:ext xmlns:c16="http://schemas.microsoft.com/office/drawing/2014/chart" uri="{C3380CC4-5D6E-409C-BE32-E72D297353CC}">
              <c16:uniqueId val="{00000000-D62A-E54B-A9F6-759B35FEAEDC}"/>
            </c:ext>
          </c:extLst>
        </c:ser>
        <c:dLbls>
          <c:showLegendKey val="0"/>
          <c:showVal val="1"/>
          <c:showCatName val="0"/>
          <c:showSerName val="0"/>
          <c:showPercent val="0"/>
          <c:showBubbleSize val="0"/>
        </c:dLbls>
        <c:gapWidth val="150"/>
        <c:overlap val="-25"/>
        <c:axId val="1214159568"/>
        <c:axId val="775473696"/>
      </c:barChart>
      <c:catAx>
        <c:axId val="121415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775473696"/>
        <c:crosses val="autoZero"/>
        <c:auto val="1"/>
        <c:lblAlgn val="ctr"/>
        <c:lblOffset val="100"/>
        <c:noMultiLvlLbl val="0"/>
      </c:catAx>
      <c:valAx>
        <c:axId val="775473696"/>
        <c:scaling>
          <c:orientation val="minMax"/>
        </c:scaling>
        <c:delete val="1"/>
        <c:axPos val="l"/>
        <c:numFmt formatCode="#,##0.00_ " sourceLinked="1"/>
        <c:majorTickMark val="none"/>
        <c:minorTickMark val="none"/>
        <c:tickLblPos val="nextTo"/>
        <c:crossAx val="121415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[A7XLK-1102-HouseBigData.xlsx]車位分配!樞紐分析表1</c:name>
    <c:fmtId val="0"/>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楷體-繁" panose="02010600040101010101" pitchFamily="2" charset="-120"/>
                <a:cs typeface="+mn-cs"/>
              </a:defRPr>
            </a:pPr>
            <a:r>
              <a:rPr lang="en-US" altLang="zh-TW" sz="2800" baseline="0">
                <a:ea typeface="楷體-繁" panose="02010600040101010101" pitchFamily="2" charset="-120"/>
              </a:rPr>
              <a:t>A7</a:t>
            </a:r>
            <a:r>
              <a:rPr lang="zh-TW" altLang="en-US" sz="2800" baseline="0">
                <a:ea typeface="楷體-繁" panose="02010600040101010101" pitchFamily="2" charset="-120"/>
              </a:rPr>
              <a:t>重劃區 每戶汽車車位配比</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楷體-繁"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車位分配!$B$3</c:f>
              <c:strCache>
                <c:ptCount val="1"/>
                <c:pt idx="0">
                  <c:v>合計</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車位分配!$A$4:$A$9</c:f>
              <c:strCache>
                <c:ptCount val="5"/>
                <c:pt idx="0">
                  <c:v>中心商業區</c:v>
                </c:pt>
                <c:pt idx="1">
                  <c:v>產業專用區</c:v>
                </c:pt>
                <c:pt idx="2">
                  <c:v>第三種住宅區</c:v>
                </c:pt>
                <c:pt idx="3">
                  <c:v>第五種住宅區</c:v>
                </c:pt>
                <c:pt idx="4">
                  <c:v>第四種住宅區</c:v>
                </c:pt>
              </c:strCache>
            </c:strRef>
          </c:cat>
          <c:val>
            <c:numRef>
              <c:f>車位分配!$B$4:$B$9</c:f>
              <c:numCache>
                <c:formatCode>0.00_ </c:formatCode>
                <c:ptCount val="5"/>
                <c:pt idx="0">
                  <c:v>0.94555555555555548</c:v>
                </c:pt>
                <c:pt idx="1">
                  <c:v>1.07</c:v>
                </c:pt>
                <c:pt idx="2">
                  <c:v>0.98</c:v>
                </c:pt>
                <c:pt idx="3">
                  <c:v>0.98066666666666669</c:v>
                </c:pt>
                <c:pt idx="4">
                  <c:v>1.0011111111111111</c:v>
                </c:pt>
              </c:numCache>
            </c:numRef>
          </c:val>
          <c:extLst>
            <c:ext xmlns:c16="http://schemas.microsoft.com/office/drawing/2014/chart" uri="{C3380CC4-5D6E-409C-BE32-E72D297353CC}">
              <c16:uniqueId val="{00000000-8018-9949-9B7B-FFD386E572CB}"/>
            </c:ext>
          </c:extLst>
        </c:ser>
        <c:dLbls>
          <c:showLegendKey val="0"/>
          <c:showVal val="1"/>
          <c:showCatName val="0"/>
          <c:showSerName val="0"/>
          <c:showPercent val="0"/>
          <c:showBubbleSize val="0"/>
        </c:dLbls>
        <c:gapWidth val="150"/>
        <c:overlap val="-25"/>
        <c:axId val="688088991"/>
        <c:axId val="688462959"/>
      </c:barChart>
      <c:catAx>
        <c:axId val="68808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688462959"/>
        <c:crosses val="autoZero"/>
        <c:auto val="1"/>
        <c:lblAlgn val="ctr"/>
        <c:lblOffset val="100"/>
        <c:noMultiLvlLbl val="0"/>
      </c:catAx>
      <c:valAx>
        <c:axId val="688462959"/>
        <c:scaling>
          <c:orientation val="minMax"/>
        </c:scaling>
        <c:delete val="1"/>
        <c:axPos val="l"/>
        <c:numFmt formatCode="0.00_ " sourceLinked="1"/>
        <c:majorTickMark val="none"/>
        <c:minorTickMark val="none"/>
        <c:tickLblPos val="nextTo"/>
        <c:crossAx val="68808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[A7XLK-1102-HouseBigData.xlsx]Figure-21!樞紐分析表1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2400"/>
              <a:t>A7</a:t>
            </a:r>
            <a:r>
              <a:rPr lang="zh-TW" sz="2400"/>
              <a:t>重劃區 </a:t>
            </a:r>
            <a:r>
              <a:rPr lang="en-US" sz="2400"/>
              <a:t>2020 - 2022 </a:t>
            </a:r>
            <a:r>
              <a:rPr lang="zh-TW" sz="2400"/>
              <a:t>年房價漲幅</a:t>
            </a:r>
            <a:endParaRPr lang="en-US" sz="2400"/>
          </a:p>
          <a:p>
            <a:pPr>
              <a:defRPr/>
            </a:pPr>
            <a:r>
              <a:rPr lang="zh-TW"/>
              <a:t>每坪均價為 建案最高與最低價的平均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bar"/>
        <c:grouping val="clustered"/>
        <c:varyColors val="0"/>
        <c:ser>
          <c:idx val="0"/>
          <c:order val="0"/>
          <c:tx>
            <c:strRef>
              <c:f>'Figure-21'!$B$3</c:f>
              <c:strCache>
                <c:ptCount val="1"/>
                <c:pt idx="0">
                  <c:v>平均值 - 每坪價-平均</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'Figure-21'!$A$4:$A$66</c:f>
              <c:multiLvlStrCache>
                <c:ptCount val="31"/>
                <c:lvl>
                  <c:pt idx="0">
                    <c:v>和發大境</c:v>
                  </c:pt>
                  <c:pt idx="1">
                    <c:v>鴻典</c:v>
                  </c:pt>
                  <c:pt idx="2">
                    <c:v>台北國際村</c:v>
                  </c:pt>
                  <c:pt idx="3">
                    <c:v>富宇上城</c:v>
                  </c:pt>
                  <c:pt idx="4">
                    <c:v>禾悅花園</c:v>
                  </c:pt>
                  <c:pt idx="5">
                    <c:v>皇普MVP</c:v>
                  </c:pt>
                  <c:pt idx="6">
                    <c:v>富宇敦峰</c:v>
                  </c:pt>
                  <c:pt idx="7">
                    <c:v>和耀恆美</c:v>
                  </c:pt>
                  <c:pt idx="8">
                    <c:v>允將大作</c:v>
                  </c:pt>
                  <c:pt idx="9">
                    <c:v>新潤翡麗</c:v>
                  </c:pt>
                  <c:pt idx="10">
                    <c:v>根津苑</c:v>
                  </c:pt>
                  <c:pt idx="11">
                    <c:v>華悅城</c:v>
                  </c:pt>
                  <c:pt idx="12">
                    <c:v>富宇悅峰</c:v>
                  </c:pt>
                  <c:pt idx="13">
                    <c:v>友文化</c:v>
                  </c:pt>
                  <c:pt idx="14">
                    <c:v>水悅青青</c:v>
                  </c:pt>
                  <c:pt idx="15">
                    <c:v>文華天際</c:v>
                  </c:pt>
                  <c:pt idx="16">
                    <c:v>竹城甲子園</c:v>
                  </c:pt>
                  <c:pt idx="17">
                    <c:v>金捷市</c:v>
                  </c:pt>
                  <c:pt idx="18">
                    <c:v>鴻築捷市達</c:v>
                  </c:pt>
                  <c:pt idx="19">
                    <c:v>新A7</c:v>
                  </c:pt>
                  <c:pt idx="20">
                    <c:v>富御捷境</c:v>
                  </c:pt>
                  <c:pt idx="21">
                    <c:v>富宇哈佛苑</c:v>
                  </c:pt>
                  <c:pt idx="22">
                    <c:v>頤昌豐岳</c:v>
                  </c:pt>
                  <c:pt idx="23">
                    <c:v>新未來2</c:v>
                  </c:pt>
                  <c:pt idx="24">
                    <c:v>新未來3</c:v>
                  </c:pt>
                  <c:pt idx="25">
                    <c:v>和洲金剛</c:v>
                  </c:pt>
                  <c:pt idx="26">
                    <c:v>君邑丘比特</c:v>
                  </c:pt>
                  <c:pt idx="27">
                    <c:v>頤昌璞岳</c:v>
                  </c:pt>
                  <c:pt idx="28">
                    <c:v>合謙學</c:v>
                  </c:pt>
                  <c:pt idx="29">
                    <c:v>大亮時代A7</c:v>
                  </c:pt>
                  <c:pt idx="30">
                    <c:v>富宇天匯</c:v>
                  </c:pt>
                </c:lvl>
                <c:lvl>
                  <c:pt idx="0">
                    <c:v>101</c:v>
                  </c:pt>
                  <c:pt idx="1">
                    <c:v>102</c:v>
                  </c:pt>
                  <c:pt idx="2">
                    <c:v>107</c:v>
                  </c:pt>
                  <c:pt idx="3">
                    <c:v>201</c:v>
                  </c:pt>
                  <c:pt idx="4">
                    <c:v>202</c:v>
                  </c:pt>
                  <c:pt idx="5">
                    <c:v>204</c:v>
                  </c:pt>
                  <c:pt idx="6">
                    <c:v>205</c:v>
                  </c:pt>
                  <c:pt idx="7">
                    <c:v>207</c:v>
                  </c:pt>
                  <c:pt idx="8">
                    <c:v>301</c:v>
                  </c:pt>
                  <c:pt idx="9">
                    <c:v>303</c:v>
                  </c:pt>
                  <c:pt idx="10">
                    <c:v>305</c:v>
                  </c:pt>
                  <c:pt idx="11">
                    <c:v>306</c:v>
                  </c:pt>
                  <c:pt idx="12">
                    <c:v>307</c:v>
                  </c:pt>
                  <c:pt idx="13">
                    <c:v>309</c:v>
                  </c:pt>
                  <c:pt idx="14">
                    <c:v>310</c:v>
                  </c:pt>
                  <c:pt idx="15">
                    <c:v>311</c:v>
                  </c:pt>
                  <c:pt idx="16">
                    <c:v>401</c:v>
                  </c:pt>
                  <c:pt idx="17">
                    <c:v>402</c:v>
                  </c:pt>
                  <c:pt idx="18">
                    <c:v>403</c:v>
                  </c:pt>
                  <c:pt idx="19">
                    <c:v>405</c:v>
                  </c:pt>
                  <c:pt idx="20">
                    <c:v>406</c:v>
                  </c:pt>
                  <c:pt idx="21">
                    <c:v>407</c:v>
                  </c:pt>
                  <c:pt idx="22">
                    <c:v>408</c:v>
                  </c:pt>
                  <c:pt idx="23">
                    <c:v>409</c:v>
                  </c:pt>
                  <c:pt idx="24">
                    <c:v>410</c:v>
                  </c:pt>
                  <c:pt idx="25">
                    <c:v>411</c:v>
                  </c:pt>
                  <c:pt idx="26">
                    <c:v>412</c:v>
                  </c:pt>
                  <c:pt idx="27">
                    <c:v>413</c:v>
                  </c:pt>
                  <c:pt idx="28">
                    <c:v>414</c:v>
                  </c:pt>
                  <c:pt idx="29">
                    <c:v>415</c:v>
                  </c:pt>
                  <c:pt idx="30">
                    <c:v>502</c:v>
                  </c:pt>
                </c:lvl>
              </c:multiLvlStrCache>
            </c:multiLvlStrRef>
          </c:cat>
          <c:val>
            <c:numRef>
              <c:f>'Figure-21'!$B$4:$B$66</c:f>
              <c:numCache>
                <c:formatCode>General</c:formatCode>
                <c:ptCount val="31"/>
                <c:pt idx="0">
                  <c:v>28.5</c:v>
                </c:pt>
                <c:pt idx="1">
                  <c:v>26</c:v>
                </c:pt>
                <c:pt idx="2">
                  <c:v>25.5</c:v>
                </c:pt>
                <c:pt idx="3">
                  <c:v>32.5</c:v>
                </c:pt>
                <c:pt idx="4">
                  <c:v>28.5</c:v>
                </c:pt>
                <c:pt idx="5">
                  <c:v>25.5</c:v>
                </c:pt>
                <c:pt idx="6">
                  <c:v>31</c:v>
                </c:pt>
                <c:pt idx="7">
                  <c:v>30.5</c:v>
                </c:pt>
                <c:pt idx="8">
                  <c:v>36.5</c:v>
                </c:pt>
                <c:pt idx="9">
                  <c:v>27</c:v>
                </c:pt>
                <c:pt idx="10">
                  <c:v>25</c:v>
                </c:pt>
                <c:pt idx="11">
                  <c:v>28</c:v>
                </c:pt>
                <c:pt idx="12">
                  <c:v>30</c:v>
                </c:pt>
                <c:pt idx="13">
                  <c:v>30.5</c:v>
                </c:pt>
                <c:pt idx="14">
                  <c:v>30</c:v>
                </c:pt>
                <c:pt idx="15">
                  <c:v>27</c:v>
                </c:pt>
                <c:pt idx="16">
                  <c:v>27</c:v>
                </c:pt>
                <c:pt idx="17">
                  <c:v>30.5</c:v>
                </c:pt>
                <c:pt idx="18">
                  <c:v>36.5</c:v>
                </c:pt>
                <c:pt idx="19">
                  <c:v>32</c:v>
                </c:pt>
                <c:pt idx="20">
                  <c:v>28</c:v>
                </c:pt>
                <c:pt idx="21">
                  <c:v>35.5</c:v>
                </c:pt>
                <c:pt idx="22">
                  <c:v>30</c:v>
                </c:pt>
                <c:pt idx="23">
                  <c:v>31</c:v>
                </c:pt>
                <c:pt idx="24">
                  <c:v>35.5</c:v>
                </c:pt>
                <c:pt idx="25">
                  <c:v>26</c:v>
                </c:pt>
                <c:pt idx="26">
                  <c:v>29.9</c:v>
                </c:pt>
                <c:pt idx="27">
                  <c:v>32.5</c:v>
                </c:pt>
                <c:pt idx="28">
                  <c:v>33.5</c:v>
                </c:pt>
                <c:pt idx="29">
                  <c:v>35.5</c:v>
                </c:pt>
                <c:pt idx="30">
                  <c:v>41</c:v>
                </c:pt>
              </c:numCache>
            </c:numRef>
          </c:val>
          <c:extLst>
            <c:ext xmlns:c16="http://schemas.microsoft.com/office/drawing/2014/chart" uri="{C3380CC4-5D6E-409C-BE32-E72D297353CC}">
              <c16:uniqueId val="{00000000-5F27-8E4E-9147-8DFB66A1F8E6}"/>
            </c:ext>
          </c:extLst>
        </c:ser>
        <c:ser>
          <c:idx val="1"/>
          <c:order val="1"/>
          <c:tx>
            <c:strRef>
              <c:f>'Figure-21'!$C$3</c:f>
              <c:strCache>
                <c:ptCount val="1"/>
                <c:pt idx="0">
                  <c:v>平均值 - 每坪價2022-平均</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'Figure-21'!$A$4:$A$66</c:f>
              <c:multiLvlStrCache>
                <c:ptCount val="31"/>
                <c:lvl>
                  <c:pt idx="0">
                    <c:v>和發大境</c:v>
                  </c:pt>
                  <c:pt idx="1">
                    <c:v>鴻典</c:v>
                  </c:pt>
                  <c:pt idx="2">
                    <c:v>台北國際村</c:v>
                  </c:pt>
                  <c:pt idx="3">
                    <c:v>富宇上城</c:v>
                  </c:pt>
                  <c:pt idx="4">
                    <c:v>禾悅花園</c:v>
                  </c:pt>
                  <c:pt idx="5">
                    <c:v>皇普MVP</c:v>
                  </c:pt>
                  <c:pt idx="6">
                    <c:v>富宇敦峰</c:v>
                  </c:pt>
                  <c:pt idx="7">
                    <c:v>和耀恆美</c:v>
                  </c:pt>
                  <c:pt idx="8">
                    <c:v>允將大作</c:v>
                  </c:pt>
                  <c:pt idx="9">
                    <c:v>新潤翡麗</c:v>
                  </c:pt>
                  <c:pt idx="10">
                    <c:v>根津苑</c:v>
                  </c:pt>
                  <c:pt idx="11">
                    <c:v>華悅城</c:v>
                  </c:pt>
                  <c:pt idx="12">
                    <c:v>富宇悅峰</c:v>
                  </c:pt>
                  <c:pt idx="13">
                    <c:v>友文化</c:v>
                  </c:pt>
                  <c:pt idx="14">
                    <c:v>水悅青青</c:v>
                  </c:pt>
                  <c:pt idx="15">
                    <c:v>文華天際</c:v>
                  </c:pt>
                  <c:pt idx="16">
                    <c:v>竹城甲子園</c:v>
                  </c:pt>
                  <c:pt idx="17">
                    <c:v>金捷市</c:v>
                  </c:pt>
                  <c:pt idx="18">
                    <c:v>鴻築捷市達</c:v>
                  </c:pt>
                  <c:pt idx="19">
                    <c:v>新A7</c:v>
                  </c:pt>
                  <c:pt idx="20">
                    <c:v>富御捷境</c:v>
                  </c:pt>
                  <c:pt idx="21">
                    <c:v>富宇哈佛苑</c:v>
                  </c:pt>
                  <c:pt idx="22">
                    <c:v>頤昌豐岳</c:v>
                  </c:pt>
                  <c:pt idx="23">
                    <c:v>新未來2</c:v>
                  </c:pt>
                  <c:pt idx="24">
                    <c:v>新未來3</c:v>
                  </c:pt>
                  <c:pt idx="25">
                    <c:v>和洲金剛</c:v>
                  </c:pt>
                  <c:pt idx="26">
                    <c:v>君邑丘比特</c:v>
                  </c:pt>
                  <c:pt idx="27">
                    <c:v>頤昌璞岳</c:v>
                  </c:pt>
                  <c:pt idx="28">
                    <c:v>合謙學</c:v>
                  </c:pt>
                  <c:pt idx="29">
                    <c:v>大亮時代A7</c:v>
                  </c:pt>
                  <c:pt idx="30">
                    <c:v>富宇天匯</c:v>
                  </c:pt>
                </c:lvl>
                <c:lvl>
                  <c:pt idx="0">
                    <c:v>101</c:v>
                  </c:pt>
                  <c:pt idx="1">
                    <c:v>102</c:v>
                  </c:pt>
                  <c:pt idx="2">
                    <c:v>107</c:v>
                  </c:pt>
                  <c:pt idx="3">
                    <c:v>201</c:v>
                  </c:pt>
                  <c:pt idx="4">
                    <c:v>202</c:v>
                  </c:pt>
                  <c:pt idx="5">
                    <c:v>204</c:v>
                  </c:pt>
                  <c:pt idx="6">
                    <c:v>205</c:v>
                  </c:pt>
                  <c:pt idx="7">
                    <c:v>207</c:v>
                  </c:pt>
                  <c:pt idx="8">
                    <c:v>301</c:v>
                  </c:pt>
                  <c:pt idx="9">
                    <c:v>303</c:v>
                  </c:pt>
                  <c:pt idx="10">
                    <c:v>305</c:v>
                  </c:pt>
                  <c:pt idx="11">
                    <c:v>306</c:v>
                  </c:pt>
                  <c:pt idx="12">
                    <c:v>307</c:v>
                  </c:pt>
                  <c:pt idx="13">
                    <c:v>309</c:v>
                  </c:pt>
                  <c:pt idx="14">
                    <c:v>310</c:v>
                  </c:pt>
                  <c:pt idx="15">
                    <c:v>311</c:v>
                  </c:pt>
                  <c:pt idx="16">
                    <c:v>401</c:v>
                  </c:pt>
                  <c:pt idx="17">
                    <c:v>402</c:v>
                  </c:pt>
                  <c:pt idx="18">
                    <c:v>403</c:v>
                  </c:pt>
                  <c:pt idx="19">
                    <c:v>405</c:v>
                  </c:pt>
                  <c:pt idx="20">
                    <c:v>406</c:v>
                  </c:pt>
                  <c:pt idx="21">
                    <c:v>407</c:v>
                  </c:pt>
                  <c:pt idx="22">
                    <c:v>408</c:v>
                  </c:pt>
                  <c:pt idx="23">
                    <c:v>409</c:v>
                  </c:pt>
                  <c:pt idx="24">
                    <c:v>410</c:v>
                  </c:pt>
                  <c:pt idx="25">
                    <c:v>411</c:v>
                  </c:pt>
                  <c:pt idx="26">
                    <c:v>412</c:v>
                  </c:pt>
                  <c:pt idx="27">
                    <c:v>413</c:v>
                  </c:pt>
                  <c:pt idx="28">
                    <c:v>414</c:v>
                  </c:pt>
                  <c:pt idx="29">
                    <c:v>415</c:v>
                  </c:pt>
                  <c:pt idx="30">
                    <c:v>502</c:v>
                  </c:pt>
                </c:lvl>
              </c:multiLvlStrCache>
            </c:multiLvlStrRef>
          </c:cat>
          <c:val>
            <c:numRef>
              <c:f>'Figure-21'!$C$4:$C$66</c:f>
              <c:numCache>
                <c:formatCode>General</c:formatCode>
                <c:ptCount val="31"/>
                <c:pt idx="0">
                  <c:v>35</c:v>
                </c:pt>
                <c:pt idx="1">
                  <c:v>29</c:v>
                </c:pt>
                <c:pt idx="2">
                  <c:v>28</c:v>
                </c:pt>
                <c:pt idx="3">
                  <c:v>46.5</c:v>
                </c:pt>
                <c:pt idx="4">
                  <c:v>36</c:v>
                </c:pt>
                <c:pt idx="5">
                  <c:v>27.5</c:v>
                </c:pt>
                <c:pt idx="6">
                  <c:v>40</c:v>
                </c:pt>
                <c:pt idx="7">
                  <c:v>37.5</c:v>
                </c:pt>
                <c:pt idx="8">
                  <c:v>40.5</c:v>
                </c:pt>
                <c:pt idx="9">
                  <c:v>34.5</c:v>
                </c:pt>
                <c:pt idx="10">
                  <c:v>27</c:v>
                </c:pt>
                <c:pt idx="11">
                  <c:v>28</c:v>
                </c:pt>
                <c:pt idx="12">
                  <c:v>35</c:v>
                </c:pt>
                <c:pt idx="13">
                  <c:v>28</c:v>
                </c:pt>
                <c:pt idx="14">
                  <c:v>36.5</c:v>
                </c:pt>
                <c:pt idx="15">
                  <c:v>33</c:v>
                </c:pt>
                <c:pt idx="16">
                  <c:v>39.5</c:v>
                </c:pt>
                <c:pt idx="17">
                  <c:v>30.5</c:v>
                </c:pt>
                <c:pt idx="18">
                  <c:v>46.5</c:v>
                </c:pt>
                <c:pt idx="19">
                  <c:v>33.5</c:v>
                </c:pt>
                <c:pt idx="20">
                  <c:v>31</c:v>
                </c:pt>
                <c:pt idx="21">
                  <c:v>46.5</c:v>
                </c:pt>
                <c:pt idx="22">
                  <c:v>30</c:v>
                </c:pt>
                <c:pt idx="23">
                  <c:v>31</c:v>
                </c:pt>
                <c:pt idx="24">
                  <c:v>35.5</c:v>
                </c:pt>
                <c:pt idx="25">
                  <c:v>31</c:v>
                </c:pt>
                <c:pt idx="26">
                  <c:v>34</c:v>
                </c:pt>
                <c:pt idx="27">
                  <c:v>32.5</c:v>
                </c:pt>
                <c:pt idx="28">
                  <c:v>38.5</c:v>
                </c:pt>
                <c:pt idx="29">
                  <c:v>35.5</c:v>
                </c:pt>
                <c:pt idx="30">
                  <c:v>47.5</c:v>
                </c:pt>
              </c:numCache>
            </c:numRef>
          </c:val>
          <c:extLst>
            <c:ext xmlns:c16="http://schemas.microsoft.com/office/drawing/2014/chart" uri="{C3380CC4-5D6E-409C-BE32-E72D297353CC}">
              <c16:uniqueId val="{00000001-5F27-8E4E-9147-8DFB66A1F8E6}"/>
            </c:ext>
          </c:extLst>
        </c:ser>
        <c:dLbls>
          <c:showLegendKey val="0"/>
          <c:showVal val="1"/>
          <c:showCatName val="0"/>
          <c:showSerName val="0"/>
          <c:showPercent val="0"/>
          <c:showBubbleSize val="0"/>
        </c:dLbls>
        <c:gapWidth val="150"/>
        <c:overlap val="-25"/>
        <c:axId val="932012447"/>
        <c:axId val="1023164527"/>
      </c:barChart>
      <c:catAx>
        <c:axId val="93201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023164527"/>
        <c:crosses val="autoZero"/>
        <c:auto val="1"/>
        <c:lblAlgn val="ctr"/>
        <c:lblOffset val="100"/>
        <c:noMultiLvlLbl val="0"/>
      </c:catAx>
      <c:valAx>
        <c:axId val="1023164527"/>
        <c:scaling>
          <c:orientation val="minMax"/>
        </c:scaling>
        <c:delete val="1"/>
        <c:axPos val="b"/>
        <c:numFmt formatCode="General" sourceLinked="1"/>
        <c:majorTickMark val="none"/>
        <c:minorTickMark val="none"/>
        <c:tickLblPos val="nextTo"/>
        <c:crossAx val="932012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[A7XLK-1102-HouseBigData.xlsx]Figure-22!樞紐分析表6</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2000"/>
              <a:t>A7 </a:t>
            </a:r>
            <a:r>
              <a:rPr lang="zh-TW" sz="2000"/>
              <a:t>重劃區 </a:t>
            </a:r>
            <a:r>
              <a:rPr lang="en-US" sz="2000"/>
              <a:t>2020</a:t>
            </a:r>
            <a:r>
              <a:rPr lang="zh-TW" sz="2000"/>
              <a:t>開價區間與 </a:t>
            </a:r>
            <a:r>
              <a:rPr lang="en-US" sz="2000"/>
              <a:t>2021 </a:t>
            </a:r>
            <a:r>
              <a:rPr lang="zh-TW" sz="2000"/>
              <a:t>平均實價差異</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FF0000"/>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'Figure-22'!$B$4</c:f>
              <c:strCache>
                <c:ptCount val="1"/>
                <c:pt idx="0">
                  <c:v>平均值 - 實價2021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rgbClr val="FF0000"/>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'Figure-22'!$A$5:$A$48</c:f>
              <c:multiLvlStrCache>
                <c:ptCount val="32"/>
                <c:lvl>
                  <c:pt idx="0">
                    <c:v>大亮時代A7</c:v>
                  </c:pt>
                  <c:pt idx="1">
                    <c:v>禾悅花園</c:v>
                  </c:pt>
                  <c:pt idx="2">
                    <c:v>竹城甲子園</c:v>
                  </c:pt>
                  <c:pt idx="3">
                    <c:v>竹城明治</c:v>
                  </c:pt>
                  <c:pt idx="4">
                    <c:v>君邑丘比特</c:v>
                  </c:pt>
                  <c:pt idx="5">
                    <c:v>富宇哈佛苑</c:v>
                  </c:pt>
                  <c:pt idx="6">
                    <c:v>富宇悅峰</c:v>
                  </c:pt>
                  <c:pt idx="7">
                    <c:v>富宇敦峰</c:v>
                  </c:pt>
                  <c:pt idx="8">
                    <c:v>詠勝市中欣</c:v>
                  </c:pt>
                  <c:pt idx="9">
                    <c:v>新潤鉑麗</c:v>
                  </c:pt>
                  <c:pt idx="10">
                    <c:v>新潤翡麗</c:v>
                  </c:pt>
                  <c:pt idx="11">
                    <c:v>新未來1</c:v>
                  </c:pt>
                  <c:pt idx="12">
                    <c:v>新未來3</c:v>
                  </c:pt>
                  <c:pt idx="13">
                    <c:v>頤昌璞岳</c:v>
                  </c:pt>
                  <c:pt idx="14">
                    <c:v>友文化</c:v>
                  </c:pt>
                  <c:pt idx="15">
                    <c:v>文華天際</c:v>
                  </c:pt>
                  <c:pt idx="16">
                    <c:v>水悅青青</c:v>
                  </c:pt>
                  <c:pt idx="17">
                    <c:v>台北國際村</c:v>
                  </c:pt>
                  <c:pt idx="18">
                    <c:v>玉子園</c:v>
                  </c:pt>
                  <c:pt idx="19">
                    <c:v>和洲金剛</c:v>
                  </c:pt>
                  <c:pt idx="20">
                    <c:v>和發大境</c:v>
                  </c:pt>
                  <c:pt idx="21">
                    <c:v>和耀恆美</c:v>
                  </c:pt>
                  <c:pt idx="22">
                    <c:v>金捷市</c:v>
                  </c:pt>
                  <c:pt idx="23">
                    <c:v>皇普MVP</c:v>
                  </c:pt>
                  <c:pt idx="24">
                    <c:v>根津苑</c:v>
                  </c:pt>
                  <c:pt idx="25">
                    <c:v>富御捷境</c:v>
                  </c:pt>
                  <c:pt idx="26">
                    <c:v>新A7</c:v>
                  </c:pt>
                  <c:pt idx="27">
                    <c:v>樂田田</c:v>
                  </c:pt>
                  <c:pt idx="28">
                    <c:v>樂捷市</c:v>
                  </c:pt>
                  <c:pt idx="29">
                    <c:v>鴻典</c:v>
                  </c:pt>
                  <c:pt idx="30">
                    <c:v>耀台北</c:v>
                  </c:pt>
                  <c:pt idx="31">
                    <c:v>櫻花澍</c:v>
                  </c:pt>
                </c:lvl>
                <c:lvl>
                  <c:pt idx="0">
                    <c:v>大亮建築</c:v>
                  </c:pt>
                  <c:pt idx="1">
                    <c:v>禾聯建築</c:v>
                  </c:pt>
                  <c:pt idx="2">
                    <c:v>竹城建設</c:v>
                  </c:pt>
                  <c:pt idx="4">
                    <c:v>君悅建設</c:v>
                  </c:pt>
                  <c:pt idx="5">
                    <c:v>富宇建設</c:v>
                  </c:pt>
                  <c:pt idx="8">
                    <c:v>詠勝開發</c:v>
                  </c:pt>
                  <c:pt idx="9">
                    <c:v>新潤建設</c:v>
                  </c:pt>
                  <c:pt idx="11">
                    <c:v>遠雄建設</c:v>
                  </c:pt>
                  <c:pt idx="13">
                    <c:v>頤昌建設</c:v>
                  </c:pt>
                  <c:pt idx="14">
                    <c:v>寶佳集團</c:v>
                  </c:pt>
                  <c:pt idx="31">
                    <c:v>櫻花建設</c:v>
                  </c:pt>
                </c:lvl>
              </c:multiLvlStrCache>
            </c:multiLvlStrRef>
          </c:cat>
          <c:val>
            <c:numRef>
              <c:f>'Figure-22'!$B$5:$B$48</c:f>
              <c:numCache>
                <c:formatCode>0.00_ </c:formatCode>
                <c:ptCount val="32"/>
                <c:pt idx="0">
                  <c:v>29.4</c:v>
                </c:pt>
                <c:pt idx="1">
                  <c:v>29.88</c:v>
                </c:pt>
                <c:pt idx="2">
                  <c:v>26.45</c:v>
                </c:pt>
                <c:pt idx="3">
                  <c:v>26.56</c:v>
                </c:pt>
                <c:pt idx="4">
                  <c:v>27.47</c:v>
                </c:pt>
                <c:pt idx="5">
                  <c:v>34.08</c:v>
                </c:pt>
                <c:pt idx="6">
                  <c:v>24.96</c:v>
                </c:pt>
                <c:pt idx="7">
                  <c:v>29.71</c:v>
                </c:pt>
                <c:pt idx="8">
                  <c:v>21.19</c:v>
                </c:pt>
                <c:pt idx="9">
                  <c:v>26.4</c:v>
                </c:pt>
                <c:pt idx="10">
                  <c:v>26.84</c:v>
                </c:pt>
                <c:pt idx="11">
                  <c:v>34.36</c:v>
                </c:pt>
                <c:pt idx="12">
                  <c:v>30.02</c:v>
                </c:pt>
                <c:pt idx="13">
                  <c:v>27.11</c:v>
                </c:pt>
                <c:pt idx="14">
                  <c:v>23.59</c:v>
                </c:pt>
                <c:pt idx="15">
                  <c:v>25.71</c:v>
                </c:pt>
                <c:pt idx="16">
                  <c:v>24.76</c:v>
                </c:pt>
                <c:pt idx="17">
                  <c:v>22.83</c:v>
                </c:pt>
                <c:pt idx="18">
                  <c:v>21.64</c:v>
                </c:pt>
                <c:pt idx="19">
                  <c:v>26.33</c:v>
                </c:pt>
                <c:pt idx="20">
                  <c:v>27.72</c:v>
                </c:pt>
                <c:pt idx="21">
                  <c:v>25.24</c:v>
                </c:pt>
                <c:pt idx="22">
                  <c:v>26.46</c:v>
                </c:pt>
                <c:pt idx="23">
                  <c:v>24.17</c:v>
                </c:pt>
                <c:pt idx="24">
                  <c:v>23.36</c:v>
                </c:pt>
                <c:pt idx="25">
                  <c:v>25.73</c:v>
                </c:pt>
                <c:pt idx="26">
                  <c:v>26.59</c:v>
                </c:pt>
                <c:pt idx="27">
                  <c:v>22.84</c:v>
                </c:pt>
                <c:pt idx="28">
                  <c:v>24.46</c:v>
                </c:pt>
                <c:pt idx="29">
                  <c:v>24.35</c:v>
                </c:pt>
                <c:pt idx="30">
                  <c:v>24.43</c:v>
                </c:pt>
                <c:pt idx="31">
                  <c:v>26.2</c:v>
                </c:pt>
              </c:numCache>
            </c:numRef>
          </c:val>
          <c:extLst>
            <c:ext xmlns:c16="http://schemas.microsoft.com/office/drawing/2014/chart" uri="{C3380CC4-5D6E-409C-BE32-E72D297353CC}">
              <c16:uniqueId val="{00000000-6B0C-3D4A-AA05-13F08FA9F747}"/>
            </c:ext>
          </c:extLst>
        </c:ser>
        <c:dLbls>
          <c:showLegendKey val="0"/>
          <c:showVal val="1"/>
          <c:showCatName val="0"/>
          <c:showSerName val="0"/>
          <c:showPercent val="0"/>
          <c:showBubbleSize val="0"/>
        </c:dLbls>
        <c:gapWidth val="150"/>
        <c:axId val="1195957616"/>
        <c:axId val="1196417760"/>
      </c:barChart>
      <c:lineChart>
        <c:grouping val="standard"/>
        <c:varyColors val="0"/>
        <c:ser>
          <c:idx val="1"/>
          <c:order val="1"/>
          <c:tx>
            <c:strRef>
              <c:f>'Figure-22'!$C$4</c:f>
              <c:strCache>
                <c:ptCount val="1"/>
                <c:pt idx="0">
                  <c:v>平均值 - 2020每坪開價-最低</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'Figure-22'!$A$5:$A$48</c:f>
              <c:multiLvlStrCache>
                <c:ptCount val="32"/>
                <c:lvl>
                  <c:pt idx="0">
                    <c:v>大亮時代A7</c:v>
                  </c:pt>
                  <c:pt idx="1">
                    <c:v>禾悅花園</c:v>
                  </c:pt>
                  <c:pt idx="2">
                    <c:v>竹城甲子園</c:v>
                  </c:pt>
                  <c:pt idx="3">
                    <c:v>竹城明治</c:v>
                  </c:pt>
                  <c:pt idx="4">
                    <c:v>君邑丘比特</c:v>
                  </c:pt>
                  <c:pt idx="5">
                    <c:v>富宇哈佛苑</c:v>
                  </c:pt>
                  <c:pt idx="6">
                    <c:v>富宇悅峰</c:v>
                  </c:pt>
                  <c:pt idx="7">
                    <c:v>富宇敦峰</c:v>
                  </c:pt>
                  <c:pt idx="8">
                    <c:v>詠勝市中欣</c:v>
                  </c:pt>
                  <c:pt idx="9">
                    <c:v>新潤鉑麗</c:v>
                  </c:pt>
                  <c:pt idx="10">
                    <c:v>新潤翡麗</c:v>
                  </c:pt>
                  <c:pt idx="11">
                    <c:v>新未來1</c:v>
                  </c:pt>
                  <c:pt idx="12">
                    <c:v>新未來3</c:v>
                  </c:pt>
                  <c:pt idx="13">
                    <c:v>頤昌璞岳</c:v>
                  </c:pt>
                  <c:pt idx="14">
                    <c:v>友文化</c:v>
                  </c:pt>
                  <c:pt idx="15">
                    <c:v>文華天際</c:v>
                  </c:pt>
                  <c:pt idx="16">
                    <c:v>水悅青青</c:v>
                  </c:pt>
                  <c:pt idx="17">
                    <c:v>台北國際村</c:v>
                  </c:pt>
                  <c:pt idx="18">
                    <c:v>玉子園</c:v>
                  </c:pt>
                  <c:pt idx="19">
                    <c:v>和洲金剛</c:v>
                  </c:pt>
                  <c:pt idx="20">
                    <c:v>和發大境</c:v>
                  </c:pt>
                  <c:pt idx="21">
                    <c:v>和耀恆美</c:v>
                  </c:pt>
                  <c:pt idx="22">
                    <c:v>金捷市</c:v>
                  </c:pt>
                  <c:pt idx="23">
                    <c:v>皇普MVP</c:v>
                  </c:pt>
                  <c:pt idx="24">
                    <c:v>根津苑</c:v>
                  </c:pt>
                  <c:pt idx="25">
                    <c:v>富御捷境</c:v>
                  </c:pt>
                  <c:pt idx="26">
                    <c:v>新A7</c:v>
                  </c:pt>
                  <c:pt idx="27">
                    <c:v>樂田田</c:v>
                  </c:pt>
                  <c:pt idx="28">
                    <c:v>樂捷市</c:v>
                  </c:pt>
                  <c:pt idx="29">
                    <c:v>鴻典</c:v>
                  </c:pt>
                  <c:pt idx="30">
                    <c:v>耀台北</c:v>
                  </c:pt>
                  <c:pt idx="31">
                    <c:v>櫻花澍</c:v>
                  </c:pt>
                </c:lvl>
                <c:lvl>
                  <c:pt idx="0">
                    <c:v>大亮建築</c:v>
                  </c:pt>
                  <c:pt idx="1">
                    <c:v>禾聯建築</c:v>
                  </c:pt>
                  <c:pt idx="2">
                    <c:v>竹城建設</c:v>
                  </c:pt>
                  <c:pt idx="4">
                    <c:v>君悅建設</c:v>
                  </c:pt>
                  <c:pt idx="5">
                    <c:v>富宇建設</c:v>
                  </c:pt>
                  <c:pt idx="8">
                    <c:v>詠勝開發</c:v>
                  </c:pt>
                  <c:pt idx="9">
                    <c:v>新潤建設</c:v>
                  </c:pt>
                  <c:pt idx="11">
                    <c:v>遠雄建設</c:v>
                  </c:pt>
                  <c:pt idx="13">
                    <c:v>頤昌建設</c:v>
                  </c:pt>
                  <c:pt idx="14">
                    <c:v>寶佳集團</c:v>
                  </c:pt>
                  <c:pt idx="31">
                    <c:v>櫻花建設</c:v>
                  </c:pt>
                </c:lvl>
              </c:multiLvlStrCache>
            </c:multiLvlStrRef>
          </c:cat>
          <c:val>
            <c:numRef>
              <c:f>'Figure-22'!$C$5:$C$48</c:f>
              <c:numCache>
                <c:formatCode>0.00_ </c:formatCode>
                <c:ptCount val="32"/>
                <c:pt idx="0">
                  <c:v>35</c:v>
                </c:pt>
                <c:pt idx="1">
                  <c:v>28</c:v>
                </c:pt>
                <c:pt idx="2">
                  <c:v>26</c:v>
                </c:pt>
                <c:pt idx="3">
                  <c:v>28</c:v>
                </c:pt>
                <c:pt idx="4">
                  <c:v>27.8</c:v>
                </c:pt>
                <c:pt idx="5">
                  <c:v>33</c:v>
                </c:pt>
                <c:pt idx="6">
                  <c:v>28</c:v>
                </c:pt>
                <c:pt idx="7">
                  <c:v>30</c:v>
                </c:pt>
                <c:pt idx="8">
                  <c:v>27</c:v>
                </c:pt>
                <c:pt idx="9">
                  <c:v>27</c:v>
                </c:pt>
                <c:pt idx="10">
                  <c:v>26</c:v>
                </c:pt>
                <c:pt idx="11">
                  <c:v>33</c:v>
                </c:pt>
                <c:pt idx="12">
                  <c:v>33</c:v>
                </c:pt>
                <c:pt idx="13">
                  <c:v>32</c:v>
                </c:pt>
                <c:pt idx="14">
                  <c:v>30</c:v>
                </c:pt>
                <c:pt idx="15">
                  <c:v>27</c:v>
                </c:pt>
                <c:pt idx="16">
                  <c:v>29</c:v>
                </c:pt>
                <c:pt idx="17">
                  <c:v>25</c:v>
                </c:pt>
                <c:pt idx="18">
                  <c:v>26</c:v>
                </c:pt>
                <c:pt idx="19">
                  <c:v>25</c:v>
                </c:pt>
                <c:pt idx="20">
                  <c:v>28</c:v>
                </c:pt>
                <c:pt idx="21">
                  <c:v>28</c:v>
                </c:pt>
                <c:pt idx="22">
                  <c:v>30.5</c:v>
                </c:pt>
                <c:pt idx="23">
                  <c:v>25</c:v>
                </c:pt>
                <c:pt idx="24">
                  <c:v>24</c:v>
                </c:pt>
                <c:pt idx="25">
                  <c:v>27</c:v>
                </c:pt>
                <c:pt idx="26">
                  <c:v>31</c:v>
                </c:pt>
                <c:pt idx="27">
                  <c:v>25</c:v>
                </c:pt>
                <c:pt idx="28">
                  <c:v>26</c:v>
                </c:pt>
                <c:pt idx="29">
                  <c:v>26</c:v>
                </c:pt>
                <c:pt idx="30">
                  <c:v>26</c:v>
                </c:pt>
                <c:pt idx="31">
                  <c:v>28</c:v>
                </c:pt>
              </c:numCache>
            </c:numRef>
          </c:val>
          <c:smooth val="0"/>
          <c:extLst>
            <c:ext xmlns:c16="http://schemas.microsoft.com/office/drawing/2014/chart" uri="{C3380CC4-5D6E-409C-BE32-E72D297353CC}">
              <c16:uniqueId val="{00000005-6B0C-3D4A-AA05-13F08FA9F747}"/>
            </c:ext>
          </c:extLst>
        </c:ser>
        <c:ser>
          <c:idx val="2"/>
          <c:order val="2"/>
          <c:tx>
            <c:strRef>
              <c:f>'Figure-22'!$D$4</c:f>
              <c:strCache>
                <c:ptCount val="1"/>
                <c:pt idx="0">
                  <c:v>平均值 - 2020每坪開價-最高</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'Figure-22'!$A$5:$A$48</c:f>
              <c:multiLvlStrCache>
                <c:ptCount val="32"/>
                <c:lvl>
                  <c:pt idx="0">
                    <c:v>大亮時代A7</c:v>
                  </c:pt>
                  <c:pt idx="1">
                    <c:v>禾悅花園</c:v>
                  </c:pt>
                  <c:pt idx="2">
                    <c:v>竹城甲子園</c:v>
                  </c:pt>
                  <c:pt idx="3">
                    <c:v>竹城明治</c:v>
                  </c:pt>
                  <c:pt idx="4">
                    <c:v>君邑丘比特</c:v>
                  </c:pt>
                  <c:pt idx="5">
                    <c:v>富宇哈佛苑</c:v>
                  </c:pt>
                  <c:pt idx="6">
                    <c:v>富宇悅峰</c:v>
                  </c:pt>
                  <c:pt idx="7">
                    <c:v>富宇敦峰</c:v>
                  </c:pt>
                  <c:pt idx="8">
                    <c:v>詠勝市中欣</c:v>
                  </c:pt>
                  <c:pt idx="9">
                    <c:v>新潤鉑麗</c:v>
                  </c:pt>
                  <c:pt idx="10">
                    <c:v>新潤翡麗</c:v>
                  </c:pt>
                  <c:pt idx="11">
                    <c:v>新未來1</c:v>
                  </c:pt>
                  <c:pt idx="12">
                    <c:v>新未來3</c:v>
                  </c:pt>
                  <c:pt idx="13">
                    <c:v>頤昌璞岳</c:v>
                  </c:pt>
                  <c:pt idx="14">
                    <c:v>友文化</c:v>
                  </c:pt>
                  <c:pt idx="15">
                    <c:v>文華天際</c:v>
                  </c:pt>
                  <c:pt idx="16">
                    <c:v>水悅青青</c:v>
                  </c:pt>
                  <c:pt idx="17">
                    <c:v>台北國際村</c:v>
                  </c:pt>
                  <c:pt idx="18">
                    <c:v>玉子園</c:v>
                  </c:pt>
                  <c:pt idx="19">
                    <c:v>和洲金剛</c:v>
                  </c:pt>
                  <c:pt idx="20">
                    <c:v>和發大境</c:v>
                  </c:pt>
                  <c:pt idx="21">
                    <c:v>和耀恆美</c:v>
                  </c:pt>
                  <c:pt idx="22">
                    <c:v>金捷市</c:v>
                  </c:pt>
                  <c:pt idx="23">
                    <c:v>皇普MVP</c:v>
                  </c:pt>
                  <c:pt idx="24">
                    <c:v>根津苑</c:v>
                  </c:pt>
                  <c:pt idx="25">
                    <c:v>富御捷境</c:v>
                  </c:pt>
                  <c:pt idx="26">
                    <c:v>新A7</c:v>
                  </c:pt>
                  <c:pt idx="27">
                    <c:v>樂田田</c:v>
                  </c:pt>
                  <c:pt idx="28">
                    <c:v>樂捷市</c:v>
                  </c:pt>
                  <c:pt idx="29">
                    <c:v>鴻典</c:v>
                  </c:pt>
                  <c:pt idx="30">
                    <c:v>耀台北</c:v>
                  </c:pt>
                  <c:pt idx="31">
                    <c:v>櫻花澍</c:v>
                  </c:pt>
                </c:lvl>
                <c:lvl>
                  <c:pt idx="0">
                    <c:v>大亮建築</c:v>
                  </c:pt>
                  <c:pt idx="1">
                    <c:v>禾聯建築</c:v>
                  </c:pt>
                  <c:pt idx="2">
                    <c:v>竹城建設</c:v>
                  </c:pt>
                  <c:pt idx="4">
                    <c:v>君悅建設</c:v>
                  </c:pt>
                  <c:pt idx="5">
                    <c:v>富宇建設</c:v>
                  </c:pt>
                  <c:pt idx="8">
                    <c:v>詠勝開發</c:v>
                  </c:pt>
                  <c:pt idx="9">
                    <c:v>新潤建設</c:v>
                  </c:pt>
                  <c:pt idx="11">
                    <c:v>遠雄建設</c:v>
                  </c:pt>
                  <c:pt idx="13">
                    <c:v>頤昌建設</c:v>
                  </c:pt>
                  <c:pt idx="14">
                    <c:v>寶佳集團</c:v>
                  </c:pt>
                  <c:pt idx="31">
                    <c:v>櫻花建設</c:v>
                  </c:pt>
                </c:lvl>
              </c:multiLvlStrCache>
            </c:multiLvlStrRef>
          </c:cat>
          <c:val>
            <c:numRef>
              <c:f>'Figure-22'!$D$5:$D$48</c:f>
              <c:numCache>
                <c:formatCode>0.00_ </c:formatCode>
                <c:ptCount val="32"/>
                <c:pt idx="0">
                  <c:v>36</c:v>
                </c:pt>
                <c:pt idx="1">
                  <c:v>29</c:v>
                </c:pt>
                <c:pt idx="2">
                  <c:v>28</c:v>
                </c:pt>
                <c:pt idx="3">
                  <c:v>30</c:v>
                </c:pt>
                <c:pt idx="4">
                  <c:v>32</c:v>
                </c:pt>
                <c:pt idx="5">
                  <c:v>38</c:v>
                </c:pt>
                <c:pt idx="6">
                  <c:v>32</c:v>
                </c:pt>
                <c:pt idx="7">
                  <c:v>32</c:v>
                </c:pt>
                <c:pt idx="8">
                  <c:v>32</c:v>
                </c:pt>
                <c:pt idx="9">
                  <c:v>29</c:v>
                </c:pt>
                <c:pt idx="10">
                  <c:v>28</c:v>
                </c:pt>
                <c:pt idx="11">
                  <c:v>38</c:v>
                </c:pt>
                <c:pt idx="12">
                  <c:v>38</c:v>
                </c:pt>
                <c:pt idx="13">
                  <c:v>33</c:v>
                </c:pt>
                <c:pt idx="14">
                  <c:v>31</c:v>
                </c:pt>
                <c:pt idx="15">
                  <c:v>27</c:v>
                </c:pt>
                <c:pt idx="16">
                  <c:v>31</c:v>
                </c:pt>
                <c:pt idx="17">
                  <c:v>26</c:v>
                </c:pt>
                <c:pt idx="18">
                  <c:v>28</c:v>
                </c:pt>
                <c:pt idx="19">
                  <c:v>27</c:v>
                </c:pt>
                <c:pt idx="20">
                  <c:v>29</c:v>
                </c:pt>
                <c:pt idx="21">
                  <c:v>33</c:v>
                </c:pt>
                <c:pt idx="22">
                  <c:v>30.5</c:v>
                </c:pt>
                <c:pt idx="23">
                  <c:v>26</c:v>
                </c:pt>
                <c:pt idx="24">
                  <c:v>26</c:v>
                </c:pt>
                <c:pt idx="25">
                  <c:v>29</c:v>
                </c:pt>
                <c:pt idx="26">
                  <c:v>33</c:v>
                </c:pt>
                <c:pt idx="27">
                  <c:v>26</c:v>
                </c:pt>
                <c:pt idx="28">
                  <c:v>26</c:v>
                </c:pt>
                <c:pt idx="29">
                  <c:v>26</c:v>
                </c:pt>
                <c:pt idx="30">
                  <c:v>28</c:v>
                </c:pt>
                <c:pt idx="31">
                  <c:v>32</c:v>
                </c:pt>
              </c:numCache>
            </c:numRef>
          </c:val>
          <c:smooth val="0"/>
          <c:extLst>
            <c:ext xmlns:c16="http://schemas.microsoft.com/office/drawing/2014/chart" uri="{C3380CC4-5D6E-409C-BE32-E72D297353CC}">
              <c16:uniqueId val="{00000006-6B0C-3D4A-AA05-13F08FA9F747}"/>
            </c:ext>
          </c:extLst>
        </c:ser>
        <c:dLbls>
          <c:showLegendKey val="0"/>
          <c:showVal val="0"/>
          <c:showCatName val="0"/>
          <c:showSerName val="0"/>
          <c:showPercent val="0"/>
          <c:showBubbleSize val="0"/>
        </c:dLbls>
        <c:marker val="1"/>
        <c:smooth val="0"/>
        <c:axId val="1195957616"/>
        <c:axId val="1196417760"/>
      </c:lineChart>
      <c:catAx>
        <c:axId val="11959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196417760"/>
        <c:crosses val="autoZero"/>
        <c:auto val="1"/>
        <c:lblAlgn val="ctr"/>
        <c:lblOffset val="100"/>
        <c:noMultiLvlLbl val="0"/>
      </c:catAx>
      <c:valAx>
        <c:axId val="1196417760"/>
        <c:scaling>
          <c:orientation val="minMax"/>
        </c:scaling>
        <c:delete val="1"/>
        <c:axPos val="l"/>
        <c:numFmt formatCode="0.00_ " sourceLinked="1"/>
        <c:majorTickMark val="none"/>
        <c:minorTickMark val="none"/>
        <c:tickLblPos val="nextTo"/>
        <c:crossAx val="1195957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tx>
            <c:strRef>
              <c:f>'Figure-22'!$C$141</c:f>
              <c:strCache>
                <c:ptCount val="1"/>
                <c:pt idx="0">
                  <c:v>平均值 - 實價2021</c:v>
                </c:pt>
              </c:strCache>
            </c:strRef>
          </c:tx>
          <c:spPr>
            <a:solidFill>
              <a:schemeClr val="accent1"/>
            </a:solidFill>
            <a:ln>
              <a:noFill/>
            </a:ln>
            <a:effectLst/>
          </c:spPr>
          <c:invertIfNegative val="0"/>
          <c:cat>
            <c:strRef>
              <c:f>'Figure-22'!$B$142:$B$173</c:f>
              <c:strCache>
                <c:ptCount val="32"/>
                <c:pt idx="0">
                  <c:v>大亮時代A7</c:v>
                </c:pt>
                <c:pt idx="1">
                  <c:v>友文化</c:v>
                </c:pt>
                <c:pt idx="2">
                  <c:v>文華天際</c:v>
                </c:pt>
                <c:pt idx="3">
                  <c:v>水悅青青</c:v>
                </c:pt>
                <c:pt idx="4">
                  <c:v>台北國際村</c:v>
                </c:pt>
                <c:pt idx="5">
                  <c:v>玉子園</c:v>
                </c:pt>
                <c:pt idx="6">
                  <c:v>禾悅花園</c:v>
                </c:pt>
                <c:pt idx="7">
                  <c:v>竹城甲子園</c:v>
                </c:pt>
                <c:pt idx="8">
                  <c:v>竹城明治</c:v>
                </c:pt>
                <c:pt idx="9">
                  <c:v>君邑丘比特</c:v>
                </c:pt>
                <c:pt idx="10">
                  <c:v>和洲金剛</c:v>
                </c:pt>
                <c:pt idx="11">
                  <c:v>和發大境</c:v>
                </c:pt>
                <c:pt idx="12">
                  <c:v>和耀恆美</c:v>
                </c:pt>
                <c:pt idx="13">
                  <c:v>金捷市</c:v>
                </c:pt>
                <c:pt idx="14">
                  <c:v>皇普MVP</c:v>
                </c:pt>
                <c:pt idx="15">
                  <c:v>根津苑</c:v>
                </c:pt>
                <c:pt idx="16">
                  <c:v>富宇哈佛苑</c:v>
                </c:pt>
                <c:pt idx="17">
                  <c:v>富宇悅峰</c:v>
                </c:pt>
                <c:pt idx="18">
                  <c:v>富宇敦峰</c:v>
                </c:pt>
                <c:pt idx="19">
                  <c:v>富御捷境</c:v>
                </c:pt>
                <c:pt idx="20">
                  <c:v>詠勝市中欣</c:v>
                </c:pt>
                <c:pt idx="21">
                  <c:v>新A7</c:v>
                </c:pt>
                <c:pt idx="22">
                  <c:v>新未來1</c:v>
                </c:pt>
                <c:pt idx="23">
                  <c:v>新未來3</c:v>
                </c:pt>
                <c:pt idx="24">
                  <c:v>新潤鉑麗</c:v>
                </c:pt>
                <c:pt idx="25">
                  <c:v>新潤翡麗</c:v>
                </c:pt>
                <c:pt idx="26">
                  <c:v>樂田田</c:v>
                </c:pt>
                <c:pt idx="27">
                  <c:v>樂捷市</c:v>
                </c:pt>
                <c:pt idx="28">
                  <c:v>頤昌璞岳</c:v>
                </c:pt>
                <c:pt idx="29">
                  <c:v>鴻典</c:v>
                </c:pt>
                <c:pt idx="30">
                  <c:v>耀台北</c:v>
                </c:pt>
                <c:pt idx="31">
                  <c:v>櫻花澍</c:v>
                </c:pt>
              </c:strCache>
            </c:strRef>
          </c:cat>
          <c:val>
            <c:numRef>
              <c:f>'Figure-22'!$C$142:$C$173</c:f>
              <c:numCache>
                <c:formatCode>0.00_ </c:formatCode>
                <c:ptCount val="32"/>
                <c:pt idx="0">
                  <c:v>29.4</c:v>
                </c:pt>
                <c:pt idx="1">
                  <c:v>23.59</c:v>
                </c:pt>
                <c:pt idx="2">
                  <c:v>25.71</c:v>
                </c:pt>
                <c:pt idx="3">
                  <c:v>24.76</c:v>
                </c:pt>
                <c:pt idx="4">
                  <c:v>22.83</c:v>
                </c:pt>
                <c:pt idx="5">
                  <c:v>21.64</c:v>
                </c:pt>
                <c:pt idx="6">
                  <c:v>29.88</c:v>
                </c:pt>
                <c:pt idx="7">
                  <c:v>26.45</c:v>
                </c:pt>
                <c:pt idx="8">
                  <c:v>26.56</c:v>
                </c:pt>
                <c:pt idx="9">
                  <c:v>27.47</c:v>
                </c:pt>
                <c:pt idx="10">
                  <c:v>26.33</c:v>
                </c:pt>
                <c:pt idx="11">
                  <c:v>27.72</c:v>
                </c:pt>
                <c:pt idx="12">
                  <c:v>25.24</c:v>
                </c:pt>
                <c:pt idx="13">
                  <c:v>26.46</c:v>
                </c:pt>
                <c:pt idx="14">
                  <c:v>24.17</c:v>
                </c:pt>
                <c:pt idx="15">
                  <c:v>23.36</c:v>
                </c:pt>
                <c:pt idx="16">
                  <c:v>34.08</c:v>
                </c:pt>
                <c:pt idx="17">
                  <c:v>24.96</c:v>
                </c:pt>
                <c:pt idx="18">
                  <c:v>29.71</c:v>
                </c:pt>
                <c:pt idx="19">
                  <c:v>25.73</c:v>
                </c:pt>
                <c:pt idx="20">
                  <c:v>21.19</c:v>
                </c:pt>
                <c:pt idx="21">
                  <c:v>26.59</c:v>
                </c:pt>
                <c:pt idx="22">
                  <c:v>34.36</c:v>
                </c:pt>
                <c:pt idx="23">
                  <c:v>30.02</c:v>
                </c:pt>
                <c:pt idx="24">
                  <c:v>26.4</c:v>
                </c:pt>
                <c:pt idx="25">
                  <c:v>26.84</c:v>
                </c:pt>
                <c:pt idx="26">
                  <c:v>22.84</c:v>
                </c:pt>
                <c:pt idx="27">
                  <c:v>24.46</c:v>
                </c:pt>
                <c:pt idx="28">
                  <c:v>27.11</c:v>
                </c:pt>
                <c:pt idx="29">
                  <c:v>24.35</c:v>
                </c:pt>
                <c:pt idx="30">
                  <c:v>24.43</c:v>
                </c:pt>
                <c:pt idx="31">
                  <c:v>26.2</c:v>
                </c:pt>
              </c:numCache>
            </c:numRef>
          </c:val>
          <c:extLst>
            <c:ext xmlns:c16="http://schemas.microsoft.com/office/drawing/2014/chart" uri="{C3380CC4-5D6E-409C-BE32-E72D297353CC}">
              <c16:uniqueId val="{00000000-DE3C-2C4B-AF10-D1AE07C653BE}"/>
            </c:ext>
          </c:extLst>
        </c:ser>
        <c:ser>
          <c:idx val="1"/>
          <c:order val="1"/>
          <c:tx>
            <c:strRef>
              <c:f>'Figure-22'!$D$141</c:f>
              <c:strCache>
                <c:ptCount val="1"/>
                <c:pt idx="0">
                  <c:v>平均值 - 2020每坪開價-最低</c:v>
                </c:pt>
              </c:strCache>
            </c:strRef>
          </c:tx>
          <c:spPr>
            <a:solidFill>
              <a:schemeClr val="accent2"/>
            </a:solidFill>
            <a:ln>
              <a:noFill/>
            </a:ln>
            <a:effectLst/>
          </c:spPr>
          <c:invertIfNegative val="0"/>
          <c:cat>
            <c:strRef>
              <c:f>'Figure-22'!$B$142:$B$173</c:f>
              <c:strCache>
                <c:ptCount val="32"/>
                <c:pt idx="0">
                  <c:v>大亮時代A7</c:v>
                </c:pt>
                <c:pt idx="1">
                  <c:v>友文化</c:v>
                </c:pt>
                <c:pt idx="2">
                  <c:v>文華天際</c:v>
                </c:pt>
                <c:pt idx="3">
                  <c:v>水悅青青</c:v>
                </c:pt>
                <c:pt idx="4">
                  <c:v>台北國際村</c:v>
                </c:pt>
                <c:pt idx="5">
                  <c:v>玉子園</c:v>
                </c:pt>
                <c:pt idx="6">
                  <c:v>禾悅花園</c:v>
                </c:pt>
                <c:pt idx="7">
                  <c:v>竹城甲子園</c:v>
                </c:pt>
                <c:pt idx="8">
                  <c:v>竹城明治</c:v>
                </c:pt>
                <c:pt idx="9">
                  <c:v>君邑丘比特</c:v>
                </c:pt>
                <c:pt idx="10">
                  <c:v>和洲金剛</c:v>
                </c:pt>
                <c:pt idx="11">
                  <c:v>和發大境</c:v>
                </c:pt>
                <c:pt idx="12">
                  <c:v>和耀恆美</c:v>
                </c:pt>
                <c:pt idx="13">
                  <c:v>金捷市</c:v>
                </c:pt>
                <c:pt idx="14">
                  <c:v>皇普MVP</c:v>
                </c:pt>
                <c:pt idx="15">
                  <c:v>根津苑</c:v>
                </c:pt>
                <c:pt idx="16">
                  <c:v>富宇哈佛苑</c:v>
                </c:pt>
                <c:pt idx="17">
                  <c:v>富宇悅峰</c:v>
                </c:pt>
                <c:pt idx="18">
                  <c:v>富宇敦峰</c:v>
                </c:pt>
                <c:pt idx="19">
                  <c:v>富御捷境</c:v>
                </c:pt>
                <c:pt idx="20">
                  <c:v>詠勝市中欣</c:v>
                </c:pt>
                <c:pt idx="21">
                  <c:v>新A7</c:v>
                </c:pt>
                <c:pt idx="22">
                  <c:v>新未來1</c:v>
                </c:pt>
                <c:pt idx="23">
                  <c:v>新未來3</c:v>
                </c:pt>
                <c:pt idx="24">
                  <c:v>新潤鉑麗</c:v>
                </c:pt>
                <c:pt idx="25">
                  <c:v>新潤翡麗</c:v>
                </c:pt>
                <c:pt idx="26">
                  <c:v>樂田田</c:v>
                </c:pt>
                <c:pt idx="27">
                  <c:v>樂捷市</c:v>
                </c:pt>
                <c:pt idx="28">
                  <c:v>頤昌璞岳</c:v>
                </c:pt>
                <c:pt idx="29">
                  <c:v>鴻典</c:v>
                </c:pt>
                <c:pt idx="30">
                  <c:v>耀台北</c:v>
                </c:pt>
                <c:pt idx="31">
                  <c:v>櫻花澍</c:v>
                </c:pt>
              </c:strCache>
            </c:strRef>
          </c:cat>
          <c:val>
            <c:numRef>
              <c:f>'Figure-22'!$D$142:$D$173</c:f>
              <c:numCache>
                <c:formatCode>0.00_ </c:formatCode>
                <c:ptCount val="32"/>
                <c:pt idx="0">
                  <c:v>35</c:v>
                </c:pt>
                <c:pt idx="1">
                  <c:v>30</c:v>
                </c:pt>
                <c:pt idx="2">
                  <c:v>27</c:v>
                </c:pt>
                <c:pt idx="3">
                  <c:v>29</c:v>
                </c:pt>
                <c:pt idx="4">
                  <c:v>25</c:v>
                </c:pt>
                <c:pt idx="5">
                  <c:v>26</c:v>
                </c:pt>
                <c:pt idx="6">
                  <c:v>28</c:v>
                </c:pt>
                <c:pt idx="7">
                  <c:v>26</c:v>
                </c:pt>
                <c:pt idx="8">
                  <c:v>28</c:v>
                </c:pt>
                <c:pt idx="9">
                  <c:v>27.8</c:v>
                </c:pt>
                <c:pt idx="10">
                  <c:v>25</c:v>
                </c:pt>
                <c:pt idx="11">
                  <c:v>28</c:v>
                </c:pt>
                <c:pt idx="12">
                  <c:v>28</c:v>
                </c:pt>
                <c:pt idx="13">
                  <c:v>30.5</c:v>
                </c:pt>
                <c:pt idx="14">
                  <c:v>25</c:v>
                </c:pt>
                <c:pt idx="15">
                  <c:v>24</c:v>
                </c:pt>
                <c:pt idx="16">
                  <c:v>33</c:v>
                </c:pt>
                <c:pt idx="17">
                  <c:v>28</c:v>
                </c:pt>
                <c:pt idx="18">
                  <c:v>30</c:v>
                </c:pt>
                <c:pt idx="19">
                  <c:v>27</c:v>
                </c:pt>
                <c:pt idx="20">
                  <c:v>27</c:v>
                </c:pt>
                <c:pt idx="21">
                  <c:v>31</c:v>
                </c:pt>
                <c:pt idx="22">
                  <c:v>33</c:v>
                </c:pt>
                <c:pt idx="23">
                  <c:v>33</c:v>
                </c:pt>
                <c:pt idx="24">
                  <c:v>27</c:v>
                </c:pt>
                <c:pt idx="25">
                  <c:v>26</c:v>
                </c:pt>
                <c:pt idx="26">
                  <c:v>25</c:v>
                </c:pt>
                <c:pt idx="27">
                  <c:v>26</c:v>
                </c:pt>
                <c:pt idx="28">
                  <c:v>32</c:v>
                </c:pt>
                <c:pt idx="29">
                  <c:v>26</c:v>
                </c:pt>
                <c:pt idx="30">
                  <c:v>26</c:v>
                </c:pt>
                <c:pt idx="31">
                  <c:v>28</c:v>
                </c:pt>
              </c:numCache>
            </c:numRef>
          </c:val>
          <c:extLst>
            <c:ext xmlns:c16="http://schemas.microsoft.com/office/drawing/2014/chart" uri="{C3380CC4-5D6E-409C-BE32-E72D297353CC}">
              <c16:uniqueId val="{00000001-DE3C-2C4B-AF10-D1AE07C653BE}"/>
            </c:ext>
          </c:extLst>
        </c:ser>
        <c:ser>
          <c:idx val="2"/>
          <c:order val="2"/>
          <c:tx>
            <c:strRef>
              <c:f>'Figure-22'!$E$141</c:f>
              <c:strCache>
                <c:ptCount val="1"/>
                <c:pt idx="0">
                  <c:v>平均值 - 2020每坪開價-最高</c:v>
                </c:pt>
              </c:strCache>
            </c:strRef>
          </c:tx>
          <c:spPr>
            <a:solidFill>
              <a:schemeClr val="accent3"/>
            </a:solidFill>
            <a:ln>
              <a:noFill/>
            </a:ln>
            <a:effectLst/>
          </c:spPr>
          <c:invertIfNegative val="0"/>
          <c:cat>
            <c:strRef>
              <c:f>'Figure-22'!$B$142:$B$173</c:f>
              <c:strCache>
                <c:ptCount val="32"/>
                <c:pt idx="0">
                  <c:v>大亮時代A7</c:v>
                </c:pt>
                <c:pt idx="1">
                  <c:v>友文化</c:v>
                </c:pt>
                <c:pt idx="2">
                  <c:v>文華天際</c:v>
                </c:pt>
                <c:pt idx="3">
                  <c:v>水悅青青</c:v>
                </c:pt>
                <c:pt idx="4">
                  <c:v>台北國際村</c:v>
                </c:pt>
                <c:pt idx="5">
                  <c:v>玉子園</c:v>
                </c:pt>
                <c:pt idx="6">
                  <c:v>禾悅花園</c:v>
                </c:pt>
                <c:pt idx="7">
                  <c:v>竹城甲子園</c:v>
                </c:pt>
                <c:pt idx="8">
                  <c:v>竹城明治</c:v>
                </c:pt>
                <c:pt idx="9">
                  <c:v>君邑丘比特</c:v>
                </c:pt>
                <c:pt idx="10">
                  <c:v>和洲金剛</c:v>
                </c:pt>
                <c:pt idx="11">
                  <c:v>和發大境</c:v>
                </c:pt>
                <c:pt idx="12">
                  <c:v>和耀恆美</c:v>
                </c:pt>
                <c:pt idx="13">
                  <c:v>金捷市</c:v>
                </c:pt>
                <c:pt idx="14">
                  <c:v>皇普MVP</c:v>
                </c:pt>
                <c:pt idx="15">
                  <c:v>根津苑</c:v>
                </c:pt>
                <c:pt idx="16">
                  <c:v>富宇哈佛苑</c:v>
                </c:pt>
                <c:pt idx="17">
                  <c:v>富宇悅峰</c:v>
                </c:pt>
                <c:pt idx="18">
                  <c:v>富宇敦峰</c:v>
                </c:pt>
                <c:pt idx="19">
                  <c:v>富御捷境</c:v>
                </c:pt>
                <c:pt idx="20">
                  <c:v>詠勝市中欣</c:v>
                </c:pt>
                <c:pt idx="21">
                  <c:v>新A7</c:v>
                </c:pt>
                <c:pt idx="22">
                  <c:v>新未來1</c:v>
                </c:pt>
                <c:pt idx="23">
                  <c:v>新未來3</c:v>
                </c:pt>
                <c:pt idx="24">
                  <c:v>新潤鉑麗</c:v>
                </c:pt>
                <c:pt idx="25">
                  <c:v>新潤翡麗</c:v>
                </c:pt>
                <c:pt idx="26">
                  <c:v>樂田田</c:v>
                </c:pt>
                <c:pt idx="27">
                  <c:v>樂捷市</c:v>
                </c:pt>
                <c:pt idx="28">
                  <c:v>頤昌璞岳</c:v>
                </c:pt>
                <c:pt idx="29">
                  <c:v>鴻典</c:v>
                </c:pt>
                <c:pt idx="30">
                  <c:v>耀台北</c:v>
                </c:pt>
                <c:pt idx="31">
                  <c:v>櫻花澍</c:v>
                </c:pt>
              </c:strCache>
            </c:strRef>
          </c:cat>
          <c:val>
            <c:numRef>
              <c:f>'Figure-22'!$E$142:$E$173</c:f>
              <c:numCache>
                <c:formatCode>0.00_ </c:formatCode>
                <c:ptCount val="32"/>
                <c:pt idx="0">
                  <c:v>36</c:v>
                </c:pt>
                <c:pt idx="1">
                  <c:v>31</c:v>
                </c:pt>
                <c:pt idx="2">
                  <c:v>27</c:v>
                </c:pt>
                <c:pt idx="3">
                  <c:v>31</c:v>
                </c:pt>
                <c:pt idx="4">
                  <c:v>26</c:v>
                </c:pt>
                <c:pt idx="5">
                  <c:v>28</c:v>
                </c:pt>
                <c:pt idx="6">
                  <c:v>29</c:v>
                </c:pt>
                <c:pt idx="7">
                  <c:v>28</c:v>
                </c:pt>
                <c:pt idx="8">
                  <c:v>30</c:v>
                </c:pt>
                <c:pt idx="9">
                  <c:v>32</c:v>
                </c:pt>
                <c:pt idx="10">
                  <c:v>27</c:v>
                </c:pt>
                <c:pt idx="11">
                  <c:v>29</c:v>
                </c:pt>
                <c:pt idx="12">
                  <c:v>33</c:v>
                </c:pt>
                <c:pt idx="13">
                  <c:v>30.5</c:v>
                </c:pt>
                <c:pt idx="14">
                  <c:v>26</c:v>
                </c:pt>
                <c:pt idx="15">
                  <c:v>26</c:v>
                </c:pt>
                <c:pt idx="16">
                  <c:v>38</c:v>
                </c:pt>
                <c:pt idx="17">
                  <c:v>32</c:v>
                </c:pt>
                <c:pt idx="18">
                  <c:v>32</c:v>
                </c:pt>
                <c:pt idx="19">
                  <c:v>29</c:v>
                </c:pt>
                <c:pt idx="20">
                  <c:v>32</c:v>
                </c:pt>
                <c:pt idx="21">
                  <c:v>33</c:v>
                </c:pt>
                <c:pt idx="22">
                  <c:v>38</c:v>
                </c:pt>
                <c:pt idx="23">
                  <c:v>38</c:v>
                </c:pt>
                <c:pt idx="24">
                  <c:v>29</c:v>
                </c:pt>
                <c:pt idx="25">
                  <c:v>28</c:v>
                </c:pt>
                <c:pt idx="26">
                  <c:v>26</c:v>
                </c:pt>
                <c:pt idx="27">
                  <c:v>26</c:v>
                </c:pt>
                <c:pt idx="28">
                  <c:v>33</c:v>
                </c:pt>
                <c:pt idx="29">
                  <c:v>26</c:v>
                </c:pt>
                <c:pt idx="30">
                  <c:v>28</c:v>
                </c:pt>
                <c:pt idx="31">
                  <c:v>32</c:v>
                </c:pt>
              </c:numCache>
            </c:numRef>
          </c:val>
          <c:extLst>
            <c:ext xmlns:c16="http://schemas.microsoft.com/office/drawing/2014/chart" uri="{C3380CC4-5D6E-409C-BE32-E72D297353CC}">
              <c16:uniqueId val="{00000002-DE3C-2C4B-AF10-D1AE07C653BE}"/>
            </c:ext>
          </c:extLst>
        </c:ser>
        <c:ser>
          <c:idx val="3"/>
          <c:order val="3"/>
          <c:tx>
            <c:strRef>
              <c:f>'Figure-22'!$F$141</c:f>
              <c:strCache>
                <c:ptCount val="1"/>
                <c:pt idx="0">
                  <c:v>2020目標值</c:v>
                </c:pt>
              </c:strCache>
            </c:strRef>
          </c:tx>
          <c:spPr>
            <a:solidFill>
              <a:schemeClr val="accent4"/>
            </a:solidFill>
            <a:ln>
              <a:noFill/>
            </a:ln>
            <a:effectLst/>
          </c:spPr>
          <c:invertIfNegative val="0"/>
          <c:cat>
            <c:strRef>
              <c:f>'Figure-22'!$B$142:$B$173</c:f>
              <c:strCache>
                <c:ptCount val="32"/>
                <c:pt idx="0">
                  <c:v>大亮時代A7</c:v>
                </c:pt>
                <c:pt idx="1">
                  <c:v>友文化</c:v>
                </c:pt>
                <c:pt idx="2">
                  <c:v>文華天際</c:v>
                </c:pt>
                <c:pt idx="3">
                  <c:v>水悅青青</c:v>
                </c:pt>
                <c:pt idx="4">
                  <c:v>台北國際村</c:v>
                </c:pt>
                <c:pt idx="5">
                  <c:v>玉子園</c:v>
                </c:pt>
                <c:pt idx="6">
                  <c:v>禾悅花園</c:v>
                </c:pt>
                <c:pt idx="7">
                  <c:v>竹城甲子園</c:v>
                </c:pt>
                <c:pt idx="8">
                  <c:v>竹城明治</c:v>
                </c:pt>
                <c:pt idx="9">
                  <c:v>君邑丘比特</c:v>
                </c:pt>
                <c:pt idx="10">
                  <c:v>和洲金剛</c:v>
                </c:pt>
                <c:pt idx="11">
                  <c:v>和發大境</c:v>
                </c:pt>
                <c:pt idx="12">
                  <c:v>和耀恆美</c:v>
                </c:pt>
                <c:pt idx="13">
                  <c:v>金捷市</c:v>
                </c:pt>
                <c:pt idx="14">
                  <c:v>皇普MVP</c:v>
                </c:pt>
                <c:pt idx="15">
                  <c:v>根津苑</c:v>
                </c:pt>
                <c:pt idx="16">
                  <c:v>富宇哈佛苑</c:v>
                </c:pt>
                <c:pt idx="17">
                  <c:v>富宇悅峰</c:v>
                </c:pt>
                <c:pt idx="18">
                  <c:v>富宇敦峰</c:v>
                </c:pt>
                <c:pt idx="19">
                  <c:v>富御捷境</c:v>
                </c:pt>
                <c:pt idx="20">
                  <c:v>詠勝市中欣</c:v>
                </c:pt>
                <c:pt idx="21">
                  <c:v>新A7</c:v>
                </c:pt>
                <c:pt idx="22">
                  <c:v>新未來1</c:v>
                </c:pt>
                <c:pt idx="23">
                  <c:v>新未來3</c:v>
                </c:pt>
                <c:pt idx="24">
                  <c:v>新潤鉑麗</c:v>
                </c:pt>
                <c:pt idx="25">
                  <c:v>新潤翡麗</c:v>
                </c:pt>
                <c:pt idx="26">
                  <c:v>樂田田</c:v>
                </c:pt>
                <c:pt idx="27">
                  <c:v>樂捷市</c:v>
                </c:pt>
                <c:pt idx="28">
                  <c:v>頤昌璞岳</c:v>
                </c:pt>
                <c:pt idx="29">
                  <c:v>鴻典</c:v>
                </c:pt>
                <c:pt idx="30">
                  <c:v>耀台北</c:v>
                </c:pt>
                <c:pt idx="31">
                  <c:v>櫻花澍</c:v>
                </c:pt>
              </c:strCache>
            </c:strRef>
          </c:cat>
          <c:val>
            <c:numRef>
              <c:f>'Figure-22'!$F$142:$F$173</c:f>
              <c:numCache>
                <c:formatCode>0.00_ </c:formatCode>
                <c:ptCount val="32"/>
                <c:pt idx="0">
                  <c:v>35.5</c:v>
                </c:pt>
                <c:pt idx="1">
                  <c:v>30.5</c:v>
                </c:pt>
                <c:pt idx="2">
                  <c:v>27</c:v>
                </c:pt>
                <c:pt idx="3">
                  <c:v>30</c:v>
                </c:pt>
                <c:pt idx="4">
                  <c:v>25.5</c:v>
                </c:pt>
                <c:pt idx="5">
                  <c:v>27</c:v>
                </c:pt>
                <c:pt idx="6">
                  <c:v>28.5</c:v>
                </c:pt>
                <c:pt idx="7">
                  <c:v>27</c:v>
                </c:pt>
                <c:pt idx="8">
                  <c:v>29</c:v>
                </c:pt>
                <c:pt idx="9">
                  <c:v>29.9</c:v>
                </c:pt>
                <c:pt idx="10">
                  <c:v>26</c:v>
                </c:pt>
                <c:pt idx="11">
                  <c:v>28.5</c:v>
                </c:pt>
                <c:pt idx="12">
                  <c:v>30.5</c:v>
                </c:pt>
                <c:pt idx="13">
                  <c:v>30.5</c:v>
                </c:pt>
                <c:pt idx="14">
                  <c:v>25.5</c:v>
                </c:pt>
                <c:pt idx="15">
                  <c:v>25</c:v>
                </c:pt>
                <c:pt idx="16">
                  <c:v>35.5</c:v>
                </c:pt>
                <c:pt idx="17">
                  <c:v>30</c:v>
                </c:pt>
                <c:pt idx="18">
                  <c:v>31</c:v>
                </c:pt>
                <c:pt idx="19">
                  <c:v>28</c:v>
                </c:pt>
                <c:pt idx="20">
                  <c:v>29.5</c:v>
                </c:pt>
                <c:pt idx="21">
                  <c:v>32</c:v>
                </c:pt>
                <c:pt idx="22">
                  <c:v>35.5</c:v>
                </c:pt>
                <c:pt idx="23">
                  <c:v>35.5</c:v>
                </c:pt>
                <c:pt idx="24">
                  <c:v>28</c:v>
                </c:pt>
                <c:pt idx="25">
                  <c:v>27</c:v>
                </c:pt>
                <c:pt idx="26">
                  <c:v>25.5</c:v>
                </c:pt>
                <c:pt idx="27">
                  <c:v>26</c:v>
                </c:pt>
                <c:pt idx="28">
                  <c:v>32.5</c:v>
                </c:pt>
                <c:pt idx="29">
                  <c:v>26</c:v>
                </c:pt>
                <c:pt idx="30">
                  <c:v>27</c:v>
                </c:pt>
                <c:pt idx="31">
                  <c:v>30</c:v>
                </c:pt>
              </c:numCache>
            </c:numRef>
          </c:val>
          <c:extLst>
            <c:ext xmlns:c16="http://schemas.microsoft.com/office/drawing/2014/chart" uri="{C3380CC4-5D6E-409C-BE32-E72D297353CC}">
              <c16:uniqueId val="{00000003-DE3C-2C4B-AF10-D1AE07C653BE}"/>
            </c:ext>
          </c:extLst>
        </c:ser>
        <c:ser>
          <c:idx val="4"/>
          <c:order val="4"/>
          <c:tx>
            <c:strRef>
              <c:f>'Figure-22'!$G$141</c:f>
              <c:strCache>
                <c:ptCount val="1"/>
                <c:pt idx="0">
                  <c:v>目標誤差比例</c:v>
                </c:pt>
              </c:strCache>
            </c:strRef>
          </c:tx>
          <c:spPr>
            <a:solidFill>
              <a:schemeClr val="accent5"/>
            </a:solidFill>
            <a:ln>
              <a:noFill/>
            </a:ln>
            <a:effectLst/>
          </c:spPr>
          <c:invertIfNegative val="0"/>
          <c:cat>
            <c:strRef>
              <c:f>'Figure-22'!$B$142:$B$173</c:f>
              <c:strCache>
                <c:ptCount val="32"/>
                <c:pt idx="0">
                  <c:v>大亮時代A7</c:v>
                </c:pt>
                <c:pt idx="1">
                  <c:v>友文化</c:v>
                </c:pt>
                <c:pt idx="2">
                  <c:v>文華天際</c:v>
                </c:pt>
                <c:pt idx="3">
                  <c:v>水悅青青</c:v>
                </c:pt>
                <c:pt idx="4">
                  <c:v>台北國際村</c:v>
                </c:pt>
                <c:pt idx="5">
                  <c:v>玉子園</c:v>
                </c:pt>
                <c:pt idx="6">
                  <c:v>禾悅花園</c:v>
                </c:pt>
                <c:pt idx="7">
                  <c:v>竹城甲子園</c:v>
                </c:pt>
                <c:pt idx="8">
                  <c:v>竹城明治</c:v>
                </c:pt>
                <c:pt idx="9">
                  <c:v>君邑丘比特</c:v>
                </c:pt>
                <c:pt idx="10">
                  <c:v>和洲金剛</c:v>
                </c:pt>
                <c:pt idx="11">
                  <c:v>和發大境</c:v>
                </c:pt>
                <c:pt idx="12">
                  <c:v>和耀恆美</c:v>
                </c:pt>
                <c:pt idx="13">
                  <c:v>金捷市</c:v>
                </c:pt>
                <c:pt idx="14">
                  <c:v>皇普MVP</c:v>
                </c:pt>
                <c:pt idx="15">
                  <c:v>根津苑</c:v>
                </c:pt>
                <c:pt idx="16">
                  <c:v>富宇哈佛苑</c:v>
                </c:pt>
                <c:pt idx="17">
                  <c:v>富宇悅峰</c:v>
                </c:pt>
                <c:pt idx="18">
                  <c:v>富宇敦峰</c:v>
                </c:pt>
                <c:pt idx="19">
                  <c:v>富御捷境</c:v>
                </c:pt>
                <c:pt idx="20">
                  <c:v>詠勝市中欣</c:v>
                </c:pt>
                <c:pt idx="21">
                  <c:v>新A7</c:v>
                </c:pt>
                <c:pt idx="22">
                  <c:v>新未來1</c:v>
                </c:pt>
                <c:pt idx="23">
                  <c:v>新未來3</c:v>
                </c:pt>
                <c:pt idx="24">
                  <c:v>新潤鉑麗</c:v>
                </c:pt>
                <c:pt idx="25">
                  <c:v>新潤翡麗</c:v>
                </c:pt>
                <c:pt idx="26">
                  <c:v>樂田田</c:v>
                </c:pt>
                <c:pt idx="27">
                  <c:v>樂捷市</c:v>
                </c:pt>
                <c:pt idx="28">
                  <c:v>頤昌璞岳</c:v>
                </c:pt>
                <c:pt idx="29">
                  <c:v>鴻典</c:v>
                </c:pt>
                <c:pt idx="30">
                  <c:v>耀台北</c:v>
                </c:pt>
                <c:pt idx="31">
                  <c:v>櫻花澍</c:v>
                </c:pt>
              </c:strCache>
            </c:strRef>
          </c:cat>
          <c:val>
            <c:numRef>
              <c:f>'Figure-22'!$G$142:$G$173</c:f>
              <c:numCache>
                <c:formatCode>0.00%</c:formatCode>
                <c:ptCount val="32"/>
                <c:pt idx="0">
                  <c:v>0.20748299319727898</c:v>
                </c:pt>
                <c:pt idx="1">
                  <c:v>0.29292072912250955</c:v>
                </c:pt>
                <c:pt idx="2">
                  <c:v>5.0175029171528551E-2</c:v>
                </c:pt>
                <c:pt idx="3">
                  <c:v>0.21163166397415178</c:v>
                </c:pt>
                <c:pt idx="4">
                  <c:v>0.1169513797634692</c:v>
                </c:pt>
                <c:pt idx="5">
                  <c:v>0.24768946395563768</c:v>
                </c:pt>
                <c:pt idx="6">
                  <c:v>-4.6184738955823264E-2</c:v>
                </c:pt>
                <c:pt idx="7">
                  <c:v>2.0793950850661654E-2</c:v>
                </c:pt>
                <c:pt idx="8">
                  <c:v>9.1867469879518118E-2</c:v>
                </c:pt>
                <c:pt idx="9">
                  <c:v>8.8460138332726604E-2</c:v>
                </c:pt>
                <c:pt idx="10">
                  <c:v>-1.2533232054690403E-2</c:v>
                </c:pt>
                <c:pt idx="11">
                  <c:v>2.8138528138528181E-2</c:v>
                </c:pt>
                <c:pt idx="12">
                  <c:v>0.20839936608557852</c:v>
                </c:pt>
                <c:pt idx="13">
                  <c:v>0.15268329554043836</c:v>
                </c:pt>
                <c:pt idx="14">
                  <c:v>5.5026892842366497E-2</c:v>
                </c:pt>
                <c:pt idx="15">
                  <c:v>7.0205479452054825E-2</c:v>
                </c:pt>
                <c:pt idx="16">
                  <c:v>4.166666666666672E-2</c:v>
                </c:pt>
                <c:pt idx="17">
                  <c:v>0.20192307692307687</c:v>
                </c:pt>
                <c:pt idx="18">
                  <c:v>4.3419723998653625E-2</c:v>
                </c:pt>
                <c:pt idx="19">
                  <c:v>8.8223863194714328E-2</c:v>
                </c:pt>
                <c:pt idx="20">
                  <c:v>0.39216611609249635</c:v>
                </c:pt>
                <c:pt idx="21">
                  <c:v>0.20345994734862732</c:v>
                </c:pt>
                <c:pt idx="22">
                  <c:v>3.3178114086146702E-2</c:v>
                </c:pt>
                <c:pt idx="23">
                  <c:v>0.18254497001998668</c:v>
                </c:pt>
                <c:pt idx="24">
                  <c:v>6.0606060606060663E-2</c:v>
                </c:pt>
                <c:pt idx="25">
                  <c:v>5.9612518628912124E-3</c:v>
                </c:pt>
                <c:pt idx="26">
                  <c:v>0.11646234676007006</c:v>
                </c:pt>
                <c:pt idx="27">
                  <c:v>6.2959934587080907E-2</c:v>
                </c:pt>
                <c:pt idx="28">
                  <c:v>0.19881962375507195</c:v>
                </c:pt>
                <c:pt idx="29">
                  <c:v>6.7761806981519443E-2</c:v>
                </c:pt>
                <c:pt idx="30">
                  <c:v>0.10519852640196481</c:v>
                </c:pt>
                <c:pt idx="31">
                  <c:v>0.14503816793893132</c:v>
                </c:pt>
              </c:numCache>
            </c:numRef>
          </c:val>
          <c:extLst>
            <c:ext xmlns:c16="http://schemas.microsoft.com/office/drawing/2014/chart" uri="{C3380CC4-5D6E-409C-BE32-E72D297353CC}">
              <c16:uniqueId val="{00000004-DE3C-2C4B-AF10-D1AE07C653BE}"/>
            </c:ext>
          </c:extLst>
        </c:ser>
        <c:dLbls>
          <c:showLegendKey val="0"/>
          <c:showVal val="0"/>
          <c:showCatName val="0"/>
          <c:showSerName val="0"/>
          <c:showPercent val="0"/>
          <c:showBubbleSize val="0"/>
        </c:dLbls>
        <c:gapWidth val="219"/>
        <c:overlap val="-27"/>
        <c:axId val="1627172496"/>
        <c:axId val="1627188944"/>
      </c:barChart>
      <c:catAx>
        <c:axId val="162717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27188944"/>
        <c:crosses val="autoZero"/>
        <c:auto val="1"/>
        <c:lblAlgn val="ctr"/>
        <c:lblOffset val="100"/>
        <c:noMultiLvlLbl val="0"/>
      </c:catAx>
      <c:valAx>
        <c:axId val="1627188944"/>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2717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lotArea>
      <c:layout/>
      <c:barChart>
        <c:barDir val="col"/>
        <c:grouping val="clustered"/>
        <c:varyColors val="0"/>
        <c:ser>
          <c:idx val="0"/>
          <c:order val="0"/>
          <c:tx>
            <c:strRef>
              <c:f>'Figure-22'!$C$179</c:f>
              <c:strCache>
                <c:ptCount val="1"/>
                <c:pt idx="0">
                  <c:v>2020 目標誤差比例</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'Figure-22'!$B$180:$B$211</c:f>
              <c:strCache>
                <c:ptCount val="32"/>
                <c:pt idx="0">
                  <c:v>詠勝市中欣</c:v>
                </c:pt>
                <c:pt idx="1">
                  <c:v>友文化</c:v>
                </c:pt>
                <c:pt idx="2">
                  <c:v>玉子園</c:v>
                </c:pt>
                <c:pt idx="3">
                  <c:v>水悅青青</c:v>
                </c:pt>
                <c:pt idx="4">
                  <c:v>和耀恆美</c:v>
                </c:pt>
                <c:pt idx="5">
                  <c:v>大亮時代A7</c:v>
                </c:pt>
                <c:pt idx="6">
                  <c:v>新A7</c:v>
                </c:pt>
                <c:pt idx="7">
                  <c:v>富宇悅峰</c:v>
                </c:pt>
                <c:pt idx="8">
                  <c:v>頤昌璞岳</c:v>
                </c:pt>
                <c:pt idx="9">
                  <c:v>新未來3</c:v>
                </c:pt>
                <c:pt idx="10">
                  <c:v>金捷市</c:v>
                </c:pt>
                <c:pt idx="11">
                  <c:v>櫻花澍</c:v>
                </c:pt>
                <c:pt idx="12">
                  <c:v>台北國際村</c:v>
                </c:pt>
                <c:pt idx="13">
                  <c:v>樂田田</c:v>
                </c:pt>
                <c:pt idx="14">
                  <c:v>耀台北</c:v>
                </c:pt>
                <c:pt idx="15">
                  <c:v>竹城明治</c:v>
                </c:pt>
                <c:pt idx="16">
                  <c:v>君邑丘比特</c:v>
                </c:pt>
                <c:pt idx="17">
                  <c:v>富御捷境</c:v>
                </c:pt>
                <c:pt idx="18">
                  <c:v>根津苑</c:v>
                </c:pt>
                <c:pt idx="19">
                  <c:v>鴻典</c:v>
                </c:pt>
                <c:pt idx="20">
                  <c:v>樂捷市</c:v>
                </c:pt>
                <c:pt idx="21">
                  <c:v>新潤鉑麗</c:v>
                </c:pt>
                <c:pt idx="22">
                  <c:v>皇普MVP</c:v>
                </c:pt>
                <c:pt idx="23">
                  <c:v>文華天際</c:v>
                </c:pt>
                <c:pt idx="24">
                  <c:v>富宇敦峰</c:v>
                </c:pt>
                <c:pt idx="25">
                  <c:v>富宇哈佛苑</c:v>
                </c:pt>
                <c:pt idx="26">
                  <c:v>新未來1</c:v>
                </c:pt>
                <c:pt idx="27">
                  <c:v>和發大境</c:v>
                </c:pt>
                <c:pt idx="28">
                  <c:v>竹城甲子園</c:v>
                </c:pt>
                <c:pt idx="29">
                  <c:v>新潤翡麗</c:v>
                </c:pt>
                <c:pt idx="30">
                  <c:v>和洲金剛</c:v>
                </c:pt>
                <c:pt idx="31">
                  <c:v>禾悅花園</c:v>
                </c:pt>
              </c:strCache>
            </c:strRef>
          </c:cat>
          <c:val>
            <c:numRef>
              <c:f>'Figure-22'!$C$180:$C$211</c:f>
              <c:numCache>
                <c:formatCode>0.00%</c:formatCode>
                <c:ptCount val="32"/>
                <c:pt idx="0">
                  <c:v>0.39216611609249635</c:v>
                </c:pt>
                <c:pt idx="1">
                  <c:v>0.29292072912250955</c:v>
                </c:pt>
                <c:pt idx="2">
                  <c:v>0.24768946395563768</c:v>
                </c:pt>
                <c:pt idx="3">
                  <c:v>0.21163166397415178</c:v>
                </c:pt>
                <c:pt idx="4">
                  <c:v>0.20839936608557852</c:v>
                </c:pt>
                <c:pt idx="5">
                  <c:v>0.20748299319727898</c:v>
                </c:pt>
                <c:pt idx="6">
                  <c:v>0.20345994734862732</c:v>
                </c:pt>
                <c:pt idx="7">
                  <c:v>0.20192307692307687</c:v>
                </c:pt>
                <c:pt idx="8">
                  <c:v>0.19881962375507195</c:v>
                </c:pt>
                <c:pt idx="9">
                  <c:v>0.18254497001998668</c:v>
                </c:pt>
                <c:pt idx="10">
                  <c:v>0.15268329554043836</c:v>
                </c:pt>
                <c:pt idx="11">
                  <c:v>0.14503816793893132</c:v>
                </c:pt>
                <c:pt idx="12">
                  <c:v>0.1169513797634692</c:v>
                </c:pt>
                <c:pt idx="13">
                  <c:v>0.11646234676007006</c:v>
                </c:pt>
                <c:pt idx="14">
                  <c:v>0.10519852640196481</c:v>
                </c:pt>
                <c:pt idx="15">
                  <c:v>9.1867469879518118E-2</c:v>
                </c:pt>
                <c:pt idx="16">
                  <c:v>8.8460138332726604E-2</c:v>
                </c:pt>
                <c:pt idx="17">
                  <c:v>8.8223863194714328E-2</c:v>
                </c:pt>
                <c:pt idx="18">
                  <c:v>7.0205479452054825E-2</c:v>
                </c:pt>
                <c:pt idx="19">
                  <c:v>6.7761806981519443E-2</c:v>
                </c:pt>
                <c:pt idx="20">
                  <c:v>6.2959934587080907E-2</c:v>
                </c:pt>
                <c:pt idx="21">
                  <c:v>6.0606060606060663E-2</c:v>
                </c:pt>
                <c:pt idx="22">
                  <c:v>5.5026892842366497E-2</c:v>
                </c:pt>
                <c:pt idx="23">
                  <c:v>5.0175029171528551E-2</c:v>
                </c:pt>
                <c:pt idx="24">
                  <c:v>4.3419723998653625E-2</c:v>
                </c:pt>
                <c:pt idx="25">
                  <c:v>4.166666666666672E-2</c:v>
                </c:pt>
                <c:pt idx="26">
                  <c:v>3.3178114086146702E-2</c:v>
                </c:pt>
                <c:pt idx="27">
                  <c:v>2.8138528138528181E-2</c:v>
                </c:pt>
                <c:pt idx="28">
                  <c:v>2.0793950850661654E-2</c:v>
                </c:pt>
                <c:pt idx="29">
                  <c:v>5.9612518628912124E-3</c:v>
                </c:pt>
                <c:pt idx="30">
                  <c:v>-1.2533232054690403E-2</c:v>
                </c:pt>
                <c:pt idx="31">
                  <c:v>-4.6184738955823264E-2</c:v>
                </c:pt>
              </c:numCache>
            </c:numRef>
          </c:val>
          <c:extLst>
            <c:ext xmlns:c16="http://schemas.microsoft.com/office/drawing/2014/chart" uri="{C3380CC4-5D6E-409C-BE32-E72D297353CC}">
              <c16:uniqueId val="{00000000-1C4E-D741-A61B-D5303040313A}"/>
            </c:ext>
          </c:extLst>
        </c:ser>
        <c:dLbls>
          <c:showLegendKey val="0"/>
          <c:showVal val="1"/>
          <c:showCatName val="0"/>
          <c:showSerName val="0"/>
          <c:showPercent val="0"/>
          <c:showBubbleSize val="0"/>
        </c:dLbls>
        <c:gapWidth val="150"/>
        <c:overlap val="-25"/>
        <c:axId val="892868687"/>
        <c:axId val="893107727"/>
      </c:barChart>
      <c:catAx>
        <c:axId val="89286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893107727"/>
        <c:crosses val="autoZero"/>
        <c:auto val="1"/>
        <c:lblAlgn val="ctr"/>
        <c:lblOffset val="100"/>
        <c:noMultiLvlLbl val="0"/>
      </c:catAx>
      <c:valAx>
        <c:axId val="893107727"/>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200"/>
                  <a:t>2020 </a:t>
                </a:r>
                <a:r>
                  <a:rPr lang="zh-TW" sz="1200"/>
                  <a:t>開價誤差比例</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892868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[A7XLK-1102-HouseBigData.xlsx]Figure-2!樞紐分析表2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400" baseline="0">
                <a:ea typeface="楷體-繁" panose="02010600040101010101" pitchFamily="2" charset="-120"/>
              </a:rPr>
              <a:t>A7</a:t>
            </a:r>
            <a:r>
              <a:rPr lang="zh-TW" altLang="en-US" sz="2400" baseline="0">
                <a:ea typeface="楷體-繁" panose="02010600040101010101" pitchFamily="2" charset="-120"/>
              </a:rPr>
              <a:t>重劃區建案 每坪 價格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1"/>
          <c:showCatName val="0"/>
          <c:showSerName val="0"/>
          <c:showPercent val="0"/>
          <c:showBubbleSize val="0"/>
        </c:dLbls>
        <c:gapWidth val="150"/>
        <c:axId val="597848080"/>
        <c:axId val="544873440"/>
      </c:barChart>
      <c:catAx>
        <c:axId val="59784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544873440"/>
        <c:crosses val="autoZero"/>
        <c:auto val="1"/>
        <c:lblAlgn val="ctr"/>
        <c:lblOffset val="100"/>
        <c:noMultiLvlLbl val="0"/>
      </c:catAx>
      <c:valAx>
        <c:axId val="544873440"/>
        <c:scaling>
          <c:orientation val="minMax"/>
        </c:scaling>
        <c:delete val="1"/>
        <c:axPos val="b"/>
        <c:numFmt formatCode="0_ " sourceLinked="1"/>
        <c:majorTickMark val="none"/>
        <c:minorTickMark val="none"/>
        <c:tickLblPos val="nextTo"/>
        <c:crossAx val="597848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[A7XLK-1102-HouseBigData.xlsx]Figure-23!樞紐分析表10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'Figure-23'!$B$3</c:f>
              <c:strCache>
                <c:ptCount val="1"/>
                <c:pt idx="0">
                  <c:v>平均值 - 2020每坪開價-最低</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'Figure-23'!$A$4:$A$53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'Figure-23'!$B$4:$B$53</c:f>
              <c:numCache>
                <c:formatCode>#,##0.0_ </c:formatCode>
                <c:ptCount val="49"/>
                <c:pt idx="0">
                  <c:v>28</c:v>
                </c:pt>
                <c:pt idx="1">
                  <c:v>26</c:v>
                </c:pt>
                <c:pt idx="2">
                  <c:v>26</c:v>
                </c:pt>
                <c:pt idx="3">
                  <c:v>24.5</c:v>
                </c:pt>
                <c:pt idx="4">
                  <c:v>25</c:v>
                </c:pt>
                <c:pt idx="5">
                  <c:v>26</c:v>
                </c:pt>
                <c:pt idx="6">
                  <c:v>25</c:v>
                </c:pt>
                <c:pt idx="7">
                  <c:v>30</c:v>
                </c:pt>
                <c:pt idx="8">
                  <c:v>28</c:v>
                </c:pt>
                <c:pt idx="9">
                  <c:v>26</c:v>
                </c:pt>
                <c:pt idx="10">
                  <c:v>25</c:v>
                </c:pt>
                <c:pt idx="11">
                  <c:v>30</c:v>
                </c:pt>
                <c:pt idx="12">
                  <c:v>27</c:v>
                </c:pt>
                <c:pt idx="13">
                  <c:v>28</c:v>
                </c:pt>
                <c:pt idx="14">
                  <c:v>35</c:v>
                </c:pt>
                <c:pt idx="15">
                  <c:v>27</c:v>
                </c:pt>
                <c:pt idx="16">
                  <c:v>26</c:v>
                </c:pt>
                <c:pt idx="17">
                  <c:v>27</c:v>
                </c:pt>
                <c:pt idx="18">
                  <c:v>24</c:v>
                </c:pt>
                <c:pt idx="19">
                  <c:v>26</c:v>
                </c:pt>
                <c:pt idx="20">
                  <c:v>28</c:v>
                </c:pt>
                <c:pt idx="21">
                  <c:v>24</c:v>
                </c:pt>
                <c:pt idx="22">
                  <c:v>30</c:v>
                </c:pt>
                <c:pt idx="23">
                  <c:v>29</c:v>
                </c:pt>
                <c:pt idx="24">
                  <c:v>27</c:v>
                </c:pt>
                <c:pt idx="25">
                  <c:v>26</c:v>
                </c:pt>
                <c:pt idx="26">
                  <c:v>30.5</c:v>
                </c:pt>
                <c:pt idx="27">
                  <c:v>35</c:v>
                </c:pt>
                <c:pt idx="28">
                  <c:v>27</c:v>
                </c:pt>
                <c:pt idx="29">
                  <c:v>31</c:v>
                </c:pt>
                <c:pt idx="30">
                  <c:v>27</c:v>
                </c:pt>
                <c:pt idx="31">
                  <c:v>33</c:v>
                </c:pt>
                <c:pt idx="32">
                  <c:v>30</c:v>
                </c:pt>
                <c:pt idx="33">
                  <c:v>30</c:v>
                </c:pt>
                <c:pt idx="34">
                  <c:v>33</c:v>
                </c:pt>
                <c:pt idx="35">
                  <c:v>25</c:v>
                </c:pt>
                <c:pt idx="36">
                  <c:v>27.8</c:v>
                </c:pt>
                <c:pt idx="37">
                  <c:v>32</c:v>
                </c:pt>
                <c:pt idx="38">
                  <c:v>32</c:v>
                </c:pt>
                <c:pt idx="39">
                  <c:v>35</c:v>
                </c:pt>
                <c:pt idx="40">
                  <c:v>33</c:v>
                </c:pt>
                <c:pt idx="41">
                  <c:v>39</c:v>
                </c:pt>
                <c:pt idx="42">
                  <c:v>28</c:v>
                </c:pt>
                <c:pt idx="43">
                  <c:v>30</c:v>
                </c:pt>
                <c:pt idx="44">
                  <c:v>28</c:v>
                </c:pt>
                <c:pt idx="45">
                  <c:v>15</c:v>
                </c:pt>
                <c:pt idx="46">
                  <c:v>15</c:v>
                </c:pt>
                <c:pt idx="47">
                  <c:v>15</c:v>
                </c:pt>
                <c:pt idx="48">
                  <c:v>15</c:v>
                </c:pt>
              </c:numCache>
            </c:numRef>
          </c:val>
          <c:extLst>
            <c:ext xmlns:c16="http://schemas.microsoft.com/office/drawing/2014/chart" uri="{C3380CC4-5D6E-409C-BE32-E72D297353CC}">
              <c16:uniqueId val="{00000000-6029-AC44-B9ED-8F0EA80CD4B0}"/>
            </c:ext>
          </c:extLst>
        </c:ser>
        <c:ser>
          <c:idx val="1"/>
          <c:order val="1"/>
          <c:tx>
            <c:strRef>
              <c:f>'Figure-23'!$C$3</c:f>
              <c:strCache>
                <c:ptCount val="1"/>
                <c:pt idx="0">
                  <c:v>平均值 - 2020價差</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'Figure-23'!$A$4:$A$53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'Figure-23'!$C$4:$C$53</c:f>
              <c:numCache>
                <c:formatCode>#,##0.0_ </c:formatCode>
                <c:ptCount val="49"/>
                <c:pt idx="0">
                  <c:v>0.5</c:v>
                </c:pt>
                <c:pt idx="1">
                  <c:v>0</c:v>
                </c:pt>
                <c:pt idx="2">
                  <c:v>0</c:v>
                </c:pt>
                <c:pt idx="3">
                  <c:v>0.5</c:v>
                </c:pt>
                <c:pt idx="4">
                  <c:v>0.5</c:v>
                </c:pt>
                <c:pt idx="5">
                  <c:v>1</c:v>
                </c:pt>
                <c:pt idx="6">
                  <c:v>0.5</c:v>
                </c:pt>
                <c:pt idx="7">
                  <c:v>2.5</c:v>
                </c:pt>
                <c:pt idx="8">
                  <c:v>0.5</c:v>
                </c:pt>
                <c:pt idx="9">
                  <c:v>1</c:v>
                </c:pt>
                <c:pt idx="10">
                  <c:v>0.5</c:v>
                </c:pt>
                <c:pt idx="11">
                  <c:v>1</c:v>
                </c:pt>
                <c:pt idx="12">
                  <c:v>1</c:v>
                </c:pt>
                <c:pt idx="13">
                  <c:v>2.5</c:v>
                </c:pt>
                <c:pt idx="14">
                  <c:v>1.5</c:v>
                </c:pt>
                <c:pt idx="15">
                  <c:v>1</c:v>
                </c:pt>
                <c:pt idx="16">
                  <c:v>1</c:v>
                </c:pt>
                <c:pt idx="17">
                  <c:v>1</c:v>
                </c:pt>
                <c:pt idx="18">
                  <c:v>1</c:v>
                </c:pt>
                <c:pt idx="19">
                  <c:v>2</c:v>
                </c:pt>
                <c:pt idx="20">
                  <c:v>2</c:v>
                </c:pt>
                <c:pt idx="21">
                  <c:v>1</c:v>
                </c:pt>
                <c:pt idx="22">
                  <c:v>0.5</c:v>
                </c:pt>
                <c:pt idx="23">
                  <c:v>1</c:v>
                </c:pt>
                <c:pt idx="24">
                  <c:v>0</c:v>
                </c:pt>
                <c:pt idx="25">
                  <c:v>1</c:v>
                </c:pt>
                <c:pt idx="26">
                  <c:v>0</c:v>
                </c:pt>
                <c:pt idx="27">
                  <c:v>1.5</c:v>
                </c:pt>
                <c:pt idx="28">
                  <c:v>2.5</c:v>
                </c:pt>
                <c:pt idx="29">
                  <c:v>1</c:v>
                </c:pt>
                <c:pt idx="30">
                  <c:v>1</c:v>
                </c:pt>
                <c:pt idx="31">
                  <c:v>2.5</c:v>
                </c:pt>
                <c:pt idx="32">
                  <c:v>0</c:v>
                </c:pt>
                <c:pt idx="33">
                  <c:v>1</c:v>
                </c:pt>
                <c:pt idx="34">
                  <c:v>2.5</c:v>
                </c:pt>
                <c:pt idx="35">
                  <c:v>1</c:v>
                </c:pt>
                <c:pt idx="36">
                  <c:v>2.1000000000000014</c:v>
                </c:pt>
                <c:pt idx="37">
                  <c:v>0.5</c:v>
                </c:pt>
                <c:pt idx="38">
                  <c:v>1.5</c:v>
                </c:pt>
                <c:pt idx="39">
                  <c:v>0.5</c:v>
                </c:pt>
                <c:pt idx="40">
                  <c:v>2.5</c:v>
                </c:pt>
                <c:pt idx="41">
                  <c:v>2</c:v>
                </c:pt>
                <c:pt idx="42">
                  <c:v>1</c:v>
                </c:pt>
                <c:pt idx="43">
                  <c:v>0</c:v>
                </c:pt>
                <c:pt idx="44">
                  <c:v>2</c:v>
                </c:pt>
                <c:pt idx="45">
                  <c:v>0</c:v>
                </c:pt>
                <c:pt idx="46">
                  <c:v>0</c:v>
                </c:pt>
                <c:pt idx="47">
                  <c:v>0</c:v>
                </c:pt>
                <c:pt idx="48">
                  <c:v>0</c:v>
                </c:pt>
              </c:numCache>
            </c:numRef>
          </c:val>
          <c:extLst>
            <c:ext xmlns:c16="http://schemas.microsoft.com/office/drawing/2014/chart" uri="{C3380CC4-5D6E-409C-BE32-E72D297353CC}">
              <c16:uniqueId val="{00000001-6029-AC44-B9ED-8F0EA80CD4B0}"/>
            </c:ext>
          </c:extLst>
        </c:ser>
        <c:ser>
          <c:idx val="2"/>
          <c:order val="2"/>
          <c:tx>
            <c:strRef>
              <c:f>'Figure-23'!$D$3</c:f>
              <c:strCache>
                <c:ptCount val="1"/>
                <c:pt idx="0">
                  <c:v>平均值 - 每坪價2022-最低</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'Figure-23'!$A$4:$A$53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'Figure-23'!$D$4:$D$53</c:f>
              <c:numCache>
                <c:formatCode>#,##0.0_ </c:formatCode>
                <c:ptCount val="49"/>
                <c:pt idx="0">
                  <c:v>34</c:v>
                </c:pt>
                <c:pt idx="1">
                  <c:v>29</c:v>
                </c:pt>
                <c:pt idx="2">
                  <c:v>26</c:v>
                </c:pt>
                <c:pt idx="3">
                  <c:v>24.5</c:v>
                </c:pt>
                <c:pt idx="4">
                  <c:v>26</c:v>
                </c:pt>
                <c:pt idx="5">
                  <c:v>26</c:v>
                </c:pt>
                <c:pt idx="6">
                  <c:v>27</c:v>
                </c:pt>
                <c:pt idx="7">
                  <c:v>44</c:v>
                </c:pt>
                <c:pt idx="8">
                  <c:v>35</c:v>
                </c:pt>
                <c:pt idx="9">
                  <c:v>26</c:v>
                </c:pt>
                <c:pt idx="10">
                  <c:v>27</c:v>
                </c:pt>
                <c:pt idx="11">
                  <c:v>38</c:v>
                </c:pt>
                <c:pt idx="12">
                  <c:v>27</c:v>
                </c:pt>
                <c:pt idx="13">
                  <c:v>35</c:v>
                </c:pt>
                <c:pt idx="14">
                  <c:v>38</c:v>
                </c:pt>
                <c:pt idx="15">
                  <c:v>27</c:v>
                </c:pt>
                <c:pt idx="16">
                  <c:v>33</c:v>
                </c:pt>
                <c:pt idx="17">
                  <c:v>27</c:v>
                </c:pt>
                <c:pt idx="18">
                  <c:v>26</c:v>
                </c:pt>
                <c:pt idx="19">
                  <c:v>26</c:v>
                </c:pt>
                <c:pt idx="20">
                  <c:v>34</c:v>
                </c:pt>
                <c:pt idx="21">
                  <c:v>24</c:v>
                </c:pt>
                <c:pt idx="22">
                  <c:v>28</c:v>
                </c:pt>
                <c:pt idx="23">
                  <c:v>34</c:v>
                </c:pt>
                <c:pt idx="24">
                  <c:v>32</c:v>
                </c:pt>
                <c:pt idx="25">
                  <c:v>38</c:v>
                </c:pt>
                <c:pt idx="26">
                  <c:v>30.5</c:v>
                </c:pt>
                <c:pt idx="27">
                  <c:v>45</c:v>
                </c:pt>
                <c:pt idx="28">
                  <c:v>24</c:v>
                </c:pt>
                <c:pt idx="29">
                  <c:v>32</c:v>
                </c:pt>
                <c:pt idx="30">
                  <c:v>30</c:v>
                </c:pt>
                <c:pt idx="31">
                  <c:v>44</c:v>
                </c:pt>
                <c:pt idx="32">
                  <c:v>30</c:v>
                </c:pt>
                <c:pt idx="33">
                  <c:v>30</c:v>
                </c:pt>
                <c:pt idx="34">
                  <c:v>33</c:v>
                </c:pt>
                <c:pt idx="35">
                  <c:v>30</c:v>
                </c:pt>
                <c:pt idx="36">
                  <c:v>29.8</c:v>
                </c:pt>
                <c:pt idx="37">
                  <c:v>32</c:v>
                </c:pt>
                <c:pt idx="38">
                  <c:v>35</c:v>
                </c:pt>
                <c:pt idx="39">
                  <c:v>35</c:v>
                </c:pt>
                <c:pt idx="40">
                  <c:v>33</c:v>
                </c:pt>
                <c:pt idx="41">
                  <c:v>45</c:v>
                </c:pt>
                <c:pt idx="42">
                  <c:v>28</c:v>
                </c:pt>
                <c:pt idx="43">
                  <c:v>30</c:v>
                </c:pt>
                <c:pt idx="44">
                  <c:v>28</c:v>
                </c:pt>
                <c:pt idx="45">
                  <c:v>15</c:v>
                </c:pt>
                <c:pt idx="46">
                  <c:v>15</c:v>
                </c:pt>
                <c:pt idx="47">
                  <c:v>15</c:v>
                </c:pt>
                <c:pt idx="48">
                  <c:v>15</c:v>
                </c:pt>
              </c:numCache>
            </c:numRef>
          </c:val>
          <c:extLst>
            <c:ext xmlns:c16="http://schemas.microsoft.com/office/drawing/2014/chart" uri="{C3380CC4-5D6E-409C-BE32-E72D297353CC}">
              <c16:uniqueId val="{00000002-6029-AC44-B9ED-8F0EA80CD4B0}"/>
            </c:ext>
          </c:extLst>
        </c:ser>
        <c:ser>
          <c:idx val="3"/>
          <c:order val="3"/>
          <c:tx>
            <c:strRef>
              <c:f>'Figure-23'!$E$3</c:f>
              <c:strCache>
                <c:ptCount val="1"/>
                <c:pt idx="0">
                  <c:v>平均值 - 2022價差</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'Figure-23'!$A$4:$A$53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'Figure-23'!$E$4:$E$53</c:f>
              <c:numCache>
                <c:formatCode>#,##0.0_ </c:formatCode>
                <c:ptCount val="49"/>
                <c:pt idx="0">
                  <c:v>2</c:v>
                </c:pt>
                <c:pt idx="1">
                  <c:v>0</c:v>
                </c:pt>
                <c:pt idx="2">
                  <c:v>0</c:v>
                </c:pt>
                <c:pt idx="3">
                  <c:v>1</c:v>
                </c:pt>
                <c:pt idx="4">
                  <c:v>0</c:v>
                </c:pt>
                <c:pt idx="5">
                  <c:v>2</c:v>
                </c:pt>
                <c:pt idx="6">
                  <c:v>2</c:v>
                </c:pt>
                <c:pt idx="7">
                  <c:v>5</c:v>
                </c:pt>
                <c:pt idx="8">
                  <c:v>2</c:v>
                </c:pt>
                <c:pt idx="9">
                  <c:v>2</c:v>
                </c:pt>
                <c:pt idx="10">
                  <c:v>1</c:v>
                </c:pt>
                <c:pt idx="11">
                  <c:v>4</c:v>
                </c:pt>
                <c:pt idx="12">
                  <c:v>2</c:v>
                </c:pt>
                <c:pt idx="13">
                  <c:v>5</c:v>
                </c:pt>
                <c:pt idx="14">
                  <c:v>5</c:v>
                </c:pt>
                <c:pt idx="15">
                  <c:v>2</c:v>
                </c:pt>
                <c:pt idx="16">
                  <c:v>3</c:v>
                </c:pt>
                <c:pt idx="17">
                  <c:v>2</c:v>
                </c:pt>
                <c:pt idx="18">
                  <c:v>2</c:v>
                </c:pt>
                <c:pt idx="19">
                  <c:v>4</c:v>
                </c:pt>
                <c:pt idx="20">
                  <c:v>2</c:v>
                </c:pt>
                <c:pt idx="21">
                  <c:v>2</c:v>
                </c:pt>
                <c:pt idx="22">
                  <c:v>0</c:v>
                </c:pt>
                <c:pt idx="23">
                  <c:v>5</c:v>
                </c:pt>
                <c:pt idx="24">
                  <c:v>2</c:v>
                </c:pt>
                <c:pt idx="25">
                  <c:v>3</c:v>
                </c:pt>
                <c:pt idx="26">
                  <c:v>0</c:v>
                </c:pt>
                <c:pt idx="27">
                  <c:v>3</c:v>
                </c:pt>
                <c:pt idx="28">
                  <c:v>1</c:v>
                </c:pt>
                <c:pt idx="29">
                  <c:v>3</c:v>
                </c:pt>
                <c:pt idx="30">
                  <c:v>2</c:v>
                </c:pt>
                <c:pt idx="31">
                  <c:v>5</c:v>
                </c:pt>
                <c:pt idx="32">
                  <c:v>0</c:v>
                </c:pt>
                <c:pt idx="33">
                  <c:v>2</c:v>
                </c:pt>
                <c:pt idx="34">
                  <c:v>5</c:v>
                </c:pt>
                <c:pt idx="35">
                  <c:v>2</c:v>
                </c:pt>
                <c:pt idx="36">
                  <c:v>8.4000000000000021</c:v>
                </c:pt>
                <c:pt idx="37">
                  <c:v>1</c:v>
                </c:pt>
                <c:pt idx="38">
                  <c:v>7</c:v>
                </c:pt>
                <c:pt idx="39">
                  <c:v>1</c:v>
                </c:pt>
                <c:pt idx="40">
                  <c:v>5</c:v>
                </c:pt>
                <c:pt idx="41">
                  <c:v>5</c:v>
                </c:pt>
                <c:pt idx="42">
                  <c:v>2</c:v>
                </c:pt>
                <c:pt idx="43">
                  <c:v>0</c:v>
                </c:pt>
                <c:pt idx="44">
                  <c:v>4</c:v>
                </c:pt>
                <c:pt idx="45">
                  <c:v>0</c:v>
                </c:pt>
                <c:pt idx="46">
                  <c:v>0</c:v>
                </c:pt>
                <c:pt idx="47">
                  <c:v>0</c:v>
                </c:pt>
                <c:pt idx="48">
                  <c:v>0</c:v>
                </c:pt>
              </c:numCache>
            </c:numRef>
          </c:val>
          <c:extLst>
            <c:ext xmlns:c16="http://schemas.microsoft.com/office/drawing/2014/chart" uri="{C3380CC4-5D6E-409C-BE32-E72D297353CC}">
              <c16:uniqueId val="{00000003-6029-AC44-B9ED-8F0EA80CD4B0}"/>
            </c:ext>
          </c:extLst>
        </c:ser>
        <c:dLbls>
          <c:showLegendKey val="0"/>
          <c:showVal val="1"/>
          <c:showCatName val="0"/>
          <c:showSerName val="0"/>
          <c:showPercent val="0"/>
          <c:showBubbleSize val="0"/>
        </c:dLbls>
        <c:gapWidth val="95"/>
        <c:axId val="1519680784"/>
        <c:axId val="1519682432"/>
      </c:barChart>
      <c:catAx>
        <c:axId val="151968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19682432"/>
        <c:crosses val="autoZero"/>
        <c:auto val="1"/>
        <c:lblAlgn val="ctr"/>
        <c:lblOffset val="100"/>
        <c:noMultiLvlLbl val="0"/>
      </c:catAx>
      <c:valAx>
        <c:axId val="1519682432"/>
        <c:scaling>
          <c:orientation val="minMax"/>
        </c:scaling>
        <c:delete val="1"/>
        <c:axPos val="b"/>
        <c:numFmt formatCode="#,##0.0_ " sourceLinked="1"/>
        <c:majorTickMark val="none"/>
        <c:minorTickMark val="none"/>
        <c:tickLblPos val="nextTo"/>
        <c:crossAx val="151968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[A7XLK-1102-HouseBigData.xlsx]Figure-23!樞紐分析表11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'Figure-23'!$H$73</c:f>
              <c:strCache>
                <c:ptCount val="1"/>
                <c:pt idx="0">
                  <c:v>平均值 - 開價最低</c:v>
                </c:pt>
              </c:strCache>
            </c:strRef>
          </c:tx>
          <c:spPr>
            <a:solidFill>
              <a:schemeClr val="accent1"/>
            </a:solidFill>
            <a:ln>
              <a:noFill/>
            </a:ln>
            <a:effectLst/>
          </c:spPr>
          <c:invertIfNegative val="0"/>
          <c:cat>
            <c:multiLvlStrRef>
              <c:f>'Figure-23'!$G$74:$G$221</c:f>
              <c:multiLvlStrCache>
                <c:ptCount val="98"/>
                <c:lvl>
                  <c:pt idx="0">
                    <c:v>2022 </c:v>
                  </c:pt>
                  <c:pt idx="1">
                    <c:v>2020 </c:v>
                  </c:pt>
                  <c:pt idx="2">
                    <c:v>2022 </c:v>
                  </c:pt>
                  <c:pt idx="3">
                    <c:v>2020 </c:v>
                  </c:pt>
                  <c:pt idx="4">
                    <c:v>2022 </c:v>
                  </c:pt>
                  <c:pt idx="5">
                    <c:v>2020 </c:v>
                  </c:pt>
                  <c:pt idx="6">
                    <c:v>2022 </c:v>
                  </c:pt>
                  <c:pt idx="7">
                    <c:v>2020 </c:v>
                  </c:pt>
                  <c:pt idx="8">
                    <c:v>2022 </c:v>
                  </c:pt>
                  <c:pt idx="9">
                    <c:v>2020 </c:v>
                  </c:pt>
                  <c:pt idx="10">
                    <c:v>2022 </c:v>
                  </c:pt>
                  <c:pt idx="11">
                    <c:v>2020 </c:v>
                  </c:pt>
                  <c:pt idx="12">
                    <c:v>2022 </c:v>
                  </c:pt>
                  <c:pt idx="13">
                    <c:v>2020 </c:v>
                  </c:pt>
                  <c:pt idx="14">
                    <c:v>2022 </c:v>
                  </c:pt>
                  <c:pt idx="15">
                    <c:v>2020 </c:v>
                  </c:pt>
                  <c:pt idx="16">
                    <c:v>2022 </c:v>
                  </c:pt>
                  <c:pt idx="17">
                    <c:v>2020 </c:v>
                  </c:pt>
                  <c:pt idx="18">
                    <c:v>2022 </c:v>
                  </c:pt>
                  <c:pt idx="19">
                    <c:v>2020 </c:v>
                  </c:pt>
                  <c:pt idx="20">
                    <c:v>2022 </c:v>
                  </c:pt>
                  <c:pt idx="21">
                    <c:v>2020 </c:v>
                  </c:pt>
                  <c:pt idx="22">
                    <c:v>2022 </c:v>
                  </c:pt>
                  <c:pt idx="23">
                    <c:v>2020 </c:v>
                  </c:pt>
                  <c:pt idx="24">
                    <c:v>2022 </c:v>
                  </c:pt>
                  <c:pt idx="25">
                    <c:v>2020 </c:v>
                  </c:pt>
                  <c:pt idx="26">
                    <c:v>2022 </c:v>
                  </c:pt>
                  <c:pt idx="27">
                    <c:v>2020 </c:v>
                  </c:pt>
                  <c:pt idx="28">
                    <c:v>2022 </c:v>
                  </c:pt>
                  <c:pt idx="29">
                    <c:v>2020 </c:v>
                  </c:pt>
                  <c:pt idx="30">
                    <c:v>2022 </c:v>
                  </c:pt>
                  <c:pt idx="31">
                    <c:v>2020 </c:v>
                  </c:pt>
                  <c:pt idx="32">
                    <c:v>2022 </c:v>
                  </c:pt>
                  <c:pt idx="33">
                    <c:v>2020 </c:v>
                  </c:pt>
                  <c:pt idx="34">
                    <c:v>2022 </c:v>
                  </c:pt>
                  <c:pt idx="35">
                    <c:v>2020 </c:v>
                  </c:pt>
                  <c:pt idx="36">
                    <c:v>2022 </c:v>
                  </c:pt>
                  <c:pt idx="37">
                    <c:v>2020 </c:v>
                  </c:pt>
                  <c:pt idx="38">
                    <c:v>2022 </c:v>
                  </c:pt>
                  <c:pt idx="39">
                    <c:v>2020 </c:v>
                  </c:pt>
                  <c:pt idx="40">
                    <c:v>2022 </c:v>
                  </c:pt>
                  <c:pt idx="41">
                    <c:v>2020 </c:v>
                  </c:pt>
                  <c:pt idx="42">
                    <c:v>2022 </c:v>
                  </c:pt>
                  <c:pt idx="43">
                    <c:v>2020 </c:v>
                  </c:pt>
                  <c:pt idx="44">
                    <c:v>2022 </c:v>
                  </c:pt>
                  <c:pt idx="45">
                    <c:v>2020 </c:v>
                  </c:pt>
                  <c:pt idx="46">
                    <c:v>2022 </c:v>
                  </c:pt>
                  <c:pt idx="47">
                    <c:v>2020 </c:v>
                  </c:pt>
                  <c:pt idx="48">
                    <c:v>2022 </c:v>
                  </c:pt>
                  <c:pt idx="49">
                    <c:v>2020 </c:v>
                  </c:pt>
                  <c:pt idx="50">
                    <c:v>2022 </c:v>
                  </c:pt>
                  <c:pt idx="51">
                    <c:v>2020 </c:v>
                  </c:pt>
                  <c:pt idx="52">
                    <c:v>2022 </c:v>
                  </c:pt>
                  <c:pt idx="53">
                    <c:v>2020 </c:v>
                  </c:pt>
                  <c:pt idx="54">
                    <c:v>2022 </c:v>
                  </c:pt>
                  <c:pt idx="55">
                    <c:v>2020 </c:v>
                  </c:pt>
                  <c:pt idx="56">
                    <c:v>2022 </c:v>
                  </c:pt>
                  <c:pt idx="57">
                    <c:v>2020 </c:v>
                  </c:pt>
                  <c:pt idx="58">
                    <c:v>2022 </c:v>
                  </c:pt>
                  <c:pt idx="59">
                    <c:v>2020 </c:v>
                  </c:pt>
                  <c:pt idx="60">
                    <c:v>2022 </c:v>
                  </c:pt>
                  <c:pt idx="61">
                    <c:v>2020 </c:v>
                  </c:pt>
                  <c:pt idx="62">
                    <c:v>2022 </c:v>
                  </c:pt>
                  <c:pt idx="63">
                    <c:v>2020 </c:v>
                  </c:pt>
                  <c:pt idx="64">
                    <c:v>2022 </c:v>
                  </c:pt>
                  <c:pt idx="65">
                    <c:v>2020 </c:v>
                  </c:pt>
                  <c:pt idx="66">
                    <c:v>2022 </c:v>
                  </c:pt>
                  <c:pt idx="67">
                    <c:v>2020 </c:v>
                  </c:pt>
                  <c:pt idx="68">
                    <c:v>2022 </c:v>
                  </c:pt>
                  <c:pt idx="69">
                    <c:v>2020 </c:v>
                  </c:pt>
                  <c:pt idx="70">
                    <c:v>2022 </c:v>
                  </c:pt>
                  <c:pt idx="71">
                    <c:v>2020 </c:v>
                  </c:pt>
                  <c:pt idx="72">
                    <c:v>2022 </c:v>
                  </c:pt>
                  <c:pt idx="73">
                    <c:v>2020 </c:v>
                  </c:pt>
                  <c:pt idx="74">
                    <c:v>2022 </c:v>
                  </c:pt>
                  <c:pt idx="75">
                    <c:v>2020 </c:v>
                  </c:pt>
                  <c:pt idx="76">
                    <c:v>2022 </c:v>
                  </c:pt>
                  <c:pt idx="77">
                    <c:v>2020 </c:v>
                  </c:pt>
                  <c:pt idx="78">
                    <c:v>2022 </c:v>
                  </c:pt>
                  <c:pt idx="79">
                    <c:v>2020 </c:v>
                  </c:pt>
                  <c:pt idx="80">
                    <c:v>2022 </c:v>
                  </c:pt>
                  <c:pt idx="81">
                    <c:v>2020 </c:v>
                  </c:pt>
                  <c:pt idx="82">
                    <c:v>2022 </c:v>
                  </c:pt>
                  <c:pt idx="83">
                    <c:v>2020 </c:v>
                  </c:pt>
                  <c:pt idx="84">
                    <c:v>2022 </c:v>
                  </c:pt>
                  <c:pt idx="85">
                    <c:v>2020 </c:v>
                  </c:pt>
                  <c:pt idx="86">
                    <c:v>2022 </c:v>
                  </c:pt>
                  <c:pt idx="87">
                    <c:v>2020 </c:v>
                  </c:pt>
                  <c:pt idx="88">
                    <c:v>2022 </c:v>
                  </c:pt>
                  <c:pt idx="89">
                    <c:v>2020 </c:v>
                  </c:pt>
                  <c:pt idx="90">
                    <c:v>2022 </c:v>
                  </c:pt>
                  <c:pt idx="91">
                    <c:v>2020 </c:v>
                  </c:pt>
                  <c:pt idx="92">
                    <c:v>2022 </c:v>
                  </c:pt>
                  <c:pt idx="93">
                    <c:v>2020 </c:v>
                  </c:pt>
                  <c:pt idx="94">
                    <c:v>2022 </c:v>
                  </c:pt>
                  <c:pt idx="95">
                    <c:v>2020 </c:v>
                  </c:pt>
                  <c:pt idx="96">
                    <c:v>2022 </c:v>
                  </c:pt>
                  <c:pt idx="97">
                    <c:v>2020 </c:v>
                  </c:pt>
                </c:lvl>
                <c:lvl>
                  <c:pt idx="0">
                    <c:v>101 和發大境</c:v>
                  </c:pt>
                  <c:pt idx="2">
                    <c:v>102 鴻典</c:v>
                  </c:pt>
                  <c:pt idx="4">
                    <c:v>103 樂捷市</c:v>
                  </c:pt>
                  <c:pt idx="6">
                    <c:v>104 奇幻莊園</c:v>
                  </c:pt>
                  <c:pt idx="8">
                    <c:v>105 樂田田</c:v>
                  </c:pt>
                  <c:pt idx="10">
                    <c:v>106 玉子園</c:v>
                  </c:pt>
                  <c:pt idx="12">
                    <c:v>107 台北國際村</c:v>
                  </c:pt>
                  <c:pt idx="14">
                    <c:v>201 富宇上城</c:v>
                  </c:pt>
                  <c:pt idx="16">
                    <c:v>202 禾悅花園</c:v>
                  </c:pt>
                  <c:pt idx="18">
                    <c:v>203 耀台北</c:v>
                  </c:pt>
                  <c:pt idx="20">
                    <c:v>204 皇普MVP</c:v>
                  </c:pt>
                  <c:pt idx="22">
                    <c:v>205 富宇敦峰</c:v>
                  </c:pt>
                  <c:pt idx="24">
                    <c:v>206 玄泰V1</c:v>
                  </c:pt>
                  <c:pt idx="26">
                    <c:v>207 和耀恆美</c:v>
                  </c:pt>
                  <c:pt idx="28">
                    <c:v>301 允將大作</c:v>
                  </c:pt>
                  <c:pt idx="30">
                    <c:v>302 欣時代</c:v>
                  </c:pt>
                  <c:pt idx="32">
                    <c:v>303 新潤翡麗</c:v>
                  </c:pt>
                  <c:pt idx="34">
                    <c:v>304 新潤鉑麗</c:v>
                  </c:pt>
                  <c:pt idx="36">
                    <c:v>305 根津苑</c:v>
                  </c:pt>
                  <c:pt idx="38">
                    <c:v>306 華悅城</c:v>
                  </c:pt>
                  <c:pt idx="40">
                    <c:v>307 富宇悅峰</c:v>
                  </c:pt>
                  <c:pt idx="42">
                    <c:v>308 合遠新天地</c:v>
                  </c:pt>
                  <c:pt idx="44">
                    <c:v>309 友文化</c:v>
                  </c:pt>
                  <c:pt idx="46">
                    <c:v>310 水悅青青</c:v>
                  </c:pt>
                  <c:pt idx="48">
                    <c:v>311 文華天際</c:v>
                  </c:pt>
                  <c:pt idx="50">
                    <c:v>401 竹城甲子園</c:v>
                  </c:pt>
                  <c:pt idx="52">
                    <c:v>402 金捷市</c:v>
                  </c:pt>
                  <c:pt idx="54">
                    <c:v>403 鴻築捷市達</c:v>
                  </c:pt>
                  <c:pt idx="56">
                    <c:v>404 詠勝市中欣</c:v>
                  </c:pt>
                  <c:pt idx="58">
                    <c:v>405 新A7</c:v>
                  </c:pt>
                  <c:pt idx="60">
                    <c:v>406 富御捷境</c:v>
                  </c:pt>
                  <c:pt idx="62">
                    <c:v>407 富宇哈佛苑</c:v>
                  </c:pt>
                  <c:pt idx="64">
                    <c:v>408 頤昌豐岳</c:v>
                  </c:pt>
                  <c:pt idx="66">
                    <c:v>409 新未來2</c:v>
                  </c:pt>
                  <c:pt idx="68">
                    <c:v>410 新未來3</c:v>
                  </c:pt>
                  <c:pt idx="70">
                    <c:v>411 和洲金剛</c:v>
                  </c:pt>
                  <c:pt idx="72">
                    <c:v>412 君邑丘比特</c:v>
                  </c:pt>
                  <c:pt idx="74">
                    <c:v>413 頤昌璞岳</c:v>
                  </c:pt>
                  <c:pt idx="76">
                    <c:v>414 合謙學</c:v>
                  </c:pt>
                  <c:pt idx="78">
                    <c:v>415 大亮時代A7</c:v>
                  </c:pt>
                  <c:pt idx="80">
                    <c:v>501 新未來1</c:v>
                  </c:pt>
                  <c:pt idx="82">
                    <c:v>502 富宇天匯</c:v>
                  </c:pt>
                  <c:pt idx="84">
                    <c:v>503 竹城明治</c:v>
                  </c:pt>
                  <c:pt idx="86">
                    <c:v>504 竹城宇治</c:v>
                  </c:pt>
                  <c:pt idx="88">
                    <c:v>505 櫻花澍</c:v>
                  </c:pt>
                  <c:pt idx="90">
                    <c:v>506 遠雄文青</c:v>
                  </c:pt>
                  <c:pt idx="92">
                    <c:v>507 皇翔歡喜城</c:v>
                  </c:pt>
                  <c:pt idx="94">
                    <c:v>508 名軒快樂家</c:v>
                  </c:pt>
                  <c:pt idx="96">
                    <c:v>509 麗寶快樂家</c:v>
                  </c:pt>
                </c:lvl>
              </c:multiLvlStrCache>
            </c:multiLvlStrRef>
          </c:cat>
          <c:val>
            <c:numRef>
              <c:f>'Figure-23'!$H$74:$H$221</c:f>
              <c:numCache>
                <c:formatCode>0.0_ </c:formatCode>
                <c:ptCount val="98"/>
                <c:pt idx="0">
                  <c:v>34</c:v>
                </c:pt>
                <c:pt idx="1">
                  <c:v>28</c:v>
                </c:pt>
                <c:pt idx="2">
                  <c:v>29</c:v>
                </c:pt>
                <c:pt idx="3">
                  <c:v>26</c:v>
                </c:pt>
                <c:pt idx="4">
                  <c:v>26</c:v>
                </c:pt>
                <c:pt idx="5">
                  <c:v>26</c:v>
                </c:pt>
                <c:pt idx="6">
                  <c:v>24.5</c:v>
                </c:pt>
                <c:pt idx="7">
                  <c:v>24.5</c:v>
                </c:pt>
                <c:pt idx="8">
                  <c:v>26</c:v>
                </c:pt>
                <c:pt idx="9">
                  <c:v>25</c:v>
                </c:pt>
                <c:pt idx="10">
                  <c:v>26</c:v>
                </c:pt>
                <c:pt idx="11">
                  <c:v>26</c:v>
                </c:pt>
                <c:pt idx="12">
                  <c:v>27</c:v>
                </c:pt>
                <c:pt idx="13">
                  <c:v>25</c:v>
                </c:pt>
                <c:pt idx="14">
                  <c:v>44</c:v>
                </c:pt>
                <c:pt idx="15">
                  <c:v>30</c:v>
                </c:pt>
                <c:pt idx="16">
                  <c:v>35</c:v>
                </c:pt>
                <c:pt idx="17">
                  <c:v>28</c:v>
                </c:pt>
                <c:pt idx="18">
                  <c:v>26</c:v>
                </c:pt>
                <c:pt idx="19">
                  <c:v>26</c:v>
                </c:pt>
                <c:pt idx="20">
                  <c:v>27</c:v>
                </c:pt>
                <c:pt idx="21">
                  <c:v>25</c:v>
                </c:pt>
                <c:pt idx="22">
                  <c:v>38</c:v>
                </c:pt>
                <c:pt idx="23">
                  <c:v>30</c:v>
                </c:pt>
                <c:pt idx="24">
                  <c:v>27</c:v>
                </c:pt>
                <c:pt idx="25">
                  <c:v>27</c:v>
                </c:pt>
                <c:pt idx="26">
                  <c:v>35</c:v>
                </c:pt>
                <c:pt idx="27">
                  <c:v>28</c:v>
                </c:pt>
                <c:pt idx="28">
                  <c:v>38</c:v>
                </c:pt>
                <c:pt idx="29">
                  <c:v>35</c:v>
                </c:pt>
                <c:pt idx="30">
                  <c:v>27</c:v>
                </c:pt>
                <c:pt idx="31">
                  <c:v>27</c:v>
                </c:pt>
                <c:pt idx="32">
                  <c:v>33</c:v>
                </c:pt>
                <c:pt idx="33">
                  <c:v>26</c:v>
                </c:pt>
                <c:pt idx="34">
                  <c:v>27</c:v>
                </c:pt>
                <c:pt idx="35">
                  <c:v>27</c:v>
                </c:pt>
                <c:pt idx="36">
                  <c:v>26</c:v>
                </c:pt>
                <c:pt idx="37">
                  <c:v>24</c:v>
                </c:pt>
                <c:pt idx="38">
                  <c:v>26</c:v>
                </c:pt>
                <c:pt idx="39">
                  <c:v>26</c:v>
                </c:pt>
                <c:pt idx="40">
                  <c:v>34</c:v>
                </c:pt>
                <c:pt idx="41">
                  <c:v>28</c:v>
                </c:pt>
                <c:pt idx="42">
                  <c:v>24</c:v>
                </c:pt>
                <c:pt idx="43">
                  <c:v>24</c:v>
                </c:pt>
                <c:pt idx="44">
                  <c:v>28</c:v>
                </c:pt>
                <c:pt idx="45">
                  <c:v>30</c:v>
                </c:pt>
                <c:pt idx="46">
                  <c:v>34</c:v>
                </c:pt>
                <c:pt idx="47">
                  <c:v>29</c:v>
                </c:pt>
                <c:pt idx="48">
                  <c:v>32</c:v>
                </c:pt>
                <c:pt idx="49">
                  <c:v>27</c:v>
                </c:pt>
                <c:pt idx="50">
                  <c:v>38</c:v>
                </c:pt>
                <c:pt idx="51">
                  <c:v>26</c:v>
                </c:pt>
                <c:pt idx="52">
                  <c:v>30.5</c:v>
                </c:pt>
                <c:pt idx="53">
                  <c:v>30.5</c:v>
                </c:pt>
                <c:pt idx="54">
                  <c:v>45</c:v>
                </c:pt>
                <c:pt idx="55">
                  <c:v>35</c:v>
                </c:pt>
                <c:pt idx="56">
                  <c:v>24</c:v>
                </c:pt>
                <c:pt idx="57">
                  <c:v>27</c:v>
                </c:pt>
                <c:pt idx="58">
                  <c:v>32</c:v>
                </c:pt>
                <c:pt idx="59">
                  <c:v>31</c:v>
                </c:pt>
                <c:pt idx="60">
                  <c:v>30</c:v>
                </c:pt>
                <c:pt idx="61">
                  <c:v>27</c:v>
                </c:pt>
                <c:pt idx="62">
                  <c:v>44</c:v>
                </c:pt>
                <c:pt idx="63">
                  <c:v>33</c:v>
                </c:pt>
                <c:pt idx="64">
                  <c:v>30</c:v>
                </c:pt>
                <c:pt idx="65">
                  <c:v>30</c:v>
                </c:pt>
                <c:pt idx="66">
                  <c:v>30</c:v>
                </c:pt>
                <c:pt idx="67">
                  <c:v>30</c:v>
                </c:pt>
                <c:pt idx="68">
                  <c:v>33</c:v>
                </c:pt>
                <c:pt idx="69">
                  <c:v>33</c:v>
                </c:pt>
                <c:pt idx="70">
                  <c:v>30</c:v>
                </c:pt>
                <c:pt idx="71">
                  <c:v>25</c:v>
                </c:pt>
                <c:pt idx="72">
                  <c:v>29.8</c:v>
                </c:pt>
                <c:pt idx="73">
                  <c:v>27.8</c:v>
                </c:pt>
                <c:pt idx="74">
                  <c:v>32</c:v>
                </c:pt>
                <c:pt idx="75">
                  <c:v>32</c:v>
                </c:pt>
                <c:pt idx="76">
                  <c:v>35</c:v>
                </c:pt>
                <c:pt idx="77">
                  <c:v>32</c:v>
                </c:pt>
                <c:pt idx="78">
                  <c:v>35</c:v>
                </c:pt>
                <c:pt idx="79">
                  <c:v>35</c:v>
                </c:pt>
                <c:pt idx="80">
                  <c:v>33</c:v>
                </c:pt>
                <c:pt idx="81">
                  <c:v>33</c:v>
                </c:pt>
                <c:pt idx="82">
                  <c:v>45</c:v>
                </c:pt>
                <c:pt idx="83">
                  <c:v>39</c:v>
                </c:pt>
                <c:pt idx="84">
                  <c:v>28</c:v>
                </c:pt>
                <c:pt idx="85">
                  <c:v>28</c:v>
                </c:pt>
                <c:pt idx="86">
                  <c:v>30</c:v>
                </c:pt>
                <c:pt idx="87">
                  <c:v>30</c:v>
                </c:pt>
                <c:pt idx="88">
                  <c:v>28</c:v>
                </c:pt>
                <c:pt idx="89">
                  <c:v>28</c:v>
                </c:pt>
                <c:pt idx="90">
                  <c:v>15</c:v>
                </c:pt>
                <c:pt idx="91">
                  <c:v>15</c:v>
                </c:pt>
                <c:pt idx="92">
                  <c:v>15</c:v>
                </c:pt>
                <c:pt idx="93">
                  <c:v>15</c:v>
                </c:pt>
                <c:pt idx="94">
                  <c:v>15</c:v>
                </c:pt>
                <c:pt idx="95">
                  <c:v>15</c:v>
                </c:pt>
                <c:pt idx="96">
                  <c:v>15</c:v>
                </c:pt>
                <c:pt idx="97">
                  <c:v>15</c:v>
                </c:pt>
              </c:numCache>
            </c:numRef>
          </c:val>
          <c:extLst>
            <c:ext xmlns:c16="http://schemas.microsoft.com/office/drawing/2014/chart" uri="{C3380CC4-5D6E-409C-BE32-E72D297353CC}">
              <c16:uniqueId val="{00000000-CC20-9349-B1E8-1CB5A451092C}"/>
            </c:ext>
          </c:extLst>
        </c:ser>
        <c:ser>
          <c:idx val="1"/>
          <c:order val="1"/>
          <c:tx>
            <c:strRef>
              <c:f>'Figure-23'!$I$73</c:f>
              <c:strCache>
                <c:ptCount val="1"/>
                <c:pt idx="0">
                  <c:v>平均值 - 開價區間</c:v>
                </c:pt>
              </c:strCache>
            </c:strRef>
          </c:tx>
          <c:spPr>
            <a:solidFill>
              <a:schemeClr val="accent2"/>
            </a:solidFill>
            <a:ln>
              <a:noFill/>
            </a:ln>
            <a:effectLst/>
          </c:spPr>
          <c:invertIfNegative val="0"/>
          <c:cat>
            <c:multiLvlStrRef>
              <c:f>'Figure-23'!$G$74:$G$221</c:f>
              <c:multiLvlStrCache>
                <c:ptCount val="98"/>
                <c:lvl>
                  <c:pt idx="0">
                    <c:v>2022 </c:v>
                  </c:pt>
                  <c:pt idx="1">
                    <c:v>2020 </c:v>
                  </c:pt>
                  <c:pt idx="2">
                    <c:v>2022 </c:v>
                  </c:pt>
                  <c:pt idx="3">
                    <c:v>2020 </c:v>
                  </c:pt>
                  <c:pt idx="4">
                    <c:v>2022 </c:v>
                  </c:pt>
                  <c:pt idx="5">
                    <c:v>2020 </c:v>
                  </c:pt>
                  <c:pt idx="6">
                    <c:v>2022 </c:v>
                  </c:pt>
                  <c:pt idx="7">
                    <c:v>2020 </c:v>
                  </c:pt>
                  <c:pt idx="8">
                    <c:v>2022 </c:v>
                  </c:pt>
                  <c:pt idx="9">
                    <c:v>2020 </c:v>
                  </c:pt>
                  <c:pt idx="10">
                    <c:v>2022 </c:v>
                  </c:pt>
                  <c:pt idx="11">
                    <c:v>2020 </c:v>
                  </c:pt>
                  <c:pt idx="12">
                    <c:v>2022 </c:v>
                  </c:pt>
                  <c:pt idx="13">
                    <c:v>2020 </c:v>
                  </c:pt>
                  <c:pt idx="14">
                    <c:v>2022 </c:v>
                  </c:pt>
                  <c:pt idx="15">
                    <c:v>2020 </c:v>
                  </c:pt>
                  <c:pt idx="16">
                    <c:v>2022 </c:v>
                  </c:pt>
                  <c:pt idx="17">
                    <c:v>2020 </c:v>
                  </c:pt>
                  <c:pt idx="18">
                    <c:v>2022 </c:v>
                  </c:pt>
                  <c:pt idx="19">
                    <c:v>2020 </c:v>
                  </c:pt>
                  <c:pt idx="20">
                    <c:v>2022 </c:v>
                  </c:pt>
                  <c:pt idx="21">
                    <c:v>2020 </c:v>
                  </c:pt>
                  <c:pt idx="22">
                    <c:v>2022 </c:v>
                  </c:pt>
                  <c:pt idx="23">
                    <c:v>2020 </c:v>
                  </c:pt>
                  <c:pt idx="24">
                    <c:v>2022 </c:v>
                  </c:pt>
                  <c:pt idx="25">
                    <c:v>2020 </c:v>
                  </c:pt>
                  <c:pt idx="26">
                    <c:v>2022 </c:v>
                  </c:pt>
                  <c:pt idx="27">
                    <c:v>2020 </c:v>
                  </c:pt>
                  <c:pt idx="28">
                    <c:v>2022 </c:v>
                  </c:pt>
                  <c:pt idx="29">
                    <c:v>2020 </c:v>
                  </c:pt>
                  <c:pt idx="30">
                    <c:v>2022 </c:v>
                  </c:pt>
                  <c:pt idx="31">
                    <c:v>2020 </c:v>
                  </c:pt>
                  <c:pt idx="32">
                    <c:v>2022 </c:v>
                  </c:pt>
                  <c:pt idx="33">
                    <c:v>2020 </c:v>
                  </c:pt>
                  <c:pt idx="34">
                    <c:v>2022 </c:v>
                  </c:pt>
                  <c:pt idx="35">
                    <c:v>2020 </c:v>
                  </c:pt>
                  <c:pt idx="36">
                    <c:v>2022 </c:v>
                  </c:pt>
                  <c:pt idx="37">
                    <c:v>2020 </c:v>
                  </c:pt>
                  <c:pt idx="38">
                    <c:v>2022 </c:v>
                  </c:pt>
                  <c:pt idx="39">
                    <c:v>2020 </c:v>
                  </c:pt>
                  <c:pt idx="40">
                    <c:v>2022 </c:v>
                  </c:pt>
                  <c:pt idx="41">
                    <c:v>2020 </c:v>
                  </c:pt>
                  <c:pt idx="42">
                    <c:v>2022 </c:v>
                  </c:pt>
                  <c:pt idx="43">
                    <c:v>2020 </c:v>
                  </c:pt>
                  <c:pt idx="44">
                    <c:v>2022 </c:v>
                  </c:pt>
                  <c:pt idx="45">
                    <c:v>2020 </c:v>
                  </c:pt>
                  <c:pt idx="46">
                    <c:v>2022 </c:v>
                  </c:pt>
                  <c:pt idx="47">
                    <c:v>2020 </c:v>
                  </c:pt>
                  <c:pt idx="48">
                    <c:v>2022 </c:v>
                  </c:pt>
                  <c:pt idx="49">
                    <c:v>2020 </c:v>
                  </c:pt>
                  <c:pt idx="50">
                    <c:v>2022 </c:v>
                  </c:pt>
                  <c:pt idx="51">
                    <c:v>2020 </c:v>
                  </c:pt>
                  <c:pt idx="52">
                    <c:v>2022 </c:v>
                  </c:pt>
                  <c:pt idx="53">
                    <c:v>2020 </c:v>
                  </c:pt>
                  <c:pt idx="54">
                    <c:v>2022 </c:v>
                  </c:pt>
                  <c:pt idx="55">
                    <c:v>2020 </c:v>
                  </c:pt>
                  <c:pt idx="56">
                    <c:v>2022 </c:v>
                  </c:pt>
                  <c:pt idx="57">
                    <c:v>2020 </c:v>
                  </c:pt>
                  <c:pt idx="58">
                    <c:v>2022 </c:v>
                  </c:pt>
                  <c:pt idx="59">
                    <c:v>2020 </c:v>
                  </c:pt>
                  <c:pt idx="60">
                    <c:v>2022 </c:v>
                  </c:pt>
                  <c:pt idx="61">
                    <c:v>2020 </c:v>
                  </c:pt>
                  <c:pt idx="62">
                    <c:v>2022 </c:v>
                  </c:pt>
                  <c:pt idx="63">
                    <c:v>2020 </c:v>
                  </c:pt>
                  <c:pt idx="64">
                    <c:v>2022 </c:v>
                  </c:pt>
                  <c:pt idx="65">
                    <c:v>2020 </c:v>
                  </c:pt>
                  <c:pt idx="66">
                    <c:v>2022 </c:v>
                  </c:pt>
                  <c:pt idx="67">
                    <c:v>2020 </c:v>
                  </c:pt>
                  <c:pt idx="68">
                    <c:v>2022 </c:v>
                  </c:pt>
                  <c:pt idx="69">
                    <c:v>2020 </c:v>
                  </c:pt>
                  <c:pt idx="70">
                    <c:v>2022 </c:v>
                  </c:pt>
                  <c:pt idx="71">
                    <c:v>2020 </c:v>
                  </c:pt>
                  <c:pt idx="72">
                    <c:v>2022 </c:v>
                  </c:pt>
                  <c:pt idx="73">
                    <c:v>2020 </c:v>
                  </c:pt>
                  <c:pt idx="74">
                    <c:v>2022 </c:v>
                  </c:pt>
                  <c:pt idx="75">
                    <c:v>2020 </c:v>
                  </c:pt>
                  <c:pt idx="76">
                    <c:v>2022 </c:v>
                  </c:pt>
                  <c:pt idx="77">
                    <c:v>2020 </c:v>
                  </c:pt>
                  <c:pt idx="78">
                    <c:v>2022 </c:v>
                  </c:pt>
                  <c:pt idx="79">
                    <c:v>2020 </c:v>
                  </c:pt>
                  <c:pt idx="80">
                    <c:v>2022 </c:v>
                  </c:pt>
                  <c:pt idx="81">
                    <c:v>2020 </c:v>
                  </c:pt>
                  <c:pt idx="82">
                    <c:v>2022 </c:v>
                  </c:pt>
                  <c:pt idx="83">
                    <c:v>2020 </c:v>
                  </c:pt>
                  <c:pt idx="84">
                    <c:v>2022 </c:v>
                  </c:pt>
                  <c:pt idx="85">
                    <c:v>2020 </c:v>
                  </c:pt>
                  <c:pt idx="86">
                    <c:v>2022 </c:v>
                  </c:pt>
                  <c:pt idx="87">
                    <c:v>2020 </c:v>
                  </c:pt>
                  <c:pt idx="88">
                    <c:v>2022 </c:v>
                  </c:pt>
                  <c:pt idx="89">
                    <c:v>2020 </c:v>
                  </c:pt>
                  <c:pt idx="90">
                    <c:v>2022 </c:v>
                  </c:pt>
                  <c:pt idx="91">
                    <c:v>2020 </c:v>
                  </c:pt>
                  <c:pt idx="92">
                    <c:v>2022 </c:v>
                  </c:pt>
                  <c:pt idx="93">
                    <c:v>2020 </c:v>
                  </c:pt>
                  <c:pt idx="94">
                    <c:v>2022 </c:v>
                  </c:pt>
                  <c:pt idx="95">
                    <c:v>2020 </c:v>
                  </c:pt>
                  <c:pt idx="96">
                    <c:v>2022 </c:v>
                  </c:pt>
                  <c:pt idx="97">
                    <c:v>2020 </c:v>
                  </c:pt>
                </c:lvl>
                <c:lvl>
                  <c:pt idx="0">
                    <c:v>101 和發大境</c:v>
                  </c:pt>
                  <c:pt idx="2">
                    <c:v>102 鴻典</c:v>
                  </c:pt>
                  <c:pt idx="4">
                    <c:v>103 樂捷市</c:v>
                  </c:pt>
                  <c:pt idx="6">
                    <c:v>104 奇幻莊園</c:v>
                  </c:pt>
                  <c:pt idx="8">
                    <c:v>105 樂田田</c:v>
                  </c:pt>
                  <c:pt idx="10">
                    <c:v>106 玉子園</c:v>
                  </c:pt>
                  <c:pt idx="12">
                    <c:v>107 台北國際村</c:v>
                  </c:pt>
                  <c:pt idx="14">
                    <c:v>201 富宇上城</c:v>
                  </c:pt>
                  <c:pt idx="16">
                    <c:v>202 禾悅花園</c:v>
                  </c:pt>
                  <c:pt idx="18">
                    <c:v>203 耀台北</c:v>
                  </c:pt>
                  <c:pt idx="20">
                    <c:v>204 皇普MVP</c:v>
                  </c:pt>
                  <c:pt idx="22">
                    <c:v>205 富宇敦峰</c:v>
                  </c:pt>
                  <c:pt idx="24">
                    <c:v>206 玄泰V1</c:v>
                  </c:pt>
                  <c:pt idx="26">
                    <c:v>207 和耀恆美</c:v>
                  </c:pt>
                  <c:pt idx="28">
                    <c:v>301 允將大作</c:v>
                  </c:pt>
                  <c:pt idx="30">
                    <c:v>302 欣時代</c:v>
                  </c:pt>
                  <c:pt idx="32">
                    <c:v>303 新潤翡麗</c:v>
                  </c:pt>
                  <c:pt idx="34">
                    <c:v>304 新潤鉑麗</c:v>
                  </c:pt>
                  <c:pt idx="36">
                    <c:v>305 根津苑</c:v>
                  </c:pt>
                  <c:pt idx="38">
                    <c:v>306 華悅城</c:v>
                  </c:pt>
                  <c:pt idx="40">
                    <c:v>307 富宇悅峰</c:v>
                  </c:pt>
                  <c:pt idx="42">
                    <c:v>308 合遠新天地</c:v>
                  </c:pt>
                  <c:pt idx="44">
                    <c:v>309 友文化</c:v>
                  </c:pt>
                  <c:pt idx="46">
                    <c:v>310 水悅青青</c:v>
                  </c:pt>
                  <c:pt idx="48">
                    <c:v>311 文華天際</c:v>
                  </c:pt>
                  <c:pt idx="50">
                    <c:v>401 竹城甲子園</c:v>
                  </c:pt>
                  <c:pt idx="52">
                    <c:v>402 金捷市</c:v>
                  </c:pt>
                  <c:pt idx="54">
                    <c:v>403 鴻築捷市達</c:v>
                  </c:pt>
                  <c:pt idx="56">
                    <c:v>404 詠勝市中欣</c:v>
                  </c:pt>
                  <c:pt idx="58">
                    <c:v>405 新A7</c:v>
                  </c:pt>
                  <c:pt idx="60">
                    <c:v>406 富御捷境</c:v>
                  </c:pt>
                  <c:pt idx="62">
                    <c:v>407 富宇哈佛苑</c:v>
                  </c:pt>
                  <c:pt idx="64">
                    <c:v>408 頤昌豐岳</c:v>
                  </c:pt>
                  <c:pt idx="66">
                    <c:v>409 新未來2</c:v>
                  </c:pt>
                  <c:pt idx="68">
                    <c:v>410 新未來3</c:v>
                  </c:pt>
                  <c:pt idx="70">
                    <c:v>411 和洲金剛</c:v>
                  </c:pt>
                  <c:pt idx="72">
                    <c:v>412 君邑丘比特</c:v>
                  </c:pt>
                  <c:pt idx="74">
                    <c:v>413 頤昌璞岳</c:v>
                  </c:pt>
                  <c:pt idx="76">
                    <c:v>414 合謙學</c:v>
                  </c:pt>
                  <c:pt idx="78">
                    <c:v>415 大亮時代A7</c:v>
                  </c:pt>
                  <c:pt idx="80">
                    <c:v>501 新未來1</c:v>
                  </c:pt>
                  <c:pt idx="82">
                    <c:v>502 富宇天匯</c:v>
                  </c:pt>
                  <c:pt idx="84">
                    <c:v>503 竹城明治</c:v>
                  </c:pt>
                  <c:pt idx="86">
                    <c:v>504 竹城宇治</c:v>
                  </c:pt>
                  <c:pt idx="88">
                    <c:v>505 櫻花澍</c:v>
                  </c:pt>
                  <c:pt idx="90">
                    <c:v>506 遠雄文青</c:v>
                  </c:pt>
                  <c:pt idx="92">
                    <c:v>507 皇翔歡喜城</c:v>
                  </c:pt>
                  <c:pt idx="94">
                    <c:v>508 名軒快樂家</c:v>
                  </c:pt>
                  <c:pt idx="96">
                    <c:v>509 麗寶快樂家</c:v>
                  </c:pt>
                </c:lvl>
              </c:multiLvlStrCache>
            </c:multiLvlStrRef>
          </c:cat>
          <c:val>
            <c:numRef>
              <c:f>'Figure-23'!$I$74:$I$221</c:f>
              <c:numCache>
                <c:formatCode>0.0_ </c:formatCode>
                <c:ptCount val="98"/>
                <c:pt idx="0">
                  <c:v>2</c:v>
                </c:pt>
                <c:pt idx="1">
                  <c:v>0.5</c:v>
                </c:pt>
                <c:pt idx="2">
                  <c:v>0.2</c:v>
                </c:pt>
                <c:pt idx="3">
                  <c:v>0.2</c:v>
                </c:pt>
                <c:pt idx="4">
                  <c:v>0.2</c:v>
                </c:pt>
                <c:pt idx="5">
                  <c:v>0.2</c:v>
                </c:pt>
                <c:pt idx="6">
                  <c:v>1</c:v>
                </c:pt>
                <c:pt idx="7">
                  <c:v>0.5</c:v>
                </c:pt>
                <c:pt idx="8">
                  <c:v>0.2</c:v>
                </c:pt>
                <c:pt idx="9">
                  <c:v>0.5</c:v>
                </c:pt>
                <c:pt idx="10">
                  <c:v>2</c:v>
                </c:pt>
                <c:pt idx="11">
                  <c:v>1</c:v>
                </c:pt>
                <c:pt idx="12">
                  <c:v>2</c:v>
                </c:pt>
                <c:pt idx="13">
                  <c:v>0.5</c:v>
                </c:pt>
                <c:pt idx="14">
                  <c:v>5</c:v>
                </c:pt>
                <c:pt idx="15">
                  <c:v>2.5</c:v>
                </c:pt>
                <c:pt idx="16">
                  <c:v>2</c:v>
                </c:pt>
                <c:pt idx="17">
                  <c:v>0.5</c:v>
                </c:pt>
                <c:pt idx="18">
                  <c:v>2</c:v>
                </c:pt>
                <c:pt idx="19">
                  <c:v>1</c:v>
                </c:pt>
                <c:pt idx="20">
                  <c:v>1</c:v>
                </c:pt>
                <c:pt idx="21">
                  <c:v>0.5</c:v>
                </c:pt>
                <c:pt idx="22">
                  <c:v>4</c:v>
                </c:pt>
                <c:pt idx="23">
                  <c:v>1</c:v>
                </c:pt>
                <c:pt idx="24">
                  <c:v>2</c:v>
                </c:pt>
                <c:pt idx="25">
                  <c:v>1</c:v>
                </c:pt>
                <c:pt idx="26">
                  <c:v>5</c:v>
                </c:pt>
                <c:pt idx="27">
                  <c:v>2.5</c:v>
                </c:pt>
                <c:pt idx="28">
                  <c:v>5</c:v>
                </c:pt>
                <c:pt idx="29">
                  <c:v>1.5</c:v>
                </c:pt>
                <c:pt idx="30">
                  <c:v>2</c:v>
                </c:pt>
                <c:pt idx="31">
                  <c:v>1</c:v>
                </c:pt>
                <c:pt idx="32">
                  <c:v>3</c:v>
                </c:pt>
                <c:pt idx="33">
                  <c:v>1</c:v>
                </c:pt>
                <c:pt idx="34">
                  <c:v>2</c:v>
                </c:pt>
                <c:pt idx="35">
                  <c:v>1</c:v>
                </c:pt>
                <c:pt idx="36">
                  <c:v>2</c:v>
                </c:pt>
                <c:pt idx="37">
                  <c:v>1</c:v>
                </c:pt>
                <c:pt idx="38">
                  <c:v>4</c:v>
                </c:pt>
                <c:pt idx="39">
                  <c:v>2</c:v>
                </c:pt>
                <c:pt idx="40">
                  <c:v>2</c:v>
                </c:pt>
                <c:pt idx="41">
                  <c:v>2</c:v>
                </c:pt>
                <c:pt idx="42">
                  <c:v>2</c:v>
                </c:pt>
                <c:pt idx="43">
                  <c:v>1</c:v>
                </c:pt>
                <c:pt idx="44">
                  <c:v>0.2</c:v>
                </c:pt>
                <c:pt idx="45">
                  <c:v>0.5</c:v>
                </c:pt>
                <c:pt idx="46">
                  <c:v>5</c:v>
                </c:pt>
                <c:pt idx="47">
                  <c:v>1</c:v>
                </c:pt>
                <c:pt idx="48">
                  <c:v>2</c:v>
                </c:pt>
                <c:pt idx="49">
                  <c:v>0</c:v>
                </c:pt>
                <c:pt idx="50">
                  <c:v>3</c:v>
                </c:pt>
                <c:pt idx="51">
                  <c:v>1</c:v>
                </c:pt>
                <c:pt idx="52">
                  <c:v>0.2</c:v>
                </c:pt>
                <c:pt idx="53">
                  <c:v>0</c:v>
                </c:pt>
                <c:pt idx="54">
                  <c:v>3</c:v>
                </c:pt>
                <c:pt idx="55">
                  <c:v>1.5</c:v>
                </c:pt>
                <c:pt idx="56">
                  <c:v>1</c:v>
                </c:pt>
                <c:pt idx="57">
                  <c:v>2.5</c:v>
                </c:pt>
                <c:pt idx="58">
                  <c:v>3</c:v>
                </c:pt>
                <c:pt idx="59">
                  <c:v>1</c:v>
                </c:pt>
                <c:pt idx="60">
                  <c:v>2</c:v>
                </c:pt>
                <c:pt idx="61">
                  <c:v>1</c:v>
                </c:pt>
                <c:pt idx="62">
                  <c:v>5</c:v>
                </c:pt>
                <c:pt idx="63">
                  <c:v>2.5</c:v>
                </c:pt>
                <c:pt idx="64">
                  <c:v>0.2</c:v>
                </c:pt>
                <c:pt idx="65">
                  <c:v>0.2</c:v>
                </c:pt>
                <c:pt idx="66">
                  <c:v>2</c:v>
                </c:pt>
                <c:pt idx="67">
                  <c:v>1</c:v>
                </c:pt>
                <c:pt idx="68">
                  <c:v>5</c:v>
                </c:pt>
                <c:pt idx="69">
                  <c:v>2.5</c:v>
                </c:pt>
                <c:pt idx="70">
                  <c:v>2</c:v>
                </c:pt>
                <c:pt idx="71">
                  <c:v>1</c:v>
                </c:pt>
                <c:pt idx="72">
                  <c:v>8.4000000000000021</c:v>
                </c:pt>
                <c:pt idx="73">
                  <c:v>2.1000000000000014</c:v>
                </c:pt>
                <c:pt idx="74">
                  <c:v>1</c:v>
                </c:pt>
                <c:pt idx="75">
                  <c:v>0.5</c:v>
                </c:pt>
                <c:pt idx="76">
                  <c:v>7</c:v>
                </c:pt>
                <c:pt idx="77">
                  <c:v>1.5</c:v>
                </c:pt>
                <c:pt idx="78">
                  <c:v>1</c:v>
                </c:pt>
                <c:pt idx="79">
                  <c:v>0.5</c:v>
                </c:pt>
                <c:pt idx="80">
                  <c:v>5</c:v>
                </c:pt>
                <c:pt idx="81">
                  <c:v>2.5</c:v>
                </c:pt>
                <c:pt idx="82">
                  <c:v>5</c:v>
                </c:pt>
                <c:pt idx="83">
                  <c:v>2</c:v>
                </c:pt>
                <c:pt idx="84">
                  <c:v>2</c:v>
                </c:pt>
                <c:pt idx="85">
                  <c:v>1</c:v>
                </c:pt>
                <c:pt idx="86">
                  <c:v>0.2</c:v>
                </c:pt>
                <c:pt idx="87">
                  <c:v>0.2</c:v>
                </c:pt>
                <c:pt idx="88">
                  <c:v>4</c:v>
                </c:pt>
                <c:pt idx="89">
                  <c:v>2</c:v>
                </c:pt>
                <c:pt idx="90">
                  <c:v>0.2</c:v>
                </c:pt>
                <c:pt idx="91">
                  <c:v>0.2</c:v>
                </c:pt>
                <c:pt idx="92">
                  <c:v>0.2</c:v>
                </c:pt>
                <c:pt idx="93">
                  <c:v>0.2</c:v>
                </c:pt>
                <c:pt idx="94">
                  <c:v>0.2</c:v>
                </c:pt>
                <c:pt idx="95">
                  <c:v>0.2</c:v>
                </c:pt>
                <c:pt idx="96">
                  <c:v>0.2</c:v>
                </c:pt>
                <c:pt idx="97">
                  <c:v>0.2</c:v>
                </c:pt>
              </c:numCache>
            </c:numRef>
          </c:val>
          <c:extLst>
            <c:ext xmlns:c16="http://schemas.microsoft.com/office/drawing/2014/chart" uri="{C3380CC4-5D6E-409C-BE32-E72D297353CC}">
              <c16:uniqueId val="{00000001-CC20-9349-B1E8-1CB5A451092C}"/>
            </c:ext>
          </c:extLst>
        </c:ser>
        <c:dLbls>
          <c:showLegendKey val="0"/>
          <c:showVal val="0"/>
          <c:showCatName val="0"/>
          <c:showSerName val="0"/>
          <c:showPercent val="0"/>
          <c:showBubbleSize val="0"/>
        </c:dLbls>
        <c:gapWidth val="150"/>
        <c:overlap val="100"/>
        <c:axId val="1514499056"/>
        <c:axId val="1613789328"/>
      </c:barChart>
      <c:catAx>
        <c:axId val="151449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3789328"/>
        <c:crosses val="autoZero"/>
        <c:auto val="1"/>
        <c:lblAlgn val="ctr"/>
        <c:lblOffset val="100"/>
        <c:noMultiLvlLbl val="0"/>
      </c:catAx>
      <c:valAx>
        <c:axId val="1613789328"/>
        <c:scaling>
          <c:orientation val="minMax"/>
        </c:scaling>
        <c:delete val="0"/>
        <c:axPos val="b"/>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1449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[A7XLK-1102-HouseBigData.xlsx]Figure-4!樞紐分析表4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TW" altLang="en-US" sz="2400" baseline="0">
                <a:ea typeface="楷體-繁" panose="02010600040101010101" pitchFamily="2" charset="-120"/>
              </a:rPr>
              <a:t>建案 建蔽率 ＆ 公設比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'Figure-4'!$B$3</c:f>
              <c:strCache>
                <c:ptCount val="1"/>
                <c:pt idx="0">
                  <c:v>平均值 - 公設比例</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'Figure-4'!$A$4:$A$53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'Figure-4'!$B$4:$B$53</c:f>
              <c:numCache>
                <c:formatCode>0.00%</c:formatCode>
                <c:ptCount val="49"/>
                <c:pt idx="0">
                  <c:v>0.33</c:v>
                </c:pt>
                <c:pt idx="1">
                  <c:v>0.32</c:v>
                </c:pt>
                <c:pt idx="2">
                  <c:v>0.315</c:v>
                </c:pt>
                <c:pt idx="3">
                  <c:v>0.32</c:v>
                </c:pt>
                <c:pt idx="4">
                  <c:v>0.32600000000000001</c:v>
                </c:pt>
                <c:pt idx="5">
                  <c:v>0.315</c:v>
                </c:pt>
                <c:pt idx="6">
                  <c:v>0.315</c:v>
                </c:pt>
                <c:pt idx="7">
                  <c:v>0.33500000000000002</c:v>
                </c:pt>
                <c:pt idx="8">
                  <c:v>0.33500000000000002</c:v>
                </c:pt>
                <c:pt idx="9">
                  <c:v>0.315</c:v>
                </c:pt>
                <c:pt idx="10">
                  <c:v>0.31859999999999999</c:v>
                </c:pt>
                <c:pt idx="11">
                  <c:v>0.33350000000000002</c:v>
                </c:pt>
                <c:pt idx="12">
                  <c:v>0.31900000000000001</c:v>
                </c:pt>
                <c:pt idx="13">
                  <c:v>0.32250000000000001</c:v>
                </c:pt>
                <c:pt idx="14">
                  <c:v>0.33800000000000002</c:v>
                </c:pt>
                <c:pt idx="15">
                  <c:v>0.33500000000000002</c:v>
                </c:pt>
                <c:pt idx="16">
                  <c:v>0.33750000000000002</c:v>
                </c:pt>
                <c:pt idx="17">
                  <c:v>0.33500000000000002</c:v>
                </c:pt>
                <c:pt idx="18">
                  <c:v>0.32</c:v>
                </c:pt>
                <c:pt idx="19">
                  <c:v>0.34</c:v>
                </c:pt>
                <c:pt idx="20">
                  <c:v>0.36799999999999999</c:v>
                </c:pt>
                <c:pt idx="21">
                  <c:v>0.315</c:v>
                </c:pt>
                <c:pt idx="22">
                  <c:v>0.32</c:v>
                </c:pt>
                <c:pt idx="23">
                  <c:v>0.32</c:v>
                </c:pt>
                <c:pt idx="24">
                  <c:v>0.33</c:v>
                </c:pt>
                <c:pt idx="25">
                  <c:v>0.32500000000000001</c:v>
                </c:pt>
                <c:pt idx="26">
                  <c:v>0.31900000000000001</c:v>
                </c:pt>
                <c:pt idx="27">
                  <c:v>0.32</c:v>
                </c:pt>
                <c:pt idx="28">
                  <c:v>0.33</c:v>
                </c:pt>
                <c:pt idx="29">
                  <c:v>0.32</c:v>
                </c:pt>
                <c:pt idx="30">
                  <c:v>0.315</c:v>
                </c:pt>
                <c:pt idx="31">
                  <c:v>0.33500000000000002</c:v>
                </c:pt>
                <c:pt idx="32">
                  <c:v>0.32</c:v>
                </c:pt>
                <c:pt idx="33">
                  <c:v>0.33</c:v>
                </c:pt>
                <c:pt idx="34">
                  <c:v>0.3327</c:v>
                </c:pt>
                <c:pt idx="35">
                  <c:v>0.32</c:v>
                </c:pt>
                <c:pt idx="36">
                  <c:v>0.33129999999999998</c:v>
                </c:pt>
                <c:pt idx="37">
                  <c:v>0.32100000000000001</c:v>
                </c:pt>
                <c:pt idx="38">
                  <c:v>0.32500000000000001</c:v>
                </c:pt>
                <c:pt idx="39">
                  <c:v>0.33900000000000002</c:v>
                </c:pt>
                <c:pt idx="40">
                  <c:v>0.33</c:v>
                </c:pt>
                <c:pt idx="41">
                  <c:v>0.33500000000000002</c:v>
                </c:pt>
                <c:pt idx="42">
                  <c:v>0.32</c:v>
                </c:pt>
                <c:pt idx="43">
                  <c:v>0.315</c:v>
                </c:pt>
                <c:pt idx="44">
                  <c:v>0.32</c:v>
                </c:pt>
              </c:numCache>
            </c:numRef>
          </c:val>
          <c:extLst>
            <c:ext xmlns:c16="http://schemas.microsoft.com/office/drawing/2014/chart" uri="{C3380CC4-5D6E-409C-BE32-E72D297353CC}">
              <c16:uniqueId val="{00000000-B5F8-FF4B-A823-31765E501DC9}"/>
            </c:ext>
          </c:extLst>
        </c:ser>
        <c:ser>
          <c:idx val="1"/>
          <c:order val="1"/>
          <c:tx>
            <c:strRef>
              <c:f>'Figure-4'!$C$3</c:f>
              <c:strCache>
                <c:ptCount val="1"/>
                <c:pt idx="0">
                  <c:v>平均值 - 建蔽比率</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'Figure-4'!$A$4:$A$53</c:f>
              <c:strCache>
                <c:ptCount val="49"/>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pt idx="45">
                  <c:v>506 遠雄文青</c:v>
                </c:pt>
                <c:pt idx="46">
                  <c:v>507 皇翔歡喜城</c:v>
                </c:pt>
                <c:pt idx="47">
                  <c:v>508 名軒快樂家</c:v>
                </c:pt>
                <c:pt idx="48">
                  <c:v>509 麗寶快樂家</c:v>
                </c:pt>
              </c:strCache>
            </c:strRef>
          </c:cat>
          <c:val>
            <c:numRef>
              <c:f>'Figure-4'!$C$4:$C$53</c:f>
              <c:numCache>
                <c:formatCode>0.00%</c:formatCode>
                <c:ptCount val="49"/>
                <c:pt idx="0">
                  <c:v>0.40899999999999997</c:v>
                </c:pt>
                <c:pt idx="1">
                  <c:v>0.39800000000000002</c:v>
                </c:pt>
                <c:pt idx="2">
                  <c:v>0.49559999999999998</c:v>
                </c:pt>
                <c:pt idx="3">
                  <c:v>0.48259999999999997</c:v>
                </c:pt>
                <c:pt idx="4">
                  <c:v>0.44269999999999998</c:v>
                </c:pt>
                <c:pt idx="5">
                  <c:v>0.44230000000000003</c:v>
                </c:pt>
                <c:pt idx="6">
                  <c:v>0.45669999999999999</c:v>
                </c:pt>
                <c:pt idx="7">
                  <c:v>0.31069999999999998</c:v>
                </c:pt>
                <c:pt idx="8">
                  <c:v>0.52939999999999998</c:v>
                </c:pt>
                <c:pt idx="9">
                  <c:v>0.46139999999999998</c:v>
                </c:pt>
                <c:pt idx="10">
                  <c:v>0.47989999999999999</c:v>
                </c:pt>
                <c:pt idx="11">
                  <c:v>0.43919999999999998</c:v>
                </c:pt>
                <c:pt idx="12">
                  <c:v>0.60160000000000002</c:v>
                </c:pt>
                <c:pt idx="13">
                  <c:v>0.4743</c:v>
                </c:pt>
                <c:pt idx="14">
                  <c:v>0.45529999999999998</c:v>
                </c:pt>
                <c:pt idx="15">
                  <c:v>0.57489999999999997</c:v>
                </c:pt>
                <c:pt idx="16">
                  <c:v>0.6502</c:v>
                </c:pt>
                <c:pt idx="17">
                  <c:v>0.59850000000000003</c:v>
                </c:pt>
                <c:pt idx="18">
                  <c:v>0.50539999999999996</c:v>
                </c:pt>
                <c:pt idx="19">
                  <c:v>0.44359999999999999</c:v>
                </c:pt>
                <c:pt idx="20">
                  <c:v>0.40210000000000001</c:v>
                </c:pt>
                <c:pt idx="21">
                  <c:v>0.3397</c:v>
                </c:pt>
                <c:pt idx="22">
                  <c:v>0.44209999999999999</c:v>
                </c:pt>
                <c:pt idx="23">
                  <c:v>0.55610000000000004</c:v>
                </c:pt>
                <c:pt idx="24">
                  <c:v>0.3347</c:v>
                </c:pt>
                <c:pt idx="25">
                  <c:v>0.50209999999999999</c:v>
                </c:pt>
                <c:pt idx="26">
                  <c:v>0.50739999999999996</c:v>
                </c:pt>
                <c:pt idx="27">
                  <c:v>0.49530000000000002</c:v>
                </c:pt>
                <c:pt idx="28">
                  <c:v>0.53259999999999996</c:v>
                </c:pt>
                <c:pt idx="29">
                  <c:v>0.46450000000000002</c:v>
                </c:pt>
                <c:pt idx="30">
                  <c:v>0.47499999999999998</c:v>
                </c:pt>
                <c:pt idx="31">
                  <c:v>0.44180000000000003</c:v>
                </c:pt>
                <c:pt idx="32">
                  <c:v>0.4622</c:v>
                </c:pt>
                <c:pt idx="33">
                  <c:v>0.36220000000000002</c:v>
                </c:pt>
                <c:pt idx="34">
                  <c:v>0.38300000000000001</c:v>
                </c:pt>
                <c:pt idx="35">
                  <c:v>0.45540000000000003</c:v>
                </c:pt>
                <c:pt idx="36">
                  <c:v>0.46150000000000002</c:v>
                </c:pt>
                <c:pt idx="37">
                  <c:v>0.51349999999999996</c:v>
                </c:pt>
                <c:pt idx="38">
                  <c:v>0.45660000000000001</c:v>
                </c:pt>
                <c:pt idx="39">
                  <c:v>0.50270000000000004</c:v>
                </c:pt>
                <c:pt idx="40">
                  <c:v>0.57020000000000004</c:v>
                </c:pt>
                <c:pt idx="41">
                  <c:v>0.49540000000000001</c:v>
                </c:pt>
                <c:pt idx="42">
                  <c:v>0.4556</c:v>
                </c:pt>
                <c:pt idx="43">
                  <c:v>0.45700000000000002</c:v>
                </c:pt>
                <c:pt idx="44">
                  <c:v>0.38140000000000002</c:v>
                </c:pt>
              </c:numCache>
            </c:numRef>
          </c:val>
          <c:extLst>
            <c:ext xmlns:c16="http://schemas.microsoft.com/office/drawing/2014/chart" uri="{C3380CC4-5D6E-409C-BE32-E72D297353CC}">
              <c16:uniqueId val="{00000001-B5F8-FF4B-A823-31765E501DC9}"/>
            </c:ext>
          </c:extLst>
        </c:ser>
        <c:dLbls>
          <c:showLegendKey val="0"/>
          <c:showVal val="1"/>
          <c:showCatName val="0"/>
          <c:showSerName val="0"/>
          <c:showPercent val="0"/>
          <c:showBubbleSize val="0"/>
        </c:dLbls>
        <c:gapWidth val="150"/>
        <c:axId val="619813008"/>
        <c:axId val="620188736"/>
      </c:barChart>
      <c:catAx>
        <c:axId val="61981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620188736"/>
        <c:crosses val="autoZero"/>
        <c:auto val="1"/>
        <c:lblAlgn val="ctr"/>
        <c:lblOffset val="100"/>
        <c:noMultiLvlLbl val="0"/>
      </c:catAx>
      <c:valAx>
        <c:axId val="620188736"/>
        <c:scaling>
          <c:orientation val="minMax"/>
        </c:scaling>
        <c:delete val="1"/>
        <c:axPos val="b"/>
        <c:numFmt formatCode="0.00%" sourceLinked="1"/>
        <c:majorTickMark val="none"/>
        <c:minorTickMark val="none"/>
        <c:tickLblPos val="nextTo"/>
        <c:crossAx val="619813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[A7XLK-1102-HouseBigData.xlsx]Figure-3!樞紐分析表3</c:name>
    <c:fmtId val="0"/>
  </c:pivotSource>
  <c:chart>
    <c:title>
      <c:tx>
        <c:rich>
          <a:bodyPr rot="0" spcFirstLastPara="1" vertOverflow="ellipsis" vert="horz" wrap="square" anchor="ctr" anchorCtr="1"/>
          <a:lstStyle/>
          <a:p>
            <a:pPr>
              <a:defRPr sz="2400" b="0" i="0" u="none" strike="noStrike" kern="1200" cap="none" spc="50" normalizeH="0" baseline="0">
                <a:solidFill>
                  <a:schemeClr val="tx1">
                    <a:lumMod val="65000"/>
                    <a:lumOff val="35000"/>
                  </a:schemeClr>
                </a:solidFill>
                <a:latin typeface="+mj-lt"/>
                <a:ea typeface="楷體-繁" panose="02010600040101010101" pitchFamily="2" charset="-120"/>
                <a:cs typeface="+mj-cs"/>
              </a:defRPr>
            </a:pPr>
            <a:r>
              <a:rPr lang="zh-TW" altLang="en-US" sz="2400" baseline="0">
                <a:ea typeface="楷體-繁" panose="02010600040101010101" pitchFamily="2" charset="-120"/>
              </a:rPr>
              <a:t>交貨期程</a:t>
            </a:r>
          </a:p>
        </c:rich>
      </c:tx>
      <c:overlay val="0"/>
      <c:spPr>
        <a:noFill/>
        <a:ln>
          <a:noFill/>
        </a:ln>
        <a:effectLst/>
      </c:spPr>
      <c:txPr>
        <a:bodyPr rot="0" spcFirstLastPara="1" vertOverflow="ellipsis" vert="horz" wrap="square" anchor="ctr" anchorCtr="1"/>
        <a:lstStyle/>
        <a:p>
          <a:pPr>
            <a:defRPr sz="2400" b="0" i="0" u="none" strike="noStrike" kern="1200" cap="none" spc="50" normalizeH="0" baseline="0">
              <a:solidFill>
                <a:schemeClr val="tx1">
                  <a:lumMod val="65000"/>
                  <a:lumOff val="35000"/>
                </a:schemeClr>
              </a:solidFill>
              <a:latin typeface="+mj-lt"/>
              <a:ea typeface="楷體-繁" panose="02010600040101010101" pitchFamily="2" charset="-120"/>
              <a:cs typeface="+mj-cs"/>
            </a:defRPr>
          </a:pPr>
          <a:endParaRPr lang="zh-TW"/>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'Figure-3'!$B$3</c:f>
              <c:strCache>
                <c:ptCount val="1"/>
                <c:pt idx="0">
                  <c:v>合計</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'Figure-3'!$A$4:$A$64</c:f>
              <c:multiLvlStrCache>
                <c:ptCount val="48"/>
                <c:lvl>
                  <c:pt idx="0">
                    <c:v>103 樂捷市</c:v>
                  </c:pt>
                  <c:pt idx="1">
                    <c:v>104 奇幻莊園</c:v>
                  </c:pt>
                  <c:pt idx="2">
                    <c:v>107 台北國際村</c:v>
                  </c:pt>
                  <c:pt idx="3">
                    <c:v>203 耀台北</c:v>
                  </c:pt>
                  <c:pt idx="4">
                    <c:v>205 富宇敦峰</c:v>
                  </c:pt>
                  <c:pt idx="5">
                    <c:v>304 新潤鉑麗</c:v>
                  </c:pt>
                  <c:pt idx="6">
                    <c:v>305 根津苑</c:v>
                  </c:pt>
                  <c:pt idx="7">
                    <c:v>308 合遠新天地</c:v>
                  </c:pt>
                  <c:pt idx="8">
                    <c:v>402 金捷市</c:v>
                  </c:pt>
                  <c:pt idx="9">
                    <c:v>406 富御捷境</c:v>
                  </c:pt>
                  <c:pt idx="10">
                    <c:v>503 竹城明治</c:v>
                  </c:pt>
                  <c:pt idx="11">
                    <c:v>504 竹城宇治</c:v>
                  </c:pt>
                  <c:pt idx="12">
                    <c:v>506 遠雄文青</c:v>
                  </c:pt>
                  <c:pt idx="13">
                    <c:v>507 皇翔歡喜城</c:v>
                  </c:pt>
                  <c:pt idx="14">
                    <c:v>508 名軒快樂家</c:v>
                  </c:pt>
                  <c:pt idx="15">
                    <c:v>509 麗寶快樂家</c:v>
                  </c:pt>
                  <c:pt idx="16">
                    <c:v>105 樂田田</c:v>
                  </c:pt>
                  <c:pt idx="17">
                    <c:v>309 友文化</c:v>
                  </c:pt>
                  <c:pt idx="18">
                    <c:v>106 玉子園</c:v>
                  </c:pt>
                  <c:pt idx="19">
                    <c:v>204 皇普MVP</c:v>
                  </c:pt>
                  <c:pt idx="20">
                    <c:v>303 新潤翡麗</c:v>
                  </c:pt>
                  <c:pt idx="21">
                    <c:v>306 華悅城</c:v>
                  </c:pt>
                  <c:pt idx="22">
                    <c:v>310 水悅青青</c:v>
                  </c:pt>
                  <c:pt idx="23">
                    <c:v>401 竹城甲子園</c:v>
                  </c:pt>
                  <c:pt idx="24">
                    <c:v>405 新A7</c:v>
                  </c:pt>
                  <c:pt idx="25">
                    <c:v>411 和洲金剛</c:v>
                  </c:pt>
                  <c:pt idx="26">
                    <c:v>501 新未來1</c:v>
                  </c:pt>
                  <c:pt idx="27">
                    <c:v>505 櫻花澍</c:v>
                  </c:pt>
                  <c:pt idx="28">
                    <c:v>102 鴻典</c:v>
                  </c:pt>
                  <c:pt idx="29">
                    <c:v>307 富宇悅峰</c:v>
                  </c:pt>
                  <c:pt idx="30">
                    <c:v>408 頤昌豐岳</c:v>
                  </c:pt>
                  <c:pt idx="31">
                    <c:v>207 和耀恆美</c:v>
                  </c:pt>
                  <c:pt idx="32">
                    <c:v>409 新未來2</c:v>
                  </c:pt>
                  <c:pt idx="33">
                    <c:v>412 君邑丘比特</c:v>
                  </c:pt>
                  <c:pt idx="34">
                    <c:v>414 合謙學</c:v>
                  </c:pt>
                  <c:pt idx="35">
                    <c:v>413 頤昌璞岳</c:v>
                  </c:pt>
                  <c:pt idx="36">
                    <c:v>101 和發大境</c:v>
                  </c:pt>
                  <c:pt idx="37">
                    <c:v>206 玄泰V1</c:v>
                  </c:pt>
                  <c:pt idx="38">
                    <c:v>404 詠勝市中欣</c:v>
                  </c:pt>
                  <c:pt idx="39">
                    <c:v>201 富宇上城</c:v>
                  </c:pt>
                  <c:pt idx="40">
                    <c:v>502 富宇天匯</c:v>
                  </c:pt>
                  <c:pt idx="41">
                    <c:v>302 欣時代</c:v>
                  </c:pt>
                  <c:pt idx="42">
                    <c:v>403 鴻築捷市達</c:v>
                  </c:pt>
                  <c:pt idx="43">
                    <c:v>407 富宇哈佛苑</c:v>
                  </c:pt>
                  <c:pt idx="44">
                    <c:v>410 新未來3</c:v>
                  </c:pt>
                  <c:pt idx="45">
                    <c:v>415 大亮時代A7</c:v>
                  </c:pt>
                  <c:pt idx="46">
                    <c:v>202 禾悅花園</c:v>
                  </c:pt>
                  <c:pt idx="47">
                    <c:v>301 允將大作</c:v>
                  </c:pt>
                </c:lvl>
                <c:lvl>
                  <c:pt idx="0">
                    <c:v>2021Q2</c:v>
                  </c:pt>
                  <c:pt idx="16">
                    <c:v>2021Q3</c:v>
                  </c:pt>
                  <c:pt idx="18">
                    <c:v>2021Q4</c:v>
                  </c:pt>
                  <c:pt idx="28">
                    <c:v>2022Q1</c:v>
                  </c:pt>
                  <c:pt idx="31">
                    <c:v>2022Q2</c:v>
                  </c:pt>
                  <c:pt idx="35">
                    <c:v>2022Q3</c:v>
                  </c:pt>
                  <c:pt idx="36">
                    <c:v>2022Q4</c:v>
                  </c:pt>
                  <c:pt idx="39">
                    <c:v>2023Q1</c:v>
                  </c:pt>
                  <c:pt idx="40">
                    <c:v>2023Q2</c:v>
                  </c:pt>
                  <c:pt idx="41">
                    <c:v>2023Q4</c:v>
                  </c:pt>
                  <c:pt idx="46">
                    <c:v>2024Q2</c:v>
                  </c:pt>
                  <c:pt idx="47">
                    <c:v>2028Q2</c:v>
                  </c:pt>
                </c:lvl>
              </c:multiLvlStrCache>
            </c:multiLvlStrRef>
          </c:cat>
          <c:val>
            <c:numRef>
              <c:f>'Figure-3'!$B$4:$B$64</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01-63A1-E845-86F9-DEFE3B60F7F4}"/>
            </c:ext>
          </c:extLst>
        </c:ser>
        <c:dLbls>
          <c:showLegendKey val="0"/>
          <c:showVal val="1"/>
          <c:showCatName val="0"/>
          <c:showSerName val="0"/>
          <c:showPercent val="0"/>
          <c:showBubbleSize val="0"/>
        </c:dLbls>
        <c:gapWidth val="150"/>
        <c:axId val="563157744"/>
        <c:axId val="639725824"/>
      </c:barChart>
      <c:catAx>
        <c:axId val="563157744"/>
        <c:scaling>
          <c:orientation val="minMax"/>
        </c:scaling>
        <c:delete val="0"/>
        <c:axPos val="l"/>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zh-TW"/>
          </a:p>
        </c:txPr>
        <c:crossAx val="639725824"/>
        <c:crosses val="autoZero"/>
        <c:auto val="1"/>
        <c:lblAlgn val="ctr"/>
        <c:lblOffset val="100"/>
        <c:noMultiLvlLbl val="0"/>
      </c:catAx>
      <c:valAx>
        <c:axId val="639725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TW" altLang="en-US" sz="1600" baseline="0">
                    <a:ea typeface="楷體-繁" panose="02010600040101010101" pitchFamily="2" charset="-120"/>
                  </a:rPr>
                  <a:t>建案數</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zh-TW"/>
          </a:p>
        </c:txPr>
        <c:crossAx val="56315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[A7XLK-1102-HouseBigData.xlsx]Figure-6!樞紐分析表6</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楷體-繁" panose="02010600040101010101" pitchFamily="2" charset="-120"/>
                <a:cs typeface="+mn-cs"/>
              </a:defRPr>
            </a:pPr>
            <a:r>
              <a:rPr lang="zh-TW" altLang="en-US" sz="2400" baseline="0">
                <a:ea typeface="楷體-繁" panose="02010600040101010101" pitchFamily="2" charset="-120"/>
              </a:rPr>
              <a:t>建案 基地面積</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楷體-繁"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'Figure-6'!$B$3</c:f>
              <c:strCache>
                <c:ptCount val="1"/>
                <c:pt idx="0">
                  <c:v>合計</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'Figure-6'!$A$4:$A$49</c:f>
              <c:strCache>
                <c:ptCount val="45"/>
                <c:pt idx="0">
                  <c:v>101 和發大境</c:v>
                </c:pt>
                <c:pt idx="1">
                  <c:v>102 鴻典</c:v>
                </c:pt>
                <c:pt idx="2">
                  <c:v>103 樂捷市</c:v>
                </c:pt>
                <c:pt idx="3">
                  <c:v>104 奇幻莊園</c:v>
                </c:pt>
                <c:pt idx="4">
                  <c:v>105 樂田田</c:v>
                </c:pt>
                <c:pt idx="5">
                  <c:v>106 玉子園</c:v>
                </c:pt>
                <c:pt idx="6">
                  <c:v>107 台北國際村</c:v>
                </c:pt>
                <c:pt idx="7">
                  <c:v>201 富宇上城</c:v>
                </c:pt>
                <c:pt idx="8">
                  <c:v>202 禾悅花園</c:v>
                </c:pt>
                <c:pt idx="9">
                  <c:v>203 耀台北</c:v>
                </c:pt>
                <c:pt idx="10">
                  <c:v>204 皇普MVP</c:v>
                </c:pt>
                <c:pt idx="11">
                  <c:v>205 富宇敦峰</c:v>
                </c:pt>
                <c:pt idx="12">
                  <c:v>206 玄泰V1</c:v>
                </c:pt>
                <c:pt idx="13">
                  <c:v>207 和耀恆美</c:v>
                </c:pt>
                <c:pt idx="14">
                  <c:v>301 允將大作</c:v>
                </c:pt>
                <c:pt idx="15">
                  <c:v>302 欣時代</c:v>
                </c:pt>
                <c:pt idx="16">
                  <c:v>303 新潤翡麗</c:v>
                </c:pt>
                <c:pt idx="17">
                  <c:v>304 新潤鉑麗</c:v>
                </c:pt>
                <c:pt idx="18">
                  <c:v>305 根津苑</c:v>
                </c:pt>
                <c:pt idx="19">
                  <c:v>306 華悅城</c:v>
                </c:pt>
                <c:pt idx="20">
                  <c:v>307 富宇悅峰</c:v>
                </c:pt>
                <c:pt idx="21">
                  <c:v>308 合遠新天地</c:v>
                </c:pt>
                <c:pt idx="22">
                  <c:v>309 友文化</c:v>
                </c:pt>
                <c:pt idx="23">
                  <c:v>310 水悅青青</c:v>
                </c:pt>
                <c:pt idx="24">
                  <c:v>311 文華天際</c:v>
                </c:pt>
                <c:pt idx="25">
                  <c:v>401 竹城甲子園</c:v>
                </c:pt>
                <c:pt idx="26">
                  <c:v>402 金捷市</c:v>
                </c:pt>
                <c:pt idx="27">
                  <c:v>403 鴻築捷市達</c:v>
                </c:pt>
                <c:pt idx="28">
                  <c:v>404 詠勝市中欣</c:v>
                </c:pt>
                <c:pt idx="29">
                  <c:v>405 新A7</c:v>
                </c:pt>
                <c:pt idx="30">
                  <c:v>406 富御捷境</c:v>
                </c:pt>
                <c:pt idx="31">
                  <c:v>407 富宇哈佛苑</c:v>
                </c:pt>
                <c:pt idx="32">
                  <c:v>408 頤昌豐岳</c:v>
                </c:pt>
                <c:pt idx="33">
                  <c:v>409 新未來2</c:v>
                </c:pt>
                <c:pt idx="34">
                  <c:v>410 新未來3</c:v>
                </c:pt>
                <c:pt idx="35">
                  <c:v>411 和洲金剛</c:v>
                </c:pt>
                <c:pt idx="36">
                  <c:v>412 君邑丘比特</c:v>
                </c:pt>
                <c:pt idx="37">
                  <c:v>413 頤昌璞岳</c:v>
                </c:pt>
                <c:pt idx="38">
                  <c:v>414 合謙學</c:v>
                </c:pt>
                <c:pt idx="39">
                  <c:v>415 大亮時代A7</c:v>
                </c:pt>
                <c:pt idx="40">
                  <c:v>501 新未來1</c:v>
                </c:pt>
                <c:pt idx="41">
                  <c:v>502 富宇天匯</c:v>
                </c:pt>
                <c:pt idx="42">
                  <c:v>503 竹城明治</c:v>
                </c:pt>
                <c:pt idx="43">
                  <c:v>504 竹城宇治</c:v>
                </c:pt>
                <c:pt idx="44">
                  <c:v>505 櫻花澍</c:v>
                </c:pt>
              </c:strCache>
            </c:strRef>
          </c:cat>
          <c:val>
            <c:numRef>
              <c:f>'Figure-6'!$B$4:$B$49</c:f>
              <c:numCache>
                <c:formatCode>#,##0.00_ </c:formatCode>
                <c:ptCount val="45"/>
                <c:pt idx="0">
                  <c:v>1586.57</c:v>
                </c:pt>
                <c:pt idx="1">
                  <c:v>1062.93</c:v>
                </c:pt>
                <c:pt idx="2">
                  <c:v>1848.44</c:v>
                </c:pt>
                <c:pt idx="3">
                  <c:v>954.46</c:v>
                </c:pt>
                <c:pt idx="4">
                  <c:v>907.61</c:v>
                </c:pt>
                <c:pt idx="5">
                  <c:v>1042.98</c:v>
                </c:pt>
                <c:pt idx="6">
                  <c:v>1054.47</c:v>
                </c:pt>
                <c:pt idx="7">
                  <c:v>4046.9</c:v>
                </c:pt>
                <c:pt idx="8">
                  <c:v>4720.8900000000003</c:v>
                </c:pt>
                <c:pt idx="9">
                  <c:v>909.91</c:v>
                </c:pt>
                <c:pt idx="10">
                  <c:v>1390.39</c:v>
                </c:pt>
                <c:pt idx="11">
                  <c:v>2727.34</c:v>
                </c:pt>
                <c:pt idx="12">
                  <c:v>911.52</c:v>
                </c:pt>
                <c:pt idx="13">
                  <c:v>1309.1400000000001</c:v>
                </c:pt>
                <c:pt idx="14">
                  <c:v>1554.48</c:v>
                </c:pt>
                <c:pt idx="15">
                  <c:v>713.17</c:v>
                </c:pt>
                <c:pt idx="16">
                  <c:v>1083.97</c:v>
                </c:pt>
                <c:pt idx="17">
                  <c:v>1137.47</c:v>
                </c:pt>
                <c:pt idx="18">
                  <c:v>1848.44</c:v>
                </c:pt>
                <c:pt idx="19">
                  <c:v>2751.33</c:v>
                </c:pt>
                <c:pt idx="20">
                  <c:v>1266.01</c:v>
                </c:pt>
                <c:pt idx="21">
                  <c:v>642.91999999999996</c:v>
                </c:pt>
                <c:pt idx="22">
                  <c:v>1426.7</c:v>
                </c:pt>
                <c:pt idx="23">
                  <c:v>910.52</c:v>
                </c:pt>
                <c:pt idx="24">
                  <c:v>1998.07</c:v>
                </c:pt>
                <c:pt idx="25">
                  <c:v>4352.46</c:v>
                </c:pt>
                <c:pt idx="26">
                  <c:v>2090.31</c:v>
                </c:pt>
                <c:pt idx="27">
                  <c:v>2067.2399999999998</c:v>
                </c:pt>
                <c:pt idx="28">
                  <c:v>926.66</c:v>
                </c:pt>
                <c:pt idx="29">
                  <c:v>1538.68</c:v>
                </c:pt>
                <c:pt idx="30">
                  <c:v>1359.03</c:v>
                </c:pt>
                <c:pt idx="31">
                  <c:v>2155.85</c:v>
                </c:pt>
                <c:pt idx="32">
                  <c:v>933.78</c:v>
                </c:pt>
                <c:pt idx="33">
                  <c:v>1955.56</c:v>
                </c:pt>
                <c:pt idx="34">
                  <c:v>2513.2199999999998</c:v>
                </c:pt>
                <c:pt idx="35">
                  <c:v>1359.03</c:v>
                </c:pt>
                <c:pt idx="36">
                  <c:v>1030.74</c:v>
                </c:pt>
                <c:pt idx="37">
                  <c:v>595.29</c:v>
                </c:pt>
                <c:pt idx="38">
                  <c:v>1030.74</c:v>
                </c:pt>
                <c:pt idx="39">
                  <c:v>332.5</c:v>
                </c:pt>
                <c:pt idx="40">
                  <c:v>2890</c:v>
                </c:pt>
                <c:pt idx="41">
                  <c:v>1471.38</c:v>
                </c:pt>
                <c:pt idx="42">
                  <c:v>961.25</c:v>
                </c:pt>
                <c:pt idx="43">
                  <c:v>638.13</c:v>
                </c:pt>
                <c:pt idx="44">
                  <c:v>602.07000000000005</c:v>
                </c:pt>
              </c:numCache>
            </c:numRef>
          </c:val>
          <c:extLst>
            <c:ext xmlns:c16="http://schemas.microsoft.com/office/drawing/2014/chart" uri="{C3380CC4-5D6E-409C-BE32-E72D297353CC}">
              <c16:uniqueId val="{00000000-451F-B841-B8FC-75AF7C868C35}"/>
            </c:ext>
          </c:extLst>
        </c:ser>
        <c:dLbls>
          <c:showLegendKey val="0"/>
          <c:showVal val="1"/>
          <c:showCatName val="0"/>
          <c:showSerName val="0"/>
          <c:showPercent val="0"/>
          <c:showBubbleSize val="0"/>
        </c:dLbls>
        <c:gapWidth val="150"/>
        <c:overlap val="-25"/>
        <c:axId val="726791168"/>
        <c:axId val="726792816"/>
      </c:barChart>
      <c:catAx>
        <c:axId val="72679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726792816"/>
        <c:crosses val="autoZero"/>
        <c:auto val="1"/>
        <c:lblAlgn val="ctr"/>
        <c:lblOffset val="100"/>
        <c:noMultiLvlLbl val="0"/>
      </c:catAx>
      <c:valAx>
        <c:axId val="726792816"/>
        <c:scaling>
          <c:orientation val="minMax"/>
        </c:scaling>
        <c:delete val="1"/>
        <c:axPos val="b"/>
        <c:numFmt formatCode="#,##0.00_ " sourceLinked="1"/>
        <c:majorTickMark val="none"/>
        <c:minorTickMark val="none"/>
        <c:tickLblPos val="nextTo"/>
        <c:crossAx val="72679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[A7XLK-1102-HouseBigData.xlsx]Figure-7!樞紐分析表7</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楷體-繁" panose="02010600040101010101" pitchFamily="2" charset="-120"/>
                <a:cs typeface="+mn-cs"/>
              </a:defRPr>
            </a:pPr>
            <a:r>
              <a:rPr lang="zh-TW" altLang="en-US" sz="2400" baseline="0">
                <a:ea typeface="楷體-繁" panose="02010600040101010101" pitchFamily="2" charset="-120"/>
              </a:rPr>
              <a:t>建案 樓層數</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楷體-繁"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'Figure-7'!$B$3</c:f>
              <c:strCache>
                <c:ptCount val="1"/>
                <c:pt idx="0">
                  <c:v>合計</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'Figure-7'!$A$4:$A$49</c:f>
              <c:strCache>
                <c:ptCount val="45"/>
                <c:pt idx="0">
                  <c:v>504 竹城宇治</c:v>
                </c:pt>
                <c:pt idx="1">
                  <c:v>503 竹城明治</c:v>
                </c:pt>
                <c:pt idx="2">
                  <c:v>310 水悅青青</c:v>
                </c:pt>
                <c:pt idx="3">
                  <c:v>413 頤昌璞岳</c:v>
                </c:pt>
                <c:pt idx="4">
                  <c:v>414 合謙學</c:v>
                </c:pt>
                <c:pt idx="5">
                  <c:v>505 櫻花澍</c:v>
                </c:pt>
                <c:pt idx="6">
                  <c:v>104 奇幻莊園</c:v>
                </c:pt>
                <c:pt idx="7">
                  <c:v>307 富宇悅峰</c:v>
                </c:pt>
                <c:pt idx="8">
                  <c:v>105 樂田田</c:v>
                </c:pt>
                <c:pt idx="9">
                  <c:v>309 友文化</c:v>
                </c:pt>
                <c:pt idx="10">
                  <c:v>204 皇普MVP</c:v>
                </c:pt>
                <c:pt idx="11">
                  <c:v>203 耀台北</c:v>
                </c:pt>
                <c:pt idx="12">
                  <c:v>205 富宇敦峰</c:v>
                </c:pt>
                <c:pt idx="13">
                  <c:v>207 和耀恆美</c:v>
                </c:pt>
                <c:pt idx="14">
                  <c:v>405 新A7</c:v>
                </c:pt>
                <c:pt idx="15">
                  <c:v>305 根津苑</c:v>
                </c:pt>
                <c:pt idx="16">
                  <c:v>406 富御捷境</c:v>
                </c:pt>
                <c:pt idx="17">
                  <c:v>102 鴻典</c:v>
                </c:pt>
                <c:pt idx="18">
                  <c:v>408 頤昌豐岳</c:v>
                </c:pt>
                <c:pt idx="19">
                  <c:v>101 和發大境</c:v>
                </c:pt>
                <c:pt idx="20">
                  <c:v>411 和洲金剛</c:v>
                </c:pt>
                <c:pt idx="21">
                  <c:v>202 禾悅花園</c:v>
                </c:pt>
                <c:pt idx="22">
                  <c:v>412 君邑丘比特</c:v>
                </c:pt>
                <c:pt idx="23">
                  <c:v>308 合遠新天地</c:v>
                </c:pt>
                <c:pt idx="24">
                  <c:v>502 富宇天匯</c:v>
                </c:pt>
                <c:pt idx="25">
                  <c:v>106 玉子園</c:v>
                </c:pt>
                <c:pt idx="26">
                  <c:v>304 新潤鉑麗</c:v>
                </c:pt>
                <c:pt idx="27">
                  <c:v>107 台北國際村</c:v>
                </c:pt>
                <c:pt idx="28">
                  <c:v>103 樂捷市</c:v>
                </c:pt>
                <c:pt idx="29">
                  <c:v>415 大亮時代A7</c:v>
                </c:pt>
                <c:pt idx="30">
                  <c:v>306 華悅城</c:v>
                </c:pt>
                <c:pt idx="31">
                  <c:v>404 詠勝市中欣</c:v>
                </c:pt>
                <c:pt idx="32">
                  <c:v>311 文華天際</c:v>
                </c:pt>
                <c:pt idx="33">
                  <c:v>409 新未來2</c:v>
                </c:pt>
                <c:pt idx="34">
                  <c:v>410 新未來3</c:v>
                </c:pt>
                <c:pt idx="35">
                  <c:v>401 竹城甲子園</c:v>
                </c:pt>
                <c:pt idx="36">
                  <c:v>407 富宇哈佛苑</c:v>
                </c:pt>
                <c:pt idx="37">
                  <c:v>206 玄泰V1</c:v>
                </c:pt>
                <c:pt idx="38">
                  <c:v>303 新潤翡麗</c:v>
                </c:pt>
                <c:pt idx="39">
                  <c:v>201 富宇上城</c:v>
                </c:pt>
                <c:pt idx="40">
                  <c:v>501 新未來1</c:v>
                </c:pt>
                <c:pt idx="41">
                  <c:v>402 金捷市</c:v>
                </c:pt>
                <c:pt idx="42">
                  <c:v>403 鴻築捷市達</c:v>
                </c:pt>
                <c:pt idx="43">
                  <c:v>302 欣時代</c:v>
                </c:pt>
                <c:pt idx="44">
                  <c:v>301 允將大作</c:v>
                </c:pt>
              </c:strCache>
            </c:strRef>
          </c:cat>
          <c:val>
            <c:numRef>
              <c:f>'Figure-7'!$B$4:$B$49</c:f>
              <c:numCache>
                <c:formatCode>General</c:formatCode>
                <c:ptCount val="45"/>
                <c:pt idx="0">
                  <c:v>13</c:v>
                </c:pt>
                <c:pt idx="1">
                  <c:v>13</c:v>
                </c:pt>
                <c:pt idx="2">
                  <c:v>14</c:v>
                </c:pt>
                <c:pt idx="3">
                  <c:v>14</c:v>
                </c:pt>
                <c:pt idx="4">
                  <c:v>14</c:v>
                </c:pt>
                <c:pt idx="5">
                  <c:v>14</c:v>
                </c:pt>
                <c:pt idx="6">
                  <c:v>14</c:v>
                </c:pt>
                <c:pt idx="7">
                  <c:v>14</c:v>
                </c:pt>
                <c:pt idx="8">
                  <c:v>14</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18</c:v>
                </c:pt>
                <c:pt idx="31">
                  <c:v>22</c:v>
                </c:pt>
                <c:pt idx="32">
                  <c:v>22</c:v>
                </c:pt>
                <c:pt idx="33">
                  <c:v>22</c:v>
                </c:pt>
                <c:pt idx="34">
                  <c:v>22</c:v>
                </c:pt>
                <c:pt idx="35">
                  <c:v>24</c:v>
                </c:pt>
                <c:pt idx="36">
                  <c:v>24</c:v>
                </c:pt>
                <c:pt idx="37">
                  <c:v>24</c:v>
                </c:pt>
                <c:pt idx="38">
                  <c:v>24</c:v>
                </c:pt>
                <c:pt idx="39">
                  <c:v>24</c:v>
                </c:pt>
                <c:pt idx="40">
                  <c:v>28</c:v>
                </c:pt>
                <c:pt idx="41">
                  <c:v>28</c:v>
                </c:pt>
                <c:pt idx="42">
                  <c:v>29</c:v>
                </c:pt>
                <c:pt idx="43">
                  <c:v>30</c:v>
                </c:pt>
                <c:pt idx="44">
                  <c:v>31</c:v>
                </c:pt>
              </c:numCache>
            </c:numRef>
          </c:val>
          <c:extLst>
            <c:ext xmlns:c16="http://schemas.microsoft.com/office/drawing/2014/chart" uri="{C3380CC4-5D6E-409C-BE32-E72D297353CC}">
              <c16:uniqueId val="{00000002-517E-204E-BEC4-B5DEDC4AD79B}"/>
            </c:ext>
          </c:extLst>
        </c:ser>
        <c:dLbls>
          <c:showLegendKey val="0"/>
          <c:showVal val="1"/>
          <c:showCatName val="0"/>
          <c:showSerName val="0"/>
          <c:showPercent val="0"/>
          <c:showBubbleSize val="0"/>
        </c:dLbls>
        <c:gapWidth val="150"/>
        <c:overlap val="-25"/>
        <c:axId val="703089616"/>
        <c:axId val="702745648"/>
      </c:barChart>
      <c:catAx>
        <c:axId val="70308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702745648"/>
        <c:crosses val="autoZero"/>
        <c:auto val="1"/>
        <c:lblAlgn val="ctr"/>
        <c:lblOffset val="100"/>
        <c:noMultiLvlLbl val="0"/>
      </c:catAx>
      <c:valAx>
        <c:axId val="702745648"/>
        <c:scaling>
          <c:orientation val="minMax"/>
        </c:scaling>
        <c:delete val="1"/>
        <c:axPos val="b"/>
        <c:numFmt formatCode="General" sourceLinked="1"/>
        <c:majorTickMark val="none"/>
        <c:minorTickMark val="none"/>
        <c:tickLblPos val="nextTo"/>
        <c:crossAx val="70308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[A7XLK-1102-HouseBigData.xlsx]Figure-9!樞紐分析表9</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zh-TW" altLang="en-US" sz="2400" baseline="0">
                <a:ea typeface="楷體-繁" panose="02010600040101010101" pitchFamily="2" charset="-120"/>
              </a:rPr>
              <a:t>建案類別分配</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'Figure-9'!$B$3</c:f>
              <c:strCache>
                <c:ptCount val="1"/>
                <c:pt idx="0">
                  <c:v>合計</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527-7848-9584-356B6A92852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527-7848-9584-356B6A92852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527-7848-9584-356B6A92852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527-7848-9584-356B6A928520}"/>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527-7848-9584-356B6A928520}"/>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2-0527-7848-9584-356B6A928520}"/>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3-0527-7848-9584-356B6A928520}"/>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4-0527-7848-9584-356B6A928520}"/>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5-0527-7848-9584-356B6A928520}"/>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6-0527-7848-9584-356B6A928520}"/>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'Figure-9'!$A$4:$A$9</c:f>
              <c:strCache>
                <c:ptCount val="5"/>
                <c:pt idx="0">
                  <c:v>中心商業區</c:v>
                </c:pt>
                <c:pt idx="1">
                  <c:v>產業專用區</c:v>
                </c:pt>
                <c:pt idx="2">
                  <c:v>第三種住宅區</c:v>
                </c:pt>
                <c:pt idx="3">
                  <c:v>第五種住宅區</c:v>
                </c:pt>
                <c:pt idx="4">
                  <c:v>第四種住宅區</c:v>
                </c:pt>
              </c:strCache>
            </c:strRef>
          </c:cat>
          <c:val>
            <c:numRef>
              <c:f>'Figure-9'!$B$4:$B$9</c:f>
              <c:numCache>
                <c:formatCode>General</c:formatCode>
                <c:ptCount val="5"/>
                <c:pt idx="0">
                  <c:v>10</c:v>
                </c:pt>
                <c:pt idx="1">
                  <c:v>2</c:v>
                </c:pt>
                <c:pt idx="2">
                  <c:v>13</c:v>
                </c:pt>
                <c:pt idx="3">
                  <c:v>15</c:v>
                </c:pt>
                <c:pt idx="4">
                  <c:v>9</c:v>
                </c:pt>
              </c:numCache>
            </c:numRef>
          </c:val>
          <c:extLst>
            <c:ext xmlns:c16="http://schemas.microsoft.com/office/drawing/2014/chart" uri="{C3380CC4-5D6E-409C-BE32-E72D297353CC}">
              <c16:uniqueId val="{00000000-0527-7848-9584-356B6A928520}"/>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[A7XLK-1102-HouseBigData.xlsx]Figure-10!樞紐分析表1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TW" altLang="en-US" sz="2400" baseline="0">
                <a:ea typeface="楷體-繁" panose="02010600040101010101" pitchFamily="2" charset="-120"/>
              </a:rPr>
              <a:t>各分區 新建案 住家與商店數分佈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3.218390804597701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6906170752325218E-3"/>
              <c:y val="-2.298850574712643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2.75862068965517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397715332239249E-16"/>
              <c:y val="-3.908045977011498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6906170752324597E-3"/>
              <c:y val="-3.448275862068965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'Figure-10'!$B$3</c:f>
              <c:strCache>
                <c:ptCount val="1"/>
                <c:pt idx="0">
                  <c:v>加總 - 住家戶數</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'Figure-10'!$A$4:$A$9</c:f>
              <c:strCache>
                <c:ptCount val="5"/>
                <c:pt idx="0">
                  <c:v>1.樂善國小生活圈</c:v>
                </c:pt>
                <c:pt idx="1">
                  <c:v>2.樂善園區周邊</c:v>
                </c:pt>
                <c:pt idx="2">
                  <c:v>3.華亞園區周邊</c:v>
                </c:pt>
                <c:pt idx="3">
                  <c:v>4.中心商業區及文青國中小生活圈</c:v>
                </c:pt>
                <c:pt idx="4">
                  <c:v>5.合宜住宅區</c:v>
                </c:pt>
              </c:strCache>
            </c:strRef>
          </c:cat>
          <c:val>
            <c:numRef>
              <c:f>'Figure-10'!$B$4:$B$9</c:f>
              <c:numCache>
                <c:formatCode>#,##0_ </c:formatCode>
                <c:ptCount val="5"/>
                <c:pt idx="0">
                  <c:v>1546</c:v>
                </c:pt>
                <c:pt idx="1">
                  <c:v>3242</c:v>
                </c:pt>
                <c:pt idx="2">
                  <c:v>3815</c:v>
                </c:pt>
                <c:pt idx="3">
                  <c:v>5929</c:v>
                </c:pt>
                <c:pt idx="4">
                  <c:v>5913</c:v>
                </c:pt>
              </c:numCache>
            </c:numRef>
          </c:val>
          <c:extLst>
            <c:ext xmlns:c16="http://schemas.microsoft.com/office/drawing/2014/chart" uri="{C3380CC4-5D6E-409C-BE32-E72D297353CC}">
              <c16:uniqueId val="{00000000-FDFD-9F49-9DAE-ACF7FF395A23}"/>
            </c:ext>
          </c:extLst>
        </c:ser>
        <c:ser>
          <c:idx val="1"/>
          <c:order val="1"/>
          <c:tx>
            <c:strRef>
              <c:f>'Figure-10'!$C$3</c:f>
              <c:strCache>
                <c:ptCount val="1"/>
                <c:pt idx="0">
                  <c:v>加總 - 商店戶數</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FDFD-9F49-9DAE-ACF7FF395A23}"/>
              </c:ext>
            </c:extLst>
          </c:dPt>
          <c:dPt>
            <c:idx val="1"/>
            <c:invertIfNegative val="0"/>
            <c:bubble3D val="0"/>
            <c:extLst>
              <c:ext xmlns:c16="http://schemas.microsoft.com/office/drawing/2014/chart" uri="{C3380CC4-5D6E-409C-BE32-E72D297353CC}">
                <c16:uniqueId val="{00000005-FDFD-9F49-9DAE-ACF7FF395A23}"/>
              </c:ext>
            </c:extLst>
          </c:dPt>
          <c:dPt>
            <c:idx val="2"/>
            <c:invertIfNegative val="0"/>
            <c:bubble3D val="0"/>
            <c:extLst>
              <c:ext xmlns:c16="http://schemas.microsoft.com/office/drawing/2014/chart" uri="{C3380CC4-5D6E-409C-BE32-E72D297353CC}">
                <c16:uniqueId val="{00000006-FDFD-9F49-9DAE-ACF7FF395A23}"/>
              </c:ext>
            </c:extLst>
          </c:dPt>
          <c:dPt>
            <c:idx val="3"/>
            <c:invertIfNegative val="0"/>
            <c:bubble3D val="0"/>
            <c:extLst>
              <c:ext xmlns:c16="http://schemas.microsoft.com/office/drawing/2014/chart" uri="{C3380CC4-5D6E-409C-BE32-E72D297353CC}">
                <c16:uniqueId val="{00000007-FDFD-9F49-9DAE-ACF7FF395A23}"/>
              </c:ext>
            </c:extLst>
          </c:dPt>
          <c:dPt>
            <c:idx val="4"/>
            <c:invertIfNegative val="0"/>
            <c:bubble3D val="0"/>
            <c:extLst>
              <c:ext xmlns:c16="http://schemas.microsoft.com/office/drawing/2014/chart" uri="{C3380CC4-5D6E-409C-BE32-E72D297353CC}">
                <c16:uniqueId val="{00000008-FDFD-9F49-9DAE-ACF7FF395A23}"/>
              </c:ext>
            </c:extLst>
          </c:dPt>
          <c:dLbls>
            <c:dLbl>
              <c:idx val="0"/>
              <c:layout>
                <c:manualLayout>
                  <c:x val="0"/>
                  <c:y val="-3.2183908045977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FD-9F49-9DAE-ACF7FF395A23}"/>
                </c:ext>
              </c:extLst>
            </c:dLbl>
            <c:dLbl>
              <c:idx val="1"/>
              <c:layout>
                <c:manualLayout>
                  <c:x val="-1.6906170752325218E-3"/>
                  <c:y val="-2.2988505747126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FD-9F49-9DAE-ACF7FF395A23}"/>
                </c:ext>
              </c:extLst>
            </c:dLbl>
            <c:dLbl>
              <c:idx val="2"/>
              <c:layout>
                <c:manualLayout>
                  <c:x val="0"/>
                  <c:y val="-2.75862068965517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FD-9F49-9DAE-ACF7FF395A23}"/>
                </c:ext>
              </c:extLst>
            </c:dLbl>
            <c:dLbl>
              <c:idx val="3"/>
              <c:layout>
                <c:manualLayout>
                  <c:x val="-1.2397715332239249E-16"/>
                  <c:y val="-3.90804597701149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FD-9F49-9DAE-ACF7FF395A23}"/>
                </c:ext>
              </c:extLst>
            </c:dLbl>
            <c:dLbl>
              <c:idx val="4"/>
              <c:layout>
                <c:manualLayout>
                  <c:x val="1.6906170752324597E-3"/>
                  <c:y val="-3.4482758620689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FD-9F49-9DAE-ACF7FF395A2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'Figure-10'!$A$4:$A$9</c:f>
              <c:strCache>
                <c:ptCount val="5"/>
                <c:pt idx="0">
                  <c:v>1.樂善國小生活圈</c:v>
                </c:pt>
                <c:pt idx="1">
                  <c:v>2.樂善園區周邊</c:v>
                </c:pt>
                <c:pt idx="2">
                  <c:v>3.華亞園區周邊</c:v>
                </c:pt>
                <c:pt idx="3">
                  <c:v>4.中心商業區及文青國中小生活圈</c:v>
                </c:pt>
                <c:pt idx="4">
                  <c:v>5.合宜住宅區</c:v>
                </c:pt>
              </c:strCache>
            </c:strRef>
          </c:cat>
          <c:val>
            <c:numRef>
              <c:f>'Figure-10'!$C$4:$C$9</c:f>
              <c:numCache>
                <c:formatCode>General</c:formatCode>
                <c:ptCount val="5"/>
                <c:pt idx="0">
                  <c:v>81</c:v>
                </c:pt>
                <c:pt idx="1">
                  <c:v>41</c:v>
                </c:pt>
                <c:pt idx="2">
                  <c:v>72</c:v>
                </c:pt>
                <c:pt idx="3">
                  <c:v>168</c:v>
                </c:pt>
                <c:pt idx="4">
                  <c:v>31</c:v>
                </c:pt>
              </c:numCache>
            </c:numRef>
          </c:val>
          <c:extLst>
            <c:ext xmlns:c16="http://schemas.microsoft.com/office/drawing/2014/chart" uri="{C3380CC4-5D6E-409C-BE32-E72D297353CC}">
              <c16:uniqueId val="{00000001-FDFD-9F49-9DAE-ACF7FF395A23}"/>
            </c:ext>
          </c:extLst>
        </c:ser>
        <c:dLbls>
          <c:showLegendKey val="0"/>
          <c:showVal val="1"/>
          <c:showCatName val="0"/>
          <c:showSerName val="0"/>
          <c:showPercent val="0"/>
          <c:showBubbleSize val="0"/>
        </c:dLbls>
        <c:gapWidth val="150"/>
        <c:overlap val="100"/>
        <c:axId val="1985214847"/>
        <c:axId val="1968532431"/>
      </c:barChart>
      <c:catAx>
        <c:axId val="19852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crossAx val="1968532431"/>
        <c:crosses val="autoZero"/>
        <c:auto val="1"/>
        <c:lblAlgn val="ctr"/>
        <c:lblOffset val="100"/>
        <c:noMultiLvlLbl val="0"/>
      </c:catAx>
      <c:valAx>
        <c:axId val="1968532431"/>
        <c:scaling>
          <c:orientation val="minMax"/>
        </c:scaling>
        <c:delete val="1"/>
        <c:axPos val="l"/>
        <c:numFmt formatCode="#,##0_ " sourceLinked="1"/>
        <c:majorTickMark val="none"/>
        <c:minorTickMark val="none"/>
        <c:tickLblPos val="nextTo"/>
        <c:crossAx val="198521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楷體-繁"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[A7XLK-1102-HouseBigData.xlsx]Figure-10!樞紐分析表1</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ltLang="zh-TW" sz="3200" baseline="0">
                <a:ea typeface="楷體-繁" panose="02010600040101010101" pitchFamily="2" charset="-120"/>
              </a:rPr>
              <a:t>A7 </a:t>
            </a:r>
            <a:r>
              <a:rPr lang="zh-TW" altLang="en-US" sz="3200" baseline="0">
                <a:ea typeface="楷體-繁" panose="02010600040101010101" pitchFamily="2" charset="-120"/>
              </a:rPr>
              <a:t>重劃區建案數分佈</a:t>
            </a:r>
          </a:p>
        </c:rich>
      </c:tx>
      <c:overlay val="0"/>
      <c:spPr>
        <a:noFill/>
        <a:ln>
          <a:noFill/>
        </a:ln>
        <a:effectLst/>
      </c:sp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585724282715187E-2"/>
              <c:y val="-5.9829059829059832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2"/>
                  </a:solidFill>
                  <a:latin typeface="+mn-lt"/>
                  <a:ea typeface="楷體-繁" panose="02010600040101010101" pitchFamily="2" charset="-120"/>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3"/>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890132960111965E-2"/>
              <c:y val="0.29487179487179488"/>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spc="0" baseline="0">
                  <a:solidFill>
                    <a:schemeClr val="accent4"/>
                  </a:solidFill>
                  <a:latin typeface="+mn-lt"/>
                  <a:ea typeface="楷體-繁" panose="02010600040101010101" pitchFamily="2" charset="-120"/>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15:layout>
                <c:manualLayout>
                  <c:w val="0.36023087561920403"/>
                  <c:h val="0.20677350427350427"/>
                </c:manualLayout>
              </c15:layout>
            </c:ext>
          </c:extLst>
        </c:dLbl>
      </c:pivotFmt>
      <c:pivotFmt>
        <c:idx val="1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'Figure-10'!$B$3</c:f>
              <c:strCache>
                <c:ptCount val="1"/>
                <c:pt idx="0">
                  <c:v>加總 - 住家戶數</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BC6F-FB43-A2D7-2607B5668C4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C6F-FB43-A2D7-2607B5668C4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BC6F-FB43-A2D7-2607B5668C4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C6F-FB43-A2D7-2607B5668C46}"/>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BC6F-FB43-A2D7-2607B5668C46}"/>
              </c:ext>
            </c:extLst>
          </c:dPt>
          <c:dLbls>
            <c:dLbl>
              <c:idx val="1"/>
              <c:layout>
                <c:manualLayout>
                  <c:x val="-4.7585724282715187E-2"/>
                  <c:y val="-5.9829059829059832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2"/>
                      </a:solidFill>
                      <a:latin typeface="+mn-lt"/>
                      <a:ea typeface="楷體-繁" panose="02010600040101010101" pitchFamily="2" charset="-120"/>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C6F-FB43-A2D7-2607B5668C46}"/>
                </c:ext>
              </c:extLst>
            </c:dLbl>
            <c:dLbl>
              <c:idx val="2"/>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3"/>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6-BC6F-FB43-A2D7-2607B5668C46}"/>
                </c:ext>
              </c:extLst>
            </c:dLbl>
            <c:dLbl>
              <c:idx val="3"/>
              <c:layout>
                <c:manualLayout>
                  <c:x val="3.2890132960111965E-2"/>
                  <c:y val="0.29487179487179488"/>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spc="0" baseline="0">
                      <a:solidFill>
                        <a:schemeClr val="accent4"/>
                      </a:solidFill>
                      <a:latin typeface="+mn-lt"/>
                      <a:ea typeface="楷體-繁" panose="02010600040101010101" pitchFamily="2" charset="-120"/>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15:layout>
                    <c:manualLayout>
                      <c:w val="0.36023087561920403"/>
                      <c:h val="0.20677350427350427"/>
                    </c:manualLayout>
                  </c15:layout>
                </c:ext>
                <c:ext xmlns:c16="http://schemas.microsoft.com/office/drawing/2014/chart" uri="{C3380CC4-5D6E-409C-BE32-E72D297353CC}">
                  <c16:uniqueId val="{00000007-BC6F-FB43-A2D7-2607B5668C46}"/>
                </c:ext>
              </c:extLst>
            </c:dLbl>
            <c:dLbl>
              <c:idx val="4"/>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extLst>
                <c:ext xmlns:c16="http://schemas.microsoft.com/office/drawing/2014/chart" uri="{C3380CC4-5D6E-409C-BE32-E72D297353CC}">
                  <c16:uniqueId val="{00000008-BC6F-FB43-A2D7-2607B5668C4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mn-lt"/>
                    <a:ea typeface="楷體-繁" panose="02010600040101010101" pitchFamily="2" charset="-120"/>
                    <a:cs typeface="+mn-cs"/>
                  </a:defRPr>
                </a:pPr>
                <a:endParaRPr lang="zh-TW"/>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'Figure-10'!$A$4:$A$9</c:f>
              <c:strCache>
                <c:ptCount val="5"/>
                <c:pt idx="0">
                  <c:v>1.樂善國小生活圈</c:v>
                </c:pt>
                <c:pt idx="1">
                  <c:v>2.樂善園區周邊</c:v>
                </c:pt>
                <c:pt idx="2">
                  <c:v>3.華亞園區周邊</c:v>
                </c:pt>
                <c:pt idx="3">
                  <c:v>4.中心商業區及文青國中小生活圈</c:v>
                </c:pt>
                <c:pt idx="4">
                  <c:v>5.合宜住宅區</c:v>
                </c:pt>
              </c:strCache>
            </c:strRef>
          </c:cat>
          <c:val>
            <c:numRef>
              <c:f>'Figure-10'!$B$4:$B$9</c:f>
              <c:numCache>
                <c:formatCode>#,##0_ </c:formatCode>
                <c:ptCount val="5"/>
                <c:pt idx="0">
                  <c:v>1546</c:v>
                </c:pt>
                <c:pt idx="1">
                  <c:v>3242</c:v>
                </c:pt>
                <c:pt idx="2">
                  <c:v>3815</c:v>
                </c:pt>
                <c:pt idx="3">
                  <c:v>5929</c:v>
                </c:pt>
                <c:pt idx="4">
                  <c:v>5913</c:v>
                </c:pt>
              </c:numCache>
            </c:numRef>
          </c:val>
          <c:extLst>
            <c:ext xmlns:c16="http://schemas.microsoft.com/office/drawing/2014/chart" uri="{C3380CC4-5D6E-409C-BE32-E72D297353CC}">
              <c16:uniqueId val="{00000000-BC6F-FB43-A2D7-2607B5668C46}"/>
            </c:ext>
          </c:extLst>
        </c:ser>
        <c:ser>
          <c:idx val="1"/>
          <c:order val="1"/>
          <c:tx>
            <c:strRef>
              <c:f>'Figure-10'!$C$3</c:f>
              <c:strCache>
                <c:ptCount val="1"/>
                <c:pt idx="0">
                  <c:v>加總 - 商店戶數</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C6F-FB43-A2D7-2607B5668C4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BC6F-FB43-A2D7-2607B5668C4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C6F-FB43-A2D7-2607B5668C4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BC6F-FB43-A2D7-2607B5668C46}"/>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BC6F-FB43-A2D7-2607B5668C4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zh-TW"/>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'Figure-10'!$A$4:$A$9</c:f>
              <c:strCache>
                <c:ptCount val="5"/>
                <c:pt idx="0">
                  <c:v>1.樂善國小生活圈</c:v>
                </c:pt>
                <c:pt idx="1">
                  <c:v>2.樂善園區周邊</c:v>
                </c:pt>
                <c:pt idx="2">
                  <c:v>3.華亞園區周邊</c:v>
                </c:pt>
                <c:pt idx="3">
                  <c:v>4.中心商業區及文青國中小生活圈</c:v>
                </c:pt>
                <c:pt idx="4">
                  <c:v>5.合宜住宅區</c:v>
                </c:pt>
              </c:strCache>
            </c:strRef>
          </c:cat>
          <c:val>
            <c:numRef>
              <c:f>'Figure-10'!$C$4:$C$9</c:f>
              <c:numCache>
                <c:formatCode>General</c:formatCode>
                <c:ptCount val="5"/>
                <c:pt idx="0">
                  <c:v>81</c:v>
                </c:pt>
                <c:pt idx="1">
                  <c:v>41</c:v>
                </c:pt>
                <c:pt idx="2">
                  <c:v>72</c:v>
                </c:pt>
                <c:pt idx="3">
                  <c:v>168</c:v>
                </c:pt>
                <c:pt idx="4">
                  <c:v>31</c:v>
                </c:pt>
              </c:numCache>
            </c:numRef>
          </c:val>
          <c:extLst>
            <c:ext xmlns:c16="http://schemas.microsoft.com/office/drawing/2014/chart" uri="{C3380CC4-5D6E-409C-BE32-E72D297353CC}">
              <c16:uniqueId val="{00000001-BC6F-FB43-A2D7-2607B5668C4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zh-TW" altLang="en-US" sz="2400" b="0" i="0" u="none" strike="noStrike" kern="0" cap="none" spc="0" normalizeH="0" baseline="0" noProof="0">
                <a:ln>
                  <a:noFill/>
                </a:ln>
                <a:solidFill>
                  <a:sysClr val="windowText" lastClr="000000">
                    <a:lumMod val="65000"/>
                    <a:lumOff val="35000"/>
                  </a:sysClr>
                </a:solidFill>
                <a:effectLst/>
                <a:uLnTx/>
                <a:uFillTx/>
                <a:latin typeface="Calibri" panose="020F0502020204030204"/>
                <a:ea typeface="楷體-繁" panose="02010600040101010101" pitchFamily="2" charset="-120"/>
              </a:rPr>
              <a:t>建案 車位配比</a:t>
            </a:r>
            <a:endParaRPr lang="en-US" altLang="zh-TW" sz="2400" b="0" i="0" u="none" strike="noStrike" baseline="0">
              <a:solidFill>
                <a:sysClr val="windowText" lastClr="000000">
                  <a:lumMod val="65000"/>
                  <a:lumOff val="35000"/>
                </a:sysClr>
              </a:solidFill>
              <a:latin typeface="Calibri" panose="020F0502020204030204"/>
              <a:ea typeface="楷體-繁" panose="02010600040101010101" pitchFamily="2" charset="-120"/>
            </a:endParaRPr>
          </a:p>
        </cx:rich>
      </cx:tx>
    </cx:title>
    <cx:plotArea>
      <cx:plotAreaRegion>
        <cx:series layoutId="clusteredColumn" uniqueId="{510CAD4F-4884-7443-A011-103B6BBA1FD2}">
          <cx:tx>
            <cx:txData>
              <cx:f>_xlchart.v1.1</cx:f>
              <cx:v>車位配比</cx:v>
            </cx:txData>
          </cx:tx>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200" baseline="0"/>
            </a:pPr>
            <a:endParaRPr lang="zh-TW" altLang="en-US" sz="1200" b="0" i="0" u="none" strike="noStrike" baseline="0">
              <a:solidFill>
                <a:sysClr val="windowText" lastClr="000000">
                  <a:lumMod val="65000"/>
                  <a:lumOff val="35000"/>
                </a:sysClr>
              </a:solidFill>
              <a:latin typeface="Calibri" panose="020F0502020204030204"/>
              <a:ea typeface="新細明體" panose="02020500000000000000" pitchFamily="18" charset="-120"/>
            </a:endParaRPr>
          </a:p>
        </cx:txPr>
      </cx:axis>
      <cx:axis id="1">
        <cx:valScaling/>
        <cx:title>
          <cx:tx>
            <cx:rich>
              <a:bodyPr spcFirstLastPara="1" vertOverflow="ellipsis" horzOverflow="overflow" wrap="square" lIns="0" tIns="0" rIns="0" bIns="0" anchor="ctr" anchorCtr="1"/>
              <a:lstStyle/>
              <a:p>
                <a:pPr algn="ctr" rtl="0">
                  <a:defRPr sz="1600" baseline="0"/>
                </a:pPr>
                <a:r>
                  <a:rPr lang="zh-TW" altLang="en-US" sz="1600" b="0" i="0" u="none" strike="noStrike" baseline="0">
                    <a:solidFill>
                      <a:sysClr val="windowText" lastClr="000000">
                        <a:lumMod val="65000"/>
                        <a:lumOff val="35000"/>
                      </a:sysClr>
                    </a:solidFill>
                    <a:latin typeface="Calibri" panose="020F0502020204030204"/>
                    <a:ea typeface="楷體-繁" panose="02010600040101010101" pitchFamily="2" charset="-120"/>
                  </a:rPr>
                  <a:t>建案數</a:t>
                </a:r>
                <a:endParaRPr lang="en-US" altLang="zh-TW" sz="1600" b="0" i="0" u="none" strike="noStrike" baseline="0">
                  <a:solidFill>
                    <a:sysClr val="windowText" lastClr="000000">
                      <a:lumMod val="65000"/>
                      <a:lumOff val="35000"/>
                    </a:sysClr>
                  </a:solidFill>
                  <a:latin typeface="Calibri" panose="020F0502020204030204"/>
                  <a:ea typeface="楷體-繁" panose="02010600040101010101" pitchFamily="2" charset="-120"/>
                </a:endParaRPr>
              </a:p>
            </cx:rich>
          </cx:tx>
        </cx:title>
        <cx:majorGridlines/>
        <cx:tickLabels/>
        <cx:txPr>
          <a:bodyPr spcFirstLastPara="1" vertOverflow="ellipsis" horzOverflow="overflow" wrap="square" lIns="0" tIns="0" rIns="0" bIns="0" anchor="ctr" anchorCtr="1"/>
          <a:lstStyle/>
          <a:p>
            <a:pPr algn="ctr" rtl="0">
              <a:defRPr sz="1400" baseline="0"/>
            </a:pPr>
            <a:endParaRPr lang="zh-TW" altLang="en-US" sz="1400" b="0" i="0" u="none" strike="noStrike" baseline="0">
              <a:solidFill>
                <a:sysClr val="windowText" lastClr="000000">
                  <a:lumMod val="65000"/>
                  <a:lumOff val="35000"/>
                </a:sysClr>
              </a:solidFill>
              <a:latin typeface="Calibri" panose="020F0502020204030204"/>
              <a:ea typeface="新細明體" panose="02020500000000000000" pitchFamily="18" charset="-12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215900</xdr:colOff>
      <xdr:row>8</xdr:row>
      <xdr:rowOff>12700</xdr:rowOff>
    </xdr:from>
    <xdr:to>
      <xdr:col>31</xdr:col>
      <xdr:colOff>88900</xdr:colOff>
      <xdr:row>64</xdr:row>
      <xdr:rowOff>12700</xdr:rowOff>
    </xdr:to>
    <xdr:graphicFrame macro="">
      <xdr:nvGraphicFramePr>
        <xdr:cNvPr id="3" name="圖表 2">
          <a:extLst>
            <a:ext uri="{FF2B5EF4-FFF2-40B4-BE49-F238E27FC236}">
              <a16:creationId xmlns:a16="http://schemas.microsoft.com/office/drawing/2014/main" id="{CB369376-3D66-3E43-9469-9088601F4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190500</xdr:colOff>
      <xdr:row>22</xdr:row>
      <xdr:rowOff>165100</xdr:rowOff>
    </xdr:from>
    <xdr:to>
      <xdr:col>28</xdr:col>
      <xdr:colOff>304800</xdr:colOff>
      <xdr:row>30</xdr:row>
      <xdr:rowOff>25400</xdr:rowOff>
    </xdr:to>
    <xdr:sp macro="" textlink="">
      <xdr:nvSpPr>
        <xdr:cNvPr id="4" name="文字方塊 3">
          <a:extLst>
            <a:ext uri="{FF2B5EF4-FFF2-40B4-BE49-F238E27FC236}">
              <a16:creationId xmlns:a16="http://schemas.microsoft.com/office/drawing/2014/main" id="{7A5E088D-A8E3-3A49-9F91-E3DFBE092627}"/>
            </a:ext>
          </a:extLst>
        </xdr:cNvPr>
        <xdr:cNvSpPr txBox="1"/>
      </xdr:nvSpPr>
      <xdr:spPr>
        <a:xfrm>
          <a:off x="11087100" y="4356100"/>
          <a:ext cx="240030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600">
              <a:ea typeface="楷體-繁" panose="02010600040101010101" pitchFamily="2" charset="-120"/>
            </a:rPr>
            <a:t>A7 </a:t>
          </a:r>
          <a:r>
            <a:rPr lang="zh-TW" altLang="en-US" sz="1600">
              <a:ea typeface="楷體-繁" panose="02010600040101010101" pitchFamily="2" charset="-120"/>
            </a:rPr>
            <a:t>重劃區新建案 </a:t>
          </a:r>
          <a:endParaRPr lang="en-US" altLang="zh-TW" sz="1600">
            <a:ea typeface="楷體-繁" panose="02010600040101010101" pitchFamily="2" charset="-120"/>
          </a:endParaRPr>
        </a:p>
        <a:p>
          <a:r>
            <a:rPr lang="zh-TW" altLang="en-US" sz="1600">
              <a:ea typeface="楷體-繁" panose="02010600040101010101" pitchFamily="2" charset="-120"/>
            </a:rPr>
            <a:t>    住宅 總戶數 </a:t>
          </a:r>
          <a:r>
            <a:rPr lang="en-US" altLang="zh-TW" sz="1600" baseline="0">
              <a:ea typeface="楷體-繁" panose="02010600040101010101" pitchFamily="2" charset="-120"/>
            </a:rPr>
            <a:t> 15,982</a:t>
          </a:r>
        </a:p>
        <a:p>
          <a:r>
            <a:rPr lang="en-US" altLang="zh-TW" sz="1600" baseline="0">
              <a:ea typeface="楷體-繁" panose="02010600040101010101" pitchFamily="2" charset="-120"/>
            </a:rPr>
            <a:t>    </a:t>
          </a:r>
          <a:r>
            <a:rPr lang="zh-TW" altLang="en-US" sz="1600" baseline="0">
              <a:ea typeface="楷體-繁" panose="02010600040101010101" pitchFamily="2" charset="-120"/>
            </a:rPr>
            <a:t>商店 總家數 </a:t>
          </a:r>
          <a:r>
            <a:rPr lang="en-US" altLang="zh-TW" sz="1600" baseline="0">
              <a:ea typeface="楷體-繁" panose="02010600040101010101" pitchFamily="2" charset="-120"/>
            </a:rPr>
            <a:t> 393</a:t>
          </a:r>
          <a:endParaRPr lang="zh-TW" altLang="en-US" sz="1600">
            <a:ea typeface="楷體-繁" panose="02010600040101010101" pitchFamily="2" charset="-12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781050</xdr:colOff>
      <xdr:row>8</xdr:row>
      <xdr:rowOff>152400</xdr:rowOff>
    </xdr:from>
    <xdr:to>
      <xdr:col>11</xdr:col>
      <xdr:colOff>800100</xdr:colOff>
      <xdr:row>25</xdr:row>
      <xdr:rowOff>101600</xdr:rowOff>
    </xdr:to>
    <xdr:graphicFrame macro="">
      <xdr:nvGraphicFramePr>
        <xdr:cNvPr id="2" name="圖表 1">
          <a:extLst>
            <a:ext uri="{FF2B5EF4-FFF2-40B4-BE49-F238E27FC236}">
              <a16:creationId xmlns:a16="http://schemas.microsoft.com/office/drawing/2014/main" id="{8323AC28-62AE-1047-8385-1BB983604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32</xdr:row>
      <xdr:rowOff>0</xdr:rowOff>
    </xdr:from>
    <xdr:to>
      <xdr:col>12</xdr:col>
      <xdr:colOff>12700</xdr:colOff>
      <xdr:row>48</xdr:row>
      <xdr:rowOff>177800</xdr:rowOff>
    </xdr:to>
    <xdr:graphicFrame macro="">
      <xdr:nvGraphicFramePr>
        <xdr:cNvPr id="3" name="圖表 2">
          <a:extLst>
            <a:ext uri="{FF2B5EF4-FFF2-40B4-BE49-F238E27FC236}">
              <a16:creationId xmlns:a16="http://schemas.microsoft.com/office/drawing/2014/main" id="{22378F15-B93C-DA4C-889A-D69622D98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400050</xdr:colOff>
      <xdr:row>6</xdr:row>
      <xdr:rowOff>12700</xdr:rowOff>
    </xdr:from>
    <xdr:to>
      <xdr:col>13</xdr:col>
      <xdr:colOff>736600</xdr:colOff>
      <xdr:row>32</xdr:row>
      <xdr:rowOff>88900</xdr:rowOff>
    </xdr:to>
    <xdr:graphicFrame macro="">
      <xdr:nvGraphicFramePr>
        <xdr:cNvPr id="2" name="圖表 1">
          <a:extLst>
            <a:ext uri="{FF2B5EF4-FFF2-40B4-BE49-F238E27FC236}">
              <a16:creationId xmlns:a16="http://schemas.microsoft.com/office/drawing/2014/main" id="{B5E8EDDB-83DF-8247-8F35-E3F76B8BF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488950</xdr:colOff>
      <xdr:row>50</xdr:row>
      <xdr:rowOff>88900</xdr:rowOff>
    </xdr:from>
    <xdr:to>
      <xdr:col>14</xdr:col>
      <xdr:colOff>457200</xdr:colOff>
      <xdr:row>72</xdr:row>
      <xdr:rowOff>139700</xdr:rowOff>
    </xdr:to>
    <xdr:graphicFrame macro="">
      <xdr:nvGraphicFramePr>
        <xdr:cNvPr id="3" name="圖表 2">
          <a:extLst>
            <a:ext uri="{FF2B5EF4-FFF2-40B4-BE49-F238E27FC236}">
              <a16:creationId xmlns:a16="http://schemas.microsoft.com/office/drawing/2014/main" id="{13AAE213-4B38-D345-A185-D3E1FDBEC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641350</xdr:colOff>
      <xdr:row>85</xdr:row>
      <xdr:rowOff>88900</xdr:rowOff>
    </xdr:from>
    <xdr:to>
      <xdr:col>17</xdr:col>
      <xdr:colOff>38100</xdr:colOff>
      <xdr:row>115</xdr:row>
      <xdr:rowOff>177800</xdr:rowOff>
    </xdr:to>
    <xdr:graphicFrame macro="">
      <xdr:nvGraphicFramePr>
        <xdr:cNvPr id="4" name="圖表 3">
          <a:extLst>
            <a:ext uri="{FF2B5EF4-FFF2-40B4-BE49-F238E27FC236}">
              <a16:creationId xmlns:a16="http://schemas.microsoft.com/office/drawing/2014/main" id="{C352F853-6070-714F-B57B-DE5132822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177800</xdr:colOff>
      <xdr:row>22</xdr:row>
      <xdr:rowOff>88900</xdr:rowOff>
    </xdr:from>
    <xdr:to>
      <xdr:col>16</xdr:col>
      <xdr:colOff>50800</xdr:colOff>
      <xdr:row>42</xdr:row>
      <xdr:rowOff>165100</xdr:rowOff>
    </xdr:to>
    <xdr:graphicFrame macro="">
      <xdr:nvGraphicFramePr>
        <xdr:cNvPr id="2" name="圖表 1">
          <a:extLst>
            <a:ext uri="{FF2B5EF4-FFF2-40B4-BE49-F238E27FC236}">
              <a16:creationId xmlns:a16="http://schemas.microsoft.com/office/drawing/2014/main" id="{BF47C3FE-1D93-FA4B-90CE-EB786D8CB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88900</xdr:colOff>
      <xdr:row>8</xdr:row>
      <xdr:rowOff>88900</xdr:rowOff>
    </xdr:from>
    <xdr:to>
      <xdr:col>13</xdr:col>
      <xdr:colOff>787400</xdr:colOff>
      <xdr:row>55</xdr:row>
      <xdr:rowOff>165100</xdr:rowOff>
    </xdr:to>
    <xdr:graphicFrame macro="">
      <xdr:nvGraphicFramePr>
        <xdr:cNvPr id="2" name="圖表 1">
          <a:extLst>
            <a:ext uri="{FF2B5EF4-FFF2-40B4-BE49-F238E27FC236}">
              <a16:creationId xmlns:a16="http://schemas.microsoft.com/office/drawing/2014/main" id="{3386B352-5316-014B-9F78-2DD6179F2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469900</xdr:colOff>
      <xdr:row>54</xdr:row>
      <xdr:rowOff>0</xdr:rowOff>
    </xdr:from>
    <xdr:to>
      <xdr:col>11</xdr:col>
      <xdr:colOff>292100</xdr:colOff>
      <xdr:row>93</xdr:row>
      <xdr:rowOff>12700</xdr:rowOff>
    </xdr:to>
    <xdr:graphicFrame macro="">
      <xdr:nvGraphicFramePr>
        <xdr:cNvPr id="2" name="圖表 1">
          <a:extLst>
            <a:ext uri="{FF2B5EF4-FFF2-40B4-BE49-F238E27FC236}">
              <a16:creationId xmlns:a16="http://schemas.microsoft.com/office/drawing/2014/main" id="{9293A403-E6C1-B04D-AA68-9AAF5B593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241300</xdr:colOff>
      <xdr:row>141</xdr:row>
      <xdr:rowOff>133350</xdr:rowOff>
    </xdr:from>
    <xdr:to>
      <xdr:col>19</xdr:col>
      <xdr:colOff>279400</xdr:colOff>
      <xdr:row>161</xdr:row>
      <xdr:rowOff>165100</xdr:rowOff>
    </xdr:to>
    <xdr:graphicFrame macro="">
      <xdr:nvGraphicFramePr>
        <xdr:cNvPr id="3" name="圖表 2">
          <a:extLst>
            <a:ext uri="{FF2B5EF4-FFF2-40B4-BE49-F238E27FC236}">
              <a16:creationId xmlns:a16="http://schemas.microsoft.com/office/drawing/2014/main" id="{1FD4826B-803D-4D4B-995F-CAFD08ED5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181</xdr:row>
      <xdr:rowOff>44450</xdr:rowOff>
    </xdr:from>
    <xdr:to>
      <xdr:col>15</xdr:col>
      <xdr:colOff>622300</xdr:colOff>
      <xdr:row>215</xdr:row>
      <xdr:rowOff>25400</xdr:rowOff>
    </xdr:to>
    <xdr:graphicFrame macro="">
      <xdr:nvGraphicFramePr>
        <xdr:cNvPr id="4" name="圖表 3">
          <a:extLst>
            <a:ext uri="{FF2B5EF4-FFF2-40B4-BE49-F238E27FC236}">
              <a16:creationId xmlns:a16="http://schemas.microsoft.com/office/drawing/2014/main" id="{03F266BF-A06B-604A-8577-1CF162E06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463550</xdr:colOff>
      <xdr:row>7</xdr:row>
      <xdr:rowOff>44450</xdr:rowOff>
    </xdr:from>
    <xdr:to>
      <xdr:col>14</xdr:col>
      <xdr:colOff>165100</xdr:colOff>
      <xdr:row>67</xdr:row>
      <xdr:rowOff>50800</xdr:rowOff>
    </xdr:to>
    <xdr:graphicFrame macro="">
      <xdr:nvGraphicFramePr>
        <xdr:cNvPr id="2" name="圖表 1">
          <a:extLst>
            <a:ext uri="{FF2B5EF4-FFF2-40B4-BE49-F238E27FC236}">
              <a16:creationId xmlns:a16="http://schemas.microsoft.com/office/drawing/2014/main" id="{5BEF1DF1-C839-4346-8F7B-373A8874A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273050</xdr:colOff>
      <xdr:row>223</xdr:row>
      <xdr:rowOff>152400</xdr:rowOff>
    </xdr:from>
    <xdr:to>
      <xdr:col>15</xdr:col>
      <xdr:colOff>152400</xdr:colOff>
      <xdr:row>313</xdr:row>
      <xdr:rowOff>12700</xdr:rowOff>
    </xdr:to>
    <xdr:graphicFrame macro="">
      <xdr:nvGraphicFramePr>
        <xdr:cNvPr id="4" name="圖表 3">
          <a:extLst>
            <a:ext uri="{FF2B5EF4-FFF2-40B4-BE49-F238E27FC236}">
              <a16:creationId xmlns:a16="http://schemas.microsoft.com/office/drawing/2014/main" id="{B5BF5C9F-D531-204D-9F20-0651C4AD3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679450</xdr:colOff>
      <xdr:row>1</xdr:row>
      <xdr:rowOff>12700</xdr:rowOff>
    </xdr:from>
    <xdr:to>
      <xdr:col>17</xdr:col>
      <xdr:colOff>0</xdr:colOff>
      <xdr:row>56</xdr:row>
      <xdr:rowOff>165100</xdr:rowOff>
    </xdr:to>
    <xdr:graphicFrame macro="">
      <xdr:nvGraphicFramePr>
        <xdr:cNvPr id="4" name="圖表 3">
          <a:extLst>
            <a:ext uri="{FF2B5EF4-FFF2-40B4-BE49-F238E27FC236}">
              <a16:creationId xmlns:a16="http://schemas.microsoft.com/office/drawing/2014/main" id="{605A26B1-DC51-1B46-AE86-028D6E5B1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84668</xdr:colOff>
      <xdr:row>10</xdr:row>
      <xdr:rowOff>148167</xdr:rowOff>
    </xdr:from>
    <xdr:to>
      <xdr:col>15</xdr:col>
      <xdr:colOff>560917</xdr:colOff>
      <xdr:row>63</xdr:row>
      <xdr:rowOff>63500</xdr:rowOff>
    </xdr:to>
    <xdr:graphicFrame macro="">
      <xdr:nvGraphicFramePr>
        <xdr:cNvPr id="3" name="圖表 2">
          <a:extLst>
            <a:ext uri="{FF2B5EF4-FFF2-40B4-BE49-F238E27FC236}">
              <a16:creationId xmlns:a16="http://schemas.microsoft.com/office/drawing/2014/main" id="{EEFC6AC1-89BC-7B45-A15F-B60F38B21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296333</xdr:colOff>
      <xdr:row>1</xdr:row>
      <xdr:rowOff>55033</xdr:rowOff>
    </xdr:from>
    <xdr:to>
      <xdr:col>13</xdr:col>
      <xdr:colOff>381000</xdr:colOff>
      <xdr:row>34</xdr:row>
      <xdr:rowOff>127000</xdr:rowOff>
    </xdr:to>
    <xdr:graphicFrame macro="">
      <xdr:nvGraphicFramePr>
        <xdr:cNvPr id="2" name="圖表 1">
          <a:extLst>
            <a:ext uri="{FF2B5EF4-FFF2-40B4-BE49-F238E27FC236}">
              <a16:creationId xmlns:a16="http://schemas.microsoft.com/office/drawing/2014/main" id="{FB659590-6577-0C42-AAB4-60833A628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692150</xdr:colOff>
      <xdr:row>4</xdr:row>
      <xdr:rowOff>88900</xdr:rowOff>
    </xdr:from>
    <xdr:to>
      <xdr:col>16</xdr:col>
      <xdr:colOff>266700</xdr:colOff>
      <xdr:row>59</xdr:row>
      <xdr:rowOff>101600</xdr:rowOff>
    </xdr:to>
    <xdr:graphicFrame macro="">
      <xdr:nvGraphicFramePr>
        <xdr:cNvPr id="2" name="圖表 1">
          <a:extLst>
            <a:ext uri="{FF2B5EF4-FFF2-40B4-BE49-F238E27FC236}">
              <a16:creationId xmlns:a16="http://schemas.microsoft.com/office/drawing/2014/main" id="{86BFF230-F633-E04C-8FDB-E1CB14DE1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717550</xdr:colOff>
      <xdr:row>1</xdr:row>
      <xdr:rowOff>12700</xdr:rowOff>
    </xdr:from>
    <xdr:to>
      <xdr:col>17</xdr:col>
      <xdr:colOff>76200</xdr:colOff>
      <xdr:row>56</xdr:row>
      <xdr:rowOff>50800</xdr:rowOff>
    </xdr:to>
    <xdr:graphicFrame macro="">
      <xdr:nvGraphicFramePr>
        <xdr:cNvPr id="2" name="圖表 1">
          <a:extLst>
            <a:ext uri="{FF2B5EF4-FFF2-40B4-BE49-F238E27FC236}">
              <a16:creationId xmlns:a16="http://schemas.microsoft.com/office/drawing/2014/main" id="{EE2B5D50-98A5-9E40-97F5-62A366424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533400</xdr:colOff>
      <xdr:row>22</xdr:row>
      <xdr:rowOff>76200</xdr:rowOff>
    </xdr:from>
    <xdr:to>
      <xdr:col>16</xdr:col>
      <xdr:colOff>533400</xdr:colOff>
      <xdr:row>40</xdr:row>
      <xdr:rowOff>50800</xdr:rowOff>
    </xdr:to>
    <mc:AlternateContent xmlns:mc="http://schemas.openxmlformats.org/markup-compatibility/2006">
      <mc:Choice xmlns:cx1="http://schemas.microsoft.com/office/drawing/2015/9/8/chartex" Requires="cx1">
        <xdr:graphicFrame macro="">
          <xdr:nvGraphicFramePr>
            <xdr:cNvPr id="2" name="圖表 1">
              <a:extLst>
                <a:ext uri="{FF2B5EF4-FFF2-40B4-BE49-F238E27FC236}">
                  <a16:creationId xmlns:a16="http://schemas.microsoft.com/office/drawing/2014/main" id="{4F775AA1-D659-1841-AD8F-7D3247F15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80500" y="4267200"/>
              <a:ext cx="6604000" cy="340360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oneCellAnchor>
    <xdr:from>
      <xdr:col>10</xdr:col>
      <xdr:colOff>330200</xdr:colOff>
      <xdr:row>24</xdr:row>
      <xdr:rowOff>177800</xdr:rowOff>
    </xdr:from>
    <xdr:ext cx="3752694" cy="839204"/>
    <xdr:sp macro="" textlink="">
      <xdr:nvSpPr>
        <xdr:cNvPr id="3" name="文字方塊 2">
          <a:extLst>
            <a:ext uri="{FF2B5EF4-FFF2-40B4-BE49-F238E27FC236}">
              <a16:creationId xmlns:a16="http://schemas.microsoft.com/office/drawing/2014/main" id="{469AE0CC-E9C6-AA46-B3FF-4CF0D803900D}"/>
            </a:ext>
          </a:extLst>
        </xdr:cNvPr>
        <xdr:cNvSpPr txBox="1"/>
      </xdr:nvSpPr>
      <xdr:spPr>
        <a:xfrm>
          <a:off x="10528300" y="4749800"/>
          <a:ext cx="3752694" cy="839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TW" sz="1600" baseline="0">
              <a:ea typeface="楷體-繁" panose="02010600040101010101" pitchFamily="2" charset="-120"/>
            </a:rPr>
            <a:t>A7</a:t>
          </a:r>
          <a:r>
            <a:rPr lang="zh-TW" altLang="en-US" sz="1600" baseline="0">
              <a:ea typeface="楷體-繁" panose="02010600040101010101" pitchFamily="2" charset="-120"/>
            </a:rPr>
            <a:t> 重劃區 </a:t>
          </a:r>
          <a:r>
            <a:rPr lang="en-US" altLang="zh-TW" sz="1600" baseline="0">
              <a:ea typeface="楷體-繁" panose="02010600040101010101" pitchFamily="2" charset="-120"/>
            </a:rPr>
            <a:t>45</a:t>
          </a:r>
          <a:r>
            <a:rPr lang="zh-TW" altLang="en-US" sz="1600" baseline="0">
              <a:ea typeface="楷體-繁" panose="02010600040101010101" pitchFamily="2" charset="-120"/>
            </a:rPr>
            <a:t>個建案 車位</a:t>
          </a:r>
          <a:r>
            <a:rPr lang="en-US" altLang="zh-TW" sz="1600" baseline="0">
              <a:ea typeface="楷體-繁" panose="02010600040101010101" pitchFamily="2" charset="-120"/>
            </a:rPr>
            <a:t>/</a:t>
          </a:r>
          <a:r>
            <a:rPr lang="zh-TW" altLang="en-US" sz="1600" baseline="0">
              <a:ea typeface="楷體-繁" panose="02010600040101010101" pitchFamily="2" charset="-120"/>
            </a:rPr>
            <a:t>戶數</a:t>
          </a:r>
          <a:r>
            <a:rPr lang="en-US" altLang="zh-TW" sz="1600" baseline="0">
              <a:ea typeface="楷體-繁" panose="02010600040101010101" pitchFamily="2" charset="-120"/>
            </a:rPr>
            <a:t> </a:t>
          </a:r>
          <a:r>
            <a:rPr lang="zh-TW" altLang="en-US" sz="1600" baseline="0">
              <a:ea typeface="楷體-繁" panose="02010600040101010101" pitchFamily="2" charset="-120"/>
            </a:rPr>
            <a:t>比例分佈</a:t>
          </a:r>
          <a:endParaRPr lang="en-US" altLang="zh-TW" sz="1600" baseline="0">
            <a:ea typeface="楷體-繁" panose="02010600040101010101" pitchFamily="2" charset="-120"/>
          </a:endParaRPr>
        </a:p>
        <a:p>
          <a:r>
            <a:rPr lang="zh-TW" altLang="en-US" sz="1600" baseline="0">
              <a:ea typeface="楷體-繁" panose="02010600040101010101" pitchFamily="2" charset="-120"/>
            </a:rPr>
            <a:t>最大值</a:t>
          </a:r>
          <a:r>
            <a:rPr lang="en-US" altLang="zh-TW" sz="1600" baseline="0">
              <a:ea typeface="楷體-繁" panose="02010600040101010101" pitchFamily="2" charset="-120"/>
            </a:rPr>
            <a:t> 1:1.17, </a:t>
          </a:r>
          <a:r>
            <a:rPr lang="zh-TW" altLang="en-US" sz="1600" baseline="0">
              <a:ea typeface="楷體-繁" panose="02010600040101010101" pitchFamily="2" charset="-120"/>
            </a:rPr>
            <a:t>最小值 </a:t>
          </a:r>
          <a:r>
            <a:rPr lang="en-US" altLang="zh-TW" sz="1600" baseline="0">
              <a:ea typeface="楷體-繁" panose="02010600040101010101" pitchFamily="2" charset="-120"/>
            </a:rPr>
            <a:t>1:0.36, </a:t>
          </a:r>
          <a:r>
            <a:rPr lang="zh-TW" altLang="en-US" sz="1600" baseline="0">
              <a:ea typeface="楷體-繁" panose="02010600040101010101" pitchFamily="2" charset="-120"/>
            </a:rPr>
            <a:t>平均 </a:t>
          </a:r>
          <a:r>
            <a:rPr lang="en-US" altLang="zh-TW" sz="1600" baseline="0">
              <a:ea typeface="楷體-繁" panose="02010600040101010101" pitchFamily="2" charset="-120"/>
            </a:rPr>
            <a:t>1:0.97</a:t>
          </a:r>
          <a:endParaRPr lang="zh-TW" altLang="en-US" sz="1600" baseline="0">
            <a:ea typeface="楷體-繁" panose="02010600040101010101" pitchFamily="2" charset="-12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5</xdr:col>
      <xdr:colOff>234950</xdr:colOff>
      <xdr:row>7</xdr:row>
      <xdr:rowOff>63500</xdr:rowOff>
    </xdr:from>
    <xdr:to>
      <xdr:col>12</xdr:col>
      <xdr:colOff>203200</xdr:colOff>
      <xdr:row>26</xdr:row>
      <xdr:rowOff>127000</xdr:rowOff>
    </xdr:to>
    <xdr:graphicFrame macro="">
      <xdr:nvGraphicFramePr>
        <xdr:cNvPr id="2" name="圖表 1">
          <a:extLst>
            <a:ext uri="{FF2B5EF4-FFF2-40B4-BE49-F238E27FC236}">
              <a16:creationId xmlns:a16="http://schemas.microsoft.com/office/drawing/2014/main" id="{765AD291-4D01-7448-BD2E-73E75BE89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730250</xdr:colOff>
      <xdr:row>5</xdr:row>
      <xdr:rowOff>177800</xdr:rowOff>
    </xdr:from>
    <xdr:to>
      <xdr:col>18</xdr:col>
      <xdr:colOff>812800</xdr:colOff>
      <xdr:row>34</xdr:row>
      <xdr:rowOff>177800</xdr:rowOff>
    </xdr:to>
    <xdr:graphicFrame macro="">
      <xdr:nvGraphicFramePr>
        <xdr:cNvPr id="2" name="圖表 1">
          <a:extLst>
            <a:ext uri="{FF2B5EF4-FFF2-40B4-BE49-F238E27FC236}">
              <a16:creationId xmlns:a16="http://schemas.microsoft.com/office/drawing/2014/main" id="{4D05D3A3-B12F-C047-89F4-479729DC9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1238250</xdr:colOff>
      <xdr:row>24</xdr:row>
      <xdr:rowOff>25400</xdr:rowOff>
    </xdr:from>
    <xdr:to>
      <xdr:col>8</xdr:col>
      <xdr:colOff>736600</xdr:colOff>
      <xdr:row>55</xdr:row>
      <xdr:rowOff>76200</xdr:rowOff>
    </xdr:to>
    <xdr:graphicFrame macro="">
      <xdr:nvGraphicFramePr>
        <xdr:cNvPr id="3" name="圖表 2">
          <a:extLst>
            <a:ext uri="{FF2B5EF4-FFF2-40B4-BE49-F238E27FC236}">
              <a16:creationId xmlns:a16="http://schemas.microsoft.com/office/drawing/2014/main" id="{FD712F41-D868-5647-9094-6A7F25AEC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2.541426157404" createdVersion="7" refreshedVersion="8" minRefreshableVersion="3" recordCount="98" xr:uid="{AE224D1F-3D40-2E4A-BBB1-EE24FCB8F152}">
  <cacheSource type="worksheet">
    <worksheetSource ref="B73:E171" sheet="Figure-23"/>
  </cacheSource>
  <cacheFields count="4">
    <cacheField name="建案" numFmtId="0">
      <sharedItems count="49">
        <s v="101 和發大境"/>
        <s v="102 鴻典"/>
        <s v="103 樂捷市"/>
        <s v="104 奇幻莊園"/>
        <s v="105 樂田田"/>
        <s v="106 玉子園"/>
        <s v="107 台北國際村"/>
        <s v="201 富宇上城"/>
        <s v="202 禾悅花園"/>
        <s v="203 耀台北"/>
        <s v="204 皇普MVP"/>
        <s v="205 富宇敦峰"/>
        <s v="206 玄泰V1"/>
        <s v="207 和耀恆美"/>
        <s v="301 允將大作"/>
        <s v="302 欣時代"/>
        <s v="303 新潤翡麗"/>
        <s v="304 新潤鉑麗"/>
        <s v="305 根津苑"/>
        <s v="306 華悅城"/>
        <s v="307 富宇悅峰"/>
        <s v="308 合遠新天地"/>
        <s v="309 友文化"/>
        <s v="310 水悅青青"/>
        <s v="311 文華天際"/>
        <s v="401 竹城甲子園"/>
        <s v="402 金捷市"/>
        <s v="403 鴻築捷市達"/>
        <s v="404 詠勝市中欣"/>
        <s v="405 新A7"/>
        <s v="406 富御捷境"/>
        <s v="407 富宇哈佛苑"/>
        <s v="408 頤昌豐岳"/>
        <s v="409 新未來2"/>
        <s v="410 新未來3"/>
        <s v="411 和洲金剛"/>
        <s v="412 君邑丘比特"/>
        <s v="413 頤昌璞岳"/>
        <s v="414 合謙學"/>
        <s v="415 大亮時代A7"/>
        <s v="501 新未來1"/>
        <s v="502 富宇天匯"/>
        <s v="503 竹城明治"/>
        <s v="504 竹城宇治"/>
        <s v="505 櫻花澍"/>
        <s v="506 遠雄文青"/>
        <s v="507 皇翔歡喜城"/>
        <s v="508 名軒快樂家"/>
        <s v="509 麗寶快樂家"/>
      </sharedItems>
    </cacheField>
    <cacheField name="開價最低" numFmtId="177">
      <sharedItems containsSemiMixedTypes="0" containsString="0" containsNumber="1" minValue="15" maxValue="45"/>
    </cacheField>
    <cacheField name="開價區間" numFmtId="177">
      <sharedItems containsSemiMixedTypes="0" containsString="0" containsNumber="1" minValue="0" maxValue="8.4000000000000021"/>
    </cacheField>
    <cacheField name="Year " numFmtId="176">
      <sharedItems containsSemiMixedTypes="0" containsString="0" containsNumber="1" containsInteger="1" minValue="2020" maxValue="2022" count="2">
        <n v="2020"/>
        <n v="202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2.541426388889" createdVersion="7" refreshedVersion="8" minRefreshableVersion="3" recordCount="49" xr:uid="{B403CB59-CB11-6E4E-BA2E-0EB34E557D07}">
  <cacheSource type="worksheet">
    <worksheetSource ref="A1:BO50" sheet="建案資料"/>
  </cacheSource>
  <cacheFields count="67">
    <cacheField name="no" numFmtId="49">
      <sharedItems/>
    </cacheField>
    <cacheField name="區域" numFmtId="49">
      <sharedItems count="5">
        <s v="1.樂善國小生活圈"/>
        <s v="2.樂善園區周邊"/>
        <s v="3.華亞園區周邊"/>
        <s v="4.中心商業區及文青國中小生活圈"/>
        <s v="5.合宜住宅區"/>
      </sharedItems>
    </cacheField>
    <cacheField name="建案" numFmtId="0">
      <sharedItems/>
    </cacheField>
    <cacheField name="N建案" numFmtId="0">
      <sharedItems count="49">
        <s v="101 和發大境"/>
        <s v="102 鴻典"/>
        <s v="103 樂捷市"/>
        <s v="104 奇幻莊園"/>
        <s v="105 樂田田"/>
        <s v="106 玉子園"/>
        <s v="107 台北國際村"/>
        <s v="201 富宇上城"/>
        <s v="202 禾悅花園"/>
        <s v="203 耀台北"/>
        <s v="204 皇普MVP"/>
        <s v="205 富宇敦峰"/>
        <s v="206 玄泰V1"/>
        <s v="207 和耀恆美"/>
        <s v="301 允將大作"/>
        <s v="302 欣時代"/>
        <s v="303 新潤翡麗"/>
        <s v="304 新潤鉑麗"/>
        <s v="305 根津苑"/>
        <s v="306 華悅城"/>
        <s v="307 富宇悅峰"/>
        <s v="308 合遠新天地"/>
        <s v="309 友文化"/>
        <s v="310 水悅青青"/>
        <s v="311 文華天際"/>
        <s v="401 竹城甲子園"/>
        <s v="402 金捷市"/>
        <s v="403 鴻築捷市達"/>
        <s v="404 詠勝市中欣"/>
        <s v="405 新A7"/>
        <s v="406 富御捷境"/>
        <s v="407 富宇哈佛苑"/>
        <s v="408 頤昌豐岳"/>
        <s v="409 新未來2"/>
        <s v="410 新未來3"/>
        <s v="411 和洲金剛"/>
        <s v="412 君邑丘比特"/>
        <s v="413 頤昌璞岳"/>
        <s v="414 合謙學"/>
        <s v="415 大亮時代A7"/>
        <s v="501 新未來1"/>
        <s v="502 富宇天匯"/>
        <s v="503 竹城明治"/>
        <s v="504 竹城宇治"/>
        <s v="505 櫻花澍"/>
        <s v="506 遠雄文青"/>
        <s v="507 皇翔歡喜城"/>
        <s v="508 名軒快樂家"/>
        <s v="509 麗寶快樂家"/>
      </sharedItems>
    </cacheField>
    <cacheField name="Figure" numFmtId="0">
      <sharedItems/>
    </cacheField>
    <cacheField name="Link" numFmtId="0">
      <sharedItems containsBlank="1"/>
    </cacheField>
    <cacheField name="實價2021" numFmtId="178">
      <sharedItems containsString="0" containsBlank="1" containsNumber="1" minValue="21.19" maxValue="34.36"/>
    </cacheField>
    <cacheField name="實價總平均或登錄筆數" numFmtId="0">
      <sharedItems containsBlank="1" containsMixedTypes="1" containsNumber="1" minValue="21.34" maxValue="32.74"/>
    </cacheField>
    <cacheField name="最高實價" numFmtId="178">
      <sharedItems containsString="0" containsBlank="1" containsNumber="1" minValue="24.53" maxValue="48.58"/>
    </cacheField>
    <cacheField name="最低實價" numFmtId="178">
      <sharedItems containsString="0" containsBlank="1" containsNumber="1" minValue="11.84" maxValue="27.17"/>
    </cacheField>
    <cacheField name="每坪開價2020" numFmtId="0">
      <sharedItems/>
    </cacheField>
    <cacheField name="2020每坪開價-最低" numFmtId="177">
      <sharedItems containsSemiMixedTypes="0" containsString="0" containsNumber="1" minValue="15" maxValue="39"/>
    </cacheField>
    <cacheField name="2020每坪開價-最高" numFmtId="177">
      <sharedItems containsSemiMixedTypes="0" containsString="0" containsNumber="1" minValue="15" maxValue="43"/>
    </cacheField>
    <cacheField name="每坪價-平均" numFmtId="177">
      <sharedItems containsSemiMixedTypes="0" containsString="0" containsNumber="1" minValue="15" maxValue="41" count="19">
        <n v="28.5"/>
        <n v="26"/>
        <n v="25"/>
        <n v="25.5"/>
        <n v="27"/>
        <n v="32.5"/>
        <n v="31"/>
        <n v="28"/>
        <n v="30.5"/>
        <n v="36.5"/>
        <n v="30"/>
        <n v="29.5"/>
        <n v="32"/>
        <n v="35.5"/>
        <n v="29.9"/>
        <n v="33.5"/>
        <n v="41"/>
        <n v="29"/>
        <n v="15"/>
      </sharedItems>
    </cacheField>
    <cacheField name="2020價差" numFmtId="177">
      <sharedItems containsSemiMixedTypes="0" containsString="0" containsNumber="1" minValue="0" maxValue="2.5"/>
    </cacheField>
    <cacheField name="每坪開價2022" numFmtId="0">
      <sharedItems/>
    </cacheField>
    <cacheField name="每坪價2022-最低" numFmtId="177">
      <sharedItems containsSemiMixedTypes="0" containsString="0" containsNumber="1" minValue="15" maxValue="45"/>
    </cacheField>
    <cacheField name="每坪價2022-最高" numFmtId="177">
      <sharedItems containsSemiMixedTypes="0" containsString="0" containsNumber="1" minValue="15" maxValue="50"/>
    </cacheField>
    <cacheField name="2022價差" numFmtId="177">
      <sharedItems containsSemiMixedTypes="0" containsString="0" containsNumber="1" minValue="0" maxValue="8.4000000000000021"/>
    </cacheField>
    <cacheField name="每坪價2022-平均" numFmtId="177">
      <sharedItems containsSemiMixedTypes="0" containsString="0" containsNumber="1" minValue="15" maxValue="47.5"/>
    </cacheField>
    <cacheField name="不變" numFmtId="177">
      <sharedItems containsBlank="1"/>
    </cacheField>
    <cacheField name="FacebookName" numFmtId="0">
      <sharedItems containsBlank="1"/>
    </cacheField>
    <cacheField name="FacebookLink" numFmtId="0">
      <sharedItems containsBlank="1"/>
    </cacheField>
    <cacheField name="LineID" numFmtId="0">
      <sharedItems containsNonDate="0" containsString="0" containsBlank="1"/>
    </cacheField>
    <cacheField name="車位價格" numFmtId="0">
      <sharedItems containsBlank="1"/>
    </cacheField>
    <cacheField name="車位價格-最低" numFmtId="176">
      <sharedItems containsString="0" containsBlank="1" containsNumber="1" containsInteger="1" minValue="115" maxValue="195"/>
    </cacheField>
    <cacheField name="車位價格-最高" numFmtId="176">
      <sharedItems containsString="0" containsBlank="1" containsNumber="1" containsInteger="1" minValue="169" maxValue="230"/>
    </cacheField>
    <cacheField name="貸款成數" numFmtId="0">
      <sharedItems containsMixedTypes="1" containsNumber="1" minValue="0.75" maxValue="0.8"/>
    </cacheField>
    <cacheField name="公開銷售" numFmtId="0">
      <sharedItems/>
    </cacheField>
    <cacheField name="交屋時間" numFmtId="0">
      <sharedItems/>
    </cacheField>
    <cacheField name="交屋時程" numFmtId="0">
      <sharedItems containsBlank="1" count="13">
        <s v="2022Q4"/>
        <s v="2022Q1"/>
        <s v="2021Q2"/>
        <s v="2021Q3"/>
        <s v="2021Q4"/>
        <s v="2023Q1"/>
        <s v="2024Q2"/>
        <s v="2022Q2"/>
        <s v="2028Q2"/>
        <s v="2023Q4"/>
        <m/>
        <s v="2022Q3"/>
        <s v="2023Q2"/>
      </sharedItems>
    </cacheField>
    <cacheField name="交屋屋況" numFmtId="0">
      <sharedItems/>
    </cacheField>
    <cacheField name="格局規劃" numFmtId="0">
      <sharedItems containsBlank="1"/>
    </cacheField>
    <cacheField name="Category" numFmtId="0">
      <sharedItems/>
    </cacheField>
    <cacheField name="Category1" numFmtId="0">
      <sharedItems/>
    </cacheField>
    <cacheField name="建物形態" numFmtId="0">
      <sharedItems/>
    </cacheField>
    <cacheField name="基地地址" numFmtId="0">
      <sharedItems/>
    </cacheField>
    <cacheField name="接待會館" numFmtId="0">
      <sharedItems containsBlank="1"/>
    </cacheField>
    <cacheField name="投資建設F" numFmtId="0">
      <sharedItems containsBlank="1"/>
    </cacheField>
    <cacheField name="投資建設" numFmtId="0">
      <sharedItems count="32">
        <s v="和發建設"/>
        <s v="鴻築建設"/>
        <s v="佳晟建設"/>
        <s v="協勝建設"/>
        <s v="富宇建設"/>
        <s v="禾聯建築"/>
        <s v="和耀建設"/>
        <s v="皇普建設"/>
        <s v="允泰開發"/>
        <s v="允將建設"/>
        <s v="欣巴巴"/>
        <s v="新潤建設"/>
        <s v="新潤興業"/>
        <s v="鴻承建設"/>
        <s v="興富發建設"/>
        <s v="合遠建設"/>
        <s v="竹城建設"/>
        <s v="詠勝開發"/>
        <s v="鴻廣建設"/>
        <s v="和峻建設"/>
        <s v="頤昌建設"/>
        <s v="遠雄建設"/>
        <s v="和洲建設"/>
        <s v="君悅建設"/>
        <s v="合謙建設"/>
        <s v="大亮建築"/>
        <s v="櫻花建設"/>
        <s v="皇翔建設"/>
        <s v="名軒開發"/>
        <s v="麗寶建設"/>
        <s v="竹城機構" u="1"/>
        <s v="禾聯公司" u="1"/>
      </sharedItems>
    </cacheField>
    <cacheField name="建設公司" numFmtId="0">
      <sharedItems/>
    </cacheField>
    <cacheField name="營造公司" numFmtId="0">
      <sharedItems containsBlank="1"/>
    </cacheField>
    <cacheField name="企劃銷售" numFmtId="0">
      <sharedItems containsBlank="1"/>
    </cacheField>
    <cacheField name="建案特色" numFmtId="0">
      <sharedItems containsBlank="1"/>
    </cacheField>
    <cacheField name="公設比" numFmtId="0">
      <sharedItems containsBlank="1" containsMixedTypes="1" containsNumber="1" minValue="0.315" maxValue="0.34"/>
    </cacheField>
    <cacheField name="公設比例" numFmtId="10">
      <sharedItems containsString="0" containsBlank="1" containsNumber="1" minValue="0.315" maxValue="0.36799999999999999"/>
    </cacheField>
    <cacheField name="棟戶規劃" numFmtId="0">
      <sharedItems containsBlank="1"/>
    </cacheField>
    <cacheField name="住家戶數" numFmtId="0">
      <sharedItems containsSemiMixedTypes="0" containsString="0" containsNumber="1" containsInteger="1" minValue="87" maxValue="1780" count="45">
        <n v="280"/>
        <n v="196"/>
        <n v="326"/>
        <n v="173"/>
        <n v="187"/>
        <n v="186"/>
        <n v="198"/>
        <n v="832"/>
        <n v="1044"/>
        <n v="199"/>
        <n v="308"/>
        <n v="441"/>
        <n v="138"/>
        <n v="530"/>
        <n v="235"/>
        <n v="420"/>
        <n v="266"/>
        <n v="225"/>
        <n v="776"/>
        <n v="264"/>
        <n v="112"/>
        <n v="305"/>
        <n v="204"/>
        <n v="478"/>
        <n v="1144"/>
        <n v="754"/>
        <n v="771"/>
        <n v="257"/>
        <n v="371"/>
        <n v="337"/>
        <n v="483"/>
        <n v="154"/>
        <n v="376"/>
        <n v="582"/>
        <n v="210"/>
        <n v="124"/>
        <n v="106"/>
        <n v="87"/>
        <n v="807"/>
        <n v="168"/>
        <n v="103"/>
        <n v="1272"/>
        <n v="1780"/>
        <n v="514"/>
        <n v="897"/>
      </sharedItems>
    </cacheField>
    <cacheField name="商店戶數" numFmtId="0">
      <sharedItems containsString="0" containsBlank="1" containsNumber="1" containsInteger="1" minValue="0" maxValue="31"/>
    </cacheField>
    <cacheField name="建蔽率" numFmtId="0">
      <sharedItems containsBlank="1" containsMixedTypes="1" containsNumber="1" minValue="0.3347" maxValue="0.59850000000000003"/>
    </cacheField>
    <cacheField name="建蔽比率" numFmtId="10">
      <sharedItems containsString="0" containsBlank="1" containsNumber="1" minValue="0.31069999999999998" maxValue="0.6502"/>
    </cacheField>
    <cacheField name="樓層規劃" numFmtId="0">
      <sharedItems containsBlank="1"/>
    </cacheField>
    <cacheField name="樓層數" numFmtId="0">
      <sharedItems containsString="0" containsBlank="1" containsNumber="1" containsInteger="1" minValue="13" maxValue="31" count="11">
        <n v="15"/>
        <n v="14"/>
        <n v="24"/>
        <n v="31"/>
        <n v="30"/>
        <n v="18"/>
        <n v="22"/>
        <n v="28"/>
        <n v="29"/>
        <n v="13"/>
        <m/>
      </sharedItems>
    </cacheField>
    <cacheField name="車位規劃" numFmtId="0">
      <sharedItems containsBlank="1"/>
    </cacheField>
    <cacheField name="管理費用" numFmtId="0">
      <sharedItems containsBlank="1"/>
    </cacheField>
    <cacheField name="車位配比" numFmtId="49">
      <sharedItems containsBlank="1"/>
    </cacheField>
    <cacheField name="車位分配率" numFmtId="178">
      <sharedItems containsString="0" containsBlank="1" containsNumber="1" minValue="0.36" maxValue="1.17" count="25">
        <n v="1.0900000000000001"/>
        <n v="1.03"/>
        <n v="1"/>
        <n v="0.98"/>
        <n v="0.87"/>
        <n v="0.99"/>
        <n v="1.1200000000000001"/>
        <n v="1.02"/>
        <n v="1.01"/>
        <n v="1.04"/>
        <n v="1.05"/>
        <n v="0.91"/>
        <n v="0.73"/>
        <n v="0.9"/>
        <n v="0.86"/>
        <n v="0.88"/>
        <n v="1.06"/>
        <n v="0.97"/>
        <n v="1.17"/>
        <n v="1.1399999999999999"/>
        <n v="1.07"/>
        <n v="0.36"/>
        <n v="0.89"/>
        <n v="0.75"/>
        <m/>
      </sharedItems>
    </cacheField>
    <cacheField name="結構工程" numFmtId="0">
      <sharedItems/>
    </cacheField>
    <cacheField name="基地面積" numFmtId="0">
      <sharedItems containsBlank="1"/>
    </cacheField>
    <cacheField name="建築面積" numFmtId="0">
      <sharedItems containsString="0" containsBlank="1" containsNumber="1" minValue="332.5" maxValue="4720.8900000000003" count="43">
        <n v="1586.57"/>
        <n v="1062.93"/>
        <n v="1848.44"/>
        <n v="954.46"/>
        <n v="907.61"/>
        <n v="1042.98"/>
        <n v="1054.47"/>
        <n v="4046.9"/>
        <n v="4720.8900000000003"/>
        <n v="909.91"/>
        <n v="1390.39"/>
        <n v="2727.34"/>
        <n v="911.52"/>
        <n v="1309.1400000000001"/>
        <n v="1554.48"/>
        <n v="713.17"/>
        <n v="1083.97"/>
        <n v="1137.47"/>
        <n v="2751.33"/>
        <n v="1266.01"/>
        <n v="642.91999999999996"/>
        <n v="1426.7"/>
        <n v="910.52"/>
        <n v="1998.07"/>
        <n v="4352.46"/>
        <n v="2090.31"/>
        <n v="2067.2399999999998"/>
        <n v="926.66"/>
        <n v="1538.68"/>
        <n v="1359.03"/>
        <n v="2155.85"/>
        <n v="933.78"/>
        <n v="1955.56"/>
        <n v="2513.2199999999998"/>
        <n v="1030.74"/>
        <n v="595.29"/>
        <n v="332.5"/>
        <n v="2890"/>
        <n v="1471.38"/>
        <n v="961.25"/>
        <n v="638.13"/>
        <n v="602.07000000000005"/>
        <m/>
      </sharedItems>
    </cacheField>
    <cacheField name="用途規劃" numFmtId="0">
      <sharedItems/>
    </cacheField>
    <cacheField name="土地分區" numFmtId="0">
      <sharedItems count="5">
        <s v="第四種住宅區"/>
        <s v="產業專用區"/>
        <s v="第五種住宅區"/>
        <s v="中心商業區"/>
        <s v="第三種住宅區"/>
      </sharedItems>
    </cacheField>
    <cacheField name="物業公司" numFmtId="0">
      <sharedItems containsBlank="1"/>
    </cacheField>
    <cacheField name="管委會" numFmtId="0">
      <sharedItems containsBlank="1"/>
    </cacheField>
    <cacheField name="建造執照" numFmtId="0">
      <sharedItems containsBlank="1"/>
    </cacheField>
    <cacheField name="建築設計" numFmtId="0">
      <sharedItems containsBlank="1"/>
    </cacheField>
    <cacheField name="使用執照"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2.541426851851" createdVersion="7" refreshedVersion="8" minRefreshableVersion="3" recordCount="49" xr:uid="{78A0FC35-D0DC-F040-ACE8-196B93C53EDE}">
  <cacheSource type="worksheet">
    <worksheetSource ref="A1:BP50" sheet="建案資料"/>
  </cacheSource>
  <cacheFields count="68">
    <cacheField name="no" numFmtId="49">
      <sharedItems count="49">
        <s v="101"/>
        <s v="102"/>
        <s v="103"/>
        <s v="104"/>
        <s v="105"/>
        <s v="106"/>
        <s v="107"/>
        <s v="201"/>
        <s v="202"/>
        <s v="203"/>
        <s v="204"/>
        <s v="205"/>
        <s v="206"/>
        <s v="207"/>
        <s v="301"/>
        <s v="302"/>
        <s v="303"/>
        <s v="304"/>
        <s v="305"/>
        <s v="306"/>
        <s v="307"/>
        <s v="308"/>
        <s v="309"/>
        <s v="310"/>
        <s v="311"/>
        <s v="401"/>
        <s v="402"/>
        <s v="403"/>
        <s v="404"/>
        <s v="405"/>
        <s v="406"/>
        <s v="407"/>
        <s v="408"/>
        <s v="409"/>
        <s v="410"/>
        <s v="411"/>
        <s v="412"/>
        <s v="413"/>
        <s v="414"/>
        <s v="415"/>
        <s v="501"/>
        <s v="502"/>
        <s v="503"/>
        <s v="504"/>
        <s v="505"/>
        <s v="506"/>
        <s v="507"/>
        <s v="508"/>
        <s v="509"/>
      </sharedItems>
    </cacheField>
    <cacheField name="區域" numFmtId="49">
      <sharedItems/>
    </cacheField>
    <cacheField name="建案" numFmtId="0">
      <sharedItems count="49">
        <s v="和發大境"/>
        <s v="鴻典"/>
        <s v="樂捷市"/>
        <s v="奇幻莊園"/>
        <s v="樂田田"/>
        <s v="玉子園"/>
        <s v="台北國際村"/>
        <s v="富宇上城"/>
        <s v="禾悅花園"/>
        <s v="耀台北"/>
        <s v="皇普MVP"/>
        <s v="富宇敦峰"/>
        <s v="玄泰V1"/>
        <s v="和耀恆美"/>
        <s v="允將大作"/>
        <s v="欣時代"/>
        <s v="新潤翡麗"/>
        <s v="新潤鉑麗"/>
        <s v="根津苑"/>
        <s v="華悅城"/>
        <s v="富宇悅峰"/>
        <s v="合遠新天地"/>
        <s v="友文化"/>
        <s v="水悅青青"/>
        <s v="文華天際"/>
        <s v="竹城甲子園"/>
        <s v="金捷市"/>
        <s v="鴻築捷市達"/>
        <s v="詠勝市中欣"/>
        <s v="新A7"/>
        <s v="富御捷境"/>
        <s v="富宇哈佛苑"/>
        <s v="頤昌豐岳"/>
        <s v="新未來2"/>
        <s v="新未來3"/>
        <s v="和洲金剛"/>
        <s v="君邑丘比特"/>
        <s v="頤昌璞岳"/>
        <s v="合謙學"/>
        <s v="大亮時代A7"/>
        <s v="新未來1"/>
        <s v="富宇天匯"/>
        <s v="竹城明治"/>
        <s v="竹城宇治"/>
        <s v="櫻花澍"/>
        <s v="遠雄文青"/>
        <s v="皇翔歡喜城"/>
        <s v="名軒快樂家"/>
        <s v="麗寶快樂家"/>
      </sharedItems>
    </cacheField>
    <cacheField name="N建案" numFmtId="0">
      <sharedItems count="49">
        <s v="101 和發大境"/>
        <s v="102 鴻典"/>
        <s v="103 樂捷市"/>
        <s v="104 奇幻莊園"/>
        <s v="105 樂田田"/>
        <s v="106 玉子園"/>
        <s v="107 台北國際村"/>
        <s v="201 富宇上城"/>
        <s v="202 禾悅花園"/>
        <s v="203 耀台北"/>
        <s v="204 皇普MVP"/>
        <s v="205 富宇敦峰"/>
        <s v="206 玄泰V1"/>
        <s v="207 和耀恆美"/>
        <s v="301 允將大作"/>
        <s v="302 欣時代"/>
        <s v="303 新潤翡麗"/>
        <s v="304 新潤鉑麗"/>
        <s v="305 根津苑"/>
        <s v="306 華悅城"/>
        <s v="307 富宇悅峰"/>
        <s v="308 合遠新天地"/>
        <s v="309 友文化"/>
        <s v="310 水悅青青"/>
        <s v="311 文華天際"/>
        <s v="401 竹城甲子園"/>
        <s v="402 金捷市"/>
        <s v="403 鴻築捷市達"/>
        <s v="404 詠勝市中欣"/>
        <s v="405 新A7"/>
        <s v="406 富御捷境"/>
        <s v="407 富宇哈佛苑"/>
        <s v="408 頤昌豐岳"/>
        <s v="409 新未來2"/>
        <s v="410 新未來3"/>
        <s v="411 和洲金剛"/>
        <s v="412 君邑丘比特"/>
        <s v="413 頤昌璞岳"/>
        <s v="414 合謙學"/>
        <s v="415 大亮時代A7"/>
        <s v="501 新未來1"/>
        <s v="502 富宇天匯"/>
        <s v="503 竹城明治"/>
        <s v="504 竹城宇治"/>
        <s v="505 櫻花澍"/>
        <s v="506 遠雄文青"/>
        <s v="507 皇翔歡喜城"/>
        <s v="508 名軒快樂家"/>
        <s v="509 麗寶快樂家"/>
      </sharedItems>
    </cacheField>
    <cacheField name="Figure" numFmtId="0">
      <sharedItems/>
    </cacheField>
    <cacheField name="Link" numFmtId="0">
      <sharedItems containsBlank="1"/>
    </cacheField>
    <cacheField name="實價2021" numFmtId="178">
      <sharedItems containsString="0" containsBlank="1" containsNumber="1" minValue="21.19" maxValue="34.36" count="37">
        <n v="27.72"/>
        <n v="24.35"/>
        <n v="24.46"/>
        <m/>
        <n v="22.84"/>
        <n v="21.64"/>
        <n v="22.83"/>
        <n v="29.88"/>
        <n v="24.43"/>
        <n v="24.17"/>
        <n v="29.71"/>
        <n v="25.24"/>
        <n v="26.84"/>
        <n v="26.4"/>
        <n v="23.36"/>
        <n v="24.96"/>
        <n v="23.59"/>
        <n v="24.76"/>
        <n v="25.71"/>
        <n v="26.45"/>
        <n v="26.46"/>
        <n v="21.19"/>
        <n v="26.59"/>
        <n v="25.73"/>
        <n v="34.08"/>
        <n v="30.02"/>
        <n v="26.33"/>
        <n v="27.47"/>
        <n v="27.11"/>
        <n v="29.4"/>
        <n v="34.36"/>
        <n v="26.56"/>
        <n v="26.2"/>
        <n v="22.77"/>
        <n v="22.67"/>
        <n v="22.41"/>
        <n v="22.58"/>
      </sharedItems>
    </cacheField>
    <cacheField name="實價總平均或登錄筆數" numFmtId="0">
      <sharedItems containsBlank="1" containsMixedTypes="1" containsNumber="1" minValue="21.34" maxValue="32.74"/>
    </cacheField>
    <cacheField name="最高實價" numFmtId="178">
      <sharedItems containsString="0" containsBlank="1" containsNumber="1" minValue="24.53" maxValue="48.58"/>
    </cacheField>
    <cacheField name="最低實價" numFmtId="178">
      <sharedItems containsString="0" containsBlank="1" containsNumber="1" minValue="11.84" maxValue="27.17"/>
    </cacheField>
    <cacheField name="每坪開價2020" numFmtId="0">
      <sharedItems/>
    </cacheField>
    <cacheField name="2020每坪開價-最低" numFmtId="177">
      <sharedItems containsSemiMixedTypes="0" containsString="0" containsNumber="1" minValue="15" maxValue="39"/>
    </cacheField>
    <cacheField name="2020每坪開價-最高" numFmtId="177">
      <sharedItems containsSemiMixedTypes="0" containsString="0" containsNumber="1" minValue="15" maxValue="43"/>
    </cacheField>
    <cacheField name="每坪價-平均" numFmtId="177">
      <sharedItems containsSemiMixedTypes="0" containsString="0" containsNumber="1" minValue="15" maxValue="41" count="19">
        <n v="28.5"/>
        <n v="26"/>
        <n v="25"/>
        <n v="25.5"/>
        <n v="27"/>
        <n v="32.5"/>
        <n v="31"/>
        <n v="28"/>
        <n v="30.5"/>
        <n v="36.5"/>
        <n v="30"/>
        <n v="29.5"/>
        <n v="32"/>
        <n v="35.5"/>
        <n v="29.9"/>
        <n v="33.5"/>
        <n v="41"/>
        <n v="29"/>
        <n v="15"/>
      </sharedItems>
    </cacheField>
    <cacheField name="2020價差" numFmtId="177">
      <sharedItems containsSemiMixedTypes="0" containsString="0" containsNumber="1" minValue="0" maxValue="2.5"/>
    </cacheField>
    <cacheField name="每坪開價2022" numFmtId="0">
      <sharedItems/>
    </cacheField>
    <cacheField name="每坪價2022-最低" numFmtId="177">
      <sharedItems containsSemiMixedTypes="0" containsString="0" containsNumber="1" minValue="15" maxValue="45"/>
    </cacheField>
    <cacheField name="每坪價2022-最高" numFmtId="177">
      <sharedItems containsSemiMixedTypes="0" containsString="0" containsNumber="1" minValue="15" maxValue="50"/>
    </cacheField>
    <cacheField name="2022價差" numFmtId="177">
      <sharedItems containsSemiMixedTypes="0" containsString="0" containsNumber="1" minValue="0" maxValue="8.4000000000000021"/>
    </cacheField>
    <cacheField name="每坪價2022-平均" numFmtId="177">
      <sharedItems containsSemiMixedTypes="0" containsString="0" containsNumber="1" minValue="15" maxValue="47.5"/>
    </cacheField>
    <cacheField name="不變" numFmtId="177">
      <sharedItems containsBlank="1" count="2">
        <m/>
        <s v="Y"/>
      </sharedItems>
    </cacheField>
    <cacheField name="FacebookName" numFmtId="0">
      <sharedItems containsBlank="1"/>
    </cacheField>
    <cacheField name="FacebookLink" numFmtId="0">
      <sharedItems containsBlank="1"/>
    </cacheField>
    <cacheField name="LineID" numFmtId="0">
      <sharedItems containsNonDate="0" containsString="0" containsBlank="1"/>
    </cacheField>
    <cacheField name="車位價格" numFmtId="0">
      <sharedItems containsBlank="1"/>
    </cacheField>
    <cacheField name="車位價格-最低" numFmtId="176">
      <sharedItems containsString="0" containsBlank="1" containsNumber="1" containsInteger="1" minValue="115" maxValue="195"/>
    </cacheField>
    <cacheField name="車位價格-最高" numFmtId="176">
      <sharedItems containsString="0" containsBlank="1" containsNumber="1" containsInteger="1" minValue="169" maxValue="230"/>
    </cacheField>
    <cacheField name="貸款成數" numFmtId="0">
      <sharedItems containsMixedTypes="1" containsNumber="1" minValue="0.75" maxValue="0.8"/>
    </cacheField>
    <cacheField name="公開銷售" numFmtId="0">
      <sharedItems/>
    </cacheField>
    <cacheField name="交屋時間" numFmtId="0">
      <sharedItems/>
    </cacheField>
    <cacheField name="交屋時程" numFmtId="0">
      <sharedItems containsBlank="1"/>
    </cacheField>
    <cacheField name="交屋屋況" numFmtId="0">
      <sharedItems/>
    </cacheField>
    <cacheField name="格局規劃" numFmtId="0">
      <sharedItems containsBlank="1"/>
    </cacheField>
    <cacheField name="Category" numFmtId="0">
      <sharedItems/>
    </cacheField>
    <cacheField name="Category1" numFmtId="0">
      <sharedItems/>
    </cacheField>
    <cacheField name="建物形態" numFmtId="0">
      <sharedItems/>
    </cacheField>
    <cacheField name="基地地址" numFmtId="0">
      <sharedItems/>
    </cacheField>
    <cacheField name="接待會館" numFmtId="0">
      <sharedItems containsBlank="1"/>
    </cacheField>
    <cacheField name="投資建設F" numFmtId="0">
      <sharedItems containsBlank="1"/>
    </cacheField>
    <cacheField name="投資建設" numFmtId="0">
      <sharedItems count="30">
        <s v="和發建設"/>
        <s v="鴻築建設"/>
        <s v="佳晟建設"/>
        <s v="協勝建設"/>
        <s v="富宇建設"/>
        <s v="禾聯建築"/>
        <s v="和耀建設"/>
        <s v="皇普建設"/>
        <s v="允泰開發"/>
        <s v="允將建設"/>
        <s v="欣巴巴"/>
        <s v="新潤建設"/>
        <s v="新潤興業"/>
        <s v="鴻承建設"/>
        <s v="興富發建設"/>
        <s v="合遠建設"/>
        <s v="竹城建設"/>
        <s v="詠勝開發"/>
        <s v="鴻廣建設"/>
        <s v="和峻建設"/>
        <s v="頤昌建設"/>
        <s v="遠雄建設"/>
        <s v="和洲建設"/>
        <s v="君悅建設"/>
        <s v="合謙建設"/>
        <s v="大亮建築"/>
        <s v="櫻花建設"/>
        <s v="皇翔建設"/>
        <s v="名軒開發"/>
        <s v="麗寶建設"/>
      </sharedItems>
    </cacheField>
    <cacheField name="建設公司" numFmtId="0">
      <sharedItems count="19">
        <s v="寶佳集團"/>
        <s v="富宇建設"/>
        <s v="禾聯建築"/>
        <s v="玄泰建設"/>
        <s v="允將建設"/>
        <s v="欣巴巴"/>
        <s v="新潤建設"/>
        <s v="興富發建設"/>
        <s v="竹城建設"/>
        <s v="詠勝開發"/>
        <s v="頤昌建設"/>
        <s v="遠雄建設"/>
        <s v="君悅建設"/>
        <s v="合謙建設"/>
        <s v="大亮建築"/>
        <s v="櫻花建設"/>
        <s v="皇翔建設"/>
        <s v="名軒開發"/>
        <s v="麗寶建設"/>
      </sharedItems>
    </cacheField>
    <cacheField name="營造公司" numFmtId="0">
      <sharedItems containsBlank="1"/>
    </cacheField>
    <cacheField name="企劃銷售" numFmtId="0">
      <sharedItems containsBlank="1"/>
    </cacheField>
    <cacheField name="建案特色" numFmtId="0">
      <sharedItems containsBlank="1"/>
    </cacheField>
    <cacheField name="公設比" numFmtId="0">
      <sharedItems containsBlank="1" containsMixedTypes="1" containsNumber="1" minValue="0.315" maxValue="0.34"/>
    </cacheField>
    <cacheField name="公設比例" numFmtId="10">
      <sharedItems containsString="0" containsBlank="1" containsNumber="1" minValue="0.315" maxValue="0.36799999999999999"/>
    </cacheField>
    <cacheField name="棟戶規劃" numFmtId="0">
      <sharedItems containsBlank="1"/>
    </cacheField>
    <cacheField name="住家戶數" numFmtId="0">
      <sharedItems containsSemiMixedTypes="0" containsString="0" containsNumber="1" containsInteger="1" minValue="87" maxValue="1780"/>
    </cacheField>
    <cacheField name="商店戶數" numFmtId="0">
      <sharedItems containsString="0" containsBlank="1" containsNumber="1" containsInteger="1" minValue="0" maxValue="31"/>
    </cacheField>
    <cacheField name="建蔽率" numFmtId="0">
      <sharedItems containsBlank="1" containsMixedTypes="1" containsNumber="1" minValue="0.3347" maxValue="0.59850000000000003"/>
    </cacheField>
    <cacheField name="建蔽比率" numFmtId="10">
      <sharedItems containsString="0" containsBlank="1" containsNumber="1" minValue="0.31069999999999998" maxValue="0.6502"/>
    </cacheField>
    <cacheField name="樓層規劃" numFmtId="0">
      <sharedItems containsBlank="1"/>
    </cacheField>
    <cacheField name="樓層數" numFmtId="0">
      <sharedItems containsString="0" containsBlank="1" containsNumber="1" containsInteger="1" minValue="13" maxValue="31"/>
    </cacheField>
    <cacheField name="車位規劃" numFmtId="0">
      <sharedItems containsBlank="1"/>
    </cacheField>
    <cacheField name="管理費用" numFmtId="0">
      <sharedItems containsBlank="1"/>
    </cacheField>
    <cacheField name="車位配比" numFmtId="49">
      <sharedItems containsBlank="1"/>
    </cacheField>
    <cacheField name="車位分配率" numFmtId="178">
      <sharedItems containsString="0" containsBlank="1" containsNumber="1" minValue="0.36" maxValue="1.17"/>
    </cacheField>
    <cacheField name="結構工程" numFmtId="0">
      <sharedItems/>
    </cacheField>
    <cacheField name="基地面積" numFmtId="0">
      <sharedItems containsBlank="1"/>
    </cacheField>
    <cacheField name="建築面積" numFmtId="0">
      <sharedItems containsString="0" containsBlank="1" containsNumber="1" minValue="332.5" maxValue="4720.8900000000003"/>
    </cacheField>
    <cacheField name="用途規劃" numFmtId="0">
      <sharedItems/>
    </cacheField>
    <cacheField name="土地分區" numFmtId="0">
      <sharedItems count="5">
        <s v="第四種住宅區"/>
        <s v="產業專用區"/>
        <s v="第五種住宅區"/>
        <s v="中心商業區"/>
        <s v="第三種住宅區"/>
      </sharedItems>
    </cacheField>
    <cacheField name="物業公司" numFmtId="0">
      <sharedItems containsBlank="1"/>
    </cacheField>
    <cacheField name="管委會" numFmtId="0">
      <sharedItems containsBlank="1"/>
    </cacheField>
    <cacheField name="建造執照" numFmtId="0">
      <sharedItems containsBlank="1"/>
    </cacheField>
    <cacheField name="建築設計" numFmtId="0">
      <sharedItems containsBlank="1" count="22">
        <s v="拓樸聯合建築師事務所"/>
        <s v="林大俊建築師事務所"/>
        <s v="吳六合建築師事務所"/>
        <s v="廖錦盈建築師事務所"/>
        <s v="新森峰建築師事務所"/>
        <s v="王銘鴻建築師事務所"/>
        <s v="卓玲建築師事務所"/>
        <s v="蕭家福聯合建築師事務所"/>
        <s v="廖蓮輝建築師事務所"/>
        <s v="徐瑞燦建築師事務所"/>
        <s v="閤康聯合建築師事務所"/>
        <s v="蔡智勸建築師事務所"/>
        <s v="張建鴻建築師事務所"/>
        <s v="陳朝雄建築師事務所"/>
        <s v="李祖原聯合建築師事務所"/>
        <s v="三門聯合建築師事務所"/>
        <m/>
        <s v="王成維建築師事務所"/>
        <s v="原大聯合建築師事務所"/>
        <s v="拓璞聯合建築師事務所(聶玉璞)" u="1"/>
        <s v="拓璞聯合建築師事務所" u="1"/>
        <s v="聶玉璞" u="1"/>
      </sharedItems>
    </cacheField>
    <cacheField name="使用執照" numFmtId="0">
      <sharedItems containsBlank="1"/>
    </cacheField>
    <cacheField name="行政里" numFmtId="0">
      <sharedItems count="4">
        <s v="長庚里"/>
        <s v="樂善里"/>
        <s v="文化里"/>
        <s v="文青里"/>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28"/>
    <n v="0.5"/>
    <x v="0"/>
  </r>
  <r>
    <x v="1"/>
    <n v="26"/>
    <n v="0.2"/>
    <x v="0"/>
  </r>
  <r>
    <x v="2"/>
    <n v="26"/>
    <n v="0.2"/>
    <x v="0"/>
  </r>
  <r>
    <x v="3"/>
    <n v="24.5"/>
    <n v="0.5"/>
    <x v="0"/>
  </r>
  <r>
    <x v="4"/>
    <n v="25"/>
    <n v="0.5"/>
    <x v="0"/>
  </r>
  <r>
    <x v="5"/>
    <n v="26"/>
    <n v="1"/>
    <x v="0"/>
  </r>
  <r>
    <x v="6"/>
    <n v="25"/>
    <n v="0.5"/>
    <x v="0"/>
  </r>
  <r>
    <x v="7"/>
    <n v="30"/>
    <n v="2.5"/>
    <x v="0"/>
  </r>
  <r>
    <x v="8"/>
    <n v="28"/>
    <n v="0.5"/>
    <x v="0"/>
  </r>
  <r>
    <x v="9"/>
    <n v="26"/>
    <n v="1"/>
    <x v="0"/>
  </r>
  <r>
    <x v="10"/>
    <n v="25"/>
    <n v="0.5"/>
    <x v="0"/>
  </r>
  <r>
    <x v="11"/>
    <n v="30"/>
    <n v="1"/>
    <x v="0"/>
  </r>
  <r>
    <x v="12"/>
    <n v="27"/>
    <n v="1"/>
    <x v="0"/>
  </r>
  <r>
    <x v="13"/>
    <n v="28"/>
    <n v="2.5"/>
    <x v="0"/>
  </r>
  <r>
    <x v="14"/>
    <n v="35"/>
    <n v="1.5"/>
    <x v="0"/>
  </r>
  <r>
    <x v="15"/>
    <n v="27"/>
    <n v="1"/>
    <x v="0"/>
  </r>
  <r>
    <x v="16"/>
    <n v="26"/>
    <n v="1"/>
    <x v="0"/>
  </r>
  <r>
    <x v="17"/>
    <n v="27"/>
    <n v="1"/>
    <x v="0"/>
  </r>
  <r>
    <x v="18"/>
    <n v="24"/>
    <n v="1"/>
    <x v="0"/>
  </r>
  <r>
    <x v="19"/>
    <n v="26"/>
    <n v="2"/>
    <x v="0"/>
  </r>
  <r>
    <x v="20"/>
    <n v="28"/>
    <n v="2"/>
    <x v="0"/>
  </r>
  <r>
    <x v="21"/>
    <n v="24"/>
    <n v="1"/>
    <x v="0"/>
  </r>
  <r>
    <x v="22"/>
    <n v="30"/>
    <n v="0.5"/>
    <x v="0"/>
  </r>
  <r>
    <x v="23"/>
    <n v="29"/>
    <n v="1"/>
    <x v="0"/>
  </r>
  <r>
    <x v="24"/>
    <n v="27"/>
    <n v="0"/>
    <x v="0"/>
  </r>
  <r>
    <x v="25"/>
    <n v="26"/>
    <n v="1"/>
    <x v="0"/>
  </r>
  <r>
    <x v="26"/>
    <n v="30.5"/>
    <n v="0"/>
    <x v="0"/>
  </r>
  <r>
    <x v="27"/>
    <n v="35"/>
    <n v="1.5"/>
    <x v="0"/>
  </r>
  <r>
    <x v="28"/>
    <n v="27"/>
    <n v="2.5"/>
    <x v="0"/>
  </r>
  <r>
    <x v="29"/>
    <n v="31"/>
    <n v="1"/>
    <x v="0"/>
  </r>
  <r>
    <x v="30"/>
    <n v="27"/>
    <n v="1"/>
    <x v="0"/>
  </r>
  <r>
    <x v="31"/>
    <n v="33"/>
    <n v="2.5"/>
    <x v="0"/>
  </r>
  <r>
    <x v="32"/>
    <n v="30"/>
    <n v="0.2"/>
    <x v="0"/>
  </r>
  <r>
    <x v="33"/>
    <n v="30"/>
    <n v="1"/>
    <x v="0"/>
  </r>
  <r>
    <x v="34"/>
    <n v="33"/>
    <n v="2.5"/>
    <x v="0"/>
  </r>
  <r>
    <x v="35"/>
    <n v="25"/>
    <n v="1"/>
    <x v="0"/>
  </r>
  <r>
    <x v="36"/>
    <n v="27.8"/>
    <n v="2.1000000000000014"/>
    <x v="0"/>
  </r>
  <r>
    <x v="37"/>
    <n v="32"/>
    <n v="0.5"/>
    <x v="0"/>
  </r>
  <r>
    <x v="38"/>
    <n v="32"/>
    <n v="1.5"/>
    <x v="0"/>
  </r>
  <r>
    <x v="39"/>
    <n v="35"/>
    <n v="0.5"/>
    <x v="0"/>
  </r>
  <r>
    <x v="40"/>
    <n v="33"/>
    <n v="2.5"/>
    <x v="0"/>
  </r>
  <r>
    <x v="41"/>
    <n v="39"/>
    <n v="2"/>
    <x v="0"/>
  </r>
  <r>
    <x v="42"/>
    <n v="28"/>
    <n v="1"/>
    <x v="0"/>
  </r>
  <r>
    <x v="43"/>
    <n v="30"/>
    <n v="0.2"/>
    <x v="0"/>
  </r>
  <r>
    <x v="44"/>
    <n v="28"/>
    <n v="2"/>
    <x v="0"/>
  </r>
  <r>
    <x v="45"/>
    <n v="15"/>
    <n v="0.2"/>
    <x v="0"/>
  </r>
  <r>
    <x v="46"/>
    <n v="15"/>
    <n v="0.2"/>
    <x v="0"/>
  </r>
  <r>
    <x v="47"/>
    <n v="15"/>
    <n v="0.2"/>
    <x v="0"/>
  </r>
  <r>
    <x v="48"/>
    <n v="15"/>
    <n v="0.2"/>
    <x v="0"/>
  </r>
  <r>
    <x v="0"/>
    <n v="34"/>
    <n v="2"/>
    <x v="1"/>
  </r>
  <r>
    <x v="1"/>
    <n v="29"/>
    <n v="0.2"/>
    <x v="1"/>
  </r>
  <r>
    <x v="2"/>
    <n v="26"/>
    <n v="0.2"/>
    <x v="1"/>
  </r>
  <r>
    <x v="3"/>
    <n v="24.5"/>
    <n v="1"/>
    <x v="1"/>
  </r>
  <r>
    <x v="4"/>
    <n v="26"/>
    <n v="0.2"/>
    <x v="1"/>
  </r>
  <r>
    <x v="5"/>
    <n v="26"/>
    <n v="2"/>
    <x v="1"/>
  </r>
  <r>
    <x v="6"/>
    <n v="27"/>
    <n v="2"/>
    <x v="1"/>
  </r>
  <r>
    <x v="7"/>
    <n v="44"/>
    <n v="5"/>
    <x v="1"/>
  </r>
  <r>
    <x v="8"/>
    <n v="35"/>
    <n v="2"/>
    <x v="1"/>
  </r>
  <r>
    <x v="9"/>
    <n v="26"/>
    <n v="2"/>
    <x v="1"/>
  </r>
  <r>
    <x v="10"/>
    <n v="27"/>
    <n v="1"/>
    <x v="1"/>
  </r>
  <r>
    <x v="11"/>
    <n v="38"/>
    <n v="4"/>
    <x v="1"/>
  </r>
  <r>
    <x v="12"/>
    <n v="27"/>
    <n v="2"/>
    <x v="1"/>
  </r>
  <r>
    <x v="13"/>
    <n v="35"/>
    <n v="5"/>
    <x v="1"/>
  </r>
  <r>
    <x v="14"/>
    <n v="38"/>
    <n v="5"/>
    <x v="1"/>
  </r>
  <r>
    <x v="15"/>
    <n v="27"/>
    <n v="2"/>
    <x v="1"/>
  </r>
  <r>
    <x v="16"/>
    <n v="33"/>
    <n v="3"/>
    <x v="1"/>
  </r>
  <r>
    <x v="17"/>
    <n v="27"/>
    <n v="2"/>
    <x v="1"/>
  </r>
  <r>
    <x v="18"/>
    <n v="26"/>
    <n v="2"/>
    <x v="1"/>
  </r>
  <r>
    <x v="19"/>
    <n v="26"/>
    <n v="4"/>
    <x v="1"/>
  </r>
  <r>
    <x v="20"/>
    <n v="34"/>
    <n v="2"/>
    <x v="1"/>
  </r>
  <r>
    <x v="21"/>
    <n v="24"/>
    <n v="2"/>
    <x v="1"/>
  </r>
  <r>
    <x v="22"/>
    <n v="28"/>
    <n v="0.2"/>
    <x v="1"/>
  </r>
  <r>
    <x v="23"/>
    <n v="34"/>
    <n v="5"/>
    <x v="1"/>
  </r>
  <r>
    <x v="24"/>
    <n v="32"/>
    <n v="2"/>
    <x v="1"/>
  </r>
  <r>
    <x v="25"/>
    <n v="38"/>
    <n v="3"/>
    <x v="1"/>
  </r>
  <r>
    <x v="26"/>
    <n v="30.5"/>
    <n v="0.2"/>
    <x v="1"/>
  </r>
  <r>
    <x v="27"/>
    <n v="45"/>
    <n v="3"/>
    <x v="1"/>
  </r>
  <r>
    <x v="28"/>
    <n v="24"/>
    <n v="1"/>
    <x v="1"/>
  </r>
  <r>
    <x v="29"/>
    <n v="32"/>
    <n v="3"/>
    <x v="1"/>
  </r>
  <r>
    <x v="30"/>
    <n v="30"/>
    <n v="2"/>
    <x v="1"/>
  </r>
  <r>
    <x v="31"/>
    <n v="44"/>
    <n v="5"/>
    <x v="1"/>
  </r>
  <r>
    <x v="32"/>
    <n v="30"/>
    <n v="0.2"/>
    <x v="1"/>
  </r>
  <r>
    <x v="33"/>
    <n v="30"/>
    <n v="2"/>
    <x v="1"/>
  </r>
  <r>
    <x v="34"/>
    <n v="33"/>
    <n v="5"/>
    <x v="1"/>
  </r>
  <r>
    <x v="35"/>
    <n v="30"/>
    <n v="2"/>
    <x v="1"/>
  </r>
  <r>
    <x v="36"/>
    <n v="29.8"/>
    <n v="8.4000000000000021"/>
    <x v="1"/>
  </r>
  <r>
    <x v="37"/>
    <n v="32"/>
    <n v="1"/>
    <x v="1"/>
  </r>
  <r>
    <x v="38"/>
    <n v="35"/>
    <n v="7"/>
    <x v="1"/>
  </r>
  <r>
    <x v="39"/>
    <n v="35"/>
    <n v="1"/>
    <x v="1"/>
  </r>
  <r>
    <x v="40"/>
    <n v="33"/>
    <n v="5"/>
    <x v="1"/>
  </r>
  <r>
    <x v="41"/>
    <n v="45"/>
    <n v="5"/>
    <x v="1"/>
  </r>
  <r>
    <x v="42"/>
    <n v="28"/>
    <n v="2"/>
    <x v="1"/>
  </r>
  <r>
    <x v="43"/>
    <n v="30"/>
    <n v="0.2"/>
    <x v="1"/>
  </r>
  <r>
    <x v="44"/>
    <n v="28"/>
    <n v="4"/>
    <x v="1"/>
  </r>
  <r>
    <x v="45"/>
    <n v="15"/>
    <n v="0.2"/>
    <x v="1"/>
  </r>
  <r>
    <x v="46"/>
    <n v="15"/>
    <n v="0.2"/>
    <x v="1"/>
  </r>
  <r>
    <x v="47"/>
    <n v="15"/>
    <n v="0.2"/>
    <x v="1"/>
  </r>
  <r>
    <x v="48"/>
    <n v="15"/>
    <n v="0.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101"/>
    <x v="0"/>
    <s v="和發大境"/>
    <x v="0"/>
    <s v="fig/AiCity-939-和發大境.jpg"/>
    <s v="https://newhouse.591.com.tw/home/housing/detail?hid=125726"/>
    <n v="27.72"/>
    <s v="179/292"/>
    <n v="32.01"/>
    <n v="24.3"/>
    <s v="28~29 萬/坪"/>
    <n v="28"/>
    <n v="29"/>
    <x v="0"/>
    <n v="0.5"/>
    <s v="34~36 萬/坪"/>
    <n v="34"/>
    <n v="36"/>
    <n v="2"/>
    <n v="35"/>
    <m/>
    <m/>
    <m/>
    <m/>
    <s v="170~205萬"/>
    <n v="170"/>
    <n v="205"/>
    <n v="0.8"/>
    <s v="銷售中"/>
    <s v="2022年下半年"/>
    <x v="0"/>
    <s v="標準配備"/>
    <s v="二房(26~28坪) 、三房(39~40坪) 、四房(44坪) 、2+1房(33坪)"/>
    <s v="預售屋"/>
    <s v="A7XLK"/>
    <s v="住宅大樓 住商用"/>
    <s v="桃園市龜山區長慶三街"/>
    <s v="桃園市龜山區文化一路123號 "/>
    <s v="和發建設股份有限公司"/>
    <x v="0"/>
    <s v="寶佳集團"/>
    <s v="國城營造有限公司"/>
    <s v="五十甲廣告股份有限公司"/>
    <s v="近捷運、景觀宅、制震宅、近公園、重劃區、低首付"/>
    <n v="0.33"/>
    <n v="0.33"/>
    <s v="3幢，8棟，280戶住家，12戶店面"/>
    <x v="0"/>
    <n v="12"/>
    <n v="0.40899999999999997"/>
    <n v="0.40899999999999997"/>
    <s v="地上15層，地下4層"/>
    <x v="0"/>
    <s v="平面式318個"/>
    <s v="待定"/>
    <s v="1:1.09"/>
    <x v="0"/>
    <s v="RC"/>
    <s v="1586.57坪"/>
    <x v="0"/>
    <s v="住商用"/>
    <x v="0"/>
    <s v="暫無"/>
    <s v="暫無"/>
    <s v="108桃市都建執照字第00546-01號"/>
    <s v="拓樸聯合建築師事務所"/>
    <s v="暫無"/>
  </r>
  <r>
    <s v="102"/>
    <x v="0"/>
    <s v="鴻典"/>
    <x v="1"/>
    <s v="fig/AiCity-939-鴻典.jpg"/>
    <s v="https://newhouse.591.com.tw/home/housing/detail?hid=122584&amp;v=720"/>
    <n v="24.35"/>
    <n v="23.38"/>
    <n v="26.49"/>
    <n v="20.440000000000001"/>
    <s v="26萬元/坪"/>
    <n v="26"/>
    <n v="26"/>
    <x v="1"/>
    <n v="0"/>
    <s v="29萬元/坪"/>
    <n v="29"/>
    <n v="29"/>
    <n v="0"/>
    <n v="29"/>
    <m/>
    <m/>
    <m/>
    <m/>
    <s v="180~210萬"/>
    <n v="180"/>
    <n v="210"/>
    <s v="80%"/>
    <s v="銷售中"/>
    <s v="2022年第一季"/>
    <x v="1"/>
    <s v="標準配備"/>
    <s v="二房(24-28坪)、三房(33-38坪)、4房(42坪)"/>
    <s v="預售屋"/>
    <s v="A7XLK"/>
    <s v="住宅大樓 住商用"/>
    <s v="桃園市龜山區長慶三街"/>
    <s v="桃園市龜山區長慶三街"/>
    <s v="鴻築建設股份有限公司"/>
    <x v="1"/>
    <s v="寶佳集團"/>
    <s v="國城營造有限公司"/>
    <s v="商雋實業有限公司"/>
    <s v="景觀宅、制震宅、近公園、重劃區、低首付"/>
    <s v="32%"/>
    <n v="0.32"/>
    <s v="1幢，2棟，196戶住家，11戶店面"/>
    <x v="1"/>
    <n v="11"/>
    <s v="39.8%"/>
    <n v="0.39800000000000002"/>
    <s v="地上15層，地下3層"/>
    <x v="0"/>
    <s v="平面式214個"/>
    <s v="60元/坪/月"/>
    <s v="1:1.03"/>
    <x v="1"/>
    <s v="RC"/>
    <s v="1062.93坪"/>
    <x v="1"/>
    <s v="住商用"/>
    <x v="0"/>
    <s v="暫無"/>
    <s v="暫無"/>
    <s v="107桃市都建執照字第01412-01號等1個"/>
    <s v="拓樸聯合建築師事務所"/>
    <s v="暫無"/>
  </r>
  <r>
    <s v="103"/>
    <x v="0"/>
    <s v="樂捷市"/>
    <x v="2"/>
    <s v="fig/AiCity-939-樂捷市.jpeg"/>
    <s v="https://newhouse.591.com.tw/home/housing/detail?hid=116751&amp;v=720"/>
    <n v="24.46"/>
    <n v="22.58"/>
    <n v="31.05"/>
    <n v="17.47"/>
    <s v="26萬元/坪"/>
    <n v="26"/>
    <n v="26"/>
    <x v="1"/>
    <n v="0"/>
    <s v="26萬元/坪"/>
    <n v="26"/>
    <n v="26"/>
    <n v="0"/>
    <n v="26"/>
    <s v="Y"/>
    <s v="樂捷市好鄰居"/>
    <s v="https://www.facebook.com/groups/324107612343329"/>
    <m/>
    <s v="150~195萬"/>
    <n v="150"/>
    <n v="195"/>
    <s v="85%"/>
    <s v="銷售中"/>
    <s v="隨時交屋"/>
    <x v="2"/>
    <s v="標準配備"/>
    <s v="二房(26坪)、三房(38坪)、1+1房(25坪)、3+1房(44坪)"/>
    <s v="新成屋"/>
    <s v="A7XLK"/>
    <s v="住宅大樓/住商用"/>
    <s v="桃園市龜山區長慶三街18號"/>
    <s v="桃園市龜山區長慶三街18號1樓"/>
    <s v="鴻築建設股份有限公司"/>
    <x v="1"/>
    <s v="寶佳集團"/>
    <s v="國城營造有限公司"/>
    <s v="商雋實業有限公司"/>
    <s v="近捷運、明星學區、制震宅、近公園、重劃區"/>
    <s v="31.5%"/>
    <n v="0.315"/>
    <s v="1幢，8棟，326戶住家，20戶店面"/>
    <x v="2"/>
    <n v="20"/>
    <s v="49.56%"/>
    <n v="0.49559999999999998"/>
    <s v="地上15層，地下3層"/>
    <x v="0"/>
    <s v="平面式285個、機械式61個"/>
    <s v="待定"/>
    <s v="1:1"/>
    <x v="2"/>
    <s v="RC"/>
    <s v="1848.44坪"/>
    <x v="2"/>
    <s v="住商用"/>
    <x v="0"/>
    <s v="暫無"/>
    <s v="暫無"/>
    <s v="（106)桃市都建執照字第00372號等1個"/>
    <s v="拓樸聯合建築師事務所"/>
    <s v="暫無"/>
  </r>
  <r>
    <s v="104"/>
    <x v="0"/>
    <s v="奇幻莊園"/>
    <x v="3"/>
    <s v="fig/AiCity-939-奇幻莊園.jpg"/>
    <s v="https://newhouse.591.com.tw/home/housing/detail?hid=116476&amp;v=720"/>
    <m/>
    <n v="22.11"/>
    <n v="27.38"/>
    <n v="19.579999999999998"/>
    <s v="24.5~25.5萬元/坪"/>
    <n v="24.5"/>
    <n v="25.5"/>
    <x v="2"/>
    <n v="0.5"/>
    <s v="24.5~25.5萬元/坪"/>
    <n v="24.5"/>
    <n v="25.5"/>
    <n v="1"/>
    <n v="25"/>
    <s v="Y"/>
    <s v="龜山A7-奇幻莊園住戶"/>
    <s v="https://www.facebook.com/groups/588376114975687"/>
    <m/>
    <s v="160~220萬"/>
    <n v="160"/>
    <n v="220"/>
    <s v="80%"/>
    <s v="銷售中"/>
    <s v="隨時交屋"/>
    <x v="2"/>
    <s v="標準配備"/>
    <s v="二房(25~27坪)、三房(34-38坪)"/>
    <s v="新成屋"/>
    <s v="A7XLK"/>
    <s v="住宅大樓 住商用"/>
    <s v="桃園市龜山區長慶二街"/>
    <s v="桃園市龜山區長慶二街"/>
    <s v="佳晟建設股份有限公司"/>
    <x v="2"/>
    <s v="寶佳集團"/>
    <s v="萬代營造有限公司"/>
    <s v="商雋實業有限公司"/>
    <s v="近捷運、近公園、重劃區"/>
    <s v="32%"/>
    <n v="0.32"/>
    <s v="1幢，3棟，173戶住家，11戶店面"/>
    <x v="3"/>
    <n v="11"/>
    <s v="48.26%"/>
    <n v="0.48259999999999997"/>
    <s v="地上13,14層，地下4層"/>
    <x v="1"/>
    <s v="平面式181個、機械式61個"/>
    <s v="55元/坪/月"/>
    <s v="1:0.98"/>
    <x v="3"/>
    <s v="RC"/>
    <s v="954.46坪"/>
    <x v="3"/>
    <s v="住商用"/>
    <x v="0"/>
    <s v="暫無"/>
    <s v="暫無"/>
    <s v="106桃市都建執照字第01160-01號"/>
    <s v="林大俊建築師事務所"/>
    <s v="暫無"/>
  </r>
  <r>
    <s v="105"/>
    <x v="0"/>
    <s v="樂田田"/>
    <x v="4"/>
    <s v="fig/AiCity-939-樂甜甜.jpg"/>
    <s v="https://newhouse.591.com.tw/home/housing/detail?hid=121200&amp;v=720"/>
    <n v="22.84"/>
    <s v="203/199"/>
    <n v="26.27"/>
    <n v="19.62"/>
    <s v="25~26 萬/坪"/>
    <n v="25"/>
    <n v="26"/>
    <x v="3"/>
    <n v="0.5"/>
    <s v="25~26 萬/坪"/>
    <n v="26"/>
    <n v="26"/>
    <n v="0"/>
    <n v="26"/>
    <s v="Y"/>
    <m/>
    <m/>
    <m/>
    <s v="190~230萬"/>
    <n v="190"/>
    <n v="230"/>
    <n v="0.8"/>
    <s v="銷售中"/>
    <s v="2021年第三季度"/>
    <x v="3"/>
    <s v="標準配備"/>
    <s v="二房(23坪) 、2+1房(29坪)"/>
    <s v="預售屋"/>
    <s v="A7XLK"/>
    <s v="住宅大樓 住商用"/>
    <s v="桃園市龜山區長慶二街與長慶三街 "/>
    <s v="桃園市龜山區文化一路旁 "/>
    <s v="佳晟建設股份有限公司"/>
    <x v="2"/>
    <s v="寶佳集團"/>
    <s v="萬代福營造有限公司"/>
    <s v="群旺廣告有限公司"/>
    <s v="景觀宅、重劃區"/>
    <n v="0.32600000000000001"/>
    <n v="0.32600000000000001"/>
    <s v="2幢，4棟，187戶住家，12戶店面"/>
    <x v="4"/>
    <n v="12"/>
    <n v="0.44269999999999998"/>
    <n v="0.44269999999999998"/>
    <s v="地上13、14層，地下4層"/>
    <x v="1"/>
    <s v="平面式173個"/>
    <s v="55元/坪/月"/>
    <s v="1:0.87"/>
    <x v="4"/>
    <s v="RC"/>
    <s v="907.61坪"/>
    <x v="4"/>
    <s v="住商用"/>
    <x v="0"/>
    <s v="暫無"/>
    <s v="暫無"/>
    <s v="108桃市都建執照字第00290-01號"/>
    <s v="林大俊建築師事務所"/>
    <s v="暫無"/>
  </r>
  <r>
    <s v="106"/>
    <x v="0"/>
    <s v="玉子園"/>
    <x v="5"/>
    <s v="fig/AiCity-939-玉子園.jpg"/>
    <s v="https://newhouse.591.com.tw/home/housing/detail?hid=119531&amp;v=720"/>
    <n v="21.64"/>
    <n v="21.7"/>
    <n v="24.53"/>
    <n v="20.03"/>
    <s v="26~28萬元/坪"/>
    <n v="26"/>
    <n v="28"/>
    <x v="4"/>
    <n v="1"/>
    <s v="26~28萬元/坪"/>
    <n v="26"/>
    <n v="28"/>
    <n v="2"/>
    <n v="27"/>
    <s v="Y"/>
    <m/>
    <m/>
    <m/>
    <s v="130~205萬"/>
    <n v="130"/>
    <n v="205"/>
    <s v="80%"/>
    <s v="銷售中"/>
    <s v="2021年第四季"/>
    <x v="4"/>
    <s v="標準配備"/>
    <s v="二房(24~27坪)、三房(36~43坪)"/>
    <s v="預售屋"/>
    <s v="A7XLK"/>
    <s v="住宅大樓 住商用"/>
    <s v="桃園市龜山區樂捷段地號136, 140"/>
    <s v="桃園市龜山區文化一路與華亞三路交口"/>
    <s v="協勝建設股份有限公司"/>
    <x v="3"/>
    <s v="寶佳集團"/>
    <s v="洛城營造有限公司"/>
    <s v="漢乙廣告有限公司"/>
    <s v="明星學區、景觀宅、低首付"/>
    <s v="31~32%"/>
    <n v="0.315"/>
    <s v="5棟，186戶住家，7戶店面"/>
    <x v="5"/>
    <n v="7"/>
    <s v="44.23%"/>
    <n v="0.44230000000000003"/>
    <s v="地上15層，地下3層"/>
    <x v="0"/>
    <s v="平面式178個、機械式14個"/>
    <s v="待定"/>
    <s v="1:0.99"/>
    <x v="5"/>
    <s v="RC"/>
    <s v="1042.98坪"/>
    <x v="5"/>
    <s v="住商用"/>
    <x v="0"/>
    <s v="暫無"/>
    <s v="暫無"/>
    <s v="(106)桃市都建執照字第會龜00880-01號等1個"/>
    <s v="拓樸聯合建築師事務所"/>
    <s v="暫無"/>
  </r>
  <r>
    <s v="107"/>
    <x v="0"/>
    <s v="台北國際村"/>
    <x v="6"/>
    <s v="fig/AiCity-939-台北國際村.jpg"/>
    <s v="https://newhouse.591.com.tw/home/housing/detail?hid=118714&amp;v=720"/>
    <n v="22.83"/>
    <n v="21.34"/>
    <n v="25.94"/>
    <n v="19.53"/>
    <s v="25~26萬元/坪"/>
    <n v="25"/>
    <n v="26"/>
    <x v="3"/>
    <n v="0.5"/>
    <s v="27~29 萬/坪"/>
    <n v="27"/>
    <n v="29"/>
    <n v="2"/>
    <n v="28"/>
    <m/>
    <s v="台北國際村住戶交流園區_林口A7"/>
    <s v="https://www.facebook.com/groups/2397202740545114"/>
    <m/>
    <s v="160~195萬"/>
    <n v="160"/>
    <n v="195"/>
    <s v="80%"/>
    <s v="銷售中"/>
    <s v="2021年第一季"/>
    <x v="2"/>
    <s v="標準配備"/>
    <s v="二房(26~28坪)、三房(33~38坪)"/>
    <s v="預售屋"/>
    <s v="A7XLK"/>
    <s v="住宅大樓 住商用"/>
    <s v="桃園市龜山區樂安街71號"/>
    <s v="桃園市龜山區文化一路，文樂路交叉口"/>
    <s v="和發建設股份有限公司"/>
    <x v="0"/>
    <s v="寶佳集團"/>
    <s v="國城營造有限公司"/>
    <s v="五十甲廣告股份有限公司"/>
    <s v="近捷運、明星學區、制震宅、近公園、重劃區"/>
    <s v="31~32%"/>
    <n v="0.315"/>
    <s v="4棟，198戶住家，8戶店面"/>
    <x v="6"/>
    <n v="8"/>
    <s v="45.67%"/>
    <n v="0.45669999999999999"/>
    <s v="地上15層，地下4層"/>
    <x v="0"/>
    <s v="平面式206個"/>
    <s v="待定"/>
    <s v="1:1"/>
    <x v="2"/>
    <s v="RC"/>
    <s v="1054.47坪"/>
    <x v="6"/>
    <s v="住商用"/>
    <x v="0"/>
    <s v="暫無"/>
    <s v="暫無"/>
    <s v="(107)桃市都建執照字第會龜01092-01號等1個"/>
    <s v="拓樸聯合建築師事務所"/>
    <s v="暫無"/>
  </r>
  <r>
    <s v="201"/>
    <x v="1"/>
    <s v="富宇上城"/>
    <x v="7"/>
    <s v="fig/AiCity-939-富宇上城.jpg"/>
    <s v="https://newhouse.591.com.tw/home/housing/detail?hid=121156&amp;v=720"/>
    <m/>
    <m/>
    <m/>
    <m/>
    <s v="30~35萬元/坪"/>
    <n v="30"/>
    <n v="35"/>
    <x v="5"/>
    <n v="2.5"/>
    <s v="44~49 萬/坪"/>
    <n v="44"/>
    <n v="49"/>
    <n v="5"/>
    <n v="46.5"/>
    <m/>
    <m/>
    <m/>
    <m/>
    <s v="170~205萬"/>
    <n v="170"/>
    <n v="205"/>
    <s v="80%"/>
    <s v="銷售中"/>
    <s v="2023年第一季"/>
    <x v="5"/>
    <s v="標準配備"/>
    <s v="二房(24坪) 、三房(31~39坪) 、四房(45坪) 、2+1房(28坪) 、3+1房(41坪)"/>
    <s v="預售屋"/>
    <s v="A7XLK"/>
    <s v="住宅大樓 住商用"/>
    <s v="桃園市龜山區樂捷段56地號"/>
    <s v="桃園縣龜山鄉文化一路"/>
    <s v="富宇建設股份有限公司"/>
    <x v="4"/>
    <s v="富宇建設"/>
    <s v="盛傑營造有限公司"/>
    <s v="華昱廣告有限公司"/>
    <s v="華昱廣告"/>
    <s v="33.5%"/>
    <n v="0.33500000000000002"/>
    <s v="4幢，6棟，832戶住家"/>
    <x v="7"/>
    <n v="0"/>
    <s v="31.07%"/>
    <n v="0.31069999999999998"/>
    <s v="地上24層，地下4層"/>
    <x v="2"/>
    <s v="平面式933個"/>
    <s v="75元/坪/月"/>
    <s v="1:1.12"/>
    <x v="6"/>
    <s v="RC"/>
    <s v="4046.9坪"/>
    <x v="7"/>
    <s v="住商用"/>
    <x v="1"/>
    <s v="暫無"/>
    <s v="暫無"/>
    <s v="(107)桃市都建執照字第會龜00519-01號等1個"/>
    <s v="吳六合建築師事務所"/>
    <s v="暫無"/>
  </r>
  <r>
    <s v="202"/>
    <x v="1"/>
    <s v="禾悅花園"/>
    <x v="8"/>
    <s v="fig/AiCity-939-禾悅花園.jpg"/>
    <s v="https://newhouse.591.com.tw/home/housing/detail?hid=122734&amp;v=720"/>
    <n v="29.88"/>
    <s v="929/1044"/>
    <n v="37.450000000000003"/>
    <n v="21.36"/>
    <s v="28~29萬元/坪"/>
    <n v="28"/>
    <n v="29"/>
    <x v="0"/>
    <n v="0.5"/>
    <s v="35~37 萬/坪"/>
    <n v="35"/>
    <n v="37"/>
    <n v="2"/>
    <n v="36"/>
    <m/>
    <m/>
    <m/>
    <m/>
    <s v="130~200萬"/>
    <n v="130"/>
    <n v="200"/>
    <s v="80%"/>
    <s v="銷售中"/>
    <s v="2024年第二季"/>
    <x v="6"/>
    <s v="標準配備"/>
    <s v="二房(22~23坪) 、三房(30~37坪) 、四房(46~47坪)"/>
    <s v="預售屋"/>
    <s v="A7XLK"/>
    <s v="住宅大樓 住商用"/>
    <s v="桃園市龜山區文禾路、文達路及樂學路口"/>
    <s v="桃園市龜山區文桃路及文茂路口"/>
    <s v="禾聯股份有限公司"/>
    <x v="5"/>
    <s v="禾聯建築"/>
    <s v="禾華營造股份有限公司(甲級)"/>
    <s v="海悅國際開發股份有限公司司"/>
    <s v="明星學區、景觀宅、近公園、低首付"/>
    <s v="33.5%"/>
    <n v="0.33500000000000002"/>
    <s v="1幢，13棟，1044戶住家"/>
    <x v="8"/>
    <n v="0"/>
    <s v="52.94%"/>
    <n v="0.52939999999999998"/>
    <s v="地上14~15層，地下4層"/>
    <x v="0"/>
    <s v="平面式1068個"/>
    <s v="65元/坪/月"/>
    <s v="1:1.02"/>
    <x v="7"/>
    <s v="RC"/>
    <s v="4720.89坪"/>
    <x v="8"/>
    <s v="住商用"/>
    <x v="1"/>
    <s v="暫無"/>
    <s v="暫無"/>
    <s v="109桃市都建執照字第00083號等1個"/>
    <s v="廖錦盈建築師事務所"/>
    <s v="暫無"/>
  </r>
  <r>
    <s v="203"/>
    <x v="1"/>
    <s v="耀台北"/>
    <x v="9"/>
    <s v="fig/AiCity-939-耀台北.jpg"/>
    <s v="https://newhouse.591.com.tw/home/housing/detail?hid=118336&amp;v=720"/>
    <n v="24.43"/>
    <n v="22.23"/>
    <n v="25.36"/>
    <n v="19.66"/>
    <s v="26~28萬元/坪"/>
    <n v="26"/>
    <n v="28"/>
    <x v="4"/>
    <n v="1"/>
    <s v="26~28萬元/坪"/>
    <n v="26"/>
    <n v="28"/>
    <n v="2"/>
    <n v="27"/>
    <s v="Y"/>
    <m/>
    <m/>
    <m/>
    <s v="170~195萬"/>
    <n v="170"/>
    <n v="195"/>
    <s v="85%"/>
    <s v="銷售中"/>
    <s v="隨時交屋"/>
    <x v="2"/>
    <s v="標準配備"/>
    <s v="二房(26-29坪)、三房(39~40坪)、4房(44坪)"/>
    <s v="預售屋"/>
    <s v="A7XLK"/>
    <s v="住宅大樓 住商用"/>
    <s v="桃園市龜山區樂捷段地號 184"/>
    <s v="桃園市龜山區文化一路103號"/>
    <s v="和耀建設股份有限公司"/>
    <x v="6"/>
    <s v="寶佳集團"/>
    <s v="國城營造有限公司"/>
    <s v="漢乙廣告有限公司"/>
    <s v="近捷運、明星學區、景觀宅、近公園、重劃區、低首付"/>
    <s v="31.5%"/>
    <n v="0.315"/>
    <s v="5棟，199戶住家，2戶店面"/>
    <x v="9"/>
    <n v="2"/>
    <s v="46.14%"/>
    <n v="0.46139999999999998"/>
    <s v="地上15層，地下4層"/>
    <x v="0"/>
    <s v="平面式139個、機械式65個"/>
    <s v="待定"/>
    <s v="1:1.01"/>
    <x v="8"/>
    <s v="RC"/>
    <s v="909.91坪"/>
    <x v="9"/>
    <s v="住商用"/>
    <x v="0"/>
    <s v="暫無"/>
    <s v="暫無"/>
    <s v="(107)桃市都建執照字第會龜00614號等1個"/>
    <s v="拓樸聯合建築師事務所"/>
    <s v="暫無"/>
  </r>
  <r>
    <s v="204"/>
    <x v="1"/>
    <s v="皇普MVP"/>
    <x v="10"/>
    <s v="fig/AiCity-939-皇普MVP.jpg"/>
    <s v="https://newhouse.591.com.tw/home/housing/detail?hid=118186"/>
    <n v="24.17"/>
    <s v="205/321"/>
    <n v="26.76"/>
    <n v="21.03"/>
    <s v="25~26萬元/坪"/>
    <n v="25"/>
    <n v="26"/>
    <x v="3"/>
    <n v="0.5"/>
    <s v="27~28 萬/坪"/>
    <n v="27"/>
    <n v="28"/>
    <n v="1"/>
    <n v="27.5"/>
    <m/>
    <s v="A7皇普MVP屋主交流團"/>
    <s v="https://www.facebook.com/groups/800873736965340"/>
    <m/>
    <m/>
    <m/>
    <m/>
    <n v="0.8"/>
    <s v="銷售中"/>
    <s v="2021年10月"/>
    <x v="4"/>
    <s v="標準配備"/>
    <s v="二房(26~29坪) 、三房(37~40坪)"/>
    <s v="預售屋"/>
    <s v="A7XLK"/>
    <s v="住宅大樓 住商用"/>
    <s v="桃園市龜山區文化一路"/>
    <s v="桃園市龜山區文化一路73號對面 "/>
    <s v="皇普建設股份有限公司"/>
    <x v="7"/>
    <s v="寶佳集團"/>
    <s v="安興營造有限公司"/>
    <s v="新理想廣告"/>
    <s v="近捷運、明星學區、重劃區、低首付"/>
    <n v="0.31859999999999999"/>
    <n v="0.31859999999999999"/>
    <s v="6棟，308戶住家，13戶店面"/>
    <x v="10"/>
    <n v="13"/>
    <n v="0.47989999999999999"/>
    <n v="0.47989999999999999"/>
    <s v="地上15層，地下4層"/>
    <x v="0"/>
    <s v="平面式276個、機械式45個"/>
    <s v="50元/坪/月"/>
    <s v="1:1"/>
    <x v="2"/>
    <s v="RC"/>
    <s v="1390.39坪"/>
    <x v="10"/>
    <s v="住商用"/>
    <x v="2"/>
    <s v="暫無"/>
    <s v="暫無"/>
    <s v="(107)桃市都建執照字第會龜01075號"/>
    <s v="拓樸聯合建築師事務所"/>
    <s v="暫無"/>
  </r>
  <r>
    <s v="205"/>
    <x v="1"/>
    <s v="富宇敦峰"/>
    <x v="11"/>
    <s v="fig/AiCity-939-富宇敦峰.jpg"/>
    <s v="https://newhouse.591.com.tw/home/housing/detail?hid=116430&amp;v=720"/>
    <n v="29.71"/>
    <n v="25.55"/>
    <n v="33.47"/>
    <n v="22.21"/>
    <s v="30~32萬元/坪"/>
    <n v="30"/>
    <n v="32"/>
    <x v="6"/>
    <n v="1"/>
    <s v="38~42 萬/坪"/>
    <n v="38"/>
    <n v="42"/>
    <n v="4"/>
    <n v="40"/>
    <m/>
    <s v="富宇敦峰住戶社團"/>
    <s v="https://www.facebook.com/groups/124542338433380"/>
    <m/>
    <s v="180~195萬"/>
    <n v="180"/>
    <n v="195"/>
    <s v="80%"/>
    <s v="銷售中"/>
    <s v="隨時交屋"/>
    <x v="2"/>
    <s v="標準配備"/>
    <s v="二房(29坪) 、三房(38坪) 、四房(49坪) 、2+1房(32坪) 、3+1房(43坪)"/>
    <s v="新成屋"/>
    <s v="A7XLK"/>
    <s v="住宅大樓 住商用"/>
    <s v="桃園市龜山區樂善國小旁"/>
    <s v="桃園市龜山區文化一路.華亞三路口"/>
    <s v="富宇建設股份有限公司"/>
    <x v="4"/>
    <s v="富宇建設"/>
    <s v="盛傑營造"/>
    <s v="華威廣告"/>
    <s v="明星學區、景觀宅、近公園、重劃區、低首付"/>
    <s v="33.35%"/>
    <n v="0.33350000000000002"/>
    <s v="8棟，441戶住家，7戶店面"/>
    <x v="11"/>
    <n v="7"/>
    <s v="43.92%"/>
    <n v="0.43919999999999998"/>
    <s v="地上15層，地下3層"/>
    <x v="0"/>
    <s v="平面式465個"/>
    <s v="65元/坪/月"/>
    <s v="1:1.04"/>
    <x v="9"/>
    <s v="RC"/>
    <s v="2727.34坪"/>
    <x v="11"/>
    <s v="住商用"/>
    <x v="0"/>
    <s v="暫無"/>
    <s v="暫無"/>
    <s v="107桃市都建執照0680號等1個"/>
    <s v="吳六合建築師事務所"/>
    <s v="暫無"/>
  </r>
  <r>
    <s v="206"/>
    <x v="1"/>
    <s v="玄泰V1"/>
    <x v="12"/>
    <s v="fig/AiCity-939-玄泰V1.jpg"/>
    <s v="https://newhouse.591.com.tw/home/housing/detail?hid=120098&amp;v=720"/>
    <m/>
    <n v="22.46"/>
    <n v="28.11"/>
    <n v="19.04"/>
    <s v="27~29萬元/坪"/>
    <n v="27"/>
    <n v="29"/>
    <x v="7"/>
    <n v="1"/>
    <s v="27~29萬元/坪"/>
    <n v="27"/>
    <n v="29"/>
    <n v="2"/>
    <n v="28"/>
    <s v="Y"/>
    <m/>
    <m/>
    <m/>
    <s v="155~195萬"/>
    <n v="155"/>
    <n v="195"/>
    <s v="80%"/>
    <s v="銷售中"/>
    <s v="2022年下半年"/>
    <x v="0"/>
    <s v="標準配備"/>
    <s v="二房(21~28坪)、三房(30~46坪)"/>
    <s v="預售屋"/>
    <s v="A7XLK"/>
    <s v="住宅大樓 住商用"/>
    <s v="桃園市龜山區文化一路&amp;樂安街路口"/>
    <s v="桃園市龜山區文化一路&amp;文樂路口"/>
    <s v="允泰開發有限公司"/>
    <x v="8"/>
    <s v="玄泰建設"/>
    <s v="益盛營造"/>
    <s v="天湛廣告"/>
    <s v="近捷運、重劃區"/>
    <s v="31.9%"/>
    <n v="0.31900000000000001"/>
    <s v="2棟，138戶住家，8戶店面，125戶一般事務所"/>
    <x v="12"/>
    <n v="8"/>
    <s v="60.16%"/>
    <n v="0.60160000000000002"/>
    <s v="地上24層，地下5層"/>
    <x v="2"/>
    <s v="平面式284個"/>
    <s v="待定"/>
    <s v="1:1.05"/>
    <x v="10"/>
    <s v="RC"/>
    <s v="911.52坪"/>
    <x v="12"/>
    <s v="住商用"/>
    <x v="3"/>
    <s v="暫無"/>
    <s v="暫無"/>
    <s v="(108)桃市都建執照字第會龜00216號等1個"/>
    <s v="新森峰建築師事務所"/>
    <s v="暫無"/>
  </r>
  <r>
    <s v="207"/>
    <x v="1"/>
    <s v="和耀恆美"/>
    <x v="13"/>
    <s v="fig/AiCity-939-和耀恆美.jpeg"/>
    <s v="https://newhouse.591.com.tw/home/housing/detail?hid=122650&amp;v=720"/>
    <n v="25.24"/>
    <s v="134/291"/>
    <n v="30.14"/>
    <n v="21.86"/>
    <s v="28~33 萬/坪"/>
    <n v="28"/>
    <n v="33"/>
    <x v="8"/>
    <n v="2.5"/>
    <s v="35~40 萬/坪"/>
    <n v="35"/>
    <n v="40"/>
    <n v="5"/>
    <n v="37.5"/>
    <m/>
    <m/>
    <m/>
    <m/>
    <s v="待訂"/>
    <m/>
    <m/>
    <s v="80%"/>
    <s v="銷售中"/>
    <s v="2022年第二季度"/>
    <x v="7"/>
    <s v="標準配備"/>
    <s v="二房(27~29坪) 、 三房(36~48坪)"/>
    <s v="預售屋"/>
    <s v="A7XLK"/>
    <s v="住宅大樓 住商用"/>
    <s v="桃園市龜山區樂捷段172地號"/>
    <s v="桃園市龜山區文化一路&amp;樂學路口 "/>
    <s v="和耀建設股份有限公司"/>
    <x v="6"/>
    <s v="寶佳集團"/>
    <s v="國城營造有限公司"/>
    <s v="漢乙廣告事業有限公司"/>
    <s v="和耀恆美基地緊鄰樂善科技園區，是北台灣新科技聚落，未來將可活絡地方經濟，本案位處第一排優勢。主打公園景觀，2000坪公園綠地以及自然保護區第一排，享有無限景觀視野棟距，開窗即見綠意美景。"/>
    <s v="32~32.5%"/>
    <n v="0.32250000000000001"/>
    <s v="1幢，7棟，280戶住家，11戶店面"/>
    <x v="0"/>
    <n v="11"/>
    <n v="0.4743"/>
    <n v="0.4743"/>
    <s v="地上15層，地下4層"/>
    <x v="0"/>
    <s v="平面式236個、機械式59個"/>
    <s v="待定"/>
    <s v="1:1.01"/>
    <x v="8"/>
    <s v="RC"/>
    <s v="1309.14坪"/>
    <x v="13"/>
    <s v="住商用"/>
    <x v="2"/>
    <m/>
    <s v="暫無"/>
    <s v="107桃市都建執照字第00925-01號"/>
    <s v="拓樸聯合建築師事務所"/>
    <s v="暫無"/>
  </r>
  <r>
    <s v="301"/>
    <x v="2"/>
    <s v="允將大作"/>
    <x v="14"/>
    <s v="fig/AiCity-939-允將大作.jpg"/>
    <s v="https://newhouse.591.com.tw/home/housing/detail?hid=124450"/>
    <m/>
    <m/>
    <m/>
    <m/>
    <s v="35~38萬元/坪"/>
    <n v="35"/>
    <n v="38"/>
    <x v="9"/>
    <n v="1.5"/>
    <s v="38~43 萬/坪"/>
    <n v="38"/>
    <n v="43"/>
    <n v="5"/>
    <n v="40.5"/>
    <m/>
    <m/>
    <m/>
    <m/>
    <s v="140~210萬"/>
    <n v="140"/>
    <n v="210"/>
    <s v="80%"/>
    <s v="銷售中"/>
    <s v="2028年第二季度"/>
    <x v="8"/>
    <s v="標準配備"/>
    <s v="一房(18坪) 、二房(22~27坪) 、三房(31~42坪) 、店面(58~160坪) 、辦公室(18~42坪)"/>
    <s v="預售屋"/>
    <s v="A7XLK"/>
    <s v="住宅大樓 住商用"/>
    <s v="桃園市龜山區文化一路、樂善三路口 "/>
    <s v="桃園市龜山區文化一路568號 "/>
    <s v="允將建設股份有限公司"/>
    <x v="9"/>
    <s v="允將建設"/>
    <s v="東霙營造股份有限公司"/>
    <s v="時詣廣告股份有限公司"/>
    <s v="近捷運、明星學區、景觀宅、制震宅、近公園、重劃區、低首付"/>
    <n v="0.33800000000000002"/>
    <n v="0.33800000000000002"/>
    <s v="1幢，7棟，530戶住家，5戶店面，20戶事務所，1戶管委會空間"/>
    <x v="13"/>
    <n v="5"/>
    <n v="0.45529999999999998"/>
    <n v="0.45529999999999998"/>
    <s v="地上31層，地下6層"/>
    <x v="3"/>
    <s v="平面式563個"/>
    <s v="80元/坪/月"/>
    <s v="1:1.01"/>
    <x v="8"/>
    <s v="RC"/>
    <s v="1554.48坪"/>
    <x v="14"/>
    <s v="住商用"/>
    <x v="3"/>
    <s v="暫無"/>
    <s v="暫無"/>
    <s v="106桃市都建執照字第00391-01號"/>
    <s v="王銘鴻建築師事務所"/>
    <s v="暫無"/>
  </r>
  <r>
    <s v="302"/>
    <x v="2"/>
    <s v="欣時代"/>
    <x v="15"/>
    <s v="fig/AiCity-939-欣時代.jpg"/>
    <s v="https://newhouse.591.com.tw/home/housing/detail?hid=118905"/>
    <m/>
    <s v="154/258"/>
    <n v="28.96"/>
    <n v="19.2"/>
    <s v="27~29萬元/坪"/>
    <n v="27"/>
    <n v="29"/>
    <x v="7"/>
    <n v="1"/>
    <s v="27~29萬元/坪"/>
    <n v="27"/>
    <n v="29"/>
    <n v="2"/>
    <n v="28"/>
    <s v="Y"/>
    <m/>
    <m/>
    <m/>
    <s v="170~205萬"/>
    <n v="170"/>
    <n v="205"/>
    <s v="80%"/>
    <s v="銷售中"/>
    <s v="2023年下半年"/>
    <x v="9"/>
    <s v="標準配備"/>
    <s v="三房(31~35坪) 、2+1房(26~29坪)"/>
    <s v="預售屋"/>
    <s v="A7XLK"/>
    <s v="住宅大樓 住商用"/>
    <s v="桃園市龜山區文化一路.華亞三路交叉口"/>
    <s v="桃園市龜山區文化一路、文桃路口"/>
    <s v="欣巴巴事業股份有限公司"/>
    <x v="10"/>
    <s v="欣巴巴"/>
    <s v="巴森營造股份有限公司"/>
    <s v="新高創團隊，寰宇動力廣告有限公司"/>
    <s v="近捷運、景觀宅、制震宅、近公園、重劃區、創意空間、低首付"/>
    <s v="33.5%"/>
    <n v="0.33500000000000002"/>
    <s v="5棟，235戶住家，4戶店面，19戶一般事務所"/>
    <x v="14"/>
    <n v="4"/>
    <s v="57.49%"/>
    <n v="0.57489999999999997"/>
    <s v="地上30層，地下6層"/>
    <x v="4"/>
    <s v="平面式235個"/>
    <s v="待定"/>
    <s v="1:0.91"/>
    <x v="11"/>
    <s v="RC"/>
    <s v="713.17坪"/>
    <x v="15"/>
    <s v="住商用"/>
    <x v="3"/>
    <s v="暫無"/>
    <s v="暫無"/>
    <s v="(106)桃市都建執照字第會龜00288-02號等1個"/>
    <s v="卓玲建築師事務所"/>
    <s v="暫無"/>
  </r>
  <r>
    <s v="303"/>
    <x v="2"/>
    <s v="新潤翡麗"/>
    <x v="16"/>
    <s v="fig/AiCity-939-新潤翡麗.jpg"/>
    <s v="https://newhouse.591.com.tw/home/housing/detail?hid=117434&amp;v=720"/>
    <n v="26.84"/>
    <s v="435/450"/>
    <n v="34.33"/>
    <n v="17.09"/>
    <s v="26~28萬元/坪"/>
    <n v="26"/>
    <n v="28"/>
    <x v="4"/>
    <n v="1"/>
    <s v="33~36 萬/坪"/>
    <n v="33"/>
    <n v="36"/>
    <n v="3"/>
    <n v="34.5"/>
    <m/>
    <m/>
    <m/>
    <m/>
    <s v="160~190萬"/>
    <n v="160"/>
    <n v="190"/>
    <s v="80%"/>
    <s v="銷售中"/>
    <s v="2021年第四季"/>
    <x v="4"/>
    <s v="標準配備"/>
    <s v="一房(15~17坪) 、二房(22坪) 、三房(26~31坪) 、2+1房(24坪)"/>
    <s v="預售屋"/>
    <s v="A7XLK"/>
    <s v="住宅大樓 住商用"/>
    <s v="桃園市龜山區文化一路與華亞三路"/>
    <s v="桃園市龜山區文化一路與華亞二路口"/>
    <s v="新潤建設機構"/>
    <x v="11"/>
    <s v="新潤建設"/>
    <s v="揚潤營造有限公司"/>
    <s v="華磐國際開發股份有限公司"/>
    <s v="近捷運、明星學區、景觀宅、重劃區、低首付"/>
    <s v="33.5~34.5%"/>
    <n v="0.33750000000000002"/>
    <s v="1幢，2棟，420戶住家，20戶店面，11戶一般事務所"/>
    <x v="15"/>
    <n v="20"/>
    <s v="65.02%"/>
    <n v="0.6502"/>
    <s v="地上24層，地下5層"/>
    <x v="2"/>
    <s v="平面式330個"/>
    <s v="待定"/>
    <s v="1:0.73"/>
    <x v="12"/>
    <s v="RC"/>
    <s v="1083.97坪"/>
    <x v="16"/>
    <s v="住商用"/>
    <x v="3"/>
    <s v="暫無"/>
    <s v="暫無"/>
    <s v="(106)桃市都建執照字第會龜00984-01號等1個"/>
    <s v="蕭家福聯合建築師事務所"/>
    <s v="暫無"/>
  </r>
  <r>
    <s v="304"/>
    <x v="2"/>
    <s v="新潤鉑麗"/>
    <x v="17"/>
    <s v="fig/AiCity-939-新潤鉑麗.jpg"/>
    <s v="https://newhouse.591.com.tw/home/housing/detail?hid=119614"/>
    <n v="26.4"/>
    <n v="24.52"/>
    <n v="29.11"/>
    <n v="22.34"/>
    <s v="27~29萬元/坪"/>
    <n v="27"/>
    <n v="29"/>
    <x v="7"/>
    <n v="1"/>
    <s v="27~29萬元/坪"/>
    <n v="27"/>
    <n v="29"/>
    <n v="2"/>
    <n v="28"/>
    <s v="Y"/>
    <s v="新潤翡麗住戶天地"/>
    <s v="https://www.facebook.com/groups/321511928734593"/>
    <m/>
    <s v="165~190萬"/>
    <n v="165"/>
    <n v="190"/>
    <s v="80%"/>
    <s v="銷售中"/>
    <s v="隨時交屋"/>
    <x v="2"/>
    <s v="標準配備"/>
    <s v="二房(20坪) 、三房(27~35坪) 、2+1房(24坪) 、3+1房(36坪)"/>
    <s v="新成屋"/>
    <s v="A7XLK"/>
    <s v="住宅大樓 住商用"/>
    <s v="桃園市龜山區華亞三路39巷2號 "/>
    <s v="桃園市龜山區華亞三路39巷2號 "/>
    <s v="新潤興業股份有限公司"/>
    <x v="12"/>
    <s v="新潤建設"/>
    <s v="國原營造股份有限公司"/>
    <s v="華麟廣告"/>
    <s v="近捷運、明星學區、景觀宅、重劃區"/>
    <n v="0.33500000000000002"/>
    <n v="0.33500000000000002"/>
    <s v="2幢，3棟，266戶住家，13戶店面"/>
    <x v="16"/>
    <n v="13"/>
    <n v="0.59850000000000003"/>
    <n v="0.59850000000000003"/>
    <s v="地上15層，地下4層"/>
    <x v="0"/>
    <s v="平面式243個"/>
    <s v="80元/坪/月"/>
    <s v="1:0.87"/>
    <x v="4"/>
    <s v="RC"/>
    <s v="1137.47坪"/>
    <x v="17"/>
    <s v="住商用"/>
    <x v="2"/>
    <s v="暫無"/>
    <s v="暫無"/>
    <s v="107桃市都建執照字第龜01089-01號"/>
    <s v="蕭家福聯合建築師事務所"/>
    <s v="109桃市都施使字第00666號"/>
  </r>
  <r>
    <s v="305"/>
    <x v="2"/>
    <s v="根津苑"/>
    <x v="18"/>
    <s v="fig/AiCity-939-根津苑.jpg"/>
    <s v="https://newhouse.591.com.tw/home/housing/detail?hid=118143&amp;v=720"/>
    <n v="23.36"/>
    <n v="21.94"/>
    <n v="28.07"/>
    <n v="19.899999999999999"/>
    <s v="24~26萬元/坪"/>
    <n v="24"/>
    <n v="26"/>
    <x v="2"/>
    <n v="1"/>
    <s v="26~28 萬/坪"/>
    <n v="26"/>
    <n v="28"/>
    <n v="2"/>
    <n v="27"/>
    <m/>
    <s v="根津苑"/>
    <s v="https://www.facebook.com/%E6%A0%B9%E6%B4%A5%E8%8B%91-102597158541363"/>
    <m/>
    <s v="160~190萬"/>
    <n v="160"/>
    <n v="190"/>
    <s v="80%"/>
    <s v="銷售中"/>
    <s v="隨時交屋"/>
    <x v="2"/>
    <s v="標準配備"/>
    <s v="二房(25~28坪)、三房(36~40坪)、4房(49坪)"/>
    <s v="新成屋"/>
    <s v="A7XLK"/>
    <s v="住宅大樓 住商用"/>
    <s v="桃園市龜山區樂善三路"/>
    <s v="桃園市龜山區文化一路與華亜三路交口"/>
    <s v="鴻承建設股份有限公司"/>
    <x v="13"/>
    <s v="寶佳集團"/>
    <s v="國城營造有限公司"/>
    <s v="永捷廣告有限公司"/>
    <s v="近捷運、明星學區、制震宅、近公園、重劃區"/>
    <s v="32%"/>
    <n v="0.32"/>
    <s v="4棟，225戶住家，3戶店面"/>
    <x v="17"/>
    <n v="3"/>
    <s v="50.54%"/>
    <n v="0.50539999999999996"/>
    <s v="地上15層，地下4層"/>
    <x v="0"/>
    <s v="平面式228個"/>
    <s v="待定"/>
    <s v="1:1"/>
    <x v="2"/>
    <s v="RC"/>
    <s v="1848.44坪"/>
    <x v="2"/>
    <s v="住商用"/>
    <x v="2"/>
    <s v="暫無"/>
    <s v="暫無"/>
    <s v="(107)桃市都建執照字第會龜00667號等1個"/>
    <s v="拓樸聯合建築師事務所"/>
    <s v="暫無"/>
  </r>
  <r>
    <s v="306"/>
    <x v="2"/>
    <s v="華悅城"/>
    <x v="19"/>
    <s v="fig/AiCity-939-華悅城.jpg"/>
    <s v="https://newhouse.591.com.tw/home/housing/detail?hid=120741"/>
    <m/>
    <n v="25.61"/>
    <n v="29.69"/>
    <n v="22.7"/>
    <s v="26~30萬元/坪"/>
    <n v="26"/>
    <n v="30"/>
    <x v="7"/>
    <n v="2"/>
    <s v="26~30萬元/坪"/>
    <n v="26"/>
    <n v="30"/>
    <n v="4"/>
    <n v="28"/>
    <m/>
    <m/>
    <m/>
    <m/>
    <s v="150~195萬"/>
    <n v="150"/>
    <n v="195"/>
    <s v="80%"/>
    <s v="銷售中"/>
    <s v="2021年下半年"/>
    <x v="4"/>
    <s v="標準配備"/>
    <s v="二房(23坪) 、三房(32坪)"/>
    <s v="預售屋"/>
    <s v="A7XLK"/>
    <s v="住宅大樓 住商用"/>
    <s v="桃園市龜山區樂善二路、樂善三路口"/>
    <s v="桃園市龜山區文化一路"/>
    <s v="興富發建設股份有限公司"/>
    <x v="14"/>
    <s v="興富發建設"/>
    <s v="齊裕營造股份有限公司"/>
    <s v="愛山林建設開發(股)公司"/>
    <s v="近捷運、明星學區、景觀宅、近公園、重劃區、低首付"/>
    <n v="0.34"/>
    <n v="0.34"/>
    <s v="3棟，776戶住家，8戶店面"/>
    <x v="18"/>
    <n v="8"/>
    <n v="0.44359999999999999"/>
    <n v="0.44359999999999999"/>
    <s v="地上18層，地下4層"/>
    <x v="5"/>
    <s v="平面式590個、機械式119個"/>
    <s v="待定"/>
    <s v="1:0.9"/>
    <x v="13"/>
    <s v="RC"/>
    <s v="2751.33坪"/>
    <x v="18"/>
    <s v="住商用"/>
    <x v="2"/>
    <s v="暫無"/>
    <s v="暫無"/>
    <s v="(108)桃市都建執照字第會龜00410-01號"/>
    <s v="廖蓮輝建築師事務所"/>
    <s v="暫無"/>
  </r>
  <r>
    <s v="307"/>
    <x v="2"/>
    <s v="富宇悅峰"/>
    <x v="20"/>
    <s v="fig/AiCity-939-富宇悅峰.jpg"/>
    <s v="https://newhouse.591.com.tw/home/housing/detail?hid=119483&amp;v=720"/>
    <n v="24.96"/>
    <n v="25.01"/>
    <n v="27.55"/>
    <n v="23.49"/>
    <s v="28~32萬元/坪"/>
    <n v="28"/>
    <n v="32"/>
    <x v="10"/>
    <n v="2"/>
    <s v="34~36 萬/坪"/>
    <n v="34"/>
    <n v="36"/>
    <n v="2"/>
    <n v="35"/>
    <m/>
    <m/>
    <m/>
    <m/>
    <s v="175~195萬"/>
    <n v="175"/>
    <n v="195"/>
    <s v="80%"/>
    <s v="銷售中"/>
    <s v="2022年第一季"/>
    <x v="1"/>
    <s v="標準配備"/>
    <s v="二房(27~31坪) 、三房(27~31坪)"/>
    <s v="預售屋"/>
    <s v="A7XLK"/>
    <s v="住宅大樓 住家用"/>
    <s v="桃園市龜山區善捷段地號 209"/>
    <s v="桃園市龜山區文化一路與文桃路口"/>
    <s v="富宇建設股份有限公司"/>
    <x v="4"/>
    <s v="富宇建設"/>
    <s v="盛傑營造有限公司"/>
    <s v="華威廣告有限公司"/>
    <s v="近捷運、明星學區、景觀宅、近公園、重劃區、低首付"/>
    <s v="33.5~40%"/>
    <n v="0.36799999999999999"/>
    <s v="5棟，264戶住家"/>
    <x v="19"/>
    <n v="0"/>
    <s v="40.21%"/>
    <n v="0.40210000000000001"/>
    <s v="地上14層，地下4層"/>
    <x v="1"/>
    <s v="平面式227個"/>
    <s v="70元/坪/月"/>
    <s v="1:0.86"/>
    <x v="14"/>
    <s v="RC"/>
    <s v="1266.01坪"/>
    <x v="19"/>
    <s v="住商用"/>
    <x v="2"/>
    <s v="暫無"/>
    <s v="暫無"/>
    <s v="(108)桃市都建執照字第會龜00334號等1個"/>
    <s v="徐瑞燦建築師事務所"/>
    <s v="暫無"/>
  </r>
  <r>
    <s v="308"/>
    <x v="2"/>
    <s v="合遠新天地"/>
    <x v="21"/>
    <s v="fig/AiCity-939-合遠新天地.jpeg"/>
    <m/>
    <m/>
    <n v="21.94"/>
    <n v="25.21"/>
    <n v="19.66"/>
    <s v="24~26萬元/坪"/>
    <n v="24"/>
    <n v="26"/>
    <x v="2"/>
    <n v="1"/>
    <s v="24~26萬元/坪"/>
    <n v="24"/>
    <n v="26"/>
    <n v="2"/>
    <n v="25"/>
    <s v="Y"/>
    <m/>
    <m/>
    <m/>
    <s v="165~185萬"/>
    <n v="165"/>
    <n v="185"/>
    <s v="80%"/>
    <s v="已完銷"/>
    <s v="隨時交屋"/>
    <x v="2"/>
    <s v="標準配備"/>
    <s v="二房(27~28坪)、三房(36~43坪)"/>
    <s v="新成屋"/>
    <s v="A7XLK"/>
    <s v="住宅大樓 住商用"/>
    <s v="桃園市龜山區華亞三路"/>
    <s v="桃園市龜山區華亞三路"/>
    <s v="合遠建設股份有限公司"/>
    <x v="15"/>
    <s v="寶佳集團"/>
    <s v="國城營造有限公司"/>
    <s v="盛馨廣告有限公司"/>
    <s v="近捷運、近公園、重劃區"/>
    <s v="31~32%"/>
    <n v="0.315"/>
    <s v="2棟，112戶住家，4戶店面"/>
    <x v="20"/>
    <n v="4"/>
    <s v="33.97%"/>
    <n v="0.3397"/>
    <s v="地上15層，地下4層"/>
    <x v="0"/>
    <s v="平面式104個、機械式14個"/>
    <s v="待定"/>
    <s v="1:1.02"/>
    <x v="7"/>
    <s v="RC"/>
    <s v="642.92坪"/>
    <x v="20"/>
    <s v="住商用"/>
    <x v="2"/>
    <s v="暫無"/>
    <s v="暫無"/>
    <s v="(106)桃市都建執照字第會龜01161-01號等1個"/>
    <s v="閤康聯合建築師事務所"/>
    <s v="暫無"/>
  </r>
  <r>
    <s v="309"/>
    <x v="2"/>
    <s v="友文化"/>
    <x v="22"/>
    <s v="fig/AiCity-939-友文化.jpg"/>
    <s v="https://newhouse.591.com.tw/home/housing/info?hid=121155"/>
    <n v="23.59"/>
    <n v="22.72"/>
    <n v="30.38"/>
    <n v="20"/>
    <s v="30~31萬元/坪"/>
    <n v="30"/>
    <n v="31"/>
    <x v="8"/>
    <n v="0.5"/>
    <s v="28萬元/坪"/>
    <n v="28"/>
    <n v="28"/>
    <n v="0"/>
    <n v="28"/>
    <m/>
    <s v="友文化"/>
    <s v="https://www.facebook.com/groups/710305099774047"/>
    <m/>
    <s v="195~215萬"/>
    <n v="195"/>
    <n v="215"/>
    <s v="80%"/>
    <s v="銷售中"/>
    <s v="2021年第三季度"/>
    <x v="3"/>
    <s v="標準配備"/>
    <s v="二房(26~27坪) 、三房(37~42坪)"/>
    <s v="預售屋"/>
    <s v="A7XLK"/>
    <s v="住宅大樓 住商用"/>
    <s v="桃園市龜山區文化二路、華亞三路口 "/>
    <s v="桃園市龜山區華亞三路195號 "/>
    <s v="合遠建設股份有限公司"/>
    <x v="15"/>
    <s v="寶佳集團"/>
    <s v="國城營造有限公司"/>
    <s v="新高智廣告"/>
    <s v="近捷運、景觀宅、近公園、重劃區、低首付"/>
    <n v="0.32"/>
    <n v="0.32"/>
    <s v="3幢，7棟，305戶住家"/>
    <x v="21"/>
    <n v="0"/>
    <n v="0.44209999999999999"/>
    <n v="0.44209999999999999"/>
    <s v="地上15層，地下4層"/>
    <x v="0"/>
    <s v="平面式279個、機械式26個"/>
    <s v="50元/坪/月"/>
    <s v="1:1"/>
    <x v="2"/>
    <s v="RC"/>
    <s v="1426.7坪"/>
    <x v="21"/>
    <s v="住商用"/>
    <x v="2"/>
    <s v="暫無"/>
    <s v="暫無"/>
    <s v="(108)桃市都建執照字第會龜00050號"/>
    <s v="蔡智勸建築師事務所"/>
    <s v="暫無"/>
  </r>
  <r>
    <s v="310"/>
    <x v="2"/>
    <s v="水悅青青"/>
    <x v="23"/>
    <s v="fig/AiCity-939-水悅青青.webp"/>
    <s v="https://newhouse.591.com.tw/home/housing/detail?hid=125625"/>
    <n v="24.76"/>
    <s v="104/211"/>
    <n v="29.05"/>
    <n v="21.81"/>
    <s v="29~31 萬/坪"/>
    <n v="29"/>
    <n v="31"/>
    <x v="10"/>
    <n v="1"/>
    <s v="34~39 萬/坪"/>
    <n v="34"/>
    <n v="39"/>
    <n v="5"/>
    <n v="36.5"/>
    <m/>
    <m/>
    <m/>
    <m/>
    <s v="190~210萬"/>
    <n v="190"/>
    <n v="210"/>
    <s v="80%"/>
    <s v="銷售中"/>
    <s v="2021年10月"/>
    <x v="4"/>
    <s v="標準配備"/>
    <s v="二房(25~28坪) 、 三房(38坪) 、 2+1房(34坪)"/>
    <s v="預售屋"/>
    <s v="A7XLK"/>
    <s v="住宅大樓 住商用"/>
    <s v="桃園市龜山區善捷段28地號"/>
    <s v="桃園市龜山區文化一路88-2號"/>
    <s v="鴻承建設股份有限公司"/>
    <x v="13"/>
    <s v="寶佳集團"/>
    <s v="國城營造有限公司"/>
    <s v="永捷廣告"/>
    <s v="水悅青青公園第一排職人施工 EPDM防水材 浴室止水墩公園 湖景 學區 捷運A8生活圈 華亞特區名宅聚落"/>
    <n v="0.32"/>
    <n v="0.32"/>
    <s v="1幢，3棟，204戶住家，7戶店面"/>
    <x v="22"/>
    <n v="7"/>
    <n v="0.55610000000000004"/>
    <n v="0.55610000000000004"/>
    <s v="地上13、14層，地下5層"/>
    <x v="1"/>
    <s v="平面式211個"/>
    <s v="待定"/>
    <s v="1:1"/>
    <x v="2"/>
    <s v="RC"/>
    <s v="910.52坪"/>
    <x v="22"/>
    <s v="住商用"/>
    <x v="2"/>
    <m/>
    <s v="暫無"/>
    <s v="108桃市都建執照字第00167號"/>
    <s v="拓樸聯合建築師事務所"/>
    <s v="暫無"/>
  </r>
  <r>
    <s v="311"/>
    <x v="2"/>
    <s v="文華天際"/>
    <x v="24"/>
    <s v="fig/AiCity-939-文華天際.png"/>
    <s v="https://newhouse.591.com.tw/home/housing/detail?hid=127139"/>
    <n v="25.71"/>
    <s v="634/486"/>
    <n v="31.03"/>
    <n v="23.19"/>
    <s v="27 萬/坪 "/>
    <n v="27"/>
    <n v="27"/>
    <x v="4"/>
    <n v="0"/>
    <s v="32~34 萬/坪"/>
    <n v="32"/>
    <n v="34"/>
    <n v="2"/>
    <n v="33"/>
    <m/>
    <m/>
    <m/>
    <m/>
    <s v="115~217萬"/>
    <n v="115"/>
    <n v="217"/>
    <s v="80%"/>
    <s v="尚未開賣"/>
    <s v="時間待定"/>
    <x v="10"/>
    <s v="標準配備"/>
    <s v="二房(24~28坪) 、 三房(29~36坪) 、 3+1房(41坪)"/>
    <s v="預售屋"/>
    <s v="A7XLK"/>
    <s v="住宅大樓 住商用"/>
    <s v="桃園市龜山區文化二路、華亞三路口"/>
    <s v="桃園市龜山區文桃路、樂善一路口"/>
    <s v="合遠建設股份有限公司"/>
    <x v="15"/>
    <s v="寶佳集團"/>
    <s v="國城營造有限公司"/>
    <s v="新誠家廣告有限公司"/>
    <s v="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
    <n v="0.32500000000000001"/>
    <n v="0.33"/>
    <s v="1幢，2棟，478戶住家，8戶店面"/>
    <x v="23"/>
    <n v="8"/>
    <n v="0.3347"/>
    <n v="0.3347"/>
    <s v="地上22層，地下4層"/>
    <x v="6"/>
    <s v="平面式440個、機械式46個"/>
    <s v="待定"/>
    <s v="1:1"/>
    <x v="2"/>
    <s v="RC"/>
    <s v="1998.07坪"/>
    <x v="23"/>
    <s v="住商用"/>
    <x v="2"/>
    <m/>
    <s v="暫無"/>
    <s v="109桃市都建執照字第00376-01號"/>
    <s v="蔡智勸建築師事務所"/>
    <s v="暫無"/>
  </r>
  <r>
    <s v="401"/>
    <x v="3"/>
    <s v="竹城甲子園"/>
    <x v="25"/>
    <s v="fig/AiCity-939-竹城甲子園.jpg"/>
    <s v="https://newhouse.591.com.tw/home/housing/detail?hid=119261&amp;v=720"/>
    <n v="26.45"/>
    <s v="104/1209"/>
    <n v="28.89"/>
    <n v="22.46"/>
    <s v="26~28萬元/坪"/>
    <n v="26"/>
    <n v="28"/>
    <x v="4"/>
    <n v="1"/>
    <s v="38~41 萬/坪"/>
    <n v="38"/>
    <n v="41"/>
    <n v="3"/>
    <n v="39.5"/>
    <m/>
    <s v="竹城甲子園住戶交流區"/>
    <s v="https://www.facebook.com/groups/1127911624065990"/>
    <m/>
    <m/>
    <m/>
    <m/>
    <s v="80%"/>
    <s v="銷售中"/>
    <s v="2021年下半度"/>
    <x v="4"/>
    <s v="標準配備"/>
    <s v="二房(26~28坪) 、三房(36~39坪) 、四房(43~49坪) 、2+1房(26~29坪)"/>
    <s v="預售屋"/>
    <s v="A7XLK"/>
    <s v="住宅大樓 住商用"/>
    <s v="桃園市龜山區文化一路、文桃路口"/>
    <s v="桃園市龜山區文化一路588號"/>
    <s v="竹城建設股份有限公司"/>
    <x v="16"/>
    <s v="竹城建設"/>
    <s v="大裕營造有限公司"/>
    <s v="海悅國際開發股份有限公司"/>
    <s v="近捷運、景觀宅、近公園、重劃區"/>
    <s v="32.5%"/>
    <n v="0.32500000000000001"/>
    <s v="8棟，1144戶住家，30戶店面，33戶一般事務所，2戶商場"/>
    <x v="24"/>
    <n v="30"/>
    <s v="50.21%"/>
    <n v="0.50209999999999999"/>
    <s v="地上24層，地下4層"/>
    <x v="2"/>
    <s v="平面式1063個"/>
    <s v="待定"/>
    <s v="1:0.88"/>
    <x v="15"/>
    <s v="RC"/>
    <s v="4352.46坪"/>
    <x v="24"/>
    <s v="住商用"/>
    <x v="3"/>
    <s v="暫無"/>
    <s v="暫無"/>
    <s v="(106)桃市都建執照字第會龜01249-02號等1個"/>
    <s v="閤康聯合建築師事務所"/>
    <s v="暫無"/>
  </r>
  <r>
    <s v="402"/>
    <x v="3"/>
    <s v="金捷市"/>
    <x v="26"/>
    <s v="fig/AiCity-939-金捷市.jpg"/>
    <s v="https://newhouse.591.com.tw/home/housing/detail?hid=116107&amp;v=720"/>
    <n v="26.46"/>
    <n v="24.18"/>
    <n v="29.57"/>
    <n v="21.5"/>
    <s v="30.5萬元/坪"/>
    <n v="30.5"/>
    <n v="30.5"/>
    <x v="8"/>
    <n v="0"/>
    <s v="30.5萬元/坪"/>
    <n v="30.5"/>
    <n v="30.5"/>
    <n v="0"/>
    <n v="30.5"/>
    <m/>
    <s v="金捷市準鄰居交流園地"/>
    <s v="https://www.facebook.com/groups/238626460426128"/>
    <m/>
    <s v="140~215萬"/>
    <n v="140"/>
    <n v="215"/>
    <s v="80%"/>
    <s v="銷售中"/>
    <s v="隨時交屋"/>
    <x v="2"/>
    <s v="標準配備"/>
    <s v="二房(26坪)、三房(38坪)、1+1房(26坪)、2+1房(34坪)"/>
    <s v="預售屋"/>
    <s v="A7XLK"/>
    <s v="住宅大樓 住商用"/>
    <s v="桃園市龜山區文化一路"/>
    <s v="桃園市龜山區文化一路"/>
    <s v="鴻築建設股份有限公司"/>
    <x v="1"/>
    <s v="寶佳集團"/>
    <s v="國城營造有限公司"/>
    <s v="漢森廣告事業有限公司"/>
    <s v="近捷運、明星學區、制震宅、近公園、重劃區"/>
    <s v="31.9%"/>
    <n v="0.31900000000000001"/>
    <s v="4幢，754戶住家，23戶店面, 1商場"/>
    <x v="25"/>
    <n v="23"/>
    <s v="50.74%"/>
    <n v="0.50739999999999996"/>
    <s v="地上28層，地下6層"/>
    <x v="7"/>
    <s v="平面式822個"/>
    <s v="待定"/>
    <s v="1:1.06"/>
    <x v="16"/>
    <s v="RC"/>
    <s v="2090.31坪"/>
    <x v="25"/>
    <s v="住商用"/>
    <x v="3"/>
    <s v="暫無"/>
    <s v="暫無"/>
    <s v="(106)桃市都建執照字第會龜00822號等1個"/>
    <s v="拓樸聯合建築師事務所"/>
    <s v="暫無"/>
  </r>
  <r>
    <s v="403"/>
    <x v="3"/>
    <s v="鴻築捷市達"/>
    <x v="27"/>
    <s v="fig/AiCity-939-鴻築捷市達.jpg"/>
    <s v="https://newhouse.591.com.tw/home/housing/detail?hid=122649&amp;v=720"/>
    <m/>
    <m/>
    <m/>
    <m/>
    <s v="35~38萬元/坪"/>
    <n v="35"/>
    <n v="38"/>
    <x v="9"/>
    <n v="1.5"/>
    <s v="45~48 萬/坪"/>
    <n v="45"/>
    <n v="48"/>
    <n v="3"/>
    <n v="46.5"/>
    <m/>
    <m/>
    <m/>
    <m/>
    <s v="175~205萬"/>
    <n v="175"/>
    <n v="205"/>
    <s v="80%"/>
    <s v="銷售中"/>
    <s v="2023年12月"/>
    <x v="9"/>
    <s v="標準配備"/>
    <s v="二房(23、28坪) 、三房(33坪)"/>
    <s v="預售屋"/>
    <s v="A7XLK"/>
    <s v="住宅大樓 住商用"/>
    <s v="桃園市龜山區善捷段182地號"/>
    <s v="桃園市龜山區文化一路238號旁"/>
    <s v="鴻築建設股份有限公司"/>
    <x v="1"/>
    <s v="寶佳集團"/>
    <s v="國城營造有限公司"/>
    <s v="漢林廣告事業有限公司"/>
    <s v="近捷運、景觀宅、制震宅、近公園、重劃區"/>
    <s v="32%"/>
    <n v="0.32"/>
    <s v="1幢，4棟，771戶住家，31戶店面，1戶商場"/>
    <x v="26"/>
    <n v="31"/>
    <s v="49.53%"/>
    <n v="0.49530000000000002"/>
    <s v="地上29層，地下5層"/>
    <x v="8"/>
    <s v="平面式778個"/>
    <s v="待定"/>
    <s v="1:0.97"/>
    <x v="17"/>
    <s v="RC"/>
    <s v="2067.24坪"/>
    <x v="26"/>
    <s v="住商用"/>
    <x v="3"/>
    <s v="暫無"/>
    <s v="暫無"/>
    <s v="108桃市都建執照字第00438-01號等1個"/>
    <s v="拓樸聯合建築師事務所"/>
    <s v="暫無"/>
  </r>
  <r>
    <s v="404"/>
    <x v="3"/>
    <s v="詠勝市中欣"/>
    <x v="28"/>
    <s v="fig/AiCity-939-詠勝市中欣.jpg"/>
    <s v="https://newhouse.591.com.tw/home/housing/detail?hid=120096&amp;v=720"/>
    <n v="21.19"/>
    <n v="32.74"/>
    <n v="48.58"/>
    <n v="19.559999999999999"/>
    <s v="27~32萬元/坪"/>
    <n v="27"/>
    <n v="32"/>
    <x v="11"/>
    <n v="2.5"/>
    <s v="24~25 萬/坪"/>
    <n v="24"/>
    <n v="25"/>
    <n v="1"/>
    <n v="24.5"/>
    <s v="Y"/>
    <m/>
    <m/>
    <m/>
    <s v="155~205萬"/>
    <n v="155"/>
    <n v="205"/>
    <s v="80%"/>
    <s v="銷售中"/>
    <s v="2022年12月"/>
    <x v="0"/>
    <s v="標準配備"/>
    <s v="一房(20坪) 、二房(25坪) 、三房(28~37坪)"/>
    <s v="新成屋"/>
    <s v="A7XLK"/>
    <s v="住宅大樓 住商用"/>
    <s v="桃園市龜山區樂善一路"/>
    <s v="桃園市龜山區樂善一路、樂善二路口"/>
    <s v="詠勝開發有限公司"/>
    <x v="17"/>
    <s v="詠勝開發"/>
    <s v="詠勝開發營造股份有限公司"/>
    <s v="君漾廣告有限公司"/>
    <s v="近捷運、明星學區、景觀宅、近公園、重劃區、創意空間、低首付"/>
    <s v="33%"/>
    <n v="0.33"/>
    <s v="1棟，257戶住家，7戶店面，32戶一般事務所"/>
    <x v="27"/>
    <n v="7"/>
    <s v="53.26%"/>
    <n v="0.53259999999999996"/>
    <s v="地上22層，地下5層"/>
    <x v="6"/>
    <s v="平面式298個"/>
    <s v="待定"/>
    <s v="1:1.01"/>
    <x v="8"/>
    <s v="RC"/>
    <s v="926.66坪"/>
    <x v="27"/>
    <s v="住商用"/>
    <x v="3"/>
    <s v="暫無"/>
    <s v="暫無"/>
    <s v="(106)桃市都建執照字第會龜00159-01號等1個"/>
    <s v="新森峰建築師事務所"/>
    <s v="暫無"/>
  </r>
  <r>
    <s v="405"/>
    <x v="3"/>
    <s v="新A7"/>
    <x v="29"/>
    <s v="fig/AiCity-939-新A7.jpg"/>
    <s v="https://newhouse.591.com.tw/home/housing/detail?hid=122651"/>
    <n v="26.59"/>
    <s v="130/374"/>
    <n v="31.65"/>
    <n v="24.01"/>
    <s v="31~33萬元/坪"/>
    <n v="31"/>
    <n v="33"/>
    <x v="12"/>
    <n v="1"/>
    <s v="32~35 萬/坪"/>
    <n v="32"/>
    <n v="35"/>
    <n v="3"/>
    <n v="33.5"/>
    <m/>
    <m/>
    <m/>
    <m/>
    <s v="180~200萬"/>
    <n v="180"/>
    <n v="200"/>
    <s v="80%"/>
    <s v="銷售中"/>
    <s v="2021年第四季度"/>
    <x v="4"/>
    <s v="標準配備"/>
    <s v="二房(23~27坪) 、三房(25~38坪) 、四房(44~46坪)"/>
    <s v="預售屋"/>
    <s v="A7XLK"/>
    <s v="住宅大樓 住商用"/>
    <s v="桃園市龜山區樂善二路 "/>
    <s v="桃園市龜山區文化一路115號 "/>
    <s v="鴻廣建設股份有限公司"/>
    <x v="18"/>
    <s v="寶佳集團"/>
    <s v="國城營造有限公司"/>
    <s v="達程廣告股份有限公司"/>
    <s v="近捷運、明星學區、近公園、重劃區"/>
    <n v="0.32"/>
    <n v="0.32"/>
    <s v="4幢，7棟，371戶住家，3戶店面"/>
    <x v="28"/>
    <n v="3"/>
    <n v="0.46450000000000002"/>
    <n v="0.46450000000000002"/>
    <s v="地上15層，地下4層"/>
    <x v="0"/>
    <s v="平面式143個、機械式232個"/>
    <s v="待定"/>
    <s v="1:1"/>
    <x v="2"/>
    <s v="RC"/>
    <s v="1538.68坪"/>
    <x v="28"/>
    <s v="住商用"/>
    <x v="2"/>
    <s v="暫無"/>
    <s v="暫無"/>
    <s v="108桃市都建執照字第00568-02號"/>
    <s v="張建鴻建築師事務所"/>
    <s v="暫無"/>
  </r>
  <r>
    <s v="406"/>
    <x v="3"/>
    <s v="富御捷境"/>
    <x v="30"/>
    <s v="fig/AiCity-939-富御捷境.jpg"/>
    <s v="https://newhouse.591.com.tw/home/housing/detail?hid=116475"/>
    <n v="25.73"/>
    <n v="23.14"/>
    <n v="31.69"/>
    <n v="19.95"/>
    <s v="27~29萬元/坪"/>
    <n v="27"/>
    <n v="29"/>
    <x v="7"/>
    <n v="1"/>
    <s v="30~32 萬/坪"/>
    <n v="30"/>
    <n v="32"/>
    <n v="2"/>
    <n v="31"/>
    <m/>
    <s v="A7 富御捷境好鄰居交流團"/>
    <s v="https://www.facebook.com/groups/1970564956581068"/>
    <m/>
    <s v="195~200萬"/>
    <n v="195"/>
    <n v="200"/>
    <s v="80%"/>
    <s v="銷售中"/>
    <s v="隨時交屋"/>
    <x v="2"/>
    <s v="標準配備"/>
    <s v="一房(18.78坪)、二房(22~29坪)、三房(37~41坪)、四房(43坪)"/>
    <s v="新成屋"/>
    <s v="A7XLK"/>
    <s v="住宅大樓 住商用"/>
    <s v="桃園市龜山區善捷段地號 142"/>
    <s v="桃園市龜山區文桃路"/>
    <s v="和峻建設股份有限公司"/>
    <x v="19"/>
    <s v="寶佳集團"/>
    <s v="國城營造有限公司"/>
    <s v="新理想廣告有限公司"/>
    <s v="近捷運、景觀宅、重劃區"/>
    <s v="31.5%"/>
    <n v="0.315"/>
    <s v="5棟，337戶住家，2戶店面"/>
    <x v="29"/>
    <n v="2"/>
    <s v="47.5%"/>
    <n v="0.47499999999999998"/>
    <s v="地上14~15層，地下4層"/>
    <x v="0"/>
    <s v="平面式180個、機械式125個"/>
    <s v="待定"/>
    <s v="1:0.9"/>
    <x v="13"/>
    <s v="RC"/>
    <s v="1359.03坪"/>
    <x v="29"/>
    <s v="住商用"/>
    <x v="2"/>
    <s v="暫無"/>
    <s v="暫無"/>
    <s v="(106)桃市都建執照字第會龜01237 號等1個"/>
    <s v="拓樸聯合建築師事務所"/>
    <s v="暫無"/>
  </r>
  <r>
    <s v="407"/>
    <x v="3"/>
    <s v="富宇哈佛苑"/>
    <x v="31"/>
    <s v="fig/AiCity-939-富宇哈佛苑.jpg"/>
    <s v="https://newhouse.591.com.tw/home/housing/detail?hid=121157&amp;v=720"/>
    <n v="34.08"/>
    <s v="89/491"/>
    <n v="41.77"/>
    <n v="22.76"/>
    <s v="33~38萬元/坪"/>
    <n v="33"/>
    <n v="38"/>
    <x v="13"/>
    <n v="2.5"/>
    <s v="44~49 萬/坪"/>
    <n v="44"/>
    <n v="49"/>
    <n v="5"/>
    <n v="46.5"/>
    <m/>
    <m/>
    <m/>
    <m/>
    <s v="180~205萬"/>
    <n v="180"/>
    <n v="205"/>
    <s v="80%"/>
    <s v="銷售中"/>
    <s v="2023年第四季"/>
    <x v="9"/>
    <s v="標準配備"/>
    <s v="二房(22~25坪) 、三房(30~37坪) 、2+1房(27坪) 、3+1房(40坪)"/>
    <s v="預售屋"/>
    <s v="A7XLK"/>
    <s v="住宅大樓 住商用"/>
    <s v="桃園市龜山區善捷段75地號"/>
    <s v="桃園市龜山區文化一路、華亞三路"/>
    <s v="富宇建設股份有限公司"/>
    <x v="4"/>
    <s v="富宇建設"/>
    <s v="盛傑營造有限公司"/>
    <s v="華昱廣告有限公司"/>
    <s v="近捷運、明星學區、景觀宅、近公園、重劃區、低首付"/>
    <s v="33.5%"/>
    <n v="0.33500000000000002"/>
    <s v="1幢，3棟，483戶住家，8戶店面"/>
    <x v="30"/>
    <n v="8"/>
    <s v="44.18%"/>
    <n v="0.44180000000000003"/>
    <s v="地上24層，地下4層"/>
    <x v="2"/>
    <s v="平面式495個"/>
    <s v="70元/坪/月"/>
    <s v="1:1.01"/>
    <x v="8"/>
    <s v="RC"/>
    <s v="2155.85坪"/>
    <x v="30"/>
    <s v="住商用"/>
    <x v="2"/>
    <s v="暫無"/>
    <s v="暫無"/>
    <s v="108桃市都建執照字第00961號等1個"/>
    <s v="吳六合建築師事務所"/>
    <s v="暫無"/>
  </r>
  <r>
    <s v="408"/>
    <x v="3"/>
    <s v="頤昌豐岳"/>
    <x v="32"/>
    <s v="fig/AiCity-939-頤昌豐岳.jpg"/>
    <s v="https://newhouse.591.com.tw/home/housing/info?hid=122055"/>
    <m/>
    <n v="24.99"/>
    <n v="27.76"/>
    <n v="22.52"/>
    <s v="30萬元/坪"/>
    <n v="30"/>
    <n v="30"/>
    <x v="10"/>
    <n v="0"/>
    <s v="30萬元/坪"/>
    <n v="30"/>
    <n v="30"/>
    <n v="0"/>
    <n v="30"/>
    <m/>
    <m/>
    <m/>
    <m/>
    <s v="160~190萬"/>
    <n v="160"/>
    <n v="190"/>
    <s v="80%"/>
    <s v="銷售中"/>
    <s v="2022年第一季度"/>
    <x v="1"/>
    <s v="標準配備"/>
    <s v="二房(26~28坪) 、三房(38~40坪) 、四房(45~52坪) 、店面(36~52坪)"/>
    <s v="預售屋"/>
    <s v="A7XLK"/>
    <s v="住宅大樓 住商用"/>
    <s v="桃園市龜山區文樂路、樂善一路交叉口附近"/>
    <s v="桃園市龜山區文樂路、樂善一路交叉口附近"/>
    <s v="頤昌建設股份有限公司"/>
    <x v="20"/>
    <s v="頤昌建設"/>
    <s v="晉福營造"/>
    <s v="鈞驛廣告"/>
    <s v="近捷運、明星學區、重劃區"/>
    <n v="0.32"/>
    <n v="0.32"/>
    <s v="2棟，154戶住家，9戶店面"/>
    <x v="31"/>
    <n v="9"/>
    <n v="0.4622"/>
    <n v="0.4622"/>
    <s v="地上15層，地下4層"/>
    <x v="0"/>
    <s v="平面式190個"/>
    <s v="待定"/>
    <s v="1:1.17"/>
    <x v="18"/>
    <s v="RC"/>
    <s v="933.78坪"/>
    <x v="31"/>
    <s v="住商用"/>
    <x v="4"/>
    <s v="暫無"/>
    <s v="暫無"/>
    <s v="108桃市都建執照字第01005-01號"/>
    <s v="陳朝雄建築師事務所"/>
    <s v="暫無"/>
  </r>
  <r>
    <s v="409"/>
    <x v="3"/>
    <s v="新未來2"/>
    <x v="33"/>
    <s v="fig/AiCity-939-新未來2.jpg"/>
    <s v="https://newhouse.591.com.tw/home/housing/info?hid=118904"/>
    <m/>
    <n v="26.39"/>
    <n v="29.56"/>
    <n v="23.12"/>
    <s v="30~32萬元/坪"/>
    <n v="30"/>
    <n v="32"/>
    <x v="6"/>
    <n v="1"/>
    <s v="30~32萬元/坪"/>
    <n v="30"/>
    <n v="32"/>
    <n v="2"/>
    <n v="31"/>
    <m/>
    <m/>
    <m/>
    <m/>
    <s v="180~210萬"/>
    <n v="180"/>
    <n v="210"/>
    <n v="0.75"/>
    <s v="銷售中"/>
    <s v="2022年5月"/>
    <x v="7"/>
    <s v="標準配備"/>
    <s v="三房(36~42坪) 、四房(54坪)"/>
    <s v="預售屋"/>
    <s v="A7XLK"/>
    <s v="住宅大樓 住商用"/>
    <s v="桃園市龜山區文桃路內"/>
    <s v="桃園市龜山區樂善一路10號 "/>
    <s v="遠雄建設事業股份有限公司"/>
    <x v="21"/>
    <s v="遠雄建設"/>
    <s v="遠雄營造股份有限公司"/>
    <s v="遠雄房地產發展(股)公司"/>
    <s v="近捷運、明星學區、近公園、重劃區"/>
    <n v="0.33"/>
    <n v="0.33"/>
    <s v="2棟，376戶住家，9戶店面"/>
    <x v="32"/>
    <n v="9"/>
    <n v="0.36220000000000002"/>
    <n v="0.36220000000000002"/>
    <s v="地上22層，地下4層"/>
    <x v="6"/>
    <s v="平面式438個"/>
    <s v="待定"/>
    <s v="1:1.14"/>
    <x v="19"/>
    <s v="RC"/>
    <s v="1955.56坪"/>
    <x v="32"/>
    <s v="住商用"/>
    <x v="2"/>
    <s v="暫無"/>
    <s v="暫無"/>
    <s v="(107)桃市字第會龜00687號"/>
    <s v="李祖原聯合建築師事務所"/>
    <s v="暫無"/>
  </r>
  <r>
    <s v="410"/>
    <x v="3"/>
    <s v="新未來3"/>
    <x v="34"/>
    <s v="fig/AiCity-939-新未來3.jpg"/>
    <s v="https://newhouse.591.com.tw/home/housing/info?hid=122831"/>
    <n v="30.02"/>
    <n v="29.48"/>
    <n v="32"/>
    <n v="25.65"/>
    <s v="33~38萬元/坪"/>
    <n v="33"/>
    <n v="38"/>
    <x v="13"/>
    <n v="2.5"/>
    <s v="33~38萬元/坪"/>
    <n v="33"/>
    <n v="38"/>
    <n v="5"/>
    <n v="35.5"/>
    <m/>
    <m/>
    <m/>
    <m/>
    <s v="190萬"/>
    <n v="190"/>
    <n v="190"/>
    <s v="80%"/>
    <s v="銷售中"/>
    <s v="2023年12月"/>
    <x v="9"/>
    <s v="標準配備"/>
    <s v="二房(24~27坪) 、2+1房(36~42坪) 、3+1房(46坪)"/>
    <s v="預售屋"/>
    <s v="A7XLK"/>
    <s v="住宅大樓 住商用"/>
    <s v="桃園市龜山區文吉路及樂善二路路口"/>
    <s v="桃園市龜山區樂善一路10號 "/>
    <s v="遠雄建設事業股份有限公司"/>
    <x v="21"/>
    <s v="遠雄建設"/>
    <s v="遠雄營造股份有限公司"/>
    <s v="遠雄房地產發展(股)公司"/>
    <s v="近捷運、明星學區、近公園、重劃區"/>
    <n v="0.3327"/>
    <n v="0.3327"/>
    <s v="2幢，3棟，582戶住家，16戶店面"/>
    <x v="33"/>
    <n v="16"/>
    <n v="0.38300000000000001"/>
    <n v="0.38300000000000001"/>
    <s v="地上19、22層，地下5層"/>
    <x v="6"/>
    <s v="平面式598個"/>
    <s v="待定"/>
    <s v="1:1"/>
    <x v="2"/>
    <s v="RC"/>
    <s v="2513.22坪"/>
    <x v="33"/>
    <s v="住商用"/>
    <x v="2"/>
    <s v="暫無"/>
    <s v="暫無"/>
    <s v="109桃市都建執照字第00076號"/>
    <s v="三門聯合建築師事務所"/>
    <s v="暫無"/>
  </r>
  <r>
    <s v="411"/>
    <x v="3"/>
    <s v="和洲金剛"/>
    <x v="35"/>
    <s v="fig/AiCity-939-和洲金剛.jpg"/>
    <s v="https://newhouse.591.com.tw/home/housing/detail?hid=122486&amp;v=720"/>
    <n v="26.33"/>
    <s v="143/221"/>
    <n v="28.67"/>
    <n v="21.01"/>
    <s v="25~27萬元/坪"/>
    <n v="25"/>
    <n v="27"/>
    <x v="1"/>
    <n v="1"/>
    <s v="30~32 萬/坪"/>
    <n v="30"/>
    <n v="32"/>
    <n v="2"/>
    <n v="31"/>
    <m/>
    <m/>
    <m/>
    <m/>
    <s v="待定"/>
    <m/>
    <m/>
    <s v="80%"/>
    <s v="銷售中"/>
    <s v="2021年第四季"/>
    <x v="4"/>
    <s v="標準配備"/>
    <s v="二房(26~30坪) 、三房(36~40坪) 、四房(47坪) 、1+1房(16坪)"/>
    <s v="預售屋"/>
    <s v="A7XLK"/>
    <s v="住宅大樓 住商用"/>
    <s v="桃園市龜山區樂善二路"/>
    <s v="桃園市龜山區文化一路、樂善路口"/>
    <s v="和洲建設股份有限公司"/>
    <x v="22"/>
    <s v="寶佳集團"/>
    <s v="國城營造有限公司"/>
    <s v="君翊行銷-翊鼎國際"/>
    <s v="近捷運、明星學區、制震宅、近公園、重劃區"/>
    <s v="32%"/>
    <n v="0.32"/>
    <s v="3幢，3棟，210戶住家，11戶店面"/>
    <x v="34"/>
    <n v="11"/>
    <s v="45.54%"/>
    <n v="0.45540000000000003"/>
    <s v="地上15層，地下3~4層"/>
    <x v="0"/>
    <s v="平面式226個"/>
    <s v="待定"/>
    <s v="1:1.02"/>
    <x v="7"/>
    <s v="RC"/>
    <s v="1359.03坪"/>
    <x v="29"/>
    <s v="住商用"/>
    <x v="4"/>
    <s v="國原保全"/>
    <s v="暫無"/>
    <s v="108桃市都建執照字第00611號等1個"/>
    <s v="拓樸聯合建築師事務所"/>
    <s v="暫無"/>
  </r>
  <r>
    <s v="412"/>
    <x v="3"/>
    <s v="君邑丘比特"/>
    <x v="36"/>
    <s v="fig/AiCity-939-邱比特.jpg"/>
    <s v="https://newhouse.591.com.tw/home/housing/detail?hid=121781&amp;"/>
    <n v="27.47"/>
    <s v="165/178"/>
    <n v="32.229999999999997"/>
    <n v="22.94"/>
    <s v="27.8~32萬元/坪"/>
    <n v="27.8"/>
    <n v="32"/>
    <x v="14"/>
    <n v="2.1000000000000014"/>
    <s v="29.8~38.2 萬/坪"/>
    <n v="29.8"/>
    <n v="38.200000000000003"/>
    <n v="8.4000000000000021"/>
    <n v="34"/>
    <m/>
    <m/>
    <m/>
    <m/>
    <s v="180~230萬"/>
    <n v="180"/>
    <n v="230"/>
    <s v="80%"/>
    <s v="銷售中"/>
    <s v="2022年上半年"/>
    <x v="7"/>
    <s v="標準配備"/>
    <s v="二房(25~28坪) 、三房(38~40坪) 、四房(47坪) 、3+1房(46坪)"/>
    <s v="預售屋"/>
    <s v="A7XLK"/>
    <s v="住宅大樓 住家用"/>
    <s v="桃園市龜山區文吉路"/>
    <s v="桃園市龜山區文桃路 "/>
    <s v="君悅建設有限公司"/>
    <x v="23"/>
    <s v="君悅建設"/>
    <s v="捷堡營造工程有限公司"/>
    <s v="捷堡營造工程有限公司"/>
    <s v="近捷運、明星學區、景觀宅、制震宅、近公園、重劃區、低首付"/>
    <s v="32.46~33.79%"/>
    <n v="0.33129999999999998"/>
    <s v="1幢，4棟，173戶住家，5戶店面"/>
    <x v="3"/>
    <n v="5"/>
    <n v="0.46150000000000002"/>
    <n v="0.46150000000000002"/>
    <s v="地上15層，地下4層"/>
    <x v="0"/>
    <s v="平面式190個"/>
    <s v="待定"/>
    <s v="1:1.07"/>
    <x v="20"/>
    <s v="RC"/>
    <s v="1030.74坪"/>
    <x v="34"/>
    <s v="住商用"/>
    <x v="4"/>
    <s v="暫無"/>
    <s v="暫無"/>
    <s v="108桃市都建執照字第00488-01號等1個"/>
    <s v="拓樸聯合建築師事務所"/>
    <s v="暫無"/>
  </r>
  <r>
    <s v="413"/>
    <x v="3"/>
    <s v="頤昌璞岳"/>
    <x v="37"/>
    <s v="fig/AiCity-939-頤昌璞岳.jpeg"/>
    <s v="https://newhouse.591.com.tw/home/housing/detail?hid=124978"/>
    <n v="27.11"/>
    <n v="26.83"/>
    <n v="34.42"/>
    <n v="24.79"/>
    <s v="32~33 萬/坪"/>
    <n v="32"/>
    <n v="33"/>
    <x v="5"/>
    <n v="0.5"/>
    <s v="32~33 萬/坪"/>
    <n v="32"/>
    <n v="33"/>
    <n v="1"/>
    <n v="32.5"/>
    <m/>
    <m/>
    <m/>
    <m/>
    <s v="待定"/>
    <m/>
    <m/>
    <s v="待定"/>
    <s v="已完銷"/>
    <s v="2022年第三季度"/>
    <x v="11"/>
    <s v="標準配備"/>
    <s v="二房(27~29坪) 、 三房(36~39坪) 、 四房(45坪)"/>
    <s v="預售屋"/>
    <s v="A7XLK"/>
    <s v="住宅大樓 住家用"/>
    <s v="桃園市龜山區樂捷段253地號"/>
    <s v="桃園市龜山區文樂路、樂善一路交叉口附近 "/>
    <s v="頤昌建設股份有限公司"/>
    <x v="20"/>
    <s v="頤昌建設"/>
    <s v="晉福營造有限公司"/>
    <s v="鈞驛廣告"/>
    <s v="周邊環境，基地鄰近文青雙語中小學(預定地)，車程7分鐘可至A8長庚商圈，生活採買方面，車程4分鐘可達頂好超市，距全聯(林口復興店)約8分鐘車程。交通方面，車程5分鐘可至機場捷運A7體育大學站，亦有國道一號林口交流道可利用。"/>
    <n v="0.32100000000000001"/>
    <n v="0.32100000000000001"/>
    <s v="1幢，2棟，124戶住家，11戶店面"/>
    <x v="35"/>
    <n v="11"/>
    <n v="0.51349999999999996"/>
    <n v="0.51349999999999996"/>
    <s v="地上14層，地下4層"/>
    <x v="1"/>
    <s v="平面式136個"/>
    <s v="待定"/>
    <s v="1:1.01"/>
    <x v="8"/>
    <s v="RC"/>
    <s v="595.29坪"/>
    <x v="35"/>
    <s v="住商用"/>
    <x v="4"/>
    <s v="暫無"/>
    <s v="暫無"/>
    <s v="109桃市都建執照字第00379-01號"/>
    <s v="閤康聯合建築師事務所"/>
    <s v="暫無"/>
  </r>
  <r>
    <s v="414"/>
    <x v="3"/>
    <s v="合謙學"/>
    <x v="38"/>
    <s v="fig/AiCity-939-合謙學.webp"/>
    <s v="https://newhouse.591.com.tw/home/housing/detail?hid=126450"/>
    <m/>
    <m/>
    <m/>
    <m/>
    <s v="32~35 萬/坪"/>
    <n v="32"/>
    <n v="35"/>
    <x v="15"/>
    <n v="1.5"/>
    <s v="35~42 萬/坪"/>
    <n v="35"/>
    <n v="42"/>
    <n v="7"/>
    <n v="38.5"/>
    <m/>
    <m/>
    <m/>
    <m/>
    <s v="待定"/>
    <m/>
    <m/>
    <s v="待定"/>
    <s v="銷售中"/>
    <s v="2022年第二季度"/>
    <x v="7"/>
    <s v="標準配備"/>
    <s v="二房(25坪) 、 三房(34~37坪) 、 2+1房(26坪)"/>
    <s v="預售屋"/>
    <s v="A7XLK"/>
    <s v="住宅大樓 住家用"/>
    <s v="桃園市龜山區樂善一路與牛角坡路口"/>
    <s v="桃園市龜山區樂善一路與牛角坡路口"/>
    <s v="合謙建設股份有限公司"/>
    <x v="24"/>
    <s v="合謙建設"/>
    <s v="洛城營造有限公司"/>
    <s v="翰永興業股份有限公司"/>
    <s v="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
    <n v="0.32500000000000001"/>
    <n v="0.32500000000000001"/>
    <s v="1幢，2棟，106戶住家"/>
    <x v="36"/>
    <n v="0"/>
    <n v="0.45660000000000001"/>
    <n v="0.45660000000000001"/>
    <s v="地上14層，地下4層"/>
    <x v="1"/>
    <s v="平面式96個"/>
    <s v="70元/坪/月"/>
    <s v="1:0.91"/>
    <x v="11"/>
    <s v="RC"/>
    <s v="1030.74坪"/>
    <x v="34"/>
    <s v="住家用"/>
    <x v="4"/>
    <m/>
    <m/>
    <m/>
    <m/>
    <m/>
  </r>
  <r>
    <s v="415"/>
    <x v="3"/>
    <s v="大亮時代A7"/>
    <x v="39"/>
    <s v="fig/AiCity-939-大亮時代A7.jpeg"/>
    <s v="https://newhouse.591.com.tw/home/housing/detail?hid=125949"/>
    <n v="29.4"/>
    <s v="129/135"/>
    <n v="34.24"/>
    <n v="27.17"/>
    <s v="35~36 萬/坪"/>
    <n v="35"/>
    <n v="36"/>
    <x v="13"/>
    <n v="0.5"/>
    <s v="35~36 萬/坪"/>
    <n v="35"/>
    <n v="36"/>
    <n v="1"/>
    <n v="35.5"/>
    <m/>
    <m/>
    <m/>
    <m/>
    <s v="148~169萬"/>
    <n v="148"/>
    <n v="169"/>
    <s v="80%"/>
    <s v="銷售中"/>
    <s v="2023年第四季度"/>
    <x v="9"/>
    <s v="標準配備"/>
    <s v="二房(15.8~23.2坪) 、 三房(26.2坪)"/>
    <s v="預售屋"/>
    <s v="A7XLK"/>
    <s v="住宅大樓 住家用"/>
    <s v="桃園市龜山區善捷段166地號"/>
    <s v="桃園市龜山區文化一路、樂善二路口"/>
    <s v="大亮建築股份有限公司"/>
    <x v="25"/>
    <s v="大亮建築"/>
    <s v="大亮營造股份有限公司"/>
    <s v="大亮建築股份有限公司"/>
    <s v="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
    <n v="0.33900000000000002"/>
    <n v="0.33900000000000002"/>
    <s v="1幢，1棟，87戶一般事務所，3戶店面，45戶住家"/>
    <x v="37"/>
    <n v="3"/>
    <n v="0.50270000000000004"/>
    <n v="0.50270000000000004"/>
    <s v="地上15層，地下4層"/>
    <x v="0"/>
    <s v="平面式49個"/>
    <s v="30元/坪/月"/>
    <s v="1:0.36"/>
    <x v="21"/>
    <s v="RC"/>
    <s v="332.5坪"/>
    <x v="36"/>
    <s v="住商用"/>
    <x v="3"/>
    <m/>
    <m/>
    <s v="110桃市都建執照字第00147號"/>
    <s v="王成維建築師事務所"/>
    <s v="暫無"/>
  </r>
  <r>
    <s v="501"/>
    <x v="4"/>
    <s v="新未來1"/>
    <x v="40"/>
    <s v="fig/AiCity-939-新未來1.jpg"/>
    <s v="https://newhouse.591.com.tw/home/housing/detail?hid=113056"/>
    <n v="34.36"/>
    <n v="30.58"/>
    <n v="37.549999999999997"/>
    <n v="26.75"/>
    <s v="33~38萬元/坪"/>
    <n v="33"/>
    <n v="38"/>
    <x v="13"/>
    <n v="2.5"/>
    <s v="33~38萬元/坪"/>
    <n v="33"/>
    <n v="38"/>
    <n v="5"/>
    <n v="35.5"/>
    <s v="Y"/>
    <s v="A7 遠雄新未來1 幸福住戶討論區"/>
    <s v="https://www.facebook.com/groups/254570162464632"/>
    <m/>
    <m/>
    <m/>
    <m/>
    <s v="80%"/>
    <s v="已完銷"/>
    <s v="2021年下半年"/>
    <x v="4"/>
    <s v="標準配備"/>
    <s v="二房(28~32坪) 、三房(42~50坪)"/>
    <s v="預售屋"/>
    <s v="A7XLK"/>
    <s v="住宅大樓 住商用"/>
    <s v="桃園市龜山區樂善一路10號 "/>
    <s v="桃園市龜山區樂善一路10號 "/>
    <s v="遠雄建設事業股份有限公司"/>
    <x v="21"/>
    <s v="遠雄建設"/>
    <s v="遠雄營造"/>
    <s v="遠雄房地產"/>
    <s v="近捷運、景觀宅、近公園、重劃區、低首付"/>
    <n v="0.33"/>
    <n v="0.33"/>
    <s v="3棟，807戶住家，14戶店面，3個商場"/>
    <x v="38"/>
    <n v="14"/>
    <n v="0.57020000000000004"/>
    <n v="0.57020000000000004"/>
    <s v="地上28層，地下5層"/>
    <x v="7"/>
    <s v="平面式648個、機械式84個"/>
    <s v="60元/坪/月"/>
    <s v="1:0.89"/>
    <x v="22"/>
    <s v="RC"/>
    <s v="2890坪"/>
    <x v="37"/>
    <s v="住商用"/>
    <x v="3"/>
    <s v="暫無"/>
    <s v="暫無"/>
    <s v="(106)桃市都建執照字第會龜00035號"/>
    <s v="原大聯合建築師事務所"/>
    <s v="暫無"/>
  </r>
  <r>
    <s v="502"/>
    <x v="4"/>
    <s v="富宇天匯"/>
    <x v="41"/>
    <s v="fig/AiCity-939-富宇天匯.jpg"/>
    <s v="https://newhouse.591.com.tw/home/housing/detail?hid=121159&amp;v=720"/>
    <m/>
    <m/>
    <m/>
    <m/>
    <s v="39~43萬元/坪"/>
    <n v="39"/>
    <n v="43"/>
    <x v="16"/>
    <n v="2"/>
    <s v="45~50 萬/坪"/>
    <n v="45"/>
    <n v="50"/>
    <n v="5"/>
    <n v="47.5"/>
    <m/>
    <m/>
    <m/>
    <m/>
    <s v="160~205萬"/>
    <n v="160"/>
    <n v="205"/>
    <s v="80%"/>
    <s v="銷售中"/>
    <s v="2023年第二季度"/>
    <x v="12"/>
    <s v="標準配備"/>
    <s v="二房(20.86坪) 、三房(34~38坪) 、2+1房(27~28坪) 、3+1房(40、41坪)"/>
    <s v="預售屋"/>
    <s v="A7XLK"/>
    <s v="住宅大樓 住商用"/>
    <s v="桃園市龜山區善捷段287地號"/>
    <s v="桃園縣龜山鄉文化一路、文青路旁"/>
    <s v="富宇建設股份有限公司"/>
    <x v="4"/>
    <s v="富宇建設"/>
    <s v="盛傑營造有限公司"/>
    <s v="華昱廣告"/>
    <s v="近捷運、景觀宅、近公園、重劃區、低首付"/>
    <n v="0.33500000000000002"/>
    <n v="0.33500000000000002"/>
    <s v="2幢，4棟，266戶住家，4戶店面"/>
    <x v="16"/>
    <n v="4"/>
    <n v="0.49540000000000001"/>
    <n v="0.49540000000000001"/>
    <s v="地上15層，地下4層"/>
    <x v="0"/>
    <s v="平面式260個、機械式18個"/>
    <s v="70元/坪/月"/>
    <s v="1:1.03"/>
    <x v="1"/>
    <s v="RC"/>
    <s v="1471.38坪"/>
    <x v="38"/>
    <s v="住商用"/>
    <x v="4"/>
    <s v="暫無"/>
    <s v="暫無"/>
    <s v="108桃市都建執照字第01027號"/>
    <s v="徐瑞燦建築師事務所"/>
    <s v="暫無"/>
  </r>
  <r>
    <s v="503"/>
    <x v="4"/>
    <s v="竹城明治"/>
    <x v="42"/>
    <s v="fig/AiCity-939-竹城明治.jpg"/>
    <s v="https://newhouse.591.com.tw/home/housing/detail?hid=120762"/>
    <n v="26.56"/>
    <n v="26.09"/>
    <n v="33.130000000000003"/>
    <n v="22.2"/>
    <s v="28~30萬元/坪"/>
    <n v="28"/>
    <n v="30"/>
    <x v="17"/>
    <n v="1"/>
    <s v="28~30萬元/坪"/>
    <n v="28"/>
    <n v="30"/>
    <n v="2"/>
    <n v="29"/>
    <s v="Y"/>
    <m/>
    <m/>
    <m/>
    <m/>
    <m/>
    <m/>
    <s v="80%"/>
    <s v="銷售中"/>
    <s v="隨時交屋"/>
    <x v="2"/>
    <s v="標準配備"/>
    <s v="二房(25~28坪) 、三房(34~40坪) 、四房(43坪)"/>
    <s v="新成屋"/>
    <s v="A7XLK"/>
    <s v="住宅大樓 住商用"/>
    <s v="桃園市龜山區文青路363號對面"/>
    <s v="桃園市龜山區文青路378號"/>
    <s v="竹城建設股份有限公司"/>
    <x v="16"/>
    <s v="竹城建設"/>
    <s v="大裕營造有限公司"/>
    <s v="自建自售"/>
    <s v="近捷運、近公園、重劃區"/>
    <n v="0.32"/>
    <n v="0.32"/>
    <s v="1幢，6棟，168戶住家，5戶店面"/>
    <x v="39"/>
    <n v="5"/>
    <s v="45.56%"/>
    <n v="0.4556"/>
    <s v="地上13層，地下3層"/>
    <x v="9"/>
    <s v="平面式81個、機械式68個"/>
    <s v="待定"/>
    <s v="1:0.86"/>
    <x v="14"/>
    <s v="RC"/>
    <s v="961.25坪"/>
    <x v="39"/>
    <s v="住商用"/>
    <x v="4"/>
    <s v="暫無"/>
    <s v="暫無"/>
    <s v="(107)桃市都建執照字第會龜00995-01號等1個"/>
    <s v="徐瑞燦建築師事務所"/>
    <s v="109桃市都施使字第龜00492號"/>
  </r>
  <r>
    <s v="504"/>
    <x v="4"/>
    <s v="竹城宇治"/>
    <x v="43"/>
    <s v="fig/AiCity-939-竹城宇治.jpg"/>
    <s v="https://newhouse.591.com.tw/home/housing/detail?hid=115863"/>
    <m/>
    <n v="24.13"/>
    <n v="29.39"/>
    <n v="22.11"/>
    <s v="30 萬/坪 "/>
    <n v="30"/>
    <n v="30"/>
    <x v="10"/>
    <n v="0"/>
    <s v="30 萬/坪 "/>
    <n v="30"/>
    <n v="30"/>
    <n v="0"/>
    <n v="30"/>
    <s v="Y"/>
    <m/>
    <m/>
    <m/>
    <s v="170~185萬"/>
    <n v="170"/>
    <n v="185"/>
    <s v="80%"/>
    <s v="已完銷"/>
    <s v="隨時交屋"/>
    <x v="2"/>
    <s v="標準配備"/>
    <s v="二房(25坪) 、 三房(38坪) 、 2+1房(28坪)"/>
    <s v="新成屋"/>
    <s v="A7XLK"/>
    <s v="住宅大樓 住商用"/>
    <s v="桃園市龜山區文青路378號"/>
    <s v="桃園市龜山區文青路378號"/>
    <s v="竹城機構-仲城建設股份有限公司"/>
    <x v="16"/>
    <s v="竹城建設"/>
    <s v=" 大裕營造有限公司"/>
    <s v="竹城機構-仲城建設股份有限公司"/>
    <s v="周邊環境，距學區為樂善國小車程7分鐘即可到達，大岡國中約車程10分鐘，生活採買可至全聯福利中心或龜山黃昏市場。交通方面車程10~15分鐘可到林口交流道，往來大台北地區便利，或者是可走青山路車程10分鐘連接新莊。"/>
    <n v="0.315"/>
    <n v="0.315"/>
    <s v="3棟，103戶住家，6戶店面"/>
    <x v="40"/>
    <n v="6"/>
    <n v="0.45700000000000002"/>
    <n v="0.45700000000000002"/>
    <s v="地上13層，地下3層"/>
    <x v="9"/>
    <s v="平面式82個"/>
    <s v="80元/坪/月"/>
    <s v="1:0.75"/>
    <x v="23"/>
    <s v="RC"/>
    <s v="638.13坪"/>
    <x v="40"/>
    <s v="住商用"/>
    <x v="4"/>
    <m/>
    <m/>
    <s v="(106)桃市都建執照字第會龜01145 號等2個"/>
    <s v="徐瑞燦建築師事務所"/>
    <s v="(108)桃市都施使字第龜00515號"/>
  </r>
  <r>
    <s v="505"/>
    <x v="4"/>
    <s v="櫻花澍"/>
    <x v="44"/>
    <s v="fig/AiCity-939-櫻花澍.webp"/>
    <s v="https://newhouse.591.com.tw/home/housing/detail?hid=124447"/>
    <n v="26.2"/>
    <n v="26.09"/>
    <n v="28.35"/>
    <n v="24.04"/>
    <s v="28~32 萬/坪"/>
    <n v="28"/>
    <n v="32"/>
    <x v="10"/>
    <n v="2"/>
    <s v="28~32 萬/坪"/>
    <n v="28"/>
    <n v="32"/>
    <n v="4"/>
    <n v="30"/>
    <s v="Y"/>
    <s v="A7櫻花澍已購戶討論區"/>
    <s v="https://www.facebook.com/groups/1271297159886163"/>
    <m/>
    <s v="165~195萬"/>
    <n v="165"/>
    <n v="195"/>
    <s v="80%"/>
    <s v="已完銷"/>
    <s v="2021年第四季度"/>
    <x v="4"/>
    <s v="標準配備"/>
    <s v="二房(25坪) 、 三房(35坪)"/>
    <s v="預售屋"/>
    <s v="A7XLK"/>
    <s v="住宅大樓 住商用"/>
    <s v="桃園市龜山區文青二路"/>
    <s v="桃園市龜山區文青路179號1F "/>
    <s v="櫻花建設股份有限公司"/>
    <x v="26"/>
    <s v="櫻花建設"/>
    <s v="國城營造有限公司"/>
    <s v="新高思廣告有限公司"/>
    <s v="學區方面，鄰近文青雙語國中小預定地，生活採買方面，步行4分鐘可達美廉社(龜山文青店)，車程10分鐘可至全聯福利中心(龜山興華店)。交通方面，步行8分鐘可至機捷A7體育大學站，亦有國道一號林口交流道可利用。"/>
    <n v="0.32"/>
    <n v="0.32"/>
    <s v="1幢，2棟，106戶住家，2戶店面"/>
    <x v="36"/>
    <n v="2"/>
    <n v="0.38140000000000002"/>
    <n v="0.38140000000000002"/>
    <s v="地上14層，地下4層"/>
    <x v="1"/>
    <s v="平面式108個"/>
    <s v="65元/坪/月"/>
    <s v="1:1"/>
    <x v="2"/>
    <s v="RC"/>
    <s v="602.07坪"/>
    <x v="41"/>
    <s v="住商用"/>
    <x v="4"/>
    <m/>
    <s v="暫無"/>
    <s v="108桃市都建執照字第00713-01號"/>
    <s v="張建鴻建築師事務所"/>
    <s v="暫無"/>
  </r>
  <r>
    <s v="506"/>
    <x v="4"/>
    <s v="遠雄文青"/>
    <x v="45"/>
    <s v="fig/AiCity-939-遠雄文青.jpg"/>
    <s v="https://www.farglory-land.com.tw/leasehold/%E9%81%A0%E9%9B%84%E6%99%82%E4%BB%A3%E7%B8%BD%E9%83%A8-2/"/>
    <n v="22.77"/>
    <n v="22.81"/>
    <n v="30.56"/>
    <n v="11.84"/>
    <s v="2021/8:22.7萬元/坪"/>
    <n v="15"/>
    <n v="15"/>
    <x v="18"/>
    <n v="0"/>
    <s v="2021/8:22.7萬元/坪"/>
    <n v="15"/>
    <n v="15"/>
    <n v="0"/>
    <n v="15"/>
    <s v="Y"/>
    <s v="A7 遠雄文青 住戶討論區"/>
    <s v="https://www.facebook.com/groups/675455015969962"/>
    <m/>
    <m/>
    <m/>
    <m/>
    <s v="80%"/>
    <s v="已完銷"/>
    <s v="隨時交屋"/>
    <x v="2"/>
    <s v="標準配備"/>
    <m/>
    <s v="新成屋"/>
    <s v="A7XLK"/>
    <s v="住宅大樓 住商用"/>
    <s v="桃園市龜山區文青路179號"/>
    <s v="桃園市龜山區文青路179號"/>
    <m/>
    <x v="21"/>
    <s v="遠雄建設"/>
    <m/>
    <m/>
    <m/>
    <m/>
    <m/>
    <m/>
    <x v="41"/>
    <m/>
    <m/>
    <m/>
    <m/>
    <x v="10"/>
    <m/>
    <m/>
    <m/>
    <x v="24"/>
    <s v="RC"/>
    <m/>
    <x v="42"/>
    <s v="住商用"/>
    <x v="4"/>
    <m/>
    <m/>
    <m/>
    <m/>
    <m/>
  </r>
  <r>
    <s v="507"/>
    <x v="4"/>
    <s v="皇翔歡喜城"/>
    <x v="46"/>
    <s v="fig/AiCity-939-皇翔歡喜城.jpg"/>
    <s v="https://www.uppercity.tw/"/>
    <n v="22.67"/>
    <n v="22.7"/>
    <n v="28.54"/>
    <n v="12.94"/>
    <s v="2021/8:20.0萬元/坪"/>
    <n v="15"/>
    <n v="15"/>
    <x v="18"/>
    <n v="0"/>
    <s v="2021/8:20.0萬元/坪"/>
    <n v="15"/>
    <n v="15"/>
    <n v="0"/>
    <n v="15"/>
    <s v="Y"/>
    <s v="A7皇翔歡喜城"/>
    <s v="https://www.facebook.com/groups/521969711190884"/>
    <m/>
    <m/>
    <m/>
    <m/>
    <s v="80%"/>
    <s v="已完銷"/>
    <s v="隨時交屋"/>
    <x v="2"/>
    <s v="標準配備"/>
    <m/>
    <s v="新成屋"/>
    <s v="A7XLK"/>
    <s v="住宅大樓 住商用"/>
    <s v="園市龜山區文青二路9-11號"/>
    <m/>
    <m/>
    <x v="27"/>
    <s v="皇翔建設"/>
    <m/>
    <m/>
    <m/>
    <m/>
    <m/>
    <m/>
    <x v="42"/>
    <m/>
    <m/>
    <m/>
    <m/>
    <x v="10"/>
    <m/>
    <m/>
    <m/>
    <x v="24"/>
    <s v="RC"/>
    <m/>
    <x v="42"/>
    <s v="住商用"/>
    <x v="4"/>
    <m/>
    <m/>
    <m/>
    <m/>
    <m/>
  </r>
  <r>
    <s v="508"/>
    <x v="4"/>
    <s v="名軒快樂家"/>
    <x v="47"/>
    <s v="fig/AiCity-939-名軒快樂家.jpg"/>
    <s v="https://www.advancetek.com.tw/%E7%86%B1%E9%8A%B7%E5%80%8B%E6%A1%88/%E5%90%8D%E8%BB%92%E5%BF%AB%E6%A8%82%E5%AE%B6%E5%90%88%E5%AE%9C%E4%BD%8F%E5%AE%85a7_c%E5%9F%BA%E5%9C%B0/"/>
    <n v="22.41"/>
    <n v="22.48"/>
    <n v="27.8"/>
    <n v="13.62"/>
    <s v="2021/8:21.7萬元/坪"/>
    <n v="15"/>
    <n v="15"/>
    <x v="18"/>
    <n v="0"/>
    <s v="2021/8:21.7萬元/坪"/>
    <n v="15"/>
    <n v="15"/>
    <n v="0"/>
    <n v="15"/>
    <s v="Y"/>
    <s v="名軒快樂家-住戶專區"/>
    <s v="https://www.facebook.com/groups/671624019658641"/>
    <m/>
    <m/>
    <m/>
    <m/>
    <s v="80%"/>
    <s v="已完銷"/>
    <s v="隨時交屋"/>
    <x v="2"/>
    <s v="標準配備"/>
    <m/>
    <s v="新成屋"/>
    <s v="A7XLK"/>
    <s v="住宅大樓 住商用"/>
    <s v="桃園市龜山區文學路237-247號號"/>
    <m/>
    <m/>
    <x v="28"/>
    <s v="名軒開發"/>
    <m/>
    <m/>
    <m/>
    <m/>
    <m/>
    <m/>
    <x v="43"/>
    <m/>
    <m/>
    <m/>
    <m/>
    <x v="10"/>
    <m/>
    <m/>
    <m/>
    <x v="24"/>
    <s v="RC"/>
    <m/>
    <x v="42"/>
    <s v="住商用"/>
    <x v="4"/>
    <m/>
    <m/>
    <m/>
    <m/>
    <m/>
  </r>
  <r>
    <s v="509"/>
    <x v="4"/>
    <s v="麗寶快樂家"/>
    <x v="48"/>
    <s v="fig/AiCity-939-麗寶快樂家.jpg"/>
    <s v="http://lihpao.com.tw/appropriate/build.html"/>
    <n v="22.58"/>
    <n v="22.58"/>
    <n v="28.38"/>
    <n v="14.83"/>
    <s v="2021/8:21.0萬元/坪"/>
    <n v="15"/>
    <n v="15"/>
    <x v="18"/>
    <n v="0"/>
    <s v="2021/8:21.0萬元/坪"/>
    <n v="15"/>
    <n v="15"/>
    <n v="0"/>
    <n v="15"/>
    <s v="Y"/>
    <s v="A7 麗寶快樂家社區~住戶專區"/>
    <s v="https://www.facebook.com/groups/A7happyhome"/>
    <m/>
    <m/>
    <m/>
    <m/>
    <s v="80%"/>
    <s v="已完銷"/>
    <s v="隨時交屋"/>
    <x v="2"/>
    <s v="標準配備"/>
    <m/>
    <s v="新成屋"/>
    <s v="A7XLK"/>
    <s v="住宅大樓 住商用"/>
    <s v="桃園市龜山區文青一路12號"/>
    <m/>
    <m/>
    <x v="29"/>
    <s v="麗寶建設"/>
    <m/>
    <m/>
    <m/>
    <m/>
    <m/>
    <m/>
    <x v="44"/>
    <m/>
    <m/>
    <m/>
    <m/>
    <x v="10"/>
    <m/>
    <m/>
    <m/>
    <x v="24"/>
    <s v="RC"/>
    <m/>
    <x v="42"/>
    <s v="住商用"/>
    <x v="4"/>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1.樂善國小生活圈"/>
    <x v="0"/>
    <x v="0"/>
    <s v="fig/AiCity-939-和發大境.jpg"/>
    <s v="https://newhouse.591.com.tw/home/housing/detail?hid=125726"/>
    <x v="0"/>
    <s v="179/292"/>
    <n v="32.01"/>
    <n v="24.3"/>
    <s v="28~29 萬/坪"/>
    <n v="28"/>
    <n v="29"/>
    <x v="0"/>
    <n v="0.5"/>
    <s v="34~36 萬/坪"/>
    <n v="34"/>
    <n v="36"/>
    <n v="2"/>
    <n v="35"/>
    <x v="0"/>
    <m/>
    <m/>
    <m/>
    <s v="170~205萬"/>
    <n v="170"/>
    <n v="205"/>
    <n v="0.8"/>
    <s v="銷售中"/>
    <s v="2022年下半年"/>
    <s v="2022Q4"/>
    <s v="標準配備"/>
    <s v="二房(26~28坪) 、三房(39~40坪) 、四房(44坪) 、2+1房(33坪)"/>
    <s v="預售屋"/>
    <s v="A7XLK"/>
    <s v="住宅大樓 住商用"/>
    <s v="桃園市龜山區長慶三街"/>
    <s v="桃園市龜山區文化一路123號 "/>
    <s v="和發建設股份有限公司"/>
    <x v="0"/>
    <x v="0"/>
    <s v="國城營造有限公司"/>
    <s v="五十甲廣告股份有限公司"/>
    <s v="近捷運、景觀宅、制震宅、近公園、重劃區、低首付"/>
    <n v="0.33"/>
    <n v="0.33"/>
    <s v="3幢，8棟，280戶住家，12戶店面"/>
    <n v="280"/>
    <n v="12"/>
    <n v="0.40899999999999997"/>
    <n v="0.40899999999999997"/>
    <s v="地上15層，地下4層"/>
    <n v="15"/>
    <s v="平面式318個"/>
    <s v="待定"/>
    <s v="1:1.09"/>
    <n v="1.0900000000000001"/>
    <s v="RC"/>
    <s v="1586.57坪"/>
    <n v="1586.57"/>
    <s v="住商用"/>
    <x v="0"/>
    <s v="暫無"/>
    <s v="暫無"/>
    <s v="108桃市都建執照字第00546-01號"/>
    <x v="0"/>
    <s v="暫無"/>
    <x v="0"/>
  </r>
  <r>
    <x v="1"/>
    <s v="1.樂善國小生活圈"/>
    <x v="1"/>
    <x v="1"/>
    <s v="fig/AiCity-939-鴻典.jpg"/>
    <s v="https://newhouse.591.com.tw/home/housing/detail?hid=122584&amp;v=720"/>
    <x v="1"/>
    <n v="23.38"/>
    <n v="26.49"/>
    <n v="20.440000000000001"/>
    <s v="26萬元/坪"/>
    <n v="26"/>
    <n v="26"/>
    <x v="1"/>
    <n v="0"/>
    <s v="29萬元/坪"/>
    <n v="29"/>
    <n v="29"/>
    <n v="0"/>
    <n v="29"/>
    <x v="0"/>
    <m/>
    <m/>
    <m/>
    <s v="180~210萬"/>
    <n v="180"/>
    <n v="210"/>
    <s v="80%"/>
    <s v="銷售中"/>
    <s v="2022年第一季"/>
    <s v="2022Q1"/>
    <s v="標準配備"/>
    <s v="二房(24-28坪)、三房(33-38坪)、4房(42坪)"/>
    <s v="預售屋"/>
    <s v="A7XLK"/>
    <s v="住宅大樓 住商用"/>
    <s v="桃園市龜山區長慶三街"/>
    <s v="桃園市龜山區長慶三街"/>
    <s v="鴻築建設股份有限公司"/>
    <x v="1"/>
    <x v="0"/>
    <s v="國城營造有限公司"/>
    <s v="商雋實業有限公司"/>
    <s v="景觀宅、制震宅、近公園、重劃區、低首付"/>
    <s v="32%"/>
    <n v="0.32"/>
    <s v="1幢，2棟，196戶住家，11戶店面"/>
    <n v="196"/>
    <n v="11"/>
    <s v="39.8%"/>
    <n v="0.39800000000000002"/>
    <s v="地上15層，地下3層"/>
    <n v="15"/>
    <s v="平面式214個"/>
    <s v="60元/坪/月"/>
    <s v="1:1.03"/>
    <n v="1.03"/>
    <s v="RC"/>
    <s v="1062.93坪"/>
    <n v="1062.93"/>
    <s v="住商用"/>
    <x v="0"/>
    <s v="暫無"/>
    <s v="暫無"/>
    <s v="107桃市都建執照字第01412-01號等1個"/>
    <x v="0"/>
    <s v="暫無"/>
    <x v="1"/>
  </r>
  <r>
    <x v="2"/>
    <s v="1.樂善國小生活圈"/>
    <x v="2"/>
    <x v="2"/>
    <s v="fig/AiCity-939-樂捷市.jpeg"/>
    <s v="https://newhouse.591.com.tw/home/housing/detail?hid=116751&amp;v=720"/>
    <x v="2"/>
    <n v="22.58"/>
    <n v="31.05"/>
    <n v="17.47"/>
    <s v="26萬元/坪"/>
    <n v="26"/>
    <n v="26"/>
    <x v="1"/>
    <n v="0"/>
    <s v="26萬元/坪"/>
    <n v="26"/>
    <n v="26"/>
    <n v="0"/>
    <n v="26"/>
    <x v="1"/>
    <s v="樂捷市好鄰居"/>
    <s v="https://www.facebook.com/groups/324107612343329"/>
    <m/>
    <s v="150~195萬"/>
    <n v="150"/>
    <n v="195"/>
    <s v="85%"/>
    <s v="銷售中"/>
    <s v="隨時交屋"/>
    <s v="2021Q2"/>
    <s v="標準配備"/>
    <s v="二房(26坪)、三房(38坪)、1+1房(25坪)、3+1房(44坪)"/>
    <s v="新成屋"/>
    <s v="A7XLK"/>
    <s v="住宅大樓/住商用"/>
    <s v="桃園市龜山區長慶三街18號"/>
    <s v="桃園市龜山區長慶三街18號1樓"/>
    <s v="鴻築建設股份有限公司"/>
    <x v="1"/>
    <x v="0"/>
    <s v="國城營造有限公司"/>
    <s v="商雋實業有限公司"/>
    <s v="近捷運、明星學區、制震宅、近公園、重劃區"/>
    <s v="31.5%"/>
    <n v="0.315"/>
    <s v="1幢，8棟，326戶住家，20戶店面"/>
    <n v="326"/>
    <n v="20"/>
    <s v="49.56%"/>
    <n v="0.49559999999999998"/>
    <s v="地上15層，地下3層"/>
    <n v="15"/>
    <s v="平面式285個、機械式61個"/>
    <s v="待定"/>
    <s v="1:1"/>
    <n v="1"/>
    <s v="RC"/>
    <s v="1848.44坪"/>
    <n v="1848.44"/>
    <s v="住商用"/>
    <x v="0"/>
    <s v="暫無"/>
    <s v="暫無"/>
    <s v="（106)桃市都建執照字第00372號等1個"/>
    <x v="0"/>
    <s v="暫無"/>
    <x v="0"/>
  </r>
  <r>
    <x v="3"/>
    <s v="1.樂善國小生活圈"/>
    <x v="3"/>
    <x v="3"/>
    <s v="fig/AiCity-939-奇幻莊園.jpg"/>
    <s v="https://newhouse.591.com.tw/home/housing/detail?hid=116476&amp;v=720"/>
    <x v="3"/>
    <n v="22.11"/>
    <n v="27.38"/>
    <n v="19.579999999999998"/>
    <s v="24.5~25.5萬元/坪"/>
    <n v="24.5"/>
    <n v="25.5"/>
    <x v="2"/>
    <n v="0.5"/>
    <s v="24.5~25.5萬元/坪"/>
    <n v="24.5"/>
    <n v="25.5"/>
    <n v="1"/>
    <n v="25"/>
    <x v="1"/>
    <s v="龜山A7-奇幻莊園住戶"/>
    <s v="https://www.facebook.com/groups/588376114975687"/>
    <m/>
    <s v="160~220萬"/>
    <n v="160"/>
    <n v="220"/>
    <s v="80%"/>
    <s v="銷售中"/>
    <s v="隨時交屋"/>
    <s v="2021Q2"/>
    <s v="標準配備"/>
    <s v="二房(25~27坪)、三房(34-38坪)"/>
    <s v="新成屋"/>
    <s v="A7XLK"/>
    <s v="住宅大樓 住商用"/>
    <s v="桃園市龜山區長慶二街"/>
    <s v="桃園市龜山區長慶二街"/>
    <s v="佳晟建設股份有限公司"/>
    <x v="2"/>
    <x v="0"/>
    <s v="萬代營造有限公司"/>
    <s v="商雋實業有限公司"/>
    <s v="近捷運、近公園、重劃區"/>
    <s v="32%"/>
    <n v="0.32"/>
    <s v="1幢，3棟，173戶住家，11戶店面"/>
    <n v="173"/>
    <n v="11"/>
    <s v="48.26%"/>
    <n v="0.48259999999999997"/>
    <s v="地上13,14層，地下4層"/>
    <n v="14"/>
    <s v="平面式181個、機械式61個"/>
    <s v="55元/坪/月"/>
    <s v="1:0.98"/>
    <n v="0.98"/>
    <s v="RC"/>
    <s v="954.46坪"/>
    <n v="954.46"/>
    <s v="住商用"/>
    <x v="0"/>
    <s v="暫無"/>
    <s v="暫無"/>
    <s v="106桃市都建執照字第01160-01號"/>
    <x v="1"/>
    <s v="暫無"/>
    <x v="0"/>
  </r>
  <r>
    <x v="4"/>
    <s v="1.樂善國小生活圈"/>
    <x v="4"/>
    <x v="4"/>
    <s v="fig/AiCity-939-樂甜甜.jpg"/>
    <s v="https://newhouse.591.com.tw/home/housing/detail?hid=121200&amp;v=720"/>
    <x v="4"/>
    <s v="203/199"/>
    <n v="26.27"/>
    <n v="19.62"/>
    <s v="25~26 萬/坪"/>
    <n v="25"/>
    <n v="26"/>
    <x v="3"/>
    <n v="0.5"/>
    <s v="25~26 萬/坪"/>
    <n v="26"/>
    <n v="26"/>
    <n v="0"/>
    <n v="26"/>
    <x v="1"/>
    <m/>
    <m/>
    <m/>
    <s v="190~230萬"/>
    <n v="190"/>
    <n v="230"/>
    <n v="0.8"/>
    <s v="銷售中"/>
    <s v="2021年第三季度"/>
    <s v="2021Q3"/>
    <s v="標準配備"/>
    <s v="二房(23坪) 、2+1房(29坪)"/>
    <s v="預售屋"/>
    <s v="A7XLK"/>
    <s v="住宅大樓 住商用"/>
    <s v="桃園市龜山區長慶二街與長慶三街 "/>
    <s v="桃園市龜山區文化一路旁 "/>
    <s v="佳晟建設股份有限公司"/>
    <x v="2"/>
    <x v="0"/>
    <s v="萬代福營造有限公司"/>
    <s v="群旺廣告有限公司"/>
    <s v="景觀宅、重劃區"/>
    <n v="0.32600000000000001"/>
    <n v="0.32600000000000001"/>
    <s v="2幢，4棟，187戶住家，12戶店面"/>
    <n v="187"/>
    <n v="12"/>
    <n v="0.44269999999999998"/>
    <n v="0.44269999999999998"/>
    <s v="地上13、14層，地下4層"/>
    <n v="14"/>
    <s v="平面式173個"/>
    <s v="55元/坪/月"/>
    <s v="1:0.87"/>
    <n v="0.87"/>
    <s v="RC"/>
    <s v="907.61坪"/>
    <n v="907.61"/>
    <s v="住商用"/>
    <x v="0"/>
    <s v="暫無"/>
    <s v="暫無"/>
    <s v="108桃市都建執照字第00290-01號"/>
    <x v="1"/>
    <s v="暫無"/>
    <x v="0"/>
  </r>
  <r>
    <x v="5"/>
    <s v="1.樂善國小生活圈"/>
    <x v="5"/>
    <x v="5"/>
    <s v="fig/AiCity-939-玉子園.jpg"/>
    <s v="https://newhouse.591.com.tw/home/housing/detail?hid=119531&amp;v=720"/>
    <x v="5"/>
    <n v="21.7"/>
    <n v="24.53"/>
    <n v="20.03"/>
    <s v="26~28萬元/坪"/>
    <n v="26"/>
    <n v="28"/>
    <x v="4"/>
    <n v="1"/>
    <s v="26~28萬元/坪"/>
    <n v="26"/>
    <n v="28"/>
    <n v="2"/>
    <n v="27"/>
    <x v="1"/>
    <m/>
    <m/>
    <m/>
    <s v="130~205萬"/>
    <n v="130"/>
    <n v="205"/>
    <s v="80%"/>
    <s v="銷售中"/>
    <s v="2021年第四季"/>
    <s v="2021Q4"/>
    <s v="標準配備"/>
    <s v="二房(24~27坪)、三房(36~43坪)"/>
    <s v="預售屋"/>
    <s v="A7XLK"/>
    <s v="住宅大樓 住商用"/>
    <s v="桃園市龜山區樂捷段地號136, 140"/>
    <s v="桃園市龜山區文化一路與華亞三路交口"/>
    <s v="協勝建設股份有限公司"/>
    <x v="3"/>
    <x v="0"/>
    <s v="洛城營造有限公司"/>
    <s v="漢乙廣告有限公司"/>
    <s v="明星學區、景觀宅、低首付"/>
    <s v="31~32%"/>
    <n v="0.315"/>
    <s v="5棟，186戶住家，7戶店面"/>
    <n v="186"/>
    <n v="7"/>
    <s v="44.23%"/>
    <n v="0.44230000000000003"/>
    <s v="地上15層，地下3層"/>
    <n v="15"/>
    <s v="平面式178個、機械式14個"/>
    <s v="待定"/>
    <s v="1:0.99"/>
    <n v="0.99"/>
    <s v="RC"/>
    <s v="1042.98坪"/>
    <n v="1042.98"/>
    <s v="住商用"/>
    <x v="0"/>
    <s v="暫無"/>
    <s v="暫無"/>
    <s v="(106)桃市都建執照字第會龜00880-01號等1個"/>
    <x v="0"/>
    <s v="暫無"/>
    <x v="0"/>
  </r>
  <r>
    <x v="6"/>
    <s v="1.樂善國小生活圈"/>
    <x v="6"/>
    <x v="6"/>
    <s v="fig/AiCity-939-台北國際村.jpg"/>
    <s v="https://newhouse.591.com.tw/home/housing/detail?hid=118714&amp;v=720"/>
    <x v="6"/>
    <n v="21.34"/>
    <n v="25.94"/>
    <n v="19.53"/>
    <s v="25~26萬元/坪"/>
    <n v="25"/>
    <n v="26"/>
    <x v="3"/>
    <n v="0.5"/>
    <s v="27~29 萬/坪"/>
    <n v="27"/>
    <n v="29"/>
    <n v="2"/>
    <n v="28"/>
    <x v="0"/>
    <s v="台北國際村住戶交流園區_林口A7"/>
    <s v="https://www.facebook.com/groups/2397202740545114"/>
    <m/>
    <s v="160~195萬"/>
    <n v="160"/>
    <n v="195"/>
    <s v="80%"/>
    <s v="銷售中"/>
    <s v="2021年第一季"/>
    <s v="2021Q2"/>
    <s v="標準配備"/>
    <s v="二房(26~28坪)、三房(33~38坪)"/>
    <s v="預售屋"/>
    <s v="A7XLK"/>
    <s v="住宅大樓 住商用"/>
    <s v="桃園市龜山區樂安街71號"/>
    <s v="桃園市龜山區文化一路，文樂路交叉口"/>
    <s v="和發建設股份有限公司"/>
    <x v="0"/>
    <x v="0"/>
    <s v="國城營造有限公司"/>
    <s v="五十甲廣告股份有限公司"/>
    <s v="近捷運、明星學區、制震宅、近公園、重劃區"/>
    <s v="31~32%"/>
    <n v="0.315"/>
    <s v="4棟，198戶住家，8戶店面"/>
    <n v="198"/>
    <n v="8"/>
    <s v="45.67%"/>
    <n v="0.45669999999999999"/>
    <s v="地上15層，地下4層"/>
    <n v="15"/>
    <s v="平面式206個"/>
    <s v="待定"/>
    <s v="1:1"/>
    <n v="1"/>
    <s v="RC"/>
    <s v="1054.47坪"/>
    <n v="1054.47"/>
    <s v="住商用"/>
    <x v="0"/>
    <s v="暫無"/>
    <s v="暫無"/>
    <s v="(107)桃市都建執照字第會龜01092-01號等1個"/>
    <x v="0"/>
    <s v="暫無"/>
    <x v="0"/>
  </r>
  <r>
    <x v="7"/>
    <s v="2.樂善園區周邊"/>
    <x v="7"/>
    <x v="7"/>
    <s v="fig/AiCity-939-富宇上城.jpg"/>
    <s v="https://newhouse.591.com.tw/home/housing/detail?hid=121156&amp;v=720"/>
    <x v="3"/>
    <m/>
    <m/>
    <m/>
    <s v="30~35萬元/坪"/>
    <n v="30"/>
    <n v="35"/>
    <x v="5"/>
    <n v="2.5"/>
    <s v="44~49 萬/坪"/>
    <n v="44"/>
    <n v="49"/>
    <n v="5"/>
    <n v="46.5"/>
    <x v="0"/>
    <m/>
    <m/>
    <m/>
    <s v="170~205萬"/>
    <n v="170"/>
    <n v="205"/>
    <s v="80%"/>
    <s v="銷售中"/>
    <s v="2023年第一季"/>
    <s v="2023Q1"/>
    <s v="標準配備"/>
    <s v="二房(24坪) 、三房(31~39坪) 、四房(45坪) 、2+1房(28坪) 、3+1房(41坪)"/>
    <s v="預售屋"/>
    <s v="A7XLK"/>
    <s v="住宅大樓 住商用"/>
    <s v="桃園市龜山區樂捷段56地號"/>
    <s v="桃園縣龜山鄉文化一路"/>
    <s v="富宇建設股份有限公司"/>
    <x v="4"/>
    <x v="1"/>
    <s v="盛傑營造有限公司"/>
    <s v="華昱廣告有限公司"/>
    <s v="華昱廣告"/>
    <s v="33.5%"/>
    <n v="0.33500000000000002"/>
    <s v="4幢，6棟，832戶住家"/>
    <n v="832"/>
    <n v="0"/>
    <s v="31.07%"/>
    <n v="0.31069999999999998"/>
    <s v="地上24層，地下4層"/>
    <n v="24"/>
    <s v="平面式933個"/>
    <s v="75元/坪/月"/>
    <s v="1:1.12"/>
    <n v="1.1200000000000001"/>
    <s v="RC"/>
    <s v="4046.9坪"/>
    <n v="4046.9"/>
    <s v="住商用"/>
    <x v="1"/>
    <s v="暫無"/>
    <s v="暫無"/>
    <s v="(107)桃市都建執照字第會龜00519-01號等1個"/>
    <x v="2"/>
    <s v="暫無"/>
    <x v="1"/>
  </r>
  <r>
    <x v="8"/>
    <s v="2.樂善園區周邊"/>
    <x v="8"/>
    <x v="8"/>
    <s v="fig/AiCity-939-禾悅花園.jpg"/>
    <s v="https://newhouse.591.com.tw/home/housing/detail?hid=122734&amp;v=720"/>
    <x v="7"/>
    <s v="929/1044"/>
    <n v="37.450000000000003"/>
    <n v="21.36"/>
    <s v="28~29萬元/坪"/>
    <n v="28"/>
    <n v="29"/>
    <x v="0"/>
    <n v="0.5"/>
    <s v="35~37 萬/坪"/>
    <n v="35"/>
    <n v="37"/>
    <n v="2"/>
    <n v="36"/>
    <x v="0"/>
    <m/>
    <m/>
    <m/>
    <s v="130~200萬"/>
    <n v="130"/>
    <n v="200"/>
    <s v="80%"/>
    <s v="銷售中"/>
    <s v="2024年第二季"/>
    <s v="2024Q2"/>
    <s v="標準配備"/>
    <s v="二房(22~23坪) 、三房(30~37坪) 、四房(46~47坪)"/>
    <s v="預售屋"/>
    <s v="A7XLK"/>
    <s v="住宅大樓 住商用"/>
    <s v="桃園市龜山區文禾路、文達路及樂學路口"/>
    <s v="桃園市龜山區文桃路及文茂路口"/>
    <s v="禾聯股份有限公司"/>
    <x v="5"/>
    <x v="2"/>
    <s v="禾華營造股份有限公司(甲級)"/>
    <s v="海悅國際開發股份有限公司司"/>
    <s v="明星學區、景觀宅、近公園、低首付"/>
    <s v="33.5%"/>
    <n v="0.33500000000000002"/>
    <s v="1幢，13棟，1044戶住家"/>
    <n v="1044"/>
    <n v="0"/>
    <s v="52.94%"/>
    <n v="0.52939999999999998"/>
    <s v="地上14~15層，地下4層"/>
    <n v="15"/>
    <s v="平面式1068個"/>
    <s v="65元/坪/月"/>
    <s v="1:1.02"/>
    <n v="1.02"/>
    <s v="RC"/>
    <s v="4720.89坪"/>
    <n v="4720.8900000000003"/>
    <s v="住商用"/>
    <x v="1"/>
    <s v="暫無"/>
    <s v="暫無"/>
    <s v="109桃市都建執照字第00083號等1個"/>
    <x v="3"/>
    <s v="暫無"/>
    <x v="1"/>
  </r>
  <r>
    <x v="9"/>
    <s v="2.樂善園區周邊"/>
    <x v="9"/>
    <x v="9"/>
    <s v="fig/AiCity-939-耀台北.jpg"/>
    <s v="https://newhouse.591.com.tw/home/housing/detail?hid=118336&amp;v=720"/>
    <x v="8"/>
    <n v="22.23"/>
    <n v="25.36"/>
    <n v="19.66"/>
    <s v="26~28萬元/坪"/>
    <n v="26"/>
    <n v="28"/>
    <x v="4"/>
    <n v="1"/>
    <s v="26~28萬元/坪"/>
    <n v="26"/>
    <n v="28"/>
    <n v="2"/>
    <n v="27"/>
    <x v="1"/>
    <m/>
    <m/>
    <m/>
    <s v="170~195萬"/>
    <n v="170"/>
    <n v="195"/>
    <s v="85%"/>
    <s v="銷售中"/>
    <s v="隨時交屋"/>
    <s v="2021Q2"/>
    <s v="標準配備"/>
    <s v="二房(26-29坪)、三房(39~40坪)、4房(44坪)"/>
    <s v="預售屋"/>
    <s v="A7XLK"/>
    <s v="住宅大樓 住商用"/>
    <s v="桃園市龜山區樂捷段地號 184"/>
    <s v="桃園市龜山區文化一路103號"/>
    <s v="和耀建設股份有限公司"/>
    <x v="6"/>
    <x v="0"/>
    <s v="國城營造有限公司"/>
    <s v="漢乙廣告有限公司"/>
    <s v="近捷運、明星學區、景觀宅、近公園、重劃區、低首付"/>
    <s v="31.5%"/>
    <n v="0.315"/>
    <s v="5棟，199戶住家，2戶店面"/>
    <n v="199"/>
    <n v="2"/>
    <s v="46.14%"/>
    <n v="0.46139999999999998"/>
    <s v="地上15層，地下4層"/>
    <n v="15"/>
    <s v="平面式139個、機械式65個"/>
    <s v="待定"/>
    <s v="1:1.01"/>
    <n v="1.01"/>
    <s v="RC"/>
    <s v="909.91坪"/>
    <n v="909.91"/>
    <s v="住商用"/>
    <x v="0"/>
    <s v="暫無"/>
    <s v="暫無"/>
    <s v="(107)桃市都建執照字第會龜00614號等1個"/>
    <x v="0"/>
    <s v="暫無"/>
    <x v="1"/>
  </r>
  <r>
    <x v="10"/>
    <s v="2.樂善園區周邊"/>
    <x v="10"/>
    <x v="10"/>
    <s v="fig/AiCity-939-皇普MVP.jpg"/>
    <s v="https://newhouse.591.com.tw/home/housing/detail?hid=118186"/>
    <x v="9"/>
    <s v="205/321"/>
    <n v="26.76"/>
    <n v="21.03"/>
    <s v="25~26萬元/坪"/>
    <n v="25"/>
    <n v="26"/>
    <x v="3"/>
    <n v="0.5"/>
    <s v="27~28 萬/坪"/>
    <n v="27"/>
    <n v="28"/>
    <n v="1"/>
    <n v="27.5"/>
    <x v="0"/>
    <s v="A7皇普MVP屋主交流團"/>
    <s v="https://www.facebook.com/groups/800873736965340"/>
    <m/>
    <m/>
    <m/>
    <m/>
    <n v="0.8"/>
    <s v="銷售中"/>
    <s v="2021年10月"/>
    <s v="2021Q4"/>
    <s v="標準配備"/>
    <s v="二房(26~29坪) 、三房(37~40坪)"/>
    <s v="預售屋"/>
    <s v="A7XLK"/>
    <s v="住宅大樓 住商用"/>
    <s v="桃園市龜山區文化一路"/>
    <s v="桃園市龜山區文化一路73號對面 "/>
    <s v="皇普建設股份有限公司"/>
    <x v="7"/>
    <x v="0"/>
    <s v="安興營造有限公司"/>
    <s v="新理想廣告"/>
    <s v="近捷運、明星學區、重劃區、低首付"/>
    <n v="0.31859999999999999"/>
    <n v="0.31859999999999999"/>
    <s v="6棟，308戶住家，13戶店面"/>
    <n v="308"/>
    <n v="13"/>
    <n v="0.47989999999999999"/>
    <n v="0.47989999999999999"/>
    <s v="地上15層，地下4層"/>
    <n v="15"/>
    <s v="平面式276個、機械式45個"/>
    <s v="50元/坪/月"/>
    <s v="1:1"/>
    <n v="1"/>
    <s v="RC"/>
    <s v="1390.39坪"/>
    <n v="1390.39"/>
    <s v="住商用"/>
    <x v="2"/>
    <s v="暫無"/>
    <s v="暫無"/>
    <s v="(107)桃市都建執照字第會龜01075號"/>
    <x v="0"/>
    <s v="暫無"/>
    <x v="1"/>
  </r>
  <r>
    <x v="11"/>
    <s v="2.樂善園區周邊"/>
    <x v="11"/>
    <x v="11"/>
    <s v="fig/AiCity-939-富宇敦峰.jpg"/>
    <s v="https://newhouse.591.com.tw/home/housing/detail?hid=116430&amp;v=720"/>
    <x v="10"/>
    <n v="25.55"/>
    <n v="33.47"/>
    <n v="22.21"/>
    <s v="30~32萬元/坪"/>
    <n v="30"/>
    <n v="32"/>
    <x v="6"/>
    <n v="1"/>
    <s v="38~42 萬/坪"/>
    <n v="38"/>
    <n v="42"/>
    <n v="4"/>
    <n v="40"/>
    <x v="0"/>
    <s v="富宇敦峰住戶社團"/>
    <s v="https://www.facebook.com/groups/124542338433380"/>
    <m/>
    <s v="180~195萬"/>
    <n v="180"/>
    <n v="195"/>
    <s v="80%"/>
    <s v="銷售中"/>
    <s v="隨時交屋"/>
    <s v="2021Q2"/>
    <s v="標準配備"/>
    <s v="二房(29坪) 、三房(38坪) 、四房(49坪) 、2+1房(32坪) 、3+1房(43坪)"/>
    <s v="新成屋"/>
    <s v="A7XLK"/>
    <s v="住宅大樓 住商用"/>
    <s v="桃園市龜山區樂善國小旁"/>
    <s v="桃園市龜山區文化一路.華亞三路口"/>
    <s v="富宇建設股份有限公司"/>
    <x v="4"/>
    <x v="1"/>
    <s v="盛傑營造"/>
    <s v="華威廣告"/>
    <s v="明星學區、景觀宅、近公園、重劃區、低首付"/>
    <s v="33.35%"/>
    <n v="0.33350000000000002"/>
    <s v="8棟，441戶住家，7戶店面"/>
    <n v="441"/>
    <n v="7"/>
    <s v="43.92%"/>
    <n v="0.43919999999999998"/>
    <s v="地上15層，地下3層"/>
    <n v="15"/>
    <s v="平面式465個"/>
    <s v="65元/坪/月"/>
    <s v="1:1.04"/>
    <n v="1.04"/>
    <s v="RC"/>
    <s v="2727.34坪"/>
    <n v="2727.34"/>
    <s v="住商用"/>
    <x v="0"/>
    <s v="暫無"/>
    <s v="暫無"/>
    <s v="107桃市都建執照0680號等1個"/>
    <x v="2"/>
    <s v="暫無"/>
    <x v="1"/>
  </r>
  <r>
    <x v="12"/>
    <s v="2.樂善園區周邊"/>
    <x v="12"/>
    <x v="12"/>
    <s v="fig/AiCity-939-玄泰V1.jpg"/>
    <s v="https://newhouse.591.com.tw/home/housing/detail?hid=120098&amp;v=720"/>
    <x v="3"/>
    <n v="22.46"/>
    <n v="28.11"/>
    <n v="19.04"/>
    <s v="27~29萬元/坪"/>
    <n v="27"/>
    <n v="29"/>
    <x v="7"/>
    <n v="1"/>
    <s v="27~29萬元/坪"/>
    <n v="27"/>
    <n v="29"/>
    <n v="2"/>
    <n v="28"/>
    <x v="1"/>
    <m/>
    <m/>
    <m/>
    <s v="155~195萬"/>
    <n v="155"/>
    <n v="195"/>
    <s v="80%"/>
    <s v="銷售中"/>
    <s v="2022年下半年"/>
    <s v="2022Q4"/>
    <s v="標準配備"/>
    <s v="二房(21~28坪)、三房(30~46坪)"/>
    <s v="預售屋"/>
    <s v="A7XLK"/>
    <s v="住宅大樓 住商用"/>
    <s v="桃園市龜山區文化一路&amp;樂安街路口"/>
    <s v="桃園市龜山區文化一路&amp;文樂路口"/>
    <s v="允泰開發有限公司"/>
    <x v="8"/>
    <x v="3"/>
    <s v="益盛營造"/>
    <s v="天湛廣告"/>
    <s v="近捷運、重劃區"/>
    <s v="31.9%"/>
    <n v="0.31900000000000001"/>
    <s v="2棟，138戶住家，8戶店面，125戶一般事務所"/>
    <n v="138"/>
    <n v="8"/>
    <s v="60.16%"/>
    <n v="0.60160000000000002"/>
    <s v="地上24層，地下5層"/>
    <n v="24"/>
    <s v="平面式284個"/>
    <s v="待定"/>
    <s v="1:1.05"/>
    <n v="1.05"/>
    <s v="RC"/>
    <s v="911.52坪"/>
    <n v="911.52"/>
    <s v="住商用"/>
    <x v="3"/>
    <s v="暫無"/>
    <s v="暫無"/>
    <s v="(108)桃市都建執照字第會龜00216號等1個"/>
    <x v="4"/>
    <s v="暫無"/>
    <x v="1"/>
  </r>
  <r>
    <x v="13"/>
    <s v="2.樂善園區周邊"/>
    <x v="13"/>
    <x v="13"/>
    <s v="fig/AiCity-939-和耀恆美.jpeg"/>
    <s v="https://newhouse.591.com.tw/home/housing/detail?hid=122650&amp;v=720"/>
    <x v="11"/>
    <s v="134/291"/>
    <n v="30.14"/>
    <n v="21.86"/>
    <s v="28~33 萬/坪"/>
    <n v="28"/>
    <n v="33"/>
    <x v="8"/>
    <n v="2.5"/>
    <s v="35~40 萬/坪"/>
    <n v="35"/>
    <n v="40"/>
    <n v="5"/>
    <n v="37.5"/>
    <x v="0"/>
    <m/>
    <m/>
    <m/>
    <s v="待訂"/>
    <m/>
    <m/>
    <s v="80%"/>
    <s v="銷售中"/>
    <s v="2022年第二季度"/>
    <s v="2022Q2"/>
    <s v="標準配備"/>
    <s v="二房(27~29坪) 、 三房(36~48坪)"/>
    <s v="預售屋"/>
    <s v="A7XLK"/>
    <s v="住宅大樓 住商用"/>
    <s v="桃園市龜山區樂捷段172地號"/>
    <s v="桃園市龜山區文化一路&amp;樂學路口 "/>
    <s v="和耀建設股份有限公司"/>
    <x v="6"/>
    <x v="0"/>
    <s v="國城營造有限公司"/>
    <s v="漢乙廣告事業有限公司"/>
    <s v="和耀恆美基地緊鄰樂善科技園區，是北台灣新科技聚落，未來將可活絡地方經濟，本案位處第一排優勢。主打公園景觀，2000坪公園綠地以及自然保護區第一排，享有無限景觀視野棟距，開窗即見綠意美景。"/>
    <s v="32~32.5%"/>
    <n v="0.32250000000000001"/>
    <s v="1幢，7棟，280戶住家，11戶店面"/>
    <n v="280"/>
    <n v="11"/>
    <n v="0.4743"/>
    <n v="0.4743"/>
    <s v="地上15層，地下4層"/>
    <n v="15"/>
    <s v="平面式236個、機械式59個"/>
    <s v="待定"/>
    <s v="1:1.01"/>
    <n v="1.01"/>
    <s v="RC"/>
    <s v="1309.14坪"/>
    <n v="1309.1400000000001"/>
    <s v="住商用"/>
    <x v="2"/>
    <m/>
    <s v="暫無"/>
    <s v="107桃市都建執照字第00925-01號"/>
    <x v="0"/>
    <s v="暫無"/>
    <x v="1"/>
  </r>
  <r>
    <x v="14"/>
    <s v="3.華亞園區周邊"/>
    <x v="14"/>
    <x v="14"/>
    <s v="fig/AiCity-939-允將大作.jpg"/>
    <s v="https://newhouse.591.com.tw/home/housing/detail?hid=124450"/>
    <x v="3"/>
    <m/>
    <m/>
    <m/>
    <s v="35~38萬元/坪"/>
    <n v="35"/>
    <n v="38"/>
    <x v="9"/>
    <n v="1.5"/>
    <s v="38~43 萬/坪"/>
    <n v="38"/>
    <n v="43"/>
    <n v="5"/>
    <n v="40.5"/>
    <x v="0"/>
    <m/>
    <m/>
    <m/>
    <s v="140~210萬"/>
    <n v="140"/>
    <n v="210"/>
    <s v="80%"/>
    <s v="銷售中"/>
    <s v="2028年第二季度"/>
    <s v="2028Q2"/>
    <s v="標準配備"/>
    <s v="一房(18坪) 、二房(22~27坪) 、三房(31~42坪) 、店面(58~160坪) 、辦公室(18~42坪)"/>
    <s v="預售屋"/>
    <s v="A7XLK"/>
    <s v="住宅大樓 住商用"/>
    <s v="桃園市龜山區文化一路、樂善三路口 "/>
    <s v="桃園市龜山區文化一路568號 "/>
    <s v="允將建設股份有限公司"/>
    <x v="9"/>
    <x v="4"/>
    <s v="東霙營造股份有限公司"/>
    <s v="時詣廣告股份有限公司"/>
    <s v="近捷運、明星學區、景觀宅、制震宅、近公園、重劃區、低首付"/>
    <n v="0.33800000000000002"/>
    <n v="0.33800000000000002"/>
    <s v="1幢，7棟，530戶住家，5戶店面，20戶事務所，1戶管委會空間"/>
    <n v="530"/>
    <n v="5"/>
    <n v="0.45529999999999998"/>
    <n v="0.45529999999999998"/>
    <s v="地上31層，地下6層"/>
    <n v="31"/>
    <s v="平面式563個"/>
    <s v="80元/坪/月"/>
    <s v="1:1.01"/>
    <n v="1.01"/>
    <s v="RC"/>
    <s v="1554.48坪"/>
    <n v="1554.48"/>
    <s v="住商用"/>
    <x v="3"/>
    <s v="暫無"/>
    <s v="暫無"/>
    <s v="106桃市都建執照字第00391-01號"/>
    <x v="5"/>
    <s v="暫無"/>
    <x v="1"/>
  </r>
  <r>
    <x v="15"/>
    <s v="3.華亞園區周邊"/>
    <x v="15"/>
    <x v="15"/>
    <s v="fig/AiCity-939-欣時代.jpg"/>
    <s v="https://newhouse.591.com.tw/home/housing/detail?hid=118905"/>
    <x v="3"/>
    <s v="154/258"/>
    <n v="28.96"/>
    <n v="19.2"/>
    <s v="27~29萬元/坪"/>
    <n v="27"/>
    <n v="29"/>
    <x v="7"/>
    <n v="1"/>
    <s v="27~29萬元/坪"/>
    <n v="27"/>
    <n v="29"/>
    <n v="2"/>
    <n v="28"/>
    <x v="1"/>
    <m/>
    <m/>
    <m/>
    <s v="170~205萬"/>
    <n v="170"/>
    <n v="205"/>
    <s v="80%"/>
    <s v="銷售中"/>
    <s v="2023年下半年"/>
    <s v="2023Q4"/>
    <s v="標準配備"/>
    <s v="三房(31~35坪) 、2+1房(26~29坪)"/>
    <s v="預售屋"/>
    <s v="A7XLK"/>
    <s v="住宅大樓 住商用"/>
    <s v="桃園市龜山區文化一路.華亞三路交叉口"/>
    <s v="桃園市龜山區文化一路、文桃路口"/>
    <s v="欣巴巴事業股份有限公司"/>
    <x v="10"/>
    <x v="5"/>
    <s v="巴森營造股份有限公司"/>
    <s v="新高創團隊，寰宇動力廣告有限公司"/>
    <s v="近捷運、景觀宅、制震宅、近公園、重劃區、創意空間、低首付"/>
    <s v="33.5%"/>
    <n v="0.33500000000000002"/>
    <s v="5棟，235戶住家，4戶店面，19戶一般事務所"/>
    <n v="235"/>
    <n v="4"/>
    <s v="57.49%"/>
    <n v="0.57489999999999997"/>
    <s v="地上30層，地下6層"/>
    <n v="30"/>
    <s v="平面式235個"/>
    <s v="待定"/>
    <s v="1:0.91"/>
    <n v="0.91"/>
    <s v="RC"/>
    <s v="713.17坪"/>
    <n v="713.17"/>
    <s v="住商用"/>
    <x v="3"/>
    <s v="暫無"/>
    <s v="暫無"/>
    <s v="(106)桃市都建執照字第會龜00288-02號等1個"/>
    <x v="6"/>
    <s v="暫無"/>
    <x v="1"/>
  </r>
  <r>
    <x v="16"/>
    <s v="3.華亞園區周邊"/>
    <x v="16"/>
    <x v="16"/>
    <s v="fig/AiCity-939-新潤翡麗.jpg"/>
    <s v="https://newhouse.591.com.tw/home/housing/detail?hid=117434&amp;v=720"/>
    <x v="12"/>
    <s v="435/450"/>
    <n v="34.33"/>
    <n v="17.09"/>
    <s v="26~28萬元/坪"/>
    <n v="26"/>
    <n v="28"/>
    <x v="4"/>
    <n v="1"/>
    <s v="33~36 萬/坪"/>
    <n v="33"/>
    <n v="36"/>
    <n v="3"/>
    <n v="34.5"/>
    <x v="0"/>
    <m/>
    <m/>
    <m/>
    <s v="160~190萬"/>
    <n v="160"/>
    <n v="190"/>
    <s v="80%"/>
    <s v="銷售中"/>
    <s v="2021年第四季"/>
    <s v="2021Q4"/>
    <s v="標準配備"/>
    <s v="一房(15~17坪) 、二房(22坪) 、三房(26~31坪) 、2+1房(24坪)"/>
    <s v="預售屋"/>
    <s v="A7XLK"/>
    <s v="住宅大樓 住商用"/>
    <s v="桃園市龜山區文化一路與華亞三路"/>
    <s v="桃園市龜山區文化一路與華亞二路口"/>
    <s v="新潤建設機構"/>
    <x v="11"/>
    <x v="6"/>
    <s v="揚潤營造有限公司"/>
    <s v="華磐國際開發股份有限公司"/>
    <s v="近捷運、明星學區、景觀宅、重劃區、低首付"/>
    <s v="33.5~34.5%"/>
    <n v="0.33750000000000002"/>
    <s v="1幢，2棟，420戶住家，20戶店面，11戶一般事務所"/>
    <n v="420"/>
    <n v="20"/>
    <s v="65.02%"/>
    <n v="0.6502"/>
    <s v="地上24層，地下5層"/>
    <n v="24"/>
    <s v="平面式330個"/>
    <s v="待定"/>
    <s v="1:0.73"/>
    <n v="0.73"/>
    <s v="RC"/>
    <s v="1083.97坪"/>
    <n v="1083.97"/>
    <s v="住商用"/>
    <x v="3"/>
    <s v="暫無"/>
    <s v="暫無"/>
    <s v="(106)桃市都建執照字第會龜00984-01號等1個"/>
    <x v="7"/>
    <s v="暫無"/>
    <x v="1"/>
  </r>
  <r>
    <x v="17"/>
    <s v="3.華亞園區周邊"/>
    <x v="17"/>
    <x v="17"/>
    <s v="fig/AiCity-939-新潤鉑麗.jpg"/>
    <s v="https://newhouse.591.com.tw/home/housing/detail?hid=119614"/>
    <x v="13"/>
    <n v="24.52"/>
    <n v="29.11"/>
    <n v="22.34"/>
    <s v="27~29萬元/坪"/>
    <n v="27"/>
    <n v="29"/>
    <x v="7"/>
    <n v="1"/>
    <s v="27~29萬元/坪"/>
    <n v="27"/>
    <n v="29"/>
    <n v="2"/>
    <n v="28"/>
    <x v="1"/>
    <s v="新潤翡麗住戶天地"/>
    <s v="https://www.facebook.com/groups/321511928734593"/>
    <m/>
    <s v="165~190萬"/>
    <n v="165"/>
    <n v="190"/>
    <s v="80%"/>
    <s v="銷售中"/>
    <s v="隨時交屋"/>
    <s v="2021Q2"/>
    <s v="標準配備"/>
    <s v="二房(20坪) 、三房(27~35坪) 、2+1房(24坪) 、3+1房(36坪)"/>
    <s v="新成屋"/>
    <s v="A7XLK"/>
    <s v="住宅大樓 住商用"/>
    <s v="桃園市龜山區華亞三路39巷2號 "/>
    <s v="桃園市龜山區華亞三路39巷2號 "/>
    <s v="新潤興業股份有限公司"/>
    <x v="12"/>
    <x v="6"/>
    <s v="國原營造股份有限公司"/>
    <s v="華麟廣告"/>
    <s v="近捷運、明星學區、景觀宅、重劃區"/>
    <n v="0.33500000000000002"/>
    <n v="0.33500000000000002"/>
    <s v="2幢，3棟，266戶住家，13戶店面"/>
    <n v="266"/>
    <n v="13"/>
    <n v="0.59850000000000003"/>
    <n v="0.59850000000000003"/>
    <s v="地上15層，地下4層"/>
    <n v="15"/>
    <s v="平面式243個"/>
    <s v="80元/坪/月"/>
    <s v="1:0.87"/>
    <n v="0.87"/>
    <s v="RC"/>
    <s v="1137.47坪"/>
    <n v="1137.47"/>
    <s v="住商用"/>
    <x v="2"/>
    <s v="暫無"/>
    <s v="暫無"/>
    <s v="107桃市都建執照字第龜01089-01號"/>
    <x v="7"/>
    <s v="109桃市都施使字第00666號"/>
    <x v="1"/>
  </r>
  <r>
    <x v="18"/>
    <s v="3.華亞園區周邊"/>
    <x v="18"/>
    <x v="18"/>
    <s v="fig/AiCity-939-根津苑.jpg"/>
    <s v="https://newhouse.591.com.tw/home/housing/detail?hid=118143&amp;v=720"/>
    <x v="14"/>
    <n v="21.94"/>
    <n v="28.07"/>
    <n v="19.899999999999999"/>
    <s v="24~26萬元/坪"/>
    <n v="24"/>
    <n v="26"/>
    <x v="2"/>
    <n v="1"/>
    <s v="26~28 萬/坪"/>
    <n v="26"/>
    <n v="28"/>
    <n v="2"/>
    <n v="27"/>
    <x v="0"/>
    <s v="根津苑"/>
    <s v="https://www.facebook.com/%E6%A0%B9%E6%B4%A5%E8%8B%91-102597158541363"/>
    <m/>
    <s v="160~190萬"/>
    <n v="160"/>
    <n v="190"/>
    <s v="80%"/>
    <s v="銷售中"/>
    <s v="隨時交屋"/>
    <s v="2021Q2"/>
    <s v="標準配備"/>
    <s v="二房(25~28坪)、三房(36~40坪)、4房(49坪)"/>
    <s v="新成屋"/>
    <s v="A7XLK"/>
    <s v="住宅大樓 住商用"/>
    <s v="桃園市龜山區樂善三路"/>
    <s v="桃園市龜山區文化一路與華亜三路交口"/>
    <s v="鴻承建設股份有限公司"/>
    <x v="13"/>
    <x v="0"/>
    <s v="國城營造有限公司"/>
    <s v="永捷廣告有限公司"/>
    <s v="近捷運、明星學區、制震宅、近公園、重劃區"/>
    <s v="32%"/>
    <n v="0.32"/>
    <s v="4棟，225戶住家，3戶店面"/>
    <n v="225"/>
    <n v="3"/>
    <s v="50.54%"/>
    <n v="0.50539999999999996"/>
    <s v="地上15層，地下4層"/>
    <n v="15"/>
    <s v="平面式228個"/>
    <s v="待定"/>
    <s v="1:1"/>
    <n v="1"/>
    <s v="RC"/>
    <s v="1848.44坪"/>
    <n v="1848.44"/>
    <s v="住商用"/>
    <x v="2"/>
    <s v="暫無"/>
    <s v="暫無"/>
    <s v="(107)桃市都建執照字第會龜00667號等1個"/>
    <x v="0"/>
    <s v="暫無"/>
    <x v="1"/>
  </r>
  <r>
    <x v="19"/>
    <s v="3.華亞園區周邊"/>
    <x v="19"/>
    <x v="19"/>
    <s v="fig/AiCity-939-華悅城.jpg"/>
    <s v="https://newhouse.591.com.tw/home/housing/detail?hid=120741"/>
    <x v="3"/>
    <n v="25.61"/>
    <n v="29.69"/>
    <n v="22.7"/>
    <s v="26~30萬元/坪"/>
    <n v="26"/>
    <n v="30"/>
    <x v="7"/>
    <n v="2"/>
    <s v="26~30萬元/坪"/>
    <n v="26"/>
    <n v="30"/>
    <n v="4"/>
    <n v="28"/>
    <x v="0"/>
    <m/>
    <m/>
    <m/>
    <s v="150~195萬"/>
    <n v="150"/>
    <n v="195"/>
    <s v="80%"/>
    <s v="銷售中"/>
    <s v="2021年下半年"/>
    <s v="2021Q4"/>
    <s v="標準配備"/>
    <s v="二房(23坪) 、三房(32坪)"/>
    <s v="預售屋"/>
    <s v="A7XLK"/>
    <s v="住宅大樓 住商用"/>
    <s v="桃園市龜山區樂善二路、樂善三路口"/>
    <s v="桃園市龜山區文化一路"/>
    <s v="興富發建設股份有限公司"/>
    <x v="14"/>
    <x v="7"/>
    <s v="齊裕營造股份有限公司"/>
    <s v="愛山林建設開發(股)公司"/>
    <s v="近捷運、明星學區、景觀宅、近公園、重劃區、低首付"/>
    <n v="0.34"/>
    <n v="0.34"/>
    <s v="3棟，776戶住家，8戶店面"/>
    <n v="776"/>
    <n v="8"/>
    <n v="0.44359999999999999"/>
    <n v="0.44359999999999999"/>
    <s v="地上18層，地下4層"/>
    <n v="18"/>
    <s v="平面式590個、機械式119個"/>
    <s v="待定"/>
    <s v="1:0.9"/>
    <n v="0.9"/>
    <s v="RC"/>
    <s v="2751.33坪"/>
    <n v="2751.33"/>
    <s v="住商用"/>
    <x v="2"/>
    <s v="暫無"/>
    <s v="暫無"/>
    <s v="(108)桃市都建執照字第會龜00410-01號"/>
    <x v="8"/>
    <s v="暫無"/>
    <x v="1"/>
  </r>
  <r>
    <x v="20"/>
    <s v="3.華亞園區周邊"/>
    <x v="20"/>
    <x v="20"/>
    <s v="fig/AiCity-939-富宇悅峰.jpg"/>
    <s v="https://newhouse.591.com.tw/home/housing/detail?hid=119483&amp;v=720"/>
    <x v="15"/>
    <n v="25.01"/>
    <n v="27.55"/>
    <n v="23.49"/>
    <s v="28~32萬元/坪"/>
    <n v="28"/>
    <n v="32"/>
    <x v="10"/>
    <n v="2"/>
    <s v="34~36 萬/坪"/>
    <n v="34"/>
    <n v="36"/>
    <n v="2"/>
    <n v="35"/>
    <x v="0"/>
    <m/>
    <m/>
    <m/>
    <s v="175~195萬"/>
    <n v="175"/>
    <n v="195"/>
    <s v="80%"/>
    <s v="銷售中"/>
    <s v="2022年第一季"/>
    <s v="2022Q1"/>
    <s v="標準配備"/>
    <s v="二房(27~31坪) 、三房(27~31坪)"/>
    <s v="預售屋"/>
    <s v="A7XLK"/>
    <s v="住宅大樓 住家用"/>
    <s v="桃園市龜山區善捷段地號 209"/>
    <s v="桃園市龜山區文化一路與文桃路口"/>
    <s v="富宇建設股份有限公司"/>
    <x v="4"/>
    <x v="1"/>
    <s v="盛傑營造有限公司"/>
    <s v="華威廣告有限公司"/>
    <s v="近捷運、明星學區、景觀宅、近公園、重劃區、低首付"/>
    <s v="33.5~40%"/>
    <n v="0.36799999999999999"/>
    <s v="5棟，264戶住家"/>
    <n v="264"/>
    <n v="0"/>
    <s v="40.21%"/>
    <n v="0.40210000000000001"/>
    <s v="地上14層，地下4層"/>
    <n v="14"/>
    <s v="平面式227個"/>
    <s v="70元/坪/月"/>
    <s v="1:0.86"/>
    <n v="0.86"/>
    <s v="RC"/>
    <s v="1266.01坪"/>
    <n v="1266.01"/>
    <s v="住商用"/>
    <x v="2"/>
    <s v="暫無"/>
    <s v="暫無"/>
    <s v="(108)桃市都建執照字第會龜00334號等1個"/>
    <x v="9"/>
    <s v="暫無"/>
    <x v="2"/>
  </r>
  <r>
    <x v="21"/>
    <s v="3.華亞園區周邊"/>
    <x v="21"/>
    <x v="21"/>
    <s v="fig/AiCity-939-合遠新天地.jpeg"/>
    <m/>
    <x v="3"/>
    <n v="21.94"/>
    <n v="25.21"/>
    <n v="19.66"/>
    <s v="24~26萬元/坪"/>
    <n v="24"/>
    <n v="26"/>
    <x v="2"/>
    <n v="1"/>
    <s v="24~26萬元/坪"/>
    <n v="24"/>
    <n v="26"/>
    <n v="2"/>
    <n v="25"/>
    <x v="1"/>
    <m/>
    <m/>
    <m/>
    <s v="165~185萬"/>
    <n v="165"/>
    <n v="185"/>
    <s v="80%"/>
    <s v="已完銷"/>
    <s v="隨時交屋"/>
    <s v="2021Q2"/>
    <s v="標準配備"/>
    <s v="二房(27~28坪)、三房(36~43坪)"/>
    <s v="新成屋"/>
    <s v="A7XLK"/>
    <s v="住宅大樓 住商用"/>
    <s v="桃園市龜山區華亞三路"/>
    <s v="桃園市龜山區華亞三路"/>
    <s v="合遠建設股份有限公司"/>
    <x v="15"/>
    <x v="0"/>
    <s v="國城營造有限公司"/>
    <s v="盛馨廣告有限公司"/>
    <s v="近捷運、近公園、重劃區"/>
    <s v="31~32%"/>
    <n v="0.315"/>
    <s v="2棟，112戶住家，4戶店面"/>
    <n v="112"/>
    <n v="4"/>
    <s v="33.97%"/>
    <n v="0.3397"/>
    <s v="地上15層，地下4層"/>
    <n v="15"/>
    <s v="平面式104個、機械式14個"/>
    <s v="待定"/>
    <s v="1:1.02"/>
    <n v="1.02"/>
    <s v="RC"/>
    <s v="642.92坪"/>
    <n v="642.91999999999996"/>
    <s v="住商用"/>
    <x v="2"/>
    <s v="暫無"/>
    <s v="暫無"/>
    <s v="(106)桃市都建執照字第會龜01161-01號等1個"/>
    <x v="10"/>
    <s v="暫無"/>
    <x v="2"/>
  </r>
  <r>
    <x v="22"/>
    <s v="3.華亞園區周邊"/>
    <x v="22"/>
    <x v="22"/>
    <s v="fig/AiCity-939-友文化.jpg"/>
    <s v="https://newhouse.591.com.tw/home/housing/info?hid=121155"/>
    <x v="16"/>
    <n v="22.72"/>
    <n v="30.38"/>
    <n v="20"/>
    <s v="30~31萬元/坪"/>
    <n v="30"/>
    <n v="31"/>
    <x v="8"/>
    <n v="0.5"/>
    <s v="28萬元/坪"/>
    <n v="28"/>
    <n v="28"/>
    <n v="0"/>
    <n v="28"/>
    <x v="0"/>
    <s v="友文化"/>
    <s v="https://www.facebook.com/groups/710305099774047"/>
    <m/>
    <s v="195~215萬"/>
    <n v="195"/>
    <n v="215"/>
    <s v="80%"/>
    <s v="銷售中"/>
    <s v="2021年第三季度"/>
    <s v="2021Q3"/>
    <s v="標準配備"/>
    <s v="二房(26~27坪) 、三房(37~42坪)"/>
    <s v="預售屋"/>
    <s v="A7XLK"/>
    <s v="住宅大樓 住商用"/>
    <s v="桃園市龜山區文化二路、華亞三路口 "/>
    <s v="桃園市龜山區華亞三路195號 "/>
    <s v="合遠建設股份有限公司"/>
    <x v="15"/>
    <x v="0"/>
    <s v="國城營造有限公司"/>
    <s v="新高智廣告"/>
    <s v="近捷運、景觀宅、近公園、重劃區、低首付"/>
    <n v="0.32"/>
    <n v="0.32"/>
    <s v="3幢，7棟，305戶住家"/>
    <n v="305"/>
    <n v="0"/>
    <n v="0.44209999999999999"/>
    <n v="0.44209999999999999"/>
    <s v="地上15層，地下4層"/>
    <n v="15"/>
    <s v="平面式279個、機械式26個"/>
    <s v="50元/坪/月"/>
    <s v="1:1"/>
    <n v="1"/>
    <s v="RC"/>
    <s v="1426.7坪"/>
    <n v="1426.7"/>
    <s v="住商用"/>
    <x v="2"/>
    <s v="暫無"/>
    <s v="暫無"/>
    <s v="(108)桃市都建執照字第會龜00050號"/>
    <x v="11"/>
    <s v="暫無"/>
    <x v="2"/>
  </r>
  <r>
    <x v="23"/>
    <s v="3.華亞園區周邊"/>
    <x v="23"/>
    <x v="23"/>
    <s v="fig/AiCity-939-水悅青青.webp"/>
    <s v="https://newhouse.591.com.tw/home/housing/detail?hid=125625"/>
    <x v="17"/>
    <s v="104/211"/>
    <n v="29.05"/>
    <n v="21.81"/>
    <s v="29~31 萬/坪"/>
    <n v="29"/>
    <n v="31"/>
    <x v="10"/>
    <n v="1"/>
    <s v="34~39 萬/坪"/>
    <n v="34"/>
    <n v="39"/>
    <n v="5"/>
    <n v="36.5"/>
    <x v="0"/>
    <m/>
    <m/>
    <m/>
    <s v="190~210萬"/>
    <n v="190"/>
    <n v="210"/>
    <s v="80%"/>
    <s v="銷售中"/>
    <s v="2021年10月"/>
    <s v="2021Q4"/>
    <s v="標準配備"/>
    <s v="二房(25~28坪) 、 三房(38坪) 、 2+1房(34坪)"/>
    <s v="預售屋"/>
    <s v="A7XLK"/>
    <s v="住宅大樓 住商用"/>
    <s v="桃園市龜山區善捷段28地號"/>
    <s v="桃園市龜山區文化一路88-2號"/>
    <s v="鴻承建設股份有限公司"/>
    <x v="13"/>
    <x v="0"/>
    <s v="國城營造有限公司"/>
    <s v="永捷廣告"/>
    <s v="水悅青青公園第一排職人施工 EPDM防水材 浴室止水墩公園 湖景 學區 捷運A8生活圈 華亞特區名宅聚落"/>
    <n v="0.32"/>
    <n v="0.32"/>
    <s v="1幢，3棟，204戶住家，7戶店面"/>
    <n v="204"/>
    <n v="7"/>
    <n v="0.55610000000000004"/>
    <n v="0.55610000000000004"/>
    <s v="地上13、14層，地下5層"/>
    <n v="14"/>
    <s v="平面式211個"/>
    <s v="待定"/>
    <s v="1:1"/>
    <n v="1"/>
    <s v="RC"/>
    <s v="910.52坪"/>
    <n v="910.52"/>
    <s v="住商用"/>
    <x v="2"/>
    <m/>
    <s v="暫無"/>
    <s v="108桃市都建執照字第00167號"/>
    <x v="0"/>
    <s v="暫無"/>
    <x v="1"/>
  </r>
  <r>
    <x v="24"/>
    <s v="3.華亞園區周邊"/>
    <x v="24"/>
    <x v="24"/>
    <s v="fig/AiCity-939-文華天際.png"/>
    <s v="https://newhouse.591.com.tw/home/housing/detail?hid=127139"/>
    <x v="18"/>
    <s v="634/486"/>
    <n v="31.03"/>
    <n v="23.19"/>
    <s v="27 萬/坪 "/>
    <n v="27"/>
    <n v="27"/>
    <x v="4"/>
    <n v="0"/>
    <s v="32~34 萬/坪"/>
    <n v="32"/>
    <n v="34"/>
    <n v="2"/>
    <n v="33"/>
    <x v="0"/>
    <m/>
    <m/>
    <m/>
    <s v="115~217萬"/>
    <n v="115"/>
    <n v="217"/>
    <s v="80%"/>
    <s v="尚未開賣"/>
    <s v="時間待定"/>
    <m/>
    <s v="標準配備"/>
    <s v="二房(24~28坪) 、 三房(29~36坪) 、 3+1房(41坪)"/>
    <s v="預售屋"/>
    <s v="A7XLK"/>
    <s v="住宅大樓 住商用"/>
    <s v="桃園市龜山區文化二路、華亞三路口"/>
    <s v="桃園市龜山區文桃路、樂善一路口"/>
    <s v="合遠建設股份有限公司"/>
    <x v="15"/>
    <x v="0"/>
    <s v="國城營造有限公司"/>
    <s v="新誠家廣告有限公司"/>
    <s v="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
    <n v="0.32500000000000001"/>
    <n v="0.33"/>
    <s v="1幢，2棟，478戶住家，8戶店面"/>
    <n v="478"/>
    <n v="8"/>
    <n v="0.3347"/>
    <n v="0.3347"/>
    <s v="地上22層，地下4層"/>
    <n v="22"/>
    <s v="平面式440個、機械式46個"/>
    <s v="待定"/>
    <s v="1:1"/>
    <n v="1"/>
    <s v="RC"/>
    <s v="1998.07坪"/>
    <n v="1998.07"/>
    <s v="住商用"/>
    <x v="2"/>
    <m/>
    <s v="暫無"/>
    <s v="109桃市都建執照字第00376-01號"/>
    <x v="11"/>
    <s v="暫無"/>
    <x v="2"/>
  </r>
  <r>
    <x v="25"/>
    <s v="4.中心商業區及文青國中小生活圈"/>
    <x v="25"/>
    <x v="25"/>
    <s v="fig/AiCity-939-竹城甲子園.jpg"/>
    <s v="https://newhouse.591.com.tw/home/housing/detail?hid=119261&amp;v=720"/>
    <x v="19"/>
    <s v="104/1209"/>
    <n v="28.89"/>
    <n v="22.46"/>
    <s v="26~28萬元/坪"/>
    <n v="26"/>
    <n v="28"/>
    <x v="4"/>
    <n v="1"/>
    <s v="38~41 萬/坪"/>
    <n v="38"/>
    <n v="41"/>
    <n v="3"/>
    <n v="39.5"/>
    <x v="0"/>
    <s v="竹城甲子園住戶交流區"/>
    <s v="https://www.facebook.com/groups/1127911624065990"/>
    <m/>
    <m/>
    <m/>
    <m/>
    <s v="80%"/>
    <s v="銷售中"/>
    <s v="2021年下半度"/>
    <s v="2021Q4"/>
    <s v="標準配備"/>
    <s v="二房(26~28坪) 、三房(36~39坪) 、四房(43~49坪) 、2+1房(26~29坪)"/>
    <s v="預售屋"/>
    <s v="A7XLK"/>
    <s v="住宅大樓 住商用"/>
    <s v="桃園市龜山區文化一路、文桃路口"/>
    <s v="桃園市龜山區文化一路588號"/>
    <s v="竹城建設股份有限公司"/>
    <x v="16"/>
    <x v="8"/>
    <s v="大裕營造有限公司"/>
    <s v="海悅國際開發股份有限公司"/>
    <s v="近捷運、景觀宅、近公園、重劃區"/>
    <s v="32.5%"/>
    <n v="0.32500000000000001"/>
    <s v="8棟，1144戶住家，30戶店面，33戶一般事務所，2戶商場"/>
    <n v="1144"/>
    <n v="30"/>
    <s v="50.21%"/>
    <n v="0.50209999999999999"/>
    <s v="地上24層，地下4層"/>
    <n v="24"/>
    <s v="平面式1063個"/>
    <s v="待定"/>
    <s v="1:0.88"/>
    <n v="0.88"/>
    <s v="RC"/>
    <s v="4352.46坪"/>
    <n v="4352.46"/>
    <s v="住商用"/>
    <x v="3"/>
    <s v="暫無"/>
    <s v="暫無"/>
    <s v="(106)桃市都建執照字第會龜01249-02號等1個"/>
    <x v="10"/>
    <s v="暫無"/>
    <x v="1"/>
  </r>
  <r>
    <x v="26"/>
    <s v="4.中心商業區及文青國中小生活圈"/>
    <x v="26"/>
    <x v="26"/>
    <s v="fig/AiCity-939-金捷市.jpg"/>
    <s v="https://newhouse.591.com.tw/home/housing/detail?hid=116107&amp;v=720"/>
    <x v="20"/>
    <n v="24.18"/>
    <n v="29.57"/>
    <n v="21.5"/>
    <s v="30.5萬元/坪"/>
    <n v="30.5"/>
    <n v="30.5"/>
    <x v="8"/>
    <n v="0"/>
    <s v="30.5萬元/坪"/>
    <n v="30.5"/>
    <n v="30.5"/>
    <n v="0"/>
    <n v="30.5"/>
    <x v="0"/>
    <s v="金捷市準鄰居交流園地"/>
    <s v="https://www.facebook.com/groups/238626460426128"/>
    <m/>
    <s v="140~215萬"/>
    <n v="140"/>
    <n v="215"/>
    <s v="80%"/>
    <s v="銷售中"/>
    <s v="隨時交屋"/>
    <s v="2021Q2"/>
    <s v="標準配備"/>
    <s v="二房(26坪)、三房(38坪)、1+1房(26坪)、2+1房(34坪)"/>
    <s v="預售屋"/>
    <s v="A7XLK"/>
    <s v="住宅大樓 住商用"/>
    <s v="桃園市龜山區文化一路"/>
    <s v="桃園市龜山區文化一路"/>
    <s v="鴻築建設股份有限公司"/>
    <x v="1"/>
    <x v="0"/>
    <s v="國城營造有限公司"/>
    <s v="漢森廣告事業有限公司"/>
    <s v="近捷運、明星學區、制震宅、近公園、重劃區"/>
    <s v="31.9%"/>
    <n v="0.31900000000000001"/>
    <s v="4幢，754戶住家，23戶店面, 1商場"/>
    <n v="754"/>
    <n v="23"/>
    <s v="50.74%"/>
    <n v="0.50739999999999996"/>
    <s v="地上28層，地下6層"/>
    <n v="28"/>
    <s v="平面式822個"/>
    <s v="待定"/>
    <s v="1:1.06"/>
    <n v="1.06"/>
    <s v="RC"/>
    <s v="2090.31坪"/>
    <n v="2090.31"/>
    <s v="住商用"/>
    <x v="3"/>
    <s v="暫無"/>
    <s v="暫無"/>
    <s v="(106)桃市都建執照字第會龜00822號等1個"/>
    <x v="0"/>
    <s v="暫無"/>
    <x v="1"/>
  </r>
  <r>
    <x v="27"/>
    <s v="4.中心商業區及文青國中小生活圈"/>
    <x v="27"/>
    <x v="27"/>
    <s v="fig/AiCity-939-鴻築捷市達.jpg"/>
    <s v="https://newhouse.591.com.tw/home/housing/detail?hid=122649&amp;v=720"/>
    <x v="3"/>
    <m/>
    <m/>
    <m/>
    <s v="35~38萬元/坪"/>
    <n v="35"/>
    <n v="38"/>
    <x v="9"/>
    <n v="1.5"/>
    <s v="45~48 萬/坪"/>
    <n v="45"/>
    <n v="48"/>
    <n v="3"/>
    <n v="46.5"/>
    <x v="0"/>
    <m/>
    <m/>
    <m/>
    <s v="175~205萬"/>
    <n v="175"/>
    <n v="205"/>
    <s v="80%"/>
    <s v="銷售中"/>
    <s v="2023年12月"/>
    <s v="2023Q4"/>
    <s v="標準配備"/>
    <s v="二房(23、28坪) 、三房(33坪)"/>
    <s v="預售屋"/>
    <s v="A7XLK"/>
    <s v="住宅大樓 住商用"/>
    <s v="桃園市龜山區善捷段182地號"/>
    <s v="桃園市龜山區文化一路238號旁"/>
    <s v="鴻築建設股份有限公司"/>
    <x v="1"/>
    <x v="0"/>
    <s v="國城營造有限公司"/>
    <s v="漢林廣告事業有限公司"/>
    <s v="近捷運、景觀宅、制震宅、近公園、重劃區"/>
    <s v="32%"/>
    <n v="0.32"/>
    <s v="1幢，4棟，771戶住家，31戶店面，1戶商場"/>
    <n v="771"/>
    <n v="31"/>
    <s v="49.53%"/>
    <n v="0.49530000000000002"/>
    <s v="地上29層，地下5層"/>
    <n v="29"/>
    <s v="平面式778個"/>
    <s v="待定"/>
    <s v="1:0.97"/>
    <n v="0.97"/>
    <s v="RC"/>
    <s v="2067.24坪"/>
    <n v="2067.2399999999998"/>
    <s v="住商用"/>
    <x v="3"/>
    <s v="暫無"/>
    <s v="暫無"/>
    <s v="108桃市都建執照字第00438-01號等1個"/>
    <x v="0"/>
    <s v="暫無"/>
    <x v="1"/>
  </r>
  <r>
    <x v="28"/>
    <s v="4.中心商業區及文青國中小生活圈"/>
    <x v="28"/>
    <x v="28"/>
    <s v="fig/AiCity-939-詠勝市中欣.jpg"/>
    <s v="https://newhouse.591.com.tw/home/housing/detail?hid=120096&amp;v=720"/>
    <x v="21"/>
    <n v="32.74"/>
    <n v="48.58"/>
    <n v="19.559999999999999"/>
    <s v="27~32萬元/坪"/>
    <n v="27"/>
    <n v="32"/>
    <x v="11"/>
    <n v="2.5"/>
    <s v="24~25 萬/坪"/>
    <n v="24"/>
    <n v="25"/>
    <n v="1"/>
    <n v="24.5"/>
    <x v="1"/>
    <m/>
    <m/>
    <m/>
    <s v="155~205萬"/>
    <n v="155"/>
    <n v="205"/>
    <s v="80%"/>
    <s v="銷售中"/>
    <s v="2022年12月"/>
    <s v="2022Q4"/>
    <s v="標準配備"/>
    <s v="一房(20坪) 、二房(25坪) 、三房(28~37坪)"/>
    <s v="新成屋"/>
    <s v="A7XLK"/>
    <s v="住宅大樓 住商用"/>
    <s v="桃園市龜山區樂善一路"/>
    <s v="桃園市龜山區樂善一路、樂善二路口"/>
    <s v="詠勝開發有限公司"/>
    <x v="17"/>
    <x v="9"/>
    <s v="詠勝開發營造股份有限公司"/>
    <s v="君漾廣告有限公司"/>
    <s v="近捷運、明星學區、景觀宅、近公園、重劃區、創意空間、低首付"/>
    <s v="33%"/>
    <n v="0.33"/>
    <s v="1棟，257戶住家，7戶店面，32戶一般事務所"/>
    <n v="257"/>
    <n v="7"/>
    <s v="53.26%"/>
    <n v="0.53259999999999996"/>
    <s v="地上22層，地下5層"/>
    <n v="22"/>
    <s v="平面式298個"/>
    <s v="待定"/>
    <s v="1:1.01"/>
    <n v="1.01"/>
    <s v="RC"/>
    <s v="926.66坪"/>
    <n v="926.66"/>
    <s v="住商用"/>
    <x v="3"/>
    <s v="暫無"/>
    <s v="暫無"/>
    <s v="(106)桃市都建執照字第會龜00159-01號等1個"/>
    <x v="4"/>
    <s v="暫無"/>
    <x v="1"/>
  </r>
  <r>
    <x v="29"/>
    <s v="4.中心商業區及文青國中小生活圈"/>
    <x v="29"/>
    <x v="29"/>
    <s v="fig/AiCity-939-新A7.jpg"/>
    <s v="https://newhouse.591.com.tw/home/housing/detail?hid=122651"/>
    <x v="22"/>
    <s v="130/374"/>
    <n v="31.65"/>
    <n v="24.01"/>
    <s v="31~33萬元/坪"/>
    <n v="31"/>
    <n v="33"/>
    <x v="12"/>
    <n v="1"/>
    <s v="32~35 萬/坪"/>
    <n v="32"/>
    <n v="35"/>
    <n v="3"/>
    <n v="33.5"/>
    <x v="0"/>
    <m/>
    <m/>
    <m/>
    <s v="180~200萬"/>
    <n v="180"/>
    <n v="200"/>
    <s v="80%"/>
    <s v="銷售中"/>
    <s v="2021年第四季度"/>
    <s v="2021Q4"/>
    <s v="標準配備"/>
    <s v="二房(23~27坪) 、三房(25~38坪) 、四房(44~46坪)"/>
    <s v="預售屋"/>
    <s v="A7XLK"/>
    <s v="住宅大樓 住商用"/>
    <s v="桃園市龜山區樂善二路 "/>
    <s v="桃園市龜山區文化一路115號 "/>
    <s v="鴻廣建設股份有限公司"/>
    <x v="18"/>
    <x v="0"/>
    <s v="國城營造有限公司"/>
    <s v="達程廣告股份有限公司"/>
    <s v="近捷運、明星學區、近公園、重劃區"/>
    <n v="0.32"/>
    <n v="0.32"/>
    <s v="4幢，7棟，371戶住家，3戶店面"/>
    <n v="371"/>
    <n v="3"/>
    <n v="0.46450000000000002"/>
    <n v="0.46450000000000002"/>
    <s v="地上15層，地下4層"/>
    <n v="15"/>
    <s v="平面式143個、機械式232個"/>
    <s v="待定"/>
    <s v="1:1"/>
    <n v="1"/>
    <s v="RC"/>
    <s v="1538.68坪"/>
    <n v="1538.68"/>
    <s v="住商用"/>
    <x v="2"/>
    <s v="暫無"/>
    <s v="暫無"/>
    <s v="108桃市都建執照字第00568-02號"/>
    <x v="12"/>
    <s v="暫無"/>
    <x v="1"/>
  </r>
  <r>
    <x v="30"/>
    <s v="4.中心商業區及文青國中小生活圈"/>
    <x v="30"/>
    <x v="30"/>
    <s v="fig/AiCity-939-富御捷境.jpg"/>
    <s v="https://newhouse.591.com.tw/home/housing/detail?hid=116475"/>
    <x v="23"/>
    <n v="23.14"/>
    <n v="31.69"/>
    <n v="19.95"/>
    <s v="27~29萬元/坪"/>
    <n v="27"/>
    <n v="29"/>
    <x v="7"/>
    <n v="1"/>
    <s v="30~32 萬/坪"/>
    <n v="30"/>
    <n v="32"/>
    <n v="2"/>
    <n v="31"/>
    <x v="0"/>
    <s v="A7 富御捷境好鄰居交流團"/>
    <s v="https://www.facebook.com/groups/1970564956581068"/>
    <m/>
    <s v="195~200萬"/>
    <n v="195"/>
    <n v="200"/>
    <s v="80%"/>
    <s v="銷售中"/>
    <s v="隨時交屋"/>
    <s v="2021Q2"/>
    <s v="標準配備"/>
    <s v="一房(18.78坪)、二房(22~29坪)、三房(37~41坪)、四房(43坪)"/>
    <s v="新成屋"/>
    <s v="A7XLK"/>
    <s v="住宅大樓 住商用"/>
    <s v="桃園市龜山區善捷段地號 142"/>
    <s v="桃園市龜山區文桃路"/>
    <s v="和峻建設股份有限公司"/>
    <x v="19"/>
    <x v="0"/>
    <s v="國城營造有限公司"/>
    <s v="新理想廣告有限公司"/>
    <s v="近捷運、景觀宅、重劃區"/>
    <s v="31.5%"/>
    <n v="0.315"/>
    <s v="5棟，337戶住家，2戶店面"/>
    <n v="337"/>
    <n v="2"/>
    <s v="47.5%"/>
    <n v="0.47499999999999998"/>
    <s v="地上14~15層，地下4層"/>
    <n v="15"/>
    <s v="平面式180個、機械式125個"/>
    <s v="待定"/>
    <s v="1:0.9"/>
    <n v="0.9"/>
    <s v="RC"/>
    <s v="1359.03坪"/>
    <n v="1359.03"/>
    <s v="住商用"/>
    <x v="2"/>
    <s v="暫無"/>
    <s v="暫無"/>
    <s v="(106)桃市都建執照字第會龜01237 號等1個"/>
    <x v="0"/>
    <s v="暫無"/>
    <x v="1"/>
  </r>
  <r>
    <x v="31"/>
    <s v="4.中心商業區及文青國中小生活圈"/>
    <x v="31"/>
    <x v="31"/>
    <s v="fig/AiCity-939-富宇哈佛苑.jpg"/>
    <s v="https://newhouse.591.com.tw/home/housing/detail?hid=121157&amp;v=720"/>
    <x v="24"/>
    <s v="89/491"/>
    <n v="41.77"/>
    <n v="22.76"/>
    <s v="33~38萬元/坪"/>
    <n v="33"/>
    <n v="38"/>
    <x v="13"/>
    <n v="2.5"/>
    <s v="44~49 萬/坪"/>
    <n v="44"/>
    <n v="49"/>
    <n v="5"/>
    <n v="46.5"/>
    <x v="0"/>
    <m/>
    <m/>
    <m/>
    <s v="180~205萬"/>
    <n v="180"/>
    <n v="205"/>
    <s v="80%"/>
    <s v="銷售中"/>
    <s v="2023年第四季"/>
    <s v="2023Q4"/>
    <s v="標準配備"/>
    <s v="二房(22~25坪) 、三房(30~37坪) 、2+1房(27坪) 、3+1房(40坪)"/>
    <s v="預售屋"/>
    <s v="A7XLK"/>
    <s v="住宅大樓 住商用"/>
    <s v="桃園市龜山區善捷段75地號"/>
    <s v="桃園市龜山區文化一路、華亞三路"/>
    <s v="富宇建設股份有限公司"/>
    <x v="4"/>
    <x v="1"/>
    <s v="盛傑營造有限公司"/>
    <s v="華昱廣告有限公司"/>
    <s v="近捷運、明星學區、景觀宅、近公園、重劃區、低首付"/>
    <s v="33.5%"/>
    <n v="0.33500000000000002"/>
    <s v="1幢，3棟，483戶住家，8戶店面"/>
    <n v="483"/>
    <n v="8"/>
    <s v="44.18%"/>
    <n v="0.44180000000000003"/>
    <s v="地上24層，地下4層"/>
    <n v="24"/>
    <s v="平面式495個"/>
    <s v="70元/坪/月"/>
    <s v="1:1.01"/>
    <n v="1.01"/>
    <s v="RC"/>
    <s v="2155.85坪"/>
    <n v="2155.85"/>
    <s v="住商用"/>
    <x v="2"/>
    <s v="暫無"/>
    <s v="暫無"/>
    <s v="108桃市都建執照字第00961號等1個"/>
    <x v="2"/>
    <s v="暫無"/>
    <x v="1"/>
  </r>
  <r>
    <x v="32"/>
    <s v="4.中心商業區及文青國中小生活圈"/>
    <x v="32"/>
    <x v="32"/>
    <s v="fig/AiCity-939-頤昌豐岳.jpg"/>
    <s v="https://newhouse.591.com.tw/home/housing/info?hid=122055"/>
    <x v="3"/>
    <n v="24.99"/>
    <n v="27.76"/>
    <n v="22.52"/>
    <s v="30萬元/坪"/>
    <n v="30"/>
    <n v="30"/>
    <x v="10"/>
    <n v="0"/>
    <s v="30萬元/坪"/>
    <n v="30"/>
    <n v="30"/>
    <n v="0"/>
    <n v="30"/>
    <x v="0"/>
    <m/>
    <m/>
    <m/>
    <s v="160~190萬"/>
    <n v="160"/>
    <n v="190"/>
    <s v="80%"/>
    <s v="銷售中"/>
    <s v="2022年第一季度"/>
    <s v="2022Q1"/>
    <s v="標準配備"/>
    <s v="二房(26~28坪) 、三房(38~40坪) 、四房(45~52坪) 、店面(36~52坪)"/>
    <s v="預售屋"/>
    <s v="A7XLK"/>
    <s v="住宅大樓 住商用"/>
    <s v="桃園市龜山區文樂路、樂善一路交叉口附近"/>
    <s v="桃園市龜山區文樂路、樂善一路交叉口附近"/>
    <s v="頤昌建設股份有限公司"/>
    <x v="20"/>
    <x v="10"/>
    <s v="晉福營造"/>
    <s v="鈞驛廣告"/>
    <s v="近捷運、明星學區、重劃區"/>
    <n v="0.32"/>
    <n v="0.32"/>
    <s v="2棟，154戶住家，9戶店面"/>
    <n v="154"/>
    <n v="9"/>
    <n v="0.4622"/>
    <n v="0.4622"/>
    <s v="地上15層，地下4層"/>
    <n v="15"/>
    <s v="平面式190個"/>
    <s v="待定"/>
    <s v="1:1.17"/>
    <n v="1.17"/>
    <s v="RC"/>
    <s v="933.78坪"/>
    <n v="933.78"/>
    <s v="住商用"/>
    <x v="4"/>
    <s v="暫無"/>
    <s v="暫無"/>
    <s v="108桃市都建執照字第01005-01號"/>
    <x v="13"/>
    <s v="暫無"/>
    <x v="1"/>
  </r>
  <r>
    <x v="33"/>
    <s v="4.中心商業區及文青國中小生活圈"/>
    <x v="33"/>
    <x v="33"/>
    <s v="fig/AiCity-939-新未來2.jpg"/>
    <s v="https://newhouse.591.com.tw/home/housing/info?hid=118904"/>
    <x v="3"/>
    <n v="26.39"/>
    <n v="29.56"/>
    <n v="23.12"/>
    <s v="30~32萬元/坪"/>
    <n v="30"/>
    <n v="32"/>
    <x v="6"/>
    <n v="1"/>
    <s v="30~32萬元/坪"/>
    <n v="30"/>
    <n v="32"/>
    <n v="2"/>
    <n v="31"/>
    <x v="0"/>
    <m/>
    <m/>
    <m/>
    <s v="180~210萬"/>
    <n v="180"/>
    <n v="210"/>
    <n v="0.75"/>
    <s v="銷售中"/>
    <s v="2022年5月"/>
    <s v="2022Q2"/>
    <s v="標準配備"/>
    <s v="三房(36~42坪) 、四房(54坪)"/>
    <s v="預售屋"/>
    <s v="A7XLK"/>
    <s v="住宅大樓 住商用"/>
    <s v="桃園市龜山區文桃路內"/>
    <s v="桃園市龜山區樂善一路10號 "/>
    <s v="遠雄建設事業股份有限公司"/>
    <x v="21"/>
    <x v="11"/>
    <s v="遠雄營造股份有限公司"/>
    <s v="遠雄房地產發展(股)公司"/>
    <s v="近捷運、明星學區、近公園、重劃區"/>
    <n v="0.33"/>
    <n v="0.33"/>
    <s v="2棟，376戶住家，9戶店面"/>
    <n v="376"/>
    <n v="9"/>
    <n v="0.36220000000000002"/>
    <n v="0.36220000000000002"/>
    <s v="地上22層，地下4層"/>
    <n v="22"/>
    <s v="平面式438個"/>
    <s v="待定"/>
    <s v="1:1.14"/>
    <n v="1.1399999999999999"/>
    <s v="RC"/>
    <s v="1955.56坪"/>
    <n v="1955.56"/>
    <s v="住商用"/>
    <x v="2"/>
    <s v="暫無"/>
    <s v="暫無"/>
    <s v="(107)桃市字第會龜00687號"/>
    <x v="14"/>
    <s v="暫無"/>
    <x v="1"/>
  </r>
  <r>
    <x v="34"/>
    <s v="4.中心商業區及文青國中小生活圈"/>
    <x v="34"/>
    <x v="34"/>
    <s v="fig/AiCity-939-新未來3.jpg"/>
    <s v="https://newhouse.591.com.tw/home/housing/info?hid=122831"/>
    <x v="25"/>
    <n v="29.48"/>
    <n v="32"/>
    <n v="25.65"/>
    <s v="33~38萬元/坪"/>
    <n v="33"/>
    <n v="38"/>
    <x v="13"/>
    <n v="2.5"/>
    <s v="33~38萬元/坪"/>
    <n v="33"/>
    <n v="38"/>
    <n v="5"/>
    <n v="35.5"/>
    <x v="0"/>
    <m/>
    <m/>
    <m/>
    <s v="190萬"/>
    <n v="190"/>
    <n v="190"/>
    <s v="80%"/>
    <s v="銷售中"/>
    <s v="2023年12月"/>
    <s v="2023Q4"/>
    <s v="標準配備"/>
    <s v="二房(24~27坪) 、2+1房(36~42坪) 、3+1房(46坪)"/>
    <s v="預售屋"/>
    <s v="A7XLK"/>
    <s v="住宅大樓 住商用"/>
    <s v="桃園市龜山區文吉路及樂善二路路口"/>
    <s v="桃園市龜山區樂善一路10號 "/>
    <s v="遠雄建設事業股份有限公司"/>
    <x v="21"/>
    <x v="11"/>
    <s v="遠雄營造股份有限公司"/>
    <s v="遠雄房地產發展(股)公司"/>
    <s v="近捷運、明星學區、近公園、重劃區"/>
    <n v="0.3327"/>
    <n v="0.3327"/>
    <s v="2幢，3棟，582戶住家，16戶店面"/>
    <n v="582"/>
    <n v="16"/>
    <n v="0.38300000000000001"/>
    <n v="0.38300000000000001"/>
    <s v="地上19、22層，地下5層"/>
    <n v="22"/>
    <s v="平面式598個"/>
    <s v="待定"/>
    <s v="1:1"/>
    <n v="1"/>
    <s v="RC"/>
    <s v="2513.22坪"/>
    <n v="2513.2199999999998"/>
    <s v="住商用"/>
    <x v="2"/>
    <s v="暫無"/>
    <s v="暫無"/>
    <s v="109桃市都建執照字第00076號"/>
    <x v="15"/>
    <s v="暫無"/>
    <x v="1"/>
  </r>
  <r>
    <x v="35"/>
    <s v="4.中心商業區及文青國中小生活圈"/>
    <x v="35"/>
    <x v="35"/>
    <s v="fig/AiCity-939-和洲金剛.jpg"/>
    <s v="https://newhouse.591.com.tw/home/housing/detail?hid=122486&amp;v=720"/>
    <x v="26"/>
    <s v="143/221"/>
    <n v="28.67"/>
    <n v="21.01"/>
    <s v="25~27萬元/坪"/>
    <n v="25"/>
    <n v="27"/>
    <x v="1"/>
    <n v="1"/>
    <s v="30~32 萬/坪"/>
    <n v="30"/>
    <n v="32"/>
    <n v="2"/>
    <n v="31"/>
    <x v="0"/>
    <m/>
    <m/>
    <m/>
    <s v="待定"/>
    <m/>
    <m/>
    <s v="80%"/>
    <s v="銷售中"/>
    <s v="2021年第四季"/>
    <s v="2021Q4"/>
    <s v="標準配備"/>
    <s v="二房(26~30坪) 、三房(36~40坪) 、四房(47坪) 、1+1房(16坪)"/>
    <s v="預售屋"/>
    <s v="A7XLK"/>
    <s v="住宅大樓 住商用"/>
    <s v="桃園市龜山區樂善二路"/>
    <s v="桃園市龜山區文化一路、樂善路口"/>
    <s v="和洲建設股份有限公司"/>
    <x v="22"/>
    <x v="0"/>
    <s v="國城營造有限公司"/>
    <s v="君翊行銷-翊鼎國際"/>
    <s v="近捷運、明星學區、制震宅、近公園、重劃區"/>
    <s v="32%"/>
    <n v="0.32"/>
    <s v="3幢，3棟，210戶住家，11戶店面"/>
    <n v="210"/>
    <n v="11"/>
    <s v="45.54%"/>
    <n v="0.45540000000000003"/>
    <s v="地上15層，地下3~4層"/>
    <n v="15"/>
    <s v="平面式226個"/>
    <s v="待定"/>
    <s v="1:1.02"/>
    <n v="1.02"/>
    <s v="RC"/>
    <s v="1359.03坪"/>
    <n v="1359.03"/>
    <s v="住商用"/>
    <x v="4"/>
    <s v="國原保全"/>
    <s v="暫無"/>
    <s v="108桃市都建執照字第00611號等1個"/>
    <x v="0"/>
    <s v="暫無"/>
    <x v="1"/>
  </r>
  <r>
    <x v="36"/>
    <s v="4.中心商業區及文青國中小生活圈"/>
    <x v="36"/>
    <x v="36"/>
    <s v="fig/AiCity-939-邱比特.jpg"/>
    <s v="https://newhouse.591.com.tw/home/housing/detail?hid=121781&amp;"/>
    <x v="27"/>
    <s v="165/178"/>
    <n v="32.229999999999997"/>
    <n v="22.94"/>
    <s v="27.8~32萬元/坪"/>
    <n v="27.8"/>
    <n v="32"/>
    <x v="14"/>
    <n v="2.1000000000000014"/>
    <s v="29.8~38.2 萬/坪"/>
    <n v="29.8"/>
    <n v="38.200000000000003"/>
    <n v="8.4000000000000021"/>
    <n v="34"/>
    <x v="0"/>
    <m/>
    <m/>
    <m/>
    <s v="180~230萬"/>
    <n v="180"/>
    <n v="230"/>
    <s v="80%"/>
    <s v="銷售中"/>
    <s v="2022年上半年"/>
    <s v="2022Q2"/>
    <s v="標準配備"/>
    <s v="二房(25~28坪) 、三房(38~40坪) 、四房(47坪) 、3+1房(46坪)"/>
    <s v="預售屋"/>
    <s v="A7XLK"/>
    <s v="住宅大樓 住家用"/>
    <s v="桃園市龜山區文吉路"/>
    <s v="桃園市龜山區文桃路 "/>
    <s v="君悅建設有限公司"/>
    <x v="23"/>
    <x v="12"/>
    <s v="捷堡營造工程有限公司"/>
    <s v="捷堡營造工程有限公司"/>
    <s v="近捷運、明星學區、景觀宅、制震宅、近公園、重劃區、低首付"/>
    <s v="32.46~33.79%"/>
    <n v="0.33129999999999998"/>
    <s v="1幢，4棟，173戶住家，5戶店面"/>
    <n v="173"/>
    <n v="5"/>
    <n v="0.46150000000000002"/>
    <n v="0.46150000000000002"/>
    <s v="地上15層，地下4層"/>
    <n v="15"/>
    <s v="平面式190個"/>
    <s v="待定"/>
    <s v="1:1.07"/>
    <n v="1.07"/>
    <s v="RC"/>
    <s v="1030.74坪"/>
    <n v="1030.74"/>
    <s v="住商用"/>
    <x v="4"/>
    <s v="暫無"/>
    <s v="暫無"/>
    <s v="108桃市都建執照字第00488-01號等1個"/>
    <x v="0"/>
    <s v="暫無"/>
    <x v="1"/>
  </r>
  <r>
    <x v="37"/>
    <s v="4.中心商業區及文青國中小生活圈"/>
    <x v="37"/>
    <x v="37"/>
    <s v="fig/AiCity-939-頤昌璞岳.jpeg"/>
    <s v="https://newhouse.591.com.tw/home/housing/detail?hid=124978"/>
    <x v="28"/>
    <n v="26.83"/>
    <n v="34.42"/>
    <n v="24.79"/>
    <s v="32~33 萬/坪"/>
    <n v="32"/>
    <n v="33"/>
    <x v="5"/>
    <n v="0.5"/>
    <s v="32~33 萬/坪"/>
    <n v="32"/>
    <n v="33"/>
    <n v="1"/>
    <n v="32.5"/>
    <x v="0"/>
    <m/>
    <m/>
    <m/>
    <s v="待定"/>
    <m/>
    <m/>
    <s v="待定"/>
    <s v="已完銷"/>
    <s v="2022年第三季度"/>
    <s v="2022Q3"/>
    <s v="標準配備"/>
    <s v="二房(27~29坪) 、 三房(36~39坪) 、 四房(45坪)"/>
    <s v="預售屋"/>
    <s v="A7XLK"/>
    <s v="住宅大樓 住家用"/>
    <s v="桃園市龜山區樂捷段253地號"/>
    <s v="桃園市龜山區文樂路、樂善一路交叉口附近 "/>
    <s v="頤昌建設股份有限公司"/>
    <x v="20"/>
    <x v="10"/>
    <s v="晉福營造有限公司"/>
    <s v="鈞驛廣告"/>
    <s v="周邊環境，基地鄰近文青雙語中小學(預定地)，車程7分鐘可至A8長庚商圈，生活採買方面，車程4分鐘可達頂好超市，距全聯(林口復興店)約8分鐘車程。交通方面，車程5分鐘可至機場捷運A7體育大學站，亦有國道一號林口交流道可利用。"/>
    <n v="0.32100000000000001"/>
    <n v="0.32100000000000001"/>
    <s v="1幢，2棟，124戶住家，11戶店面"/>
    <n v="124"/>
    <n v="11"/>
    <n v="0.51349999999999996"/>
    <n v="0.51349999999999996"/>
    <s v="地上14層，地下4層"/>
    <n v="14"/>
    <s v="平面式136個"/>
    <s v="待定"/>
    <s v="1:1.01"/>
    <n v="1.01"/>
    <s v="RC"/>
    <s v="595.29坪"/>
    <n v="595.29"/>
    <s v="住商用"/>
    <x v="4"/>
    <s v="暫無"/>
    <s v="暫無"/>
    <s v="109桃市都建執照字第00379-01號"/>
    <x v="10"/>
    <s v="暫無"/>
    <x v="1"/>
  </r>
  <r>
    <x v="38"/>
    <s v="4.中心商業區及文青國中小生活圈"/>
    <x v="38"/>
    <x v="38"/>
    <s v="fig/AiCity-939-合謙學.webp"/>
    <s v="https://newhouse.591.com.tw/home/housing/detail?hid=126450"/>
    <x v="3"/>
    <m/>
    <m/>
    <m/>
    <s v="32~35 萬/坪"/>
    <n v="32"/>
    <n v="35"/>
    <x v="15"/>
    <n v="1.5"/>
    <s v="35~42 萬/坪"/>
    <n v="35"/>
    <n v="42"/>
    <n v="7"/>
    <n v="38.5"/>
    <x v="0"/>
    <m/>
    <m/>
    <m/>
    <s v="待定"/>
    <m/>
    <m/>
    <s v="待定"/>
    <s v="銷售中"/>
    <s v="2022年第二季度"/>
    <s v="2022Q2"/>
    <s v="標準配備"/>
    <s v="二房(25坪) 、 三房(34~37坪) 、 2+1房(26坪)"/>
    <s v="預售屋"/>
    <s v="A7XLK"/>
    <s v="住宅大樓 住家用"/>
    <s v="桃園市龜山區樂善一路與牛角坡路口"/>
    <s v="桃園市龜山區樂善一路與牛角坡路口"/>
    <s v="合謙建設股份有限公司"/>
    <x v="24"/>
    <x v="13"/>
    <s v="洛城營造有限公司"/>
    <s v="翰永興業股份有限公司"/>
    <s v="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
    <n v="0.32500000000000001"/>
    <n v="0.32500000000000001"/>
    <s v="1幢，2棟，106戶住家"/>
    <n v="106"/>
    <n v="0"/>
    <n v="0.45660000000000001"/>
    <n v="0.45660000000000001"/>
    <s v="地上14層，地下4層"/>
    <n v="14"/>
    <s v="平面式96個"/>
    <s v="70元/坪/月"/>
    <s v="1:0.91"/>
    <n v="0.91"/>
    <s v="RC"/>
    <s v="1030.74坪"/>
    <n v="1030.74"/>
    <s v="住家用"/>
    <x v="4"/>
    <m/>
    <m/>
    <m/>
    <x v="16"/>
    <m/>
    <x v="1"/>
  </r>
  <r>
    <x v="39"/>
    <s v="4.中心商業區及文青國中小生活圈"/>
    <x v="39"/>
    <x v="39"/>
    <s v="fig/AiCity-939-大亮時代A7.jpeg"/>
    <s v="https://newhouse.591.com.tw/home/housing/detail?hid=125949"/>
    <x v="29"/>
    <s v="129/135"/>
    <n v="34.24"/>
    <n v="27.17"/>
    <s v="35~36 萬/坪"/>
    <n v="35"/>
    <n v="36"/>
    <x v="13"/>
    <n v="0.5"/>
    <s v="35~36 萬/坪"/>
    <n v="35"/>
    <n v="36"/>
    <n v="1"/>
    <n v="35.5"/>
    <x v="0"/>
    <m/>
    <m/>
    <m/>
    <s v="148~169萬"/>
    <n v="148"/>
    <n v="169"/>
    <s v="80%"/>
    <s v="銷售中"/>
    <s v="2023年第四季度"/>
    <s v="2023Q4"/>
    <s v="標準配備"/>
    <s v="二房(15.8~23.2坪) 、 三房(26.2坪)"/>
    <s v="預售屋"/>
    <s v="A7XLK"/>
    <s v="住宅大樓 住家用"/>
    <s v="桃園市龜山區善捷段166地號"/>
    <s v="桃園市龜山區文化一路、樂善二路口"/>
    <s v="大亮建築股份有限公司"/>
    <x v="25"/>
    <x v="14"/>
    <s v="大亮營造股份有限公司"/>
    <s v="大亮建築股份有限公司"/>
    <s v="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
    <n v="0.33900000000000002"/>
    <n v="0.33900000000000002"/>
    <s v="1幢，1棟，87戶一般事務所，3戶店面，45戶住家"/>
    <n v="87"/>
    <n v="3"/>
    <n v="0.50270000000000004"/>
    <n v="0.50270000000000004"/>
    <s v="地上15層，地下4層"/>
    <n v="15"/>
    <s v="平面式49個"/>
    <s v="30元/坪/月"/>
    <s v="1:0.36"/>
    <n v="0.36"/>
    <s v="RC"/>
    <s v="332.5坪"/>
    <n v="332.5"/>
    <s v="住商用"/>
    <x v="3"/>
    <m/>
    <m/>
    <s v="110桃市都建執照字第00147號"/>
    <x v="17"/>
    <s v="暫無"/>
    <x v="1"/>
  </r>
  <r>
    <x v="40"/>
    <s v="5.合宜住宅區"/>
    <x v="40"/>
    <x v="40"/>
    <s v="fig/AiCity-939-新未來1.jpg"/>
    <s v="https://newhouse.591.com.tw/home/housing/detail?hid=113056"/>
    <x v="30"/>
    <n v="30.58"/>
    <n v="37.549999999999997"/>
    <n v="26.75"/>
    <s v="33~38萬元/坪"/>
    <n v="33"/>
    <n v="38"/>
    <x v="13"/>
    <n v="2.5"/>
    <s v="33~38萬元/坪"/>
    <n v="33"/>
    <n v="38"/>
    <n v="5"/>
    <n v="35.5"/>
    <x v="1"/>
    <s v="A7 遠雄新未來1 幸福住戶討論區"/>
    <s v="https://www.facebook.com/groups/254570162464632"/>
    <m/>
    <m/>
    <m/>
    <m/>
    <s v="80%"/>
    <s v="已完銷"/>
    <s v="2021年下半年"/>
    <s v="2021Q4"/>
    <s v="標準配備"/>
    <s v="二房(28~32坪) 、三房(42~50坪)"/>
    <s v="預售屋"/>
    <s v="A7XLK"/>
    <s v="住宅大樓 住商用"/>
    <s v="桃園市龜山區樂善一路10號 "/>
    <s v="桃園市龜山區樂善一路10號 "/>
    <s v="遠雄建設事業股份有限公司"/>
    <x v="21"/>
    <x v="11"/>
    <s v="遠雄營造"/>
    <s v="遠雄房地產"/>
    <s v="近捷運、景觀宅、近公園、重劃區、低首付"/>
    <n v="0.33"/>
    <n v="0.33"/>
    <s v="3棟，807戶住家，14戶店面，3個商場"/>
    <n v="807"/>
    <n v="14"/>
    <n v="0.57020000000000004"/>
    <n v="0.57020000000000004"/>
    <s v="地上28層，地下5層"/>
    <n v="28"/>
    <s v="平面式648個、機械式84個"/>
    <s v="60元/坪/月"/>
    <s v="1:0.89"/>
    <n v="0.89"/>
    <s v="RC"/>
    <s v="2890坪"/>
    <n v="2890"/>
    <s v="住商用"/>
    <x v="3"/>
    <s v="暫無"/>
    <s v="暫無"/>
    <s v="(106)桃市都建執照字第會龜00035號"/>
    <x v="18"/>
    <s v="暫無"/>
    <x v="3"/>
  </r>
  <r>
    <x v="41"/>
    <s v="5.合宜住宅區"/>
    <x v="41"/>
    <x v="41"/>
    <s v="fig/AiCity-939-富宇天匯.jpg"/>
    <s v="https://newhouse.591.com.tw/home/housing/detail?hid=121159&amp;v=720"/>
    <x v="3"/>
    <m/>
    <m/>
    <m/>
    <s v="39~43萬元/坪"/>
    <n v="39"/>
    <n v="43"/>
    <x v="16"/>
    <n v="2"/>
    <s v="45~50 萬/坪"/>
    <n v="45"/>
    <n v="50"/>
    <n v="5"/>
    <n v="47.5"/>
    <x v="0"/>
    <m/>
    <m/>
    <m/>
    <s v="160~205萬"/>
    <n v="160"/>
    <n v="205"/>
    <s v="80%"/>
    <s v="銷售中"/>
    <s v="2023年第二季度"/>
    <s v="2023Q2"/>
    <s v="標準配備"/>
    <s v="二房(20.86坪) 、三房(34~38坪) 、2+1房(27~28坪) 、3+1房(40、41坪)"/>
    <s v="預售屋"/>
    <s v="A7XLK"/>
    <s v="住宅大樓 住商用"/>
    <s v="桃園市龜山區善捷段287地號"/>
    <s v="桃園縣龜山鄉文化一路、文青路旁"/>
    <s v="富宇建設股份有限公司"/>
    <x v="4"/>
    <x v="1"/>
    <s v="盛傑營造有限公司"/>
    <s v="華昱廣告"/>
    <s v="近捷運、景觀宅、近公園、重劃區、低首付"/>
    <n v="0.33500000000000002"/>
    <n v="0.33500000000000002"/>
    <s v="2幢，4棟，266戶住家，4戶店面"/>
    <n v="266"/>
    <n v="4"/>
    <n v="0.49540000000000001"/>
    <n v="0.49540000000000001"/>
    <s v="地上15層，地下4層"/>
    <n v="15"/>
    <s v="平面式260個、機械式18個"/>
    <s v="70元/坪/月"/>
    <s v="1:1.03"/>
    <n v="1.03"/>
    <s v="RC"/>
    <s v="1471.38坪"/>
    <n v="1471.38"/>
    <s v="住商用"/>
    <x v="4"/>
    <s v="暫無"/>
    <s v="暫無"/>
    <s v="108桃市都建執照字第01027號"/>
    <x v="9"/>
    <s v="暫無"/>
    <x v="3"/>
  </r>
  <r>
    <x v="42"/>
    <s v="5.合宜住宅區"/>
    <x v="42"/>
    <x v="42"/>
    <s v="fig/AiCity-939-竹城明治.jpg"/>
    <s v="https://newhouse.591.com.tw/home/housing/detail?hid=120762"/>
    <x v="31"/>
    <n v="26.09"/>
    <n v="33.130000000000003"/>
    <n v="22.2"/>
    <s v="28~30萬元/坪"/>
    <n v="28"/>
    <n v="30"/>
    <x v="17"/>
    <n v="1"/>
    <s v="28~30萬元/坪"/>
    <n v="28"/>
    <n v="30"/>
    <n v="2"/>
    <n v="29"/>
    <x v="1"/>
    <m/>
    <m/>
    <m/>
    <m/>
    <m/>
    <m/>
    <s v="80%"/>
    <s v="銷售中"/>
    <s v="隨時交屋"/>
    <s v="2021Q2"/>
    <s v="標準配備"/>
    <s v="二房(25~28坪) 、三房(34~40坪) 、四房(43坪)"/>
    <s v="新成屋"/>
    <s v="A7XLK"/>
    <s v="住宅大樓 住商用"/>
    <s v="桃園市龜山區文青路363號對面"/>
    <s v="桃園市龜山區文青路378號"/>
    <s v="竹城建設股份有限公司"/>
    <x v="16"/>
    <x v="8"/>
    <s v="大裕營造有限公司"/>
    <s v="自建自售"/>
    <s v="近捷運、近公園、重劃區"/>
    <n v="0.32"/>
    <n v="0.32"/>
    <s v="1幢，6棟，168戶住家，5戶店面"/>
    <n v="168"/>
    <n v="5"/>
    <s v="45.56%"/>
    <n v="0.4556"/>
    <s v="地上13層，地下3層"/>
    <n v="13"/>
    <s v="平面式81個、機械式68個"/>
    <s v="待定"/>
    <s v="1:0.86"/>
    <n v="0.86"/>
    <s v="RC"/>
    <s v="961.25坪"/>
    <n v="961.25"/>
    <s v="住商用"/>
    <x v="4"/>
    <s v="暫無"/>
    <s v="暫無"/>
    <s v="(107)桃市都建執照字第會龜00995-01號等1個"/>
    <x v="9"/>
    <s v="109桃市都施使字第龜00492號"/>
    <x v="3"/>
  </r>
  <r>
    <x v="43"/>
    <s v="5.合宜住宅區"/>
    <x v="43"/>
    <x v="43"/>
    <s v="fig/AiCity-939-竹城宇治.jpg"/>
    <s v="https://newhouse.591.com.tw/home/housing/detail?hid=115863"/>
    <x v="3"/>
    <n v="24.13"/>
    <n v="29.39"/>
    <n v="22.11"/>
    <s v="30 萬/坪 "/>
    <n v="30"/>
    <n v="30"/>
    <x v="10"/>
    <n v="0"/>
    <s v="30 萬/坪 "/>
    <n v="30"/>
    <n v="30"/>
    <n v="0"/>
    <n v="30"/>
    <x v="1"/>
    <m/>
    <m/>
    <m/>
    <s v="170~185萬"/>
    <n v="170"/>
    <n v="185"/>
    <s v="80%"/>
    <s v="已完銷"/>
    <s v="隨時交屋"/>
    <s v="2021Q2"/>
    <s v="標準配備"/>
    <s v="二房(25坪) 、 三房(38坪) 、 2+1房(28坪)"/>
    <s v="新成屋"/>
    <s v="A7XLK"/>
    <s v="住宅大樓 住商用"/>
    <s v="桃園市龜山區文青路378號"/>
    <s v="桃園市龜山區文青路378號"/>
    <s v="竹城機構-仲城建設股份有限公司"/>
    <x v="16"/>
    <x v="8"/>
    <s v=" 大裕營造有限公司"/>
    <s v="竹城機構-仲城建設股份有限公司"/>
    <s v="周邊環境，距學區為樂善國小車程7分鐘即可到達，大岡國中約車程10分鐘，生活採買可至全聯福利中心或龜山黃昏市場。交通方面車程10~15分鐘可到林口交流道，往來大台北地區便利，或者是可走青山路車程10分鐘連接新莊。"/>
    <n v="0.315"/>
    <n v="0.315"/>
    <s v="3棟，103戶住家，6戶店面"/>
    <n v="103"/>
    <n v="6"/>
    <n v="0.45700000000000002"/>
    <n v="0.45700000000000002"/>
    <s v="地上13層，地下3層"/>
    <n v="13"/>
    <s v="平面式82個"/>
    <s v="80元/坪/月"/>
    <s v="1:0.75"/>
    <n v="0.75"/>
    <s v="RC"/>
    <s v="638.13坪"/>
    <n v="638.13"/>
    <s v="住商用"/>
    <x v="4"/>
    <m/>
    <m/>
    <s v="(106)桃市都建執照字第會龜01145 號等2個"/>
    <x v="9"/>
    <s v="(108)桃市都施使字第龜00515號"/>
    <x v="3"/>
  </r>
  <r>
    <x v="44"/>
    <s v="5.合宜住宅區"/>
    <x v="44"/>
    <x v="44"/>
    <s v="fig/AiCity-939-櫻花澍.webp"/>
    <s v="https://newhouse.591.com.tw/home/housing/detail?hid=124447"/>
    <x v="32"/>
    <n v="26.09"/>
    <n v="28.35"/>
    <n v="24.04"/>
    <s v="28~32 萬/坪"/>
    <n v="28"/>
    <n v="32"/>
    <x v="10"/>
    <n v="2"/>
    <s v="28~32 萬/坪"/>
    <n v="28"/>
    <n v="32"/>
    <n v="4"/>
    <n v="30"/>
    <x v="1"/>
    <s v="A7櫻花澍已購戶討論區"/>
    <s v="https://www.facebook.com/groups/1271297159886163"/>
    <m/>
    <s v="165~195萬"/>
    <n v="165"/>
    <n v="195"/>
    <s v="80%"/>
    <s v="已完銷"/>
    <s v="2021年第四季度"/>
    <s v="2021Q4"/>
    <s v="標準配備"/>
    <s v="二房(25坪) 、 三房(35坪)"/>
    <s v="預售屋"/>
    <s v="A7XLK"/>
    <s v="住宅大樓 住商用"/>
    <s v="桃園市龜山區文青二路"/>
    <s v="桃園市龜山區文青路179號1F "/>
    <s v="櫻花建設股份有限公司"/>
    <x v="26"/>
    <x v="15"/>
    <s v="國城營造有限公司"/>
    <s v="新高思廣告有限公司"/>
    <s v="學區方面，鄰近文青雙語國中小預定地，生活採買方面，步行4分鐘可達美廉社(龜山文青店)，車程10分鐘可至全聯福利中心(龜山興華店)。交通方面，步行8分鐘可至機捷A7體育大學站，亦有國道一號林口交流道可利用。"/>
    <n v="0.32"/>
    <n v="0.32"/>
    <s v="1幢，2棟，106戶住家，2戶店面"/>
    <n v="106"/>
    <n v="2"/>
    <n v="0.38140000000000002"/>
    <n v="0.38140000000000002"/>
    <s v="地上14層，地下4層"/>
    <n v="14"/>
    <s v="平面式108個"/>
    <s v="65元/坪/月"/>
    <s v="1:1"/>
    <n v="1"/>
    <s v="RC"/>
    <s v="602.07坪"/>
    <n v="602.07000000000005"/>
    <s v="住商用"/>
    <x v="4"/>
    <m/>
    <s v="暫無"/>
    <s v="108桃市都建執照字第00713-01號"/>
    <x v="12"/>
    <s v="暫無"/>
    <x v="3"/>
  </r>
  <r>
    <x v="45"/>
    <s v="5.合宜住宅區"/>
    <x v="45"/>
    <x v="45"/>
    <s v="fig/AiCity-939-遠雄文青.jpg"/>
    <s v="https://www.farglory-land.com.tw/leasehold/%E9%81%A0%E9%9B%84%E6%99%82%E4%BB%A3%E7%B8%BD%E9%83%A8-2/"/>
    <x v="33"/>
    <n v="22.81"/>
    <n v="30.56"/>
    <n v="11.84"/>
    <s v="2021/8:22.7萬元/坪"/>
    <n v="15"/>
    <n v="15"/>
    <x v="18"/>
    <n v="0"/>
    <s v="2021/8:22.7萬元/坪"/>
    <n v="15"/>
    <n v="15"/>
    <n v="0"/>
    <n v="15"/>
    <x v="1"/>
    <s v="A7 遠雄文青 住戶討論區"/>
    <s v="https://www.facebook.com/groups/675455015969962"/>
    <m/>
    <m/>
    <m/>
    <m/>
    <s v="80%"/>
    <s v="已完銷"/>
    <s v="隨時交屋"/>
    <s v="2021Q2"/>
    <s v="標準配備"/>
    <m/>
    <s v="新成屋"/>
    <s v="A7XLK"/>
    <s v="住宅大樓 住商用"/>
    <s v="桃園市龜山區文青路179號"/>
    <s v="桃園市龜山區文青路179號"/>
    <m/>
    <x v="21"/>
    <x v="11"/>
    <m/>
    <m/>
    <m/>
    <m/>
    <m/>
    <m/>
    <n v="1272"/>
    <m/>
    <m/>
    <m/>
    <m/>
    <m/>
    <m/>
    <m/>
    <m/>
    <m/>
    <s v="RC"/>
    <m/>
    <m/>
    <s v="住商用"/>
    <x v="4"/>
    <m/>
    <m/>
    <m/>
    <x v="16"/>
    <m/>
    <x v="3"/>
  </r>
  <r>
    <x v="46"/>
    <s v="5.合宜住宅區"/>
    <x v="46"/>
    <x v="46"/>
    <s v="fig/AiCity-939-皇翔歡喜城.jpg"/>
    <s v="https://www.uppercity.tw/"/>
    <x v="34"/>
    <n v="22.7"/>
    <n v="28.54"/>
    <n v="12.94"/>
    <s v="2021/8:20.0萬元/坪"/>
    <n v="15"/>
    <n v="15"/>
    <x v="18"/>
    <n v="0"/>
    <s v="2021/8:20.0萬元/坪"/>
    <n v="15"/>
    <n v="15"/>
    <n v="0"/>
    <n v="15"/>
    <x v="1"/>
    <s v="A7皇翔歡喜城"/>
    <s v="https://www.facebook.com/groups/521969711190884"/>
    <m/>
    <m/>
    <m/>
    <m/>
    <s v="80%"/>
    <s v="已完銷"/>
    <s v="隨時交屋"/>
    <s v="2021Q2"/>
    <s v="標準配備"/>
    <m/>
    <s v="新成屋"/>
    <s v="A7XLK"/>
    <s v="住宅大樓 住商用"/>
    <s v="園市龜山區文青二路9-11號"/>
    <m/>
    <m/>
    <x v="27"/>
    <x v="16"/>
    <m/>
    <m/>
    <m/>
    <m/>
    <m/>
    <m/>
    <n v="1780"/>
    <m/>
    <m/>
    <m/>
    <m/>
    <m/>
    <m/>
    <m/>
    <m/>
    <m/>
    <s v="RC"/>
    <m/>
    <m/>
    <s v="住商用"/>
    <x v="4"/>
    <m/>
    <m/>
    <m/>
    <x v="16"/>
    <m/>
    <x v="3"/>
  </r>
  <r>
    <x v="47"/>
    <s v="5.合宜住宅區"/>
    <x v="47"/>
    <x v="47"/>
    <s v="fig/AiCity-939-名軒快樂家.jpg"/>
    <s v="https://www.advancetek.com.tw/%E7%86%B1%E9%8A%B7%E5%80%8B%E6%A1%88/%E5%90%8D%E8%BB%92%E5%BF%AB%E6%A8%82%E5%AE%B6%E5%90%88%E5%AE%9C%E4%BD%8F%E5%AE%85a7_c%E5%9F%BA%E5%9C%B0/"/>
    <x v="35"/>
    <n v="22.48"/>
    <n v="27.8"/>
    <n v="13.62"/>
    <s v="2021/8:21.7萬元/坪"/>
    <n v="15"/>
    <n v="15"/>
    <x v="18"/>
    <n v="0"/>
    <s v="2021/8:21.7萬元/坪"/>
    <n v="15"/>
    <n v="15"/>
    <n v="0"/>
    <n v="15"/>
    <x v="1"/>
    <s v="名軒快樂家-住戶專區"/>
    <s v="https://www.facebook.com/groups/671624019658641"/>
    <m/>
    <m/>
    <m/>
    <m/>
    <s v="80%"/>
    <s v="已完銷"/>
    <s v="隨時交屋"/>
    <s v="2021Q2"/>
    <s v="標準配備"/>
    <m/>
    <s v="新成屋"/>
    <s v="A7XLK"/>
    <s v="住宅大樓 住商用"/>
    <s v="桃園市龜山區文學路237-247號號"/>
    <m/>
    <m/>
    <x v="28"/>
    <x v="17"/>
    <m/>
    <m/>
    <m/>
    <m/>
    <m/>
    <m/>
    <n v="514"/>
    <m/>
    <m/>
    <m/>
    <m/>
    <m/>
    <m/>
    <m/>
    <m/>
    <m/>
    <s v="RC"/>
    <m/>
    <m/>
    <s v="住商用"/>
    <x v="4"/>
    <m/>
    <m/>
    <m/>
    <x v="16"/>
    <m/>
    <x v="3"/>
  </r>
  <r>
    <x v="48"/>
    <s v="5.合宜住宅區"/>
    <x v="48"/>
    <x v="48"/>
    <s v="fig/AiCity-939-麗寶快樂家.jpg"/>
    <s v="http://lihpao.com.tw/appropriate/build.html"/>
    <x v="36"/>
    <n v="22.58"/>
    <n v="28.38"/>
    <n v="14.83"/>
    <s v="2021/8:21.0萬元/坪"/>
    <n v="15"/>
    <n v="15"/>
    <x v="18"/>
    <n v="0"/>
    <s v="2021/8:21.0萬元/坪"/>
    <n v="15"/>
    <n v="15"/>
    <n v="0"/>
    <n v="15"/>
    <x v="1"/>
    <s v="A7 麗寶快樂家社區~住戶專區"/>
    <s v="https://www.facebook.com/groups/A7happyhome"/>
    <m/>
    <m/>
    <m/>
    <m/>
    <s v="80%"/>
    <s v="已完銷"/>
    <s v="隨時交屋"/>
    <s v="2021Q2"/>
    <s v="標準配備"/>
    <m/>
    <s v="新成屋"/>
    <s v="A7XLK"/>
    <s v="住宅大樓 住商用"/>
    <s v="桃園市龜山區文青一路12號"/>
    <m/>
    <m/>
    <x v="29"/>
    <x v="18"/>
    <m/>
    <m/>
    <m/>
    <m/>
    <m/>
    <m/>
    <n v="897"/>
    <m/>
    <m/>
    <m/>
    <m/>
    <m/>
    <m/>
    <m/>
    <m/>
    <m/>
    <s v="RC"/>
    <m/>
    <m/>
    <s v="住商用"/>
    <x v="4"/>
    <m/>
    <m/>
    <m/>
    <x v="16"/>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3CA2B-B6E6-A64B-BB28-39916B3C266F}" name="樞紐分析表1"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7">
  <location ref="A3:C53" firstHeaderRow="0" firstDataRow="1" firstDataCol="1" rowPageCount="1" colPageCount="1"/>
  <pivotFields count="67">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46">
        <item x="37"/>
        <item x="40"/>
        <item x="36"/>
        <item x="20"/>
        <item x="35"/>
        <item x="12"/>
        <item x="31"/>
        <item x="39"/>
        <item x="3"/>
        <item x="5"/>
        <item x="4"/>
        <item x="1"/>
        <item x="6"/>
        <item x="9"/>
        <item x="22"/>
        <item x="34"/>
        <item x="17"/>
        <item x="14"/>
        <item x="27"/>
        <item x="19"/>
        <item x="16"/>
        <item x="0"/>
        <item x="21"/>
        <item x="10"/>
        <item x="2"/>
        <item x="29"/>
        <item x="28"/>
        <item x="32"/>
        <item x="15"/>
        <item x="11"/>
        <item x="23"/>
        <item x="30"/>
        <item x="13"/>
        <item x="33"/>
        <item x="25"/>
        <item x="26"/>
        <item x="18"/>
        <item x="38"/>
        <item x="7"/>
        <item x="8"/>
        <item x="24"/>
        <item x="41"/>
        <item x="42"/>
        <item x="43"/>
        <item x="4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pageFields count="1">
    <pageField fld="47" hier="-1"/>
  </pageFields>
  <dataFields count="2">
    <dataField name="加總 - 住家戶數" fld="47" baseField="0" baseItem="0"/>
    <dataField name="加總 - 商店戶數" fld="48"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aptionNotEqual" evalOrder="-1" id="2"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2A0184-F9FB-7249-BCA8-2F8B6C3580F3}" name="樞紐分析表1"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4">
  <location ref="A3:C9" firstHeaderRow="0" firstDataRow="1" firstDataCol="1"/>
  <pivotFields count="67">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加總 - 住家戶數" fld="47" baseField="0" baseItem="0" numFmtId="180"/>
    <dataField name="加總 - 商店戶數" fld="48" baseField="0" baseItem="0"/>
  </dataFields>
  <chartFormats count="4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8">
      <pivotArea type="data" outline="0" fieldPosition="0">
        <references count="2">
          <reference field="4294967294" count="1" selected="0">
            <x v="0"/>
          </reference>
          <reference field="1" count="1" selected="0">
            <x v="0"/>
          </reference>
        </references>
      </pivotArea>
    </chartFormat>
    <chartFormat chart="1" format="9">
      <pivotArea type="data" outline="0" fieldPosition="0">
        <references count="2">
          <reference field="4294967294" count="1" selected="0">
            <x v="0"/>
          </reference>
          <reference field="1" count="1" selected="0">
            <x v="1"/>
          </reference>
        </references>
      </pivotArea>
    </chartFormat>
    <chartFormat chart="1" format="10">
      <pivotArea type="data" outline="0" fieldPosition="0">
        <references count="2">
          <reference field="4294967294" count="1" selected="0">
            <x v="0"/>
          </reference>
          <reference field="1" count="1" selected="0">
            <x v="2"/>
          </reference>
        </references>
      </pivotArea>
    </chartFormat>
    <chartFormat chart="1" format="11">
      <pivotArea type="data" outline="0" fieldPosition="0">
        <references count="2">
          <reference field="4294967294" count="1" selected="0">
            <x v="0"/>
          </reference>
          <reference field="1" count="1" selected="0">
            <x v="3"/>
          </reference>
        </references>
      </pivotArea>
    </chartFormat>
    <chartFormat chart="1" format="12">
      <pivotArea type="data" outline="0" fieldPosition="0">
        <references count="2">
          <reference field="4294967294" count="1" selected="0">
            <x v="0"/>
          </reference>
          <reference field="1" count="1" selected="0">
            <x v="4"/>
          </reference>
        </references>
      </pivotArea>
    </chartFormat>
    <chartFormat chart="1" format="13">
      <pivotArea type="data" outline="0" fieldPosition="0">
        <references count="2">
          <reference field="4294967294" count="1" selected="0">
            <x v="1"/>
          </reference>
          <reference field="1" count="1" selected="0">
            <x v="0"/>
          </reference>
        </references>
      </pivotArea>
    </chartFormat>
    <chartFormat chart="1" format="14">
      <pivotArea type="data" outline="0" fieldPosition="0">
        <references count="2">
          <reference field="4294967294" count="1" selected="0">
            <x v="1"/>
          </reference>
          <reference field="1" count="1" selected="0">
            <x v="1"/>
          </reference>
        </references>
      </pivotArea>
    </chartFormat>
    <chartFormat chart="1" format="15">
      <pivotArea type="data" outline="0" fieldPosition="0">
        <references count="2">
          <reference field="4294967294" count="1" selected="0">
            <x v="1"/>
          </reference>
          <reference field="1" count="1" selected="0">
            <x v="2"/>
          </reference>
        </references>
      </pivotArea>
    </chartFormat>
    <chartFormat chart="1" format="16">
      <pivotArea type="data" outline="0" fieldPosition="0">
        <references count="2">
          <reference field="4294967294" count="1" selected="0">
            <x v="1"/>
          </reference>
          <reference field="1" count="1" selected="0">
            <x v="3"/>
          </reference>
        </references>
      </pivotArea>
    </chartFormat>
    <chartFormat chart="1" format="17">
      <pivotArea type="data" outline="0" fieldPosition="0">
        <references count="2">
          <reference field="4294967294" count="1" selected="0">
            <x v="1"/>
          </reference>
          <reference field="1" count="1" selected="0">
            <x v="4"/>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 chart="0" format="5">
      <pivotArea type="data" outline="0" fieldPosition="0">
        <references count="2">
          <reference field="4294967294" count="1" selected="0">
            <x v="1"/>
          </reference>
          <reference field="1" count="1" selected="0">
            <x v="2"/>
          </reference>
        </references>
      </pivotArea>
    </chartFormat>
    <chartFormat chart="0" format="6">
      <pivotArea type="data" outline="0" fieldPosition="0">
        <references count="2">
          <reference field="4294967294" count="1" selected="0">
            <x v="1"/>
          </reference>
          <reference field="1" count="1" selected="0">
            <x v="3"/>
          </reference>
        </references>
      </pivotArea>
    </chartFormat>
    <chartFormat chart="0" format="7">
      <pivotArea type="data" outline="0" fieldPosition="0">
        <references count="2">
          <reference field="4294967294" count="1" selected="0">
            <x v="1"/>
          </reference>
          <reference field="1" count="1" selected="0">
            <x v="4"/>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1" count="1" selected="0">
            <x v="0"/>
          </reference>
        </references>
      </pivotArea>
    </chartFormat>
    <chartFormat chart="2" format="20">
      <pivotArea type="data" outline="0" fieldPosition="0">
        <references count="2">
          <reference field="4294967294" count="1" selected="0">
            <x v="0"/>
          </reference>
          <reference field="1" count="1" selected="0">
            <x v="1"/>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3"/>
          </reference>
        </references>
      </pivotArea>
    </chartFormat>
    <chartFormat chart="2" format="23">
      <pivotArea type="data" outline="0" fieldPosition="0">
        <references count="2">
          <reference field="4294967294" count="1" selected="0">
            <x v="0"/>
          </reference>
          <reference field="1" count="1" selected="0">
            <x v="4"/>
          </reference>
        </references>
      </pivotArea>
    </chartFormat>
    <chartFormat chart="2" format="24" series="1">
      <pivotArea type="data" outline="0" fieldPosition="0">
        <references count="1">
          <reference field="4294967294" count="1" selected="0">
            <x v="1"/>
          </reference>
        </references>
      </pivotArea>
    </chartFormat>
    <chartFormat chart="2" format="25">
      <pivotArea type="data" outline="0" fieldPosition="0">
        <references count="2">
          <reference field="4294967294" count="1" selected="0">
            <x v="1"/>
          </reference>
          <reference field="1" count="1" selected="0">
            <x v="0"/>
          </reference>
        </references>
      </pivotArea>
    </chartFormat>
    <chartFormat chart="2" format="26">
      <pivotArea type="data" outline="0" fieldPosition="0">
        <references count="2">
          <reference field="4294967294" count="1" selected="0">
            <x v="1"/>
          </reference>
          <reference field="1" count="1" selected="0">
            <x v="1"/>
          </reference>
        </references>
      </pivotArea>
    </chartFormat>
    <chartFormat chart="2" format="27">
      <pivotArea type="data" outline="0" fieldPosition="0">
        <references count="2">
          <reference field="4294967294" count="1" selected="0">
            <x v="1"/>
          </reference>
          <reference field="1" count="1" selected="0">
            <x v="2"/>
          </reference>
        </references>
      </pivotArea>
    </chartFormat>
    <chartFormat chart="2" format="28">
      <pivotArea type="data" outline="0" fieldPosition="0">
        <references count="2">
          <reference field="4294967294" count="1" selected="0">
            <x v="1"/>
          </reference>
          <reference field="1" count="1" selected="0">
            <x v="3"/>
          </reference>
        </references>
      </pivotArea>
    </chartFormat>
    <chartFormat chart="2" format="29">
      <pivotArea type="data" outline="0" fieldPosition="0">
        <references count="2">
          <reference field="4294967294" count="1" selected="0">
            <x v="1"/>
          </reference>
          <reference field="1" count="1" selected="0">
            <x v="4"/>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1" count="1" selected="0">
            <x v="0"/>
          </reference>
        </references>
      </pivotArea>
    </chartFormat>
    <chartFormat chart="3" format="32">
      <pivotArea type="data" outline="0" fieldPosition="0">
        <references count="2">
          <reference field="4294967294" count="1" selected="0">
            <x v="0"/>
          </reference>
          <reference field="1" count="1" selected="0">
            <x v="1"/>
          </reference>
        </references>
      </pivotArea>
    </chartFormat>
    <chartFormat chart="3" format="33">
      <pivotArea type="data" outline="0" fieldPosition="0">
        <references count="2">
          <reference field="4294967294" count="1" selected="0">
            <x v="0"/>
          </reference>
          <reference field="1" count="1" selected="0">
            <x v="2"/>
          </reference>
        </references>
      </pivotArea>
    </chartFormat>
    <chartFormat chart="3" format="34">
      <pivotArea type="data" outline="0" fieldPosition="0">
        <references count="2">
          <reference field="4294967294" count="1" selected="0">
            <x v="0"/>
          </reference>
          <reference field="1" count="1" selected="0">
            <x v="3"/>
          </reference>
        </references>
      </pivotArea>
    </chartFormat>
    <chartFormat chart="3" format="35">
      <pivotArea type="data" outline="0" fieldPosition="0">
        <references count="2">
          <reference field="4294967294" count="1" selected="0">
            <x v="0"/>
          </reference>
          <reference field="1" count="1" selected="0">
            <x v="4"/>
          </reference>
        </references>
      </pivotArea>
    </chartFormat>
    <chartFormat chart="3" format="36" series="1">
      <pivotArea type="data" outline="0" fieldPosition="0">
        <references count="1">
          <reference field="4294967294" count="1" selected="0">
            <x v="1"/>
          </reference>
        </references>
      </pivotArea>
    </chartFormat>
    <chartFormat chart="3" format="37">
      <pivotArea type="data" outline="0" fieldPosition="0">
        <references count="2">
          <reference field="4294967294" count="1" selected="0">
            <x v="1"/>
          </reference>
          <reference field="1" count="1" selected="0">
            <x v="0"/>
          </reference>
        </references>
      </pivotArea>
    </chartFormat>
    <chartFormat chart="3" format="38">
      <pivotArea type="data" outline="0" fieldPosition="0">
        <references count="2">
          <reference field="4294967294" count="1" selected="0">
            <x v="1"/>
          </reference>
          <reference field="1" count="1" selected="0">
            <x v="1"/>
          </reference>
        </references>
      </pivotArea>
    </chartFormat>
    <chartFormat chart="3" format="39">
      <pivotArea type="data" outline="0" fieldPosition="0">
        <references count="2">
          <reference field="4294967294" count="1" selected="0">
            <x v="1"/>
          </reference>
          <reference field="1" count="1" selected="0">
            <x v="2"/>
          </reference>
        </references>
      </pivotArea>
    </chartFormat>
    <chartFormat chart="3" format="40">
      <pivotArea type="data" outline="0" fieldPosition="0">
        <references count="2">
          <reference field="4294967294" count="1" selected="0">
            <x v="1"/>
          </reference>
          <reference field="1" count="1" selected="0">
            <x v="3"/>
          </reference>
        </references>
      </pivotArea>
    </chartFormat>
    <chartFormat chart="3" format="41">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05ECE1-698D-3F42-A1F5-015F41A70879}" name="樞紐分析表2"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5">
  <location ref="A37:B43" firstHeaderRow="1" firstDataRow="1" firstDataCol="1" rowPageCount="1" colPageCount="1"/>
  <pivotFields count="67">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numFmtId="177" showAll="0"/>
    <pivotField numFmtId="177" showAll="0"/>
    <pivotField axis="axisPage" dataField="1" numFmtId="177" multipleItemSelectionAllowed="1" showAll="0">
      <items count="20">
        <item h="1" x="18"/>
        <item x="2"/>
        <item x="3"/>
        <item x="1"/>
        <item x="4"/>
        <item x="7"/>
        <item x="0"/>
        <item x="17"/>
        <item x="11"/>
        <item x="14"/>
        <item x="10"/>
        <item x="8"/>
        <item x="6"/>
        <item x="12"/>
        <item x="5"/>
        <item x="15"/>
        <item x="13"/>
        <item x="9"/>
        <item x="16"/>
        <item t="default"/>
      </items>
    </pivotField>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1">
    <pageField fld="13" hier="-1"/>
  </pageFields>
  <dataFields count="1">
    <dataField name="平均值 - 每坪價-平均" fld="13" subtotal="average" baseField="0" baseItem="0" numFmtId="181"/>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19A1B8-C948-9248-8ABA-BFD05B6AA01A}" name="樞紐分析表1"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1">
  <location ref="A3:B9" firstHeaderRow="1" firstDataRow="1" firstDataCol="1" rowPageCount="1" colPageCount="1"/>
  <pivotFields count="67">
    <pivotField showAll="0"/>
    <pivotField showAll="0"/>
    <pivotField showAll="0"/>
    <pivotField showAll="0"/>
    <pivotField showAll="0"/>
    <pivotField showAll="0"/>
    <pivotField showAll="0"/>
    <pivotField showAll="0"/>
    <pivotField showAll="0"/>
    <pivotField showAll="0"/>
    <pivotField showAll="0"/>
    <pivotField numFmtId="177" showAll="0"/>
    <pivotField numFmtId="177" showAll="0"/>
    <pivotField axis="axisPage" dataField="1" numFmtId="177" multipleItemSelectionAllowed="1" showAll="0">
      <items count="20">
        <item h="1" x="18"/>
        <item x="2"/>
        <item x="3"/>
        <item x="1"/>
        <item x="4"/>
        <item x="7"/>
        <item x="0"/>
        <item x="17"/>
        <item x="11"/>
        <item x="14"/>
        <item x="10"/>
        <item x="8"/>
        <item x="6"/>
        <item x="12"/>
        <item x="5"/>
        <item x="15"/>
        <item x="13"/>
        <item x="9"/>
        <item x="16"/>
        <item t="default"/>
      </items>
    </pivotField>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1"/>
        <item x="4"/>
        <item x="2"/>
        <item x="0"/>
        <item t="default"/>
      </items>
    </pivotField>
    <pivotField showAll="0"/>
    <pivotField showAll="0"/>
    <pivotField showAll="0"/>
    <pivotField showAll="0"/>
    <pivotField showAll="0"/>
  </pivotFields>
  <rowFields count="1">
    <field x="61"/>
  </rowFields>
  <rowItems count="6">
    <i>
      <x/>
    </i>
    <i>
      <x v="1"/>
    </i>
    <i>
      <x v="2"/>
    </i>
    <i>
      <x v="3"/>
    </i>
    <i>
      <x v="4"/>
    </i>
    <i t="grand">
      <x/>
    </i>
  </rowItems>
  <colItems count="1">
    <i/>
  </colItems>
  <pageFields count="1">
    <pageField fld="13" hier="-1"/>
  </pageFields>
  <dataFields count="1">
    <dataField name="平均值 - 每坪價-平均" fld="13" subtotal="average" baseField="0" baseItem="0" numFmtId="18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D14CAE-2C58-9D43-B1F7-B8BBC66C68B5}" name="樞紐分析表2"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3">
  <location ref="B48:D64" firstHeaderRow="0" firstDataRow="1" firstDataCol="1" rowPageCount="1" colPageCount="1"/>
  <pivotFields count="68">
    <pivotField showAll="0"/>
    <pivotField showAll="0"/>
    <pivotField showAll="0"/>
    <pivotField showAll="0"/>
    <pivotField showAll="0"/>
    <pivotField showAll="0"/>
    <pivotField showAll="0"/>
    <pivotField showAll="0"/>
    <pivotField showAll="0"/>
    <pivotField showAll="0"/>
    <pivotField showAll="0"/>
    <pivotField numFmtId="177" showAll="0"/>
    <pivotField numFmtId="177" showAll="0"/>
    <pivotField axis="axisPage" numFmtId="177" multipleItemSelectionAllowed="1" showAll="0">
      <items count="20">
        <item h="1" x="18"/>
        <item x="2"/>
        <item x="3"/>
        <item x="1"/>
        <item x="4"/>
        <item x="7"/>
        <item x="0"/>
        <item x="17"/>
        <item x="11"/>
        <item x="14"/>
        <item x="10"/>
        <item x="8"/>
        <item x="6"/>
        <item x="12"/>
        <item x="5"/>
        <item x="15"/>
        <item x="13"/>
        <item x="9"/>
        <item x="16"/>
        <item t="default"/>
      </items>
    </pivotField>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0">
        <item x="14"/>
        <item x="4"/>
        <item x="3"/>
        <item x="2"/>
        <item x="13"/>
        <item x="17"/>
        <item x="8"/>
        <item x="12"/>
        <item h="1" x="5"/>
        <item x="16"/>
        <item x="1"/>
        <item x="9"/>
        <item x="6"/>
        <item x="11"/>
        <item x="7"/>
        <item x="10"/>
        <item x="18"/>
        <item x="0"/>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0"/>
  </rowFields>
  <rowItems count="16">
    <i>
      <x v="17"/>
    </i>
    <i>
      <x v="10"/>
    </i>
    <i>
      <x v="13"/>
    </i>
    <i>
      <x v="6"/>
    </i>
    <i>
      <x v="3"/>
    </i>
    <i>
      <x v="14"/>
    </i>
    <i>
      <x v="12"/>
    </i>
    <i>
      <x v="1"/>
    </i>
    <i>
      <x v="15"/>
    </i>
    <i>
      <x v="11"/>
    </i>
    <i>
      <x v="7"/>
    </i>
    <i>
      <x v="2"/>
    </i>
    <i>
      <x v="18"/>
    </i>
    <i>
      <x v="4"/>
    </i>
    <i>
      <x/>
    </i>
    <i t="grand">
      <x/>
    </i>
  </rowItems>
  <colFields count="1">
    <field x="-2"/>
  </colFields>
  <colItems count="2">
    <i>
      <x/>
    </i>
    <i i="1">
      <x v="1"/>
    </i>
  </colItems>
  <pageFields count="1">
    <pageField fld="13" hier="-1"/>
  </pageFields>
  <dataFields count="2">
    <dataField name="加總 - 住家戶數" fld="47" baseField="0" baseItem="0" numFmtId="180"/>
    <dataField name="加總 - 商店戶數" fld="48" baseField="0" baseItem="0" numFmtId="18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4FE811F-B077-FD42-9008-279DB01289D2}" name="樞紐分析表1"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2">
  <location ref="A3:B19" firstHeaderRow="1" firstDataRow="1" firstDataCol="1" rowPageCount="1" colPageCount="1"/>
  <pivotFields count="68">
    <pivotField showAll="0"/>
    <pivotField showAll="0"/>
    <pivotField showAll="0"/>
    <pivotField showAll="0"/>
    <pivotField showAll="0"/>
    <pivotField showAll="0"/>
    <pivotField showAll="0"/>
    <pivotField showAll="0"/>
    <pivotField showAll="0"/>
    <pivotField showAll="0"/>
    <pivotField showAll="0"/>
    <pivotField numFmtId="177" showAll="0"/>
    <pivotField numFmtId="177" showAll="0"/>
    <pivotField axis="axisPage" dataField="1" numFmtId="177" multipleItemSelectionAllowed="1" showAll="0">
      <items count="20">
        <item h="1" x="18"/>
        <item x="2"/>
        <item x="3"/>
        <item x="1"/>
        <item x="4"/>
        <item x="7"/>
        <item x="0"/>
        <item x="17"/>
        <item x="11"/>
        <item x="14"/>
        <item x="10"/>
        <item x="8"/>
        <item x="6"/>
        <item x="12"/>
        <item x="5"/>
        <item x="15"/>
        <item x="13"/>
        <item x="9"/>
        <item x="16"/>
        <item t="default"/>
      </items>
    </pivotField>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0">
        <item x="14"/>
        <item x="4"/>
        <item x="3"/>
        <item x="2"/>
        <item x="13"/>
        <item h="1" x="17"/>
        <item x="8"/>
        <item x="12"/>
        <item h="1" x="5"/>
        <item h="1" x="16"/>
        <item x="1"/>
        <item x="9"/>
        <item x="6"/>
        <item x="11"/>
        <item x="7"/>
        <item x="10"/>
        <item x="18"/>
        <item x="0"/>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0"/>
  </rowFields>
  <rowItems count="16">
    <i>
      <x v="1"/>
    </i>
    <i>
      <x/>
    </i>
    <i>
      <x v="13"/>
    </i>
    <i>
      <x v="10"/>
    </i>
    <i>
      <x v="4"/>
    </i>
    <i>
      <x v="15"/>
    </i>
    <i>
      <x v="18"/>
    </i>
    <i>
      <x v="7"/>
    </i>
    <i>
      <x v="11"/>
    </i>
    <i>
      <x v="6"/>
    </i>
    <i>
      <x v="3"/>
    </i>
    <i>
      <x v="2"/>
    </i>
    <i>
      <x v="14"/>
    </i>
    <i>
      <x v="17"/>
    </i>
    <i>
      <x v="12"/>
    </i>
    <i t="grand">
      <x/>
    </i>
  </rowItems>
  <colItems count="1">
    <i/>
  </colItems>
  <pageFields count="1">
    <pageField fld="13" hier="-1"/>
  </pageFields>
  <dataFields count="1">
    <dataField name="平均值 - 每坪價-平均" fld="13" subtotal="average" baseField="0" baseItem="0" numFmtId="179"/>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8299DB4-79E1-2840-954E-122EFC07C81F}" name="樞紐分析表3"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2">
  <location ref="B86:C118" firstHeaderRow="1" firstDataRow="1" firstDataCol="1" rowPageCount="1" colPageCount="1"/>
  <pivotFields count="68">
    <pivotField showAll="0"/>
    <pivotField showAll="0"/>
    <pivotField axis="axisRow" showAll="0" sortType="descending">
      <items count="50">
        <item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77" showAll="0"/>
    <pivotField numFmtId="177" showAll="0"/>
    <pivotField dataField="1"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1">
        <item x="25"/>
        <item x="8"/>
        <item x="9"/>
        <item x="5"/>
        <item x="15"/>
        <item x="24"/>
        <item x="28"/>
        <item x="16"/>
        <item x="23"/>
        <item x="2"/>
        <item x="3"/>
        <item x="22"/>
        <item x="19"/>
        <item x="0"/>
        <item x="6"/>
        <item x="10"/>
        <item x="7"/>
        <item x="27"/>
        <item x="4"/>
        <item x="17"/>
        <item x="11"/>
        <item x="12"/>
        <item x="21"/>
        <item x="14"/>
        <item x="20"/>
        <item x="13"/>
        <item x="18"/>
        <item x="1"/>
        <item x="29"/>
        <item x="26"/>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14"/>
        <item h="1" x="4"/>
        <item h="1" x="3"/>
        <item h="1" x="2"/>
        <item h="1" x="13"/>
        <item h="1" x="17"/>
        <item h="1" x="8"/>
        <item h="1" x="12"/>
        <item h="1" x="5"/>
        <item h="1" x="16"/>
        <item h="1" x="1"/>
        <item h="1" x="9"/>
        <item h="1" x="6"/>
        <item h="1" x="11"/>
        <item h="1" x="7"/>
        <item h="1" x="10"/>
        <item h="1" x="18"/>
        <item x="0"/>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9"/>
    <field x="2"/>
  </rowFields>
  <rowItems count="32">
    <i>
      <x v="26"/>
    </i>
    <i r="1">
      <x v="33"/>
    </i>
    <i>
      <x v="27"/>
    </i>
    <i r="1">
      <x v="45"/>
    </i>
    <i r="1">
      <x v="21"/>
    </i>
    <i r="1">
      <x v="44"/>
    </i>
    <i r="1">
      <x v="41"/>
    </i>
    <i>
      <x v="14"/>
    </i>
    <i r="1">
      <x v="18"/>
    </i>
    <i r="1">
      <x v="47"/>
    </i>
    <i>
      <x v="12"/>
    </i>
    <i r="1">
      <x v="30"/>
    </i>
    <i>
      <x v="25"/>
    </i>
    <i r="1">
      <x v="4"/>
    </i>
    <i r="1">
      <x v="24"/>
    </i>
    <i>
      <x v="4"/>
    </i>
    <i r="1">
      <x v="2"/>
    </i>
    <i r="1">
      <x v="3"/>
    </i>
    <i r="1">
      <x v="9"/>
    </i>
    <i>
      <x v="10"/>
    </i>
    <i r="1">
      <x v="7"/>
    </i>
    <i>
      <x v="13"/>
    </i>
    <i r="1">
      <x v="17"/>
    </i>
    <i r="1">
      <x v="5"/>
    </i>
    <i>
      <x v="11"/>
    </i>
    <i r="1">
      <x v="16"/>
    </i>
    <i>
      <x v="16"/>
    </i>
    <i r="1">
      <x v="22"/>
    </i>
    <i>
      <x v="9"/>
    </i>
    <i r="1">
      <x v="40"/>
    </i>
    <i r="1">
      <x v="19"/>
    </i>
    <i t="grand">
      <x/>
    </i>
  </rowItems>
  <colItems count="1">
    <i/>
  </colItems>
  <pageFields count="1">
    <pageField fld="40" hier="-1"/>
  </pageFields>
  <dataFields count="1">
    <dataField name="平均值 - 每坪價-平均" fld="13" subtotal="average" baseField="0" baseItem="0" numFmtId="179"/>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58FE396-6E8A-064D-96E2-0847BBE52133}" name="樞紐分析表7"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rowHeaderCaption="3ㄒㄧ1">
  <location ref="A3:D8" firstHeaderRow="0" firstDataRow="1" firstDataCol="1"/>
  <pivotFields count="68">
    <pivotField dataField="1" showAll="0"/>
    <pivotField showAll="0"/>
    <pivotField showAll="0"/>
    <pivotField showAll="0"/>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s>
  <rowFields count="1">
    <field x="67"/>
  </rowFields>
  <rowItems count="5">
    <i>
      <x/>
    </i>
    <i>
      <x v="1"/>
    </i>
    <i>
      <x v="2"/>
    </i>
    <i>
      <x v="3"/>
    </i>
    <i t="grand">
      <x/>
    </i>
  </rowItems>
  <colFields count="1">
    <field x="-2"/>
  </colFields>
  <colItems count="3">
    <i>
      <x/>
    </i>
    <i i="1">
      <x v="1"/>
    </i>
    <i i="2">
      <x v="2"/>
    </i>
  </colItems>
  <dataFields count="3">
    <dataField name="加總 - 住家戶數" fld="47" baseField="0" baseItem="0" numFmtId="180"/>
    <dataField name="加總 - 商店戶數" fld="48" baseField="0" baseItem="0" numFmtId="180"/>
    <dataField name="計數 -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833B209-0CFF-0548-B5A9-F2903FE4CB01}" name="樞紐分析表1"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1">
  <location ref="A3:B9" firstHeaderRow="1" firstDataRow="1" firstDataCol="1" rowPageCount="1" colPageCount="1"/>
  <pivotFields count="68">
    <pivotField showAll="0"/>
    <pivotField showAll="0"/>
    <pivotField axis="axisPage" multipleItemSelectionAllowed="1" showAll="0">
      <items count="50">
        <item h="1"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pivotField>
    <pivotField showAll="0"/>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6">
        <item x="3"/>
        <item x="1"/>
        <item x="4"/>
        <item x="2"/>
        <item x="0"/>
        <item t="default"/>
      </items>
    </pivotField>
    <pivotField showAll="0"/>
    <pivotField showAll="0"/>
    <pivotField showAll="0"/>
    <pivotField showAll="0"/>
    <pivotField showAll="0"/>
    <pivotField showAll="0"/>
  </pivotFields>
  <rowFields count="1">
    <field x="61"/>
  </rowFields>
  <rowItems count="6">
    <i>
      <x/>
    </i>
    <i>
      <x v="1"/>
    </i>
    <i>
      <x v="2"/>
    </i>
    <i>
      <x v="3"/>
    </i>
    <i>
      <x v="4"/>
    </i>
    <i t="grand">
      <x/>
    </i>
  </rowItems>
  <colItems count="1">
    <i/>
  </colItems>
  <pageFields count="1">
    <pageField fld="2" hier="-1"/>
  </pageFields>
  <dataFields count="1">
    <dataField name="平均值 - 車位分配率" fld="56" subtotal="average" baseField="0" baseItem="0" numFmtId="17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EAAEFCC-9164-E944-82C8-7A061A3EB16F}" name="樞紐分析表2"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location ref="B76:D108" firstHeaderRow="0" firstDataRow="1" firstDataCol="1" rowPageCount="1" colPageCount="1"/>
  <pivotFields count="68">
    <pivotField showAll="0"/>
    <pivotField showAll="0"/>
    <pivotField axis="axisRow" showAll="0">
      <items count="50">
        <item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pivotField>
    <pivotField showAll="0"/>
    <pivotField showAll="0"/>
    <pivotField showAll="0"/>
    <pivotField showAll="0"/>
    <pivotField showAll="0"/>
    <pivotField showAll="0"/>
    <pivotField showAll="0"/>
    <pivotField showAll="0"/>
    <pivotField numFmtId="177" showAll="0"/>
    <pivotField numFmtId="177" showAll="0"/>
    <pivotField dataField="1" numFmtId="177" showAll="0"/>
    <pivotField numFmtId="177" showAll="0"/>
    <pivotField showAll="0"/>
    <pivotField numFmtId="177" showAll="0"/>
    <pivotField numFmtId="177" showAll="0"/>
    <pivotField numFmtId="177" showAll="0"/>
    <pivotField dataField="1" numFmtId="177"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2">
    <i>
      <x/>
    </i>
    <i>
      <x v="1"/>
    </i>
    <i>
      <x v="2"/>
    </i>
    <i>
      <x v="3"/>
    </i>
    <i>
      <x v="4"/>
    </i>
    <i>
      <x v="5"/>
    </i>
    <i>
      <x v="8"/>
    </i>
    <i>
      <x v="10"/>
    </i>
    <i>
      <x v="12"/>
    </i>
    <i>
      <x v="15"/>
    </i>
    <i>
      <x v="16"/>
    </i>
    <i>
      <x v="17"/>
    </i>
    <i>
      <x v="18"/>
    </i>
    <i>
      <x v="21"/>
    </i>
    <i>
      <x v="22"/>
    </i>
    <i>
      <x v="24"/>
    </i>
    <i>
      <x v="25"/>
    </i>
    <i>
      <x v="26"/>
    </i>
    <i>
      <x v="27"/>
    </i>
    <i>
      <x v="28"/>
    </i>
    <i>
      <x v="29"/>
    </i>
    <i>
      <x v="30"/>
    </i>
    <i>
      <x v="31"/>
    </i>
    <i>
      <x v="33"/>
    </i>
    <i>
      <x v="35"/>
    </i>
    <i>
      <x v="36"/>
    </i>
    <i>
      <x v="38"/>
    </i>
    <i>
      <x v="42"/>
    </i>
    <i>
      <x v="43"/>
    </i>
    <i>
      <x v="44"/>
    </i>
    <i>
      <x v="45"/>
    </i>
    <i t="grand">
      <x/>
    </i>
  </rowItems>
  <colFields count="1">
    <field x="-2"/>
  </colFields>
  <colItems count="2">
    <i>
      <x/>
    </i>
    <i i="1">
      <x v="1"/>
    </i>
  </colItems>
  <pageFields count="1">
    <pageField fld="20" hier="-1"/>
  </pageFields>
  <dataFields count="2">
    <dataField name="平均值 - 每坪價-平均" fld="13" subtotal="average" baseField="0" baseItem="0"/>
    <dataField name="平均值 - 每坪價2022-平均"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7C0AAB9-C4B2-6E4F-822E-42DD3E7664C6}" name="樞紐分析表1"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4">
  <location ref="A3:C66" firstHeaderRow="0" firstDataRow="1" firstDataCol="1" rowPageCount="1" colPageCount="1"/>
  <pivotFields count="68">
    <pivotField axis="axisRow" showAll="0" sortType="a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axis="axisRow" showAll="0">
      <items count="50">
        <item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pivotField>
    <pivotField showAll="0"/>
    <pivotField showAll="0"/>
    <pivotField showAll="0"/>
    <pivotField showAll="0"/>
    <pivotField showAll="0"/>
    <pivotField showAll="0"/>
    <pivotField showAll="0"/>
    <pivotField showAll="0"/>
    <pivotField numFmtId="177" showAll="0"/>
    <pivotField numFmtId="177" showAll="0"/>
    <pivotField dataField="1" numFmtId="177" showAll="0"/>
    <pivotField numFmtId="177" showAll="0"/>
    <pivotField showAll="0"/>
    <pivotField numFmtId="177" showAll="0"/>
    <pivotField numFmtId="177" showAll="0"/>
    <pivotField numFmtId="177" showAll="0"/>
    <pivotField dataField="1" numFmtId="177"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63">
    <i>
      <x/>
    </i>
    <i r="1">
      <x v="17"/>
    </i>
    <i>
      <x v="1"/>
    </i>
    <i r="1">
      <x v="44"/>
    </i>
    <i>
      <x v="6"/>
    </i>
    <i r="1">
      <x v="5"/>
    </i>
    <i>
      <x v="7"/>
    </i>
    <i r="1">
      <x v="25"/>
    </i>
    <i>
      <x v="8"/>
    </i>
    <i r="1">
      <x v="8"/>
    </i>
    <i>
      <x v="10"/>
    </i>
    <i r="1">
      <x v="22"/>
    </i>
    <i>
      <x v="11"/>
    </i>
    <i r="1">
      <x v="29"/>
    </i>
    <i>
      <x v="13"/>
    </i>
    <i r="1">
      <x v="18"/>
    </i>
    <i>
      <x v="14"/>
    </i>
    <i r="1">
      <x v="1"/>
    </i>
    <i>
      <x v="16"/>
    </i>
    <i r="1">
      <x v="38"/>
    </i>
    <i>
      <x v="18"/>
    </i>
    <i r="1">
      <x v="24"/>
    </i>
    <i>
      <x v="19"/>
    </i>
    <i r="1">
      <x v="31"/>
    </i>
    <i>
      <x v="20"/>
    </i>
    <i r="1">
      <x v="28"/>
    </i>
    <i>
      <x v="22"/>
    </i>
    <i r="1">
      <x v="2"/>
    </i>
    <i>
      <x v="23"/>
    </i>
    <i r="1">
      <x v="4"/>
    </i>
    <i>
      <x v="24"/>
    </i>
    <i r="1">
      <x v="3"/>
    </i>
    <i>
      <x v="25"/>
    </i>
    <i r="1">
      <x v="12"/>
    </i>
    <i>
      <x v="26"/>
    </i>
    <i r="1">
      <x v="21"/>
    </i>
    <i>
      <x v="27"/>
    </i>
    <i r="1">
      <x v="45"/>
    </i>
    <i>
      <x v="29"/>
    </i>
    <i r="1">
      <x v="33"/>
    </i>
    <i>
      <x v="30"/>
    </i>
    <i r="1">
      <x v="30"/>
    </i>
    <i>
      <x v="31"/>
    </i>
    <i r="1">
      <x v="27"/>
    </i>
    <i>
      <x v="32"/>
    </i>
    <i r="1">
      <x v="43"/>
    </i>
    <i>
      <x v="33"/>
    </i>
    <i r="1">
      <x v="35"/>
    </i>
    <i>
      <x v="34"/>
    </i>
    <i r="1">
      <x v="36"/>
    </i>
    <i>
      <x v="35"/>
    </i>
    <i r="1">
      <x v="16"/>
    </i>
    <i>
      <x v="36"/>
    </i>
    <i r="1">
      <x v="15"/>
    </i>
    <i>
      <x v="37"/>
    </i>
    <i r="1">
      <x v="42"/>
    </i>
    <i>
      <x v="38"/>
    </i>
    <i r="1">
      <x v="10"/>
    </i>
    <i>
      <x v="39"/>
    </i>
    <i r="1">
      <x/>
    </i>
    <i>
      <x v="41"/>
    </i>
    <i r="1">
      <x v="26"/>
    </i>
    <i t="grand">
      <x/>
    </i>
  </rowItems>
  <colFields count="1">
    <field x="-2"/>
  </colFields>
  <colItems count="2">
    <i>
      <x/>
    </i>
    <i i="1">
      <x v="1"/>
    </i>
  </colItems>
  <pageFields count="1">
    <pageField fld="20" hier="-1"/>
  </pageFields>
  <dataFields count="2">
    <dataField name="平均值 - 每坪價-平均" fld="13" subtotal="average" baseField="0" baseItem="0"/>
    <dataField name="平均值 - 每坪價2022-平均" fld="19"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41"/>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0A3B06-44FC-DF47-95B9-374674E5983F}" name="樞紐分析表2"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7">
  <location ref="A3:A53" firstHeaderRow="1" firstDataRow="1" firstDataCol="1"/>
  <pivotFields count="67">
    <pivotField showAll="0"/>
    <pivotField showAll="0"/>
    <pivotField showAll="0"/>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A5682F6-CB99-BD42-8981-C5F2FA0078E5}" name="樞紐分析表7"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location ref="B103:E136" firstHeaderRow="0" firstDataRow="1" firstDataCol="1" rowPageCount="2" colPageCount="1"/>
  <pivotFields count="68">
    <pivotField axis="axisPage" multipleItemSelectionAllowe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h="1" x="46"/>
        <item h="1" x="47"/>
        <item h="1" x="48"/>
        <item t="default"/>
      </items>
    </pivotField>
    <pivotField showAll="0"/>
    <pivotField axis="axisRow" showAll="0">
      <items count="50">
        <item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pivotField>
    <pivotField showAll="0"/>
    <pivotField showAll="0"/>
    <pivotField showAll="0"/>
    <pivotField axis="axisPage" dataField="1" multipleItemSelectionAllowed="1" showAll="0">
      <items count="38">
        <item x="21"/>
        <item x="5"/>
        <item x="35"/>
        <item x="36"/>
        <item x="34"/>
        <item x="33"/>
        <item x="6"/>
        <item x="4"/>
        <item x="14"/>
        <item x="16"/>
        <item x="9"/>
        <item x="1"/>
        <item x="8"/>
        <item x="2"/>
        <item x="17"/>
        <item x="15"/>
        <item x="11"/>
        <item x="18"/>
        <item x="23"/>
        <item x="32"/>
        <item x="26"/>
        <item x="13"/>
        <item x="19"/>
        <item x="20"/>
        <item x="31"/>
        <item x="22"/>
        <item x="12"/>
        <item x="28"/>
        <item x="27"/>
        <item x="0"/>
        <item x="29"/>
        <item x="10"/>
        <item x="7"/>
        <item x="25"/>
        <item x="24"/>
        <item x="30"/>
        <item h="1" x="3"/>
        <item t="default"/>
      </items>
    </pivotField>
    <pivotField showAll="0"/>
    <pivotField showAll="0"/>
    <pivotField showAll="0"/>
    <pivotField showAll="0"/>
    <pivotField dataField="1" numFmtId="177" showAll="0"/>
    <pivotField dataField="1"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3">
    <i>
      <x/>
    </i>
    <i>
      <x v="2"/>
    </i>
    <i>
      <x v="3"/>
    </i>
    <i>
      <x v="4"/>
    </i>
    <i>
      <x v="5"/>
    </i>
    <i>
      <x v="7"/>
    </i>
    <i>
      <x v="8"/>
    </i>
    <i>
      <x v="12"/>
    </i>
    <i>
      <x v="14"/>
    </i>
    <i>
      <x v="15"/>
    </i>
    <i>
      <x v="16"/>
    </i>
    <i>
      <x v="17"/>
    </i>
    <i>
      <x v="18"/>
    </i>
    <i>
      <x v="21"/>
    </i>
    <i>
      <x v="22"/>
    </i>
    <i>
      <x v="24"/>
    </i>
    <i>
      <x v="27"/>
    </i>
    <i>
      <x v="28"/>
    </i>
    <i>
      <x v="29"/>
    </i>
    <i>
      <x v="30"/>
    </i>
    <i>
      <x v="32"/>
    </i>
    <i>
      <x v="33"/>
    </i>
    <i>
      <x v="34"/>
    </i>
    <i>
      <x v="36"/>
    </i>
    <i>
      <x v="37"/>
    </i>
    <i>
      <x v="38"/>
    </i>
    <i>
      <x v="40"/>
    </i>
    <i>
      <x v="41"/>
    </i>
    <i>
      <x v="42"/>
    </i>
    <i>
      <x v="44"/>
    </i>
    <i>
      <x v="47"/>
    </i>
    <i>
      <x v="48"/>
    </i>
    <i t="grand">
      <x/>
    </i>
  </rowItems>
  <colFields count="1">
    <field x="-2"/>
  </colFields>
  <colItems count="3">
    <i>
      <x/>
    </i>
    <i i="1">
      <x v="1"/>
    </i>
    <i i="2">
      <x v="2"/>
    </i>
  </colItems>
  <pageFields count="2">
    <pageField fld="0" hier="-1"/>
    <pageField fld="6" hier="-1"/>
  </pageFields>
  <dataFields count="3">
    <dataField name="平均值 - 實價2021" fld="6" subtotal="average" baseField="0" baseItem="0" numFmtId="178"/>
    <dataField name="平均值 - 2020每坪開價-最低" fld="11" subtotal="average" baseField="0" baseItem="0" numFmtId="178"/>
    <dataField name="平均值 - 2020每坪開價-最高" fld="12" subtotal="average" baseField="0"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3795CE1-36F7-DB4B-B9B6-F0E0362CF4A1}" name="樞紐分析表6"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5">
  <location ref="A4:D48" firstHeaderRow="0" firstDataRow="1" firstDataCol="1" rowPageCount="2" colPageCount="1"/>
  <pivotFields count="68">
    <pivotField axis="axisPage" multipleItemSelectionAllowe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h="1" x="46"/>
        <item h="1" x="47"/>
        <item h="1" x="48"/>
        <item t="default"/>
      </items>
    </pivotField>
    <pivotField showAll="0"/>
    <pivotField axis="axisRow" showAll="0">
      <items count="50">
        <item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pivotField>
    <pivotField showAll="0"/>
    <pivotField showAll="0"/>
    <pivotField showAll="0"/>
    <pivotField axis="axisPage" dataField="1" multipleItemSelectionAllowed="1" showAll="0">
      <items count="38">
        <item x="21"/>
        <item x="5"/>
        <item x="35"/>
        <item x="36"/>
        <item x="34"/>
        <item x="33"/>
        <item x="6"/>
        <item x="4"/>
        <item x="14"/>
        <item x="16"/>
        <item x="9"/>
        <item x="1"/>
        <item x="8"/>
        <item x="2"/>
        <item x="17"/>
        <item x="15"/>
        <item x="11"/>
        <item x="18"/>
        <item x="23"/>
        <item x="32"/>
        <item x="26"/>
        <item x="13"/>
        <item x="19"/>
        <item x="20"/>
        <item x="31"/>
        <item x="22"/>
        <item x="12"/>
        <item x="28"/>
        <item x="27"/>
        <item x="0"/>
        <item x="29"/>
        <item x="10"/>
        <item x="7"/>
        <item x="25"/>
        <item x="24"/>
        <item x="30"/>
        <item h="1" x="3"/>
        <item t="default"/>
      </items>
    </pivotField>
    <pivotField showAll="0"/>
    <pivotField showAll="0"/>
    <pivotField showAll="0"/>
    <pivotField showAll="0"/>
    <pivotField dataField="1" numFmtId="177" showAll="0"/>
    <pivotField dataField="1"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0">
        <item x="14"/>
        <item x="4"/>
        <item x="3"/>
        <item x="2"/>
        <item x="13"/>
        <item x="17"/>
        <item x="8"/>
        <item x="12"/>
        <item x="5"/>
        <item x="16"/>
        <item x="1"/>
        <item x="9"/>
        <item x="6"/>
        <item x="11"/>
        <item x="7"/>
        <item x="10"/>
        <item x="18"/>
        <item x="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0"/>
    <field x="2"/>
  </rowFields>
  <rowItems count="44">
    <i>
      <x/>
    </i>
    <i r="1">
      <x/>
    </i>
    <i>
      <x v="3"/>
    </i>
    <i r="1">
      <x v="8"/>
    </i>
    <i>
      <x v="6"/>
    </i>
    <i r="1">
      <x v="12"/>
    </i>
    <i r="1">
      <x v="14"/>
    </i>
    <i>
      <x v="7"/>
    </i>
    <i r="1">
      <x v="15"/>
    </i>
    <i>
      <x v="10"/>
    </i>
    <i r="1">
      <x v="27"/>
    </i>
    <i r="1">
      <x v="28"/>
    </i>
    <i r="1">
      <x v="29"/>
    </i>
    <i>
      <x v="11"/>
    </i>
    <i r="1">
      <x v="32"/>
    </i>
    <i>
      <x v="12"/>
    </i>
    <i r="1">
      <x v="37"/>
    </i>
    <i r="1">
      <x v="38"/>
    </i>
    <i>
      <x v="13"/>
    </i>
    <i r="1">
      <x v="34"/>
    </i>
    <i r="1">
      <x v="36"/>
    </i>
    <i>
      <x v="15"/>
    </i>
    <i r="1">
      <x v="42"/>
    </i>
    <i>
      <x v="17"/>
    </i>
    <i r="1">
      <x v="2"/>
    </i>
    <i r="1">
      <x v="3"/>
    </i>
    <i r="1">
      <x v="4"/>
    </i>
    <i r="1">
      <x v="5"/>
    </i>
    <i r="1">
      <x v="7"/>
    </i>
    <i r="1">
      <x v="16"/>
    </i>
    <i r="1">
      <x v="17"/>
    </i>
    <i r="1">
      <x v="18"/>
    </i>
    <i r="1">
      <x v="21"/>
    </i>
    <i r="1">
      <x v="22"/>
    </i>
    <i r="1">
      <x v="24"/>
    </i>
    <i r="1">
      <x v="30"/>
    </i>
    <i r="1">
      <x v="33"/>
    </i>
    <i r="1">
      <x v="40"/>
    </i>
    <i r="1">
      <x v="41"/>
    </i>
    <i r="1">
      <x v="44"/>
    </i>
    <i r="1">
      <x v="47"/>
    </i>
    <i>
      <x v="18"/>
    </i>
    <i r="1">
      <x v="48"/>
    </i>
    <i t="grand">
      <x/>
    </i>
  </rowItems>
  <colFields count="1">
    <field x="-2"/>
  </colFields>
  <colItems count="3">
    <i>
      <x/>
    </i>
    <i i="1">
      <x v="1"/>
    </i>
    <i i="2">
      <x v="2"/>
    </i>
  </colItems>
  <pageFields count="2">
    <pageField fld="0" hier="-1"/>
    <pageField fld="6" hier="-1"/>
  </pageFields>
  <dataFields count="3">
    <dataField name="平均值 - 實價2021" fld="6" subtotal="average" baseField="0" baseItem="0" numFmtId="178"/>
    <dataField name="平均值 - 2020每坪開價-最低" fld="11" subtotal="average" baseField="0" baseItem="0" numFmtId="178"/>
    <dataField name="平均值 - 2020每坪開價-最高" fld="12" subtotal="average" baseField="0" baseItem="0" numFmtId="178"/>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D4758EC-B903-F447-838E-F92E95DD5C28}" name="樞紐分析表10" cacheId="33"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1">
  <location ref="A3:E53" firstHeaderRow="0" firstDataRow="1" firstDataCol="1"/>
  <pivotFields count="68">
    <pivotField showAll="0"/>
    <pivotField showAll="0"/>
    <pivotField showAll="0"/>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dataField="1" numFmtId="177" showAll="0"/>
    <pivotField numFmtId="177" showAll="0"/>
    <pivotField numFmtId="177" showAll="0"/>
    <pivotField dataField="1" numFmtId="177" showAll="0"/>
    <pivotField showAll="0"/>
    <pivotField dataField="1" numFmtId="177" showAll="0"/>
    <pivotField numFmtId="177" showAll="0"/>
    <pivotField dataField="1"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4">
    <i>
      <x/>
    </i>
    <i i="1">
      <x v="1"/>
    </i>
    <i i="2">
      <x v="2"/>
    </i>
    <i i="3">
      <x v="3"/>
    </i>
  </colItems>
  <dataFields count="4">
    <dataField name="平均值 - 2020每坪開價-最低" fld="11" subtotal="average" baseField="0" baseItem="0" numFmtId="177"/>
    <dataField name="平均值 - 2020價差" fld="14" subtotal="average" baseField="0" baseItem="0" numFmtId="177"/>
    <dataField name="平均值 - 每坪價2022-最低" fld="16" subtotal="average" baseField="0" baseItem="0" numFmtId="177"/>
    <dataField name="平均值 - 2022價差" fld="18" subtotal="average" baseField="0" baseItem="0" numFmtId="177"/>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DC215F3-1A7F-B14C-8E51-2DD3CCF487BC}" name="樞紐分析表11" cacheId="8"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3">
  <location ref="G73:I221" firstHeaderRow="0" firstDataRow="1" firstDataCol="1"/>
  <pivotFields count="4">
    <pivotField axis="axisRow" showAll="0" sortType="a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numFmtId="177" showAll="0"/>
    <pivotField dataField="1" numFmtId="177" showAll="0"/>
    <pivotField axis="axisRow" numFmtId="176" showAll="0" sortType="descending">
      <items count="3">
        <item x="1"/>
        <item x="0"/>
        <item t="default"/>
      </items>
    </pivotField>
  </pivotFields>
  <rowFields count="2">
    <field x="0"/>
    <field x="3"/>
  </rowFields>
  <rowItems count="148">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i>
    <i r="1">
      <x v="1"/>
    </i>
    <i>
      <x v="37"/>
    </i>
    <i r="1">
      <x/>
    </i>
    <i r="1">
      <x v="1"/>
    </i>
    <i>
      <x v="38"/>
    </i>
    <i r="1">
      <x/>
    </i>
    <i r="1">
      <x v="1"/>
    </i>
    <i>
      <x v="39"/>
    </i>
    <i r="1">
      <x/>
    </i>
    <i r="1">
      <x v="1"/>
    </i>
    <i>
      <x v="40"/>
    </i>
    <i r="1">
      <x/>
    </i>
    <i r="1">
      <x v="1"/>
    </i>
    <i>
      <x v="41"/>
    </i>
    <i r="1">
      <x/>
    </i>
    <i r="1">
      <x v="1"/>
    </i>
    <i>
      <x v="42"/>
    </i>
    <i r="1">
      <x/>
    </i>
    <i r="1">
      <x v="1"/>
    </i>
    <i>
      <x v="43"/>
    </i>
    <i r="1">
      <x/>
    </i>
    <i r="1">
      <x v="1"/>
    </i>
    <i>
      <x v="44"/>
    </i>
    <i r="1">
      <x/>
    </i>
    <i r="1">
      <x v="1"/>
    </i>
    <i>
      <x v="45"/>
    </i>
    <i r="1">
      <x/>
    </i>
    <i r="1">
      <x v="1"/>
    </i>
    <i>
      <x v="46"/>
    </i>
    <i r="1">
      <x/>
    </i>
    <i r="1">
      <x v="1"/>
    </i>
    <i>
      <x v="47"/>
    </i>
    <i r="1">
      <x/>
    </i>
    <i r="1">
      <x v="1"/>
    </i>
    <i>
      <x v="48"/>
    </i>
    <i r="1">
      <x/>
    </i>
    <i r="1">
      <x v="1"/>
    </i>
    <i t="grand">
      <x/>
    </i>
  </rowItems>
  <colFields count="1">
    <field x="-2"/>
  </colFields>
  <colItems count="2">
    <i>
      <x/>
    </i>
    <i i="1">
      <x v="1"/>
    </i>
  </colItems>
  <dataFields count="2">
    <dataField name="平均值 - 開價最低" fld="1" subtotal="average" baseField="0" baseItem="0" numFmtId="181"/>
    <dataField name="平均值 - 開價區間" fld="2" subtotal="average" baseField="0" baseItem="0" numFmtId="18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8785E08-FCAE-AD4A-A44F-5056A043F99F}" name="樞紐分析表1" cacheId="3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A109" firstHeaderRow="1" firstDataRow="1" firstDataCol="1"/>
  <pivotFields count="68">
    <pivotField showAll="0"/>
    <pivotField showAll="0"/>
    <pivotField axis="axisRow" showAll="0">
      <items count="50">
        <item x="39"/>
        <item x="14"/>
        <item x="22"/>
        <item x="24"/>
        <item x="23"/>
        <item x="6"/>
        <item x="12"/>
        <item x="5"/>
        <item x="8"/>
        <item x="21"/>
        <item x="38"/>
        <item x="47"/>
        <item x="25"/>
        <item x="43"/>
        <item x="42"/>
        <item x="36"/>
        <item x="35"/>
        <item x="0"/>
        <item x="13"/>
        <item x="3"/>
        <item x="15"/>
        <item x="26"/>
        <item x="10"/>
        <item x="46"/>
        <item x="18"/>
        <item x="7"/>
        <item x="41"/>
        <item x="31"/>
        <item x="20"/>
        <item x="11"/>
        <item x="30"/>
        <item x="19"/>
        <item x="28"/>
        <item x="29"/>
        <item x="40"/>
        <item x="33"/>
        <item x="34"/>
        <item x="17"/>
        <item x="16"/>
        <item x="45"/>
        <item x="4"/>
        <item x="2"/>
        <item x="37"/>
        <item x="32"/>
        <item x="1"/>
        <item x="27"/>
        <item x="48"/>
        <item x="9"/>
        <item x="44"/>
        <item t="default"/>
      </items>
    </pivotField>
    <pivotField showAll="0"/>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1">
        <item x="25"/>
        <item x="8"/>
        <item x="9"/>
        <item x="5"/>
        <item x="15"/>
        <item x="24"/>
        <item x="28"/>
        <item x="16"/>
        <item x="23"/>
        <item x="2"/>
        <item x="3"/>
        <item x="22"/>
        <item x="19"/>
        <item x="0"/>
        <item x="6"/>
        <item x="10"/>
        <item x="7"/>
        <item x="27"/>
        <item x="4"/>
        <item x="17"/>
        <item x="11"/>
        <item x="12"/>
        <item x="21"/>
        <item x="14"/>
        <item x="20"/>
        <item x="13"/>
        <item x="18"/>
        <item x="1"/>
        <item x="29"/>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
        <item x="15"/>
        <item x="17"/>
        <item x="5"/>
        <item x="2"/>
        <item x="14"/>
        <item x="6"/>
        <item x="0"/>
        <item m="1" x="20"/>
        <item m="1" x="19"/>
        <item x="1"/>
        <item x="18"/>
        <item x="9"/>
        <item x="12"/>
        <item x="13"/>
        <item x="4"/>
        <item x="8"/>
        <item x="3"/>
        <item x="10"/>
        <item x="11"/>
        <item x="7"/>
        <item m="1" x="21"/>
        <item x="16"/>
        <item t="default"/>
      </items>
    </pivotField>
    <pivotField showAll="0"/>
    <pivotField showAll="0"/>
  </pivotFields>
  <rowFields count="3">
    <field x="65"/>
    <field x="39"/>
    <field x="2"/>
  </rowFields>
  <rowItems count="106">
    <i>
      <x/>
    </i>
    <i r="1">
      <x v="22"/>
    </i>
    <i r="2">
      <x v="36"/>
    </i>
    <i>
      <x v="1"/>
    </i>
    <i r="1">
      <x/>
    </i>
    <i r="2">
      <x/>
    </i>
    <i>
      <x v="2"/>
    </i>
    <i r="1">
      <x v="2"/>
    </i>
    <i r="2">
      <x v="1"/>
    </i>
    <i>
      <x v="3"/>
    </i>
    <i r="1">
      <x v="18"/>
    </i>
    <i r="2">
      <x v="25"/>
    </i>
    <i r="2">
      <x v="27"/>
    </i>
    <i r="2">
      <x v="29"/>
    </i>
    <i>
      <x v="4"/>
    </i>
    <i r="1">
      <x v="22"/>
    </i>
    <i r="2">
      <x v="35"/>
    </i>
    <i>
      <x v="5"/>
    </i>
    <i r="1">
      <x v="15"/>
    </i>
    <i r="2">
      <x v="20"/>
    </i>
    <i>
      <x v="6"/>
    </i>
    <i r="1">
      <x v="8"/>
    </i>
    <i r="2">
      <x v="15"/>
    </i>
    <i r="1">
      <x v="10"/>
    </i>
    <i r="2">
      <x v="7"/>
    </i>
    <i r="1">
      <x v="11"/>
    </i>
    <i r="2">
      <x v="16"/>
    </i>
    <i r="1">
      <x v="12"/>
    </i>
    <i r="2">
      <x v="30"/>
    </i>
    <i r="1">
      <x v="13"/>
    </i>
    <i r="2">
      <x v="5"/>
    </i>
    <i r="2">
      <x v="17"/>
    </i>
    <i r="1">
      <x v="14"/>
    </i>
    <i r="2">
      <x v="18"/>
    </i>
    <i r="2">
      <x v="47"/>
    </i>
    <i r="1">
      <x v="16"/>
    </i>
    <i r="2">
      <x v="22"/>
    </i>
    <i r="1">
      <x v="25"/>
    </i>
    <i r="2">
      <x v="4"/>
    </i>
    <i r="2">
      <x v="24"/>
    </i>
    <i r="1">
      <x v="27"/>
    </i>
    <i r="2">
      <x v="21"/>
    </i>
    <i r="2">
      <x v="41"/>
    </i>
    <i r="2">
      <x v="44"/>
    </i>
    <i r="2">
      <x v="45"/>
    </i>
    <i>
      <x v="9"/>
    </i>
    <i r="1">
      <x v="9"/>
    </i>
    <i r="2">
      <x v="19"/>
    </i>
    <i r="2">
      <x v="40"/>
    </i>
    <i>
      <x v="10"/>
    </i>
    <i r="1">
      <x v="22"/>
    </i>
    <i r="2">
      <x v="34"/>
    </i>
    <i>
      <x v="11"/>
    </i>
    <i r="1">
      <x v="7"/>
    </i>
    <i r="2">
      <x v="13"/>
    </i>
    <i r="2">
      <x v="14"/>
    </i>
    <i r="1">
      <x v="18"/>
    </i>
    <i r="2">
      <x v="26"/>
    </i>
    <i r="2">
      <x v="28"/>
    </i>
    <i>
      <x v="12"/>
    </i>
    <i r="1">
      <x v="26"/>
    </i>
    <i r="2">
      <x v="33"/>
    </i>
    <i r="1">
      <x v="29"/>
    </i>
    <i r="2">
      <x v="48"/>
    </i>
    <i>
      <x v="13"/>
    </i>
    <i r="1">
      <x v="24"/>
    </i>
    <i r="2">
      <x v="43"/>
    </i>
    <i>
      <x v="14"/>
    </i>
    <i r="1">
      <x v="1"/>
    </i>
    <i r="2">
      <x v="6"/>
    </i>
    <i r="1">
      <x v="19"/>
    </i>
    <i r="2">
      <x v="32"/>
    </i>
    <i>
      <x v="15"/>
    </i>
    <i r="1">
      <x v="23"/>
    </i>
    <i r="2">
      <x v="31"/>
    </i>
    <i>
      <x v="16"/>
    </i>
    <i r="1">
      <x v="3"/>
    </i>
    <i r="2">
      <x v="8"/>
    </i>
    <i>
      <x v="17"/>
    </i>
    <i r="1">
      <x v="4"/>
    </i>
    <i r="2">
      <x v="9"/>
    </i>
    <i r="1">
      <x v="7"/>
    </i>
    <i r="2">
      <x v="12"/>
    </i>
    <i r="1">
      <x v="24"/>
    </i>
    <i r="2">
      <x v="42"/>
    </i>
    <i>
      <x v="18"/>
    </i>
    <i r="1">
      <x v="4"/>
    </i>
    <i r="2">
      <x v="2"/>
    </i>
    <i r="2">
      <x v="3"/>
    </i>
    <i>
      <x v="19"/>
    </i>
    <i r="1">
      <x v="20"/>
    </i>
    <i r="2">
      <x v="38"/>
    </i>
    <i r="1">
      <x v="21"/>
    </i>
    <i r="2">
      <x v="37"/>
    </i>
    <i>
      <x v="21"/>
    </i>
    <i r="1">
      <x v="5"/>
    </i>
    <i r="2">
      <x v="10"/>
    </i>
    <i r="1">
      <x v="6"/>
    </i>
    <i r="2">
      <x v="11"/>
    </i>
    <i r="1">
      <x v="17"/>
    </i>
    <i r="2">
      <x v="23"/>
    </i>
    <i r="1">
      <x v="22"/>
    </i>
    <i r="2">
      <x v="39"/>
    </i>
    <i r="1">
      <x v="28"/>
    </i>
    <i r="2">
      <x v="4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48516-4469-E144-BC4C-C411D0731588}" name="樞紐分析表4"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3">
  <location ref="A3:C53" firstHeaderRow="0" firstDataRow="1" firstDataCol="1"/>
  <pivotFields count="67">
    <pivotField showAll="0"/>
    <pivotField showAll="0"/>
    <pivotField showAll="0"/>
    <pivotField axis="axisRow" showAll="0" sortType="a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平均值 - 公設比例" fld="45" subtotal="average" baseField="0" baseItem="0" numFmtId="10"/>
    <dataField name="平均值 - 建蔽比率" fld="50" subtotal="average" baseField="0" baseItem="0" numFmtId="10"/>
  </dataFields>
  <formats count="1">
    <format dxfId="4">
      <pivotArea outline="0" collapsedLevelsAreSubtotals="1" fieldPosition="0">
        <references count="1">
          <reference field="4294967294" count="2" selected="0">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3E605F-0935-CE47-93A7-EE637CD6D22D}" name="樞紐分析表3"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1">
  <location ref="A3:B64" firstHeaderRow="1" firstDataRow="1" firstDataCol="1"/>
  <pivotFields count="67">
    <pivotField showAll="0"/>
    <pivotField showAll="0"/>
    <pivotField dataField="1" showAll="0"/>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axis="axisRow" showAll="0">
      <items count="14">
        <item x="2"/>
        <item x="3"/>
        <item x="4"/>
        <item x="1"/>
        <item x="7"/>
        <item x="11"/>
        <item x="0"/>
        <item x="5"/>
        <item x="12"/>
        <item x="9"/>
        <item x="6"/>
        <item x="8"/>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0"/>
    <field x="3"/>
  </rowFields>
  <rowItems count="61">
    <i>
      <x/>
    </i>
    <i r="1">
      <x v="2"/>
    </i>
    <i r="1">
      <x v="3"/>
    </i>
    <i r="1">
      <x v="6"/>
    </i>
    <i r="1">
      <x v="9"/>
    </i>
    <i r="1">
      <x v="11"/>
    </i>
    <i r="1">
      <x v="17"/>
    </i>
    <i r="1">
      <x v="18"/>
    </i>
    <i r="1">
      <x v="21"/>
    </i>
    <i r="1">
      <x v="26"/>
    </i>
    <i r="1">
      <x v="30"/>
    </i>
    <i r="1">
      <x v="42"/>
    </i>
    <i r="1">
      <x v="43"/>
    </i>
    <i r="1">
      <x v="45"/>
    </i>
    <i r="1">
      <x v="46"/>
    </i>
    <i r="1">
      <x v="47"/>
    </i>
    <i r="1">
      <x v="48"/>
    </i>
    <i>
      <x v="1"/>
    </i>
    <i r="1">
      <x v="4"/>
    </i>
    <i r="1">
      <x v="22"/>
    </i>
    <i>
      <x v="2"/>
    </i>
    <i r="1">
      <x v="5"/>
    </i>
    <i r="1">
      <x v="10"/>
    </i>
    <i r="1">
      <x v="16"/>
    </i>
    <i r="1">
      <x v="19"/>
    </i>
    <i r="1">
      <x v="23"/>
    </i>
    <i r="1">
      <x v="25"/>
    </i>
    <i r="1">
      <x v="29"/>
    </i>
    <i r="1">
      <x v="35"/>
    </i>
    <i r="1">
      <x v="40"/>
    </i>
    <i r="1">
      <x v="44"/>
    </i>
    <i>
      <x v="3"/>
    </i>
    <i r="1">
      <x v="1"/>
    </i>
    <i r="1">
      <x v="20"/>
    </i>
    <i r="1">
      <x v="32"/>
    </i>
    <i>
      <x v="4"/>
    </i>
    <i r="1">
      <x v="13"/>
    </i>
    <i r="1">
      <x v="33"/>
    </i>
    <i r="1">
      <x v="36"/>
    </i>
    <i r="1">
      <x v="38"/>
    </i>
    <i>
      <x v="5"/>
    </i>
    <i r="1">
      <x v="37"/>
    </i>
    <i>
      <x v="6"/>
    </i>
    <i r="1">
      <x/>
    </i>
    <i r="1">
      <x v="12"/>
    </i>
    <i r="1">
      <x v="28"/>
    </i>
    <i>
      <x v="7"/>
    </i>
    <i r="1">
      <x v="7"/>
    </i>
    <i>
      <x v="8"/>
    </i>
    <i r="1">
      <x v="41"/>
    </i>
    <i>
      <x v="9"/>
    </i>
    <i r="1">
      <x v="15"/>
    </i>
    <i r="1">
      <x v="27"/>
    </i>
    <i r="1">
      <x v="31"/>
    </i>
    <i r="1">
      <x v="34"/>
    </i>
    <i r="1">
      <x v="39"/>
    </i>
    <i>
      <x v="10"/>
    </i>
    <i r="1">
      <x v="8"/>
    </i>
    <i>
      <x v="11"/>
    </i>
    <i r="1">
      <x v="14"/>
    </i>
    <i t="grand">
      <x/>
    </i>
  </rowItems>
  <colItems count="1">
    <i/>
  </colItems>
  <dataFields count="1">
    <dataField name="計數 - 建案"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300E8-2DA3-FD4D-8DB5-C4AF4C0B2B4D}" name="樞紐分析表5"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location ref="A3:A83" firstHeaderRow="1" firstDataRow="1" firstDataCol="1"/>
  <pivotFields count="67">
    <pivotField showAll="0"/>
    <pivotField showAll="0"/>
    <pivotField showAll="0"/>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3">
        <item x="25"/>
        <item x="8"/>
        <item x="9"/>
        <item m="1" x="31"/>
        <item x="15"/>
        <item x="24"/>
        <item x="28"/>
        <item x="16"/>
        <item m="1" x="30"/>
        <item x="23"/>
        <item x="2"/>
        <item x="3"/>
        <item x="22"/>
        <item x="19"/>
        <item x="0"/>
        <item x="6"/>
        <item x="10"/>
        <item x="7"/>
        <item x="27"/>
        <item x="4"/>
        <item x="17"/>
        <item x="11"/>
        <item x="12"/>
        <item x="21"/>
        <item x="14"/>
        <item x="20"/>
        <item x="13"/>
        <item x="18"/>
        <item x="1"/>
        <item x="29"/>
        <item x="2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9"/>
    <field x="3"/>
  </rowFields>
  <rowItems count="80">
    <i>
      <x/>
    </i>
    <i r="1">
      <x v="39"/>
    </i>
    <i>
      <x v="1"/>
    </i>
    <i r="1">
      <x v="12"/>
    </i>
    <i>
      <x v="2"/>
    </i>
    <i r="1">
      <x v="14"/>
    </i>
    <i>
      <x v="4"/>
    </i>
    <i r="1">
      <x v="21"/>
    </i>
    <i r="1">
      <x v="22"/>
    </i>
    <i r="1">
      <x v="24"/>
    </i>
    <i>
      <x v="5"/>
    </i>
    <i r="1">
      <x v="38"/>
    </i>
    <i>
      <x v="6"/>
    </i>
    <i r="1">
      <x v="47"/>
    </i>
    <i>
      <x v="7"/>
    </i>
    <i r="1">
      <x v="25"/>
    </i>
    <i r="1">
      <x v="42"/>
    </i>
    <i r="1">
      <x v="43"/>
    </i>
    <i>
      <x v="9"/>
    </i>
    <i r="1">
      <x v="36"/>
    </i>
    <i>
      <x v="10"/>
    </i>
    <i r="1">
      <x v="3"/>
    </i>
    <i r="1">
      <x v="4"/>
    </i>
    <i>
      <x v="11"/>
    </i>
    <i r="1">
      <x v="5"/>
    </i>
    <i>
      <x v="12"/>
    </i>
    <i r="1">
      <x v="35"/>
    </i>
    <i>
      <x v="13"/>
    </i>
    <i r="1">
      <x v="30"/>
    </i>
    <i>
      <x v="14"/>
    </i>
    <i r="1">
      <x/>
    </i>
    <i r="1">
      <x v="6"/>
    </i>
    <i>
      <x v="15"/>
    </i>
    <i r="1">
      <x v="9"/>
    </i>
    <i r="1">
      <x v="13"/>
    </i>
    <i>
      <x v="16"/>
    </i>
    <i r="1">
      <x v="15"/>
    </i>
    <i>
      <x v="17"/>
    </i>
    <i r="1">
      <x v="10"/>
    </i>
    <i>
      <x v="18"/>
    </i>
    <i r="1">
      <x v="46"/>
    </i>
    <i>
      <x v="19"/>
    </i>
    <i r="1">
      <x v="7"/>
    </i>
    <i r="1">
      <x v="11"/>
    </i>
    <i r="1">
      <x v="20"/>
    </i>
    <i r="1">
      <x v="31"/>
    </i>
    <i r="1">
      <x v="41"/>
    </i>
    <i>
      <x v="20"/>
    </i>
    <i r="1">
      <x v="28"/>
    </i>
    <i>
      <x v="21"/>
    </i>
    <i r="1">
      <x v="16"/>
    </i>
    <i>
      <x v="22"/>
    </i>
    <i r="1">
      <x v="17"/>
    </i>
    <i>
      <x v="23"/>
    </i>
    <i r="1">
      <x v="33"/>
    </i>
    <i r="1">
      <x v="34"/>
    </i>
    <i r="1">
      <x v="40"/>
    </i>
    <i r="1">
      <x v="45"/>
    </i>
    <i>
      <x v="24"/>
    </i>
    <i r="1">
      <x v="19"/>
    </i>
    <i>
      <x v="25"/>
    </i>
    <i r="1">
      <x v="32"/>
    </i>
    <i r="1">
      <x v="37"/>
    </i>
    <i>
      <x v="26"/>
    </i>
    <i r="1">
      <x v="18"/>
    </i>
    <i r="1">
      <x v="23"/>
    </i>
    <i>
      <x v="27"/>
    </i>
    <i r="1">
      <x v="29"/>
    </i>
    <i>
      <x v="28"/>
    </i>
    <i r="1">
      <x v="1"/>
    </i>
    <i r="1">
      <x v="2"/>
    </i>
    <i r="1">
      <x v="26"/>
    </i>
    <i r="1">
      <x v="27"/>
    </i>
    <i>
      <x v="29"/>
    </i>
    <i r="1">
      <x v="48"/>
    </i>
    <i>
      <x v="30"/>
    </i>
    <i r="1">
      <x v="44"/>
    </i>
    <i>
      <x v="31"/>
    </i>
    <i r="1">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7918C9-6258-454A-9359-2B209B13DC90}" name="樞紐分析表6"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3">
  <location ref="A3:B49" firstHeaderRow="1" firstDataRow="1" firstDataCol="1" rowPageCount="1" colPageCount="1"/>
  <pivotFields count="67">
    <pivotField showAll="0"/>
    <pivotField showAll="0"/>
    <pivotField showAll="0"/>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44">
        <item x="36"/>
        <item x="35"/>
        <item x="41"/>
        <item x="40"/>
        <item x="20"/>
        <item x="15"/>
        <item x="4"/>
        <item x="9"/>
        <item x="22"/>
        <item x="12"/>
        <item x="27"/>
        <item x="31"/>
        <item x="3"/>
        <item x="39"/>
        <item x="34"/>
        <item x="5"/>
        <item x="6"/>
        <item x="1"/>
        <item x="16"/>
        <item x="17"/>
        <item x="19"/>
        <item x="13"/>
        <item x="29"/>
        <item x="10"/>
        <item x="21"/>
        <item x="38"/>
        <item x="28"/>
        <item x="14"/>
        <item x="0"/>
        <item x="2"/>
        <item x="32"/>
        <item x="23"/>
        <item x="26"/>
        <item x="25"/>
        <item x="30"/>
        <item x="33"/>
        <item x="11"/>
        <item x="18"/>
        <item x="37"/>
        <item x="7"/>
        <item x="24"/>
        <item x="8"/>
        <item h="1" x="42"/>
        <item t="default"/>
      </items>
    </pivotField>
    <pivotField showAll="0"/>
    <pivotField showAll="0"/>
    <pivotField showAll="0"/>
    <pivotField showAll="0"/>
    <pivotField showAll="0"/>
    <pivotField showAll="0"/>
    <pivotField showAll="0"/>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pageFields count="1">
    <pageField fld="59" hier="-1"/>
  </pageFields>
  <dataFields count="1">
    <dataField name="加總 - 建築面積" fld="59" baseField="0" baseItem="0" numFmtId="179"/>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78E8CA-AA2E-4542-B594-47B469B1ECF7}" name="樞紐分析表7"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4">
  <location ref="A3:B49" firstHeaderRow="1" firstDataRow="1" firstDataCol="1" rowPageCount="1" colPageCount="1"/>
  <pivotFields count="67">
    <pivotField showAll="0"/>
    <pivotField showAll="0"/>
    <pivotField showAll="0"/>
    <pivotField axis="axisRow" showAll="0" sortType="a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12">
        <item x="9"/>
        <item x="1"/>
        <item x="0"/>
        <item x="5"/>
        <item x="6"/>
        <item x="2"/>
        <item x="7"/>
        <item x="8"/>
        <item x="4"/>
        <item x="3"/>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6">
    <i>
      <x v="43"/>
    </i>
    <i>
      <x v="42"/>
    </i>
    <i>
      <x v="23"/>
    </i>
    <i>
      <x v="37"/>
    </i>
    <i>
      <x v="38"/>
    </i>
    <i>
      <x v="44"/>
    </i>
    <i>
      <x v="3"/>
    </i>
    <i>
      <x v="20"/>
    </i>
    <i>
      <x v="4"/>
    </i>
    <i>
      <x v="22"/>
    </i>
    <i>
      <x v="10"/>
    </i>
    <i>
      <x v="9"/>
    </i>
    <i>
      <x v="11"/>
    </i>
    <i>
      <x v="13"/>
    </i>
    <i>
      <x v="29"/>
    </i>
    <i>
      <x v="18"/>
    </i>
    <i>
      <x v="30"/>
    </i>
    <i>
      <x v="1"/>
    </i>
    <i>
      <x v="32"/>
    </i>
    <i>
      <x/>
    </i>
    <i>
      <x v="35"/>
    </i>
    <i>
      <x v="8"/>
    </i>
    <i>
      <x v="36"/>
    </i>
    <i>
      <x v="21"/>
    </i>
    <i>
      <x v="41"/>
    </i>
    <i>
      <x v="5"/>
    </i>
    <i>
      <x v="17"/>
    </i>
    <i>
      <x v="6"/>
    </i>
    <i>
      <x v="2"/>
    </i>
    <i>
      <x v="39"/>
    </i>
    <i>
      <x v="19"/>
    </i>
    <i>
      <x v="28"/>
    </i>
    <i>
      <x v="24"/>
    </i>
    <i>
      <x v="33"/>
    </i>
    <i>
      <x v="34"/>
    </i>
    <i>
      <x v="25"/>
    </i>
    <i>
      <x v="31"/>
    </i>
    <i>
      <x v="12"/>
    </i>
    <i>
      <x v="16"/>
    </i>
    <i>
      <x v="7"/>
    </i>
    <i>
      <x v="40"/>
    </i>
    <i>
      <x v="26"/>
    </i>
    <i>
      <x v="27"/>
    </i>
    <i>
      <x v="15"/>
    </i>
    <i>
      <x v="14"/>
    </i>
    <i t="grand">
      <x/>
    </i>
  </rowItems>
  <colItems count="1">
    <i/>
  </colItems>
  <pageFields count="1">
    <pageField fld="52" hier="-1"/>
  </pageFields>
  <dataFields count="1">
    <dataField name="加總 - 樓層數" fld="5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AA391D-DCC2-A047-A23D-C8888E109D7F}" name="樞紐分析表8"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location ref="A3:B49" firstHeaderRow="1" firstDataRow="1" firstDataCol="1" rowPageCount="1" colPageCount="1"/>
  <pivotFields count="67">
    <pivotField showAll="0"/>
    <pivotField showAll="0"/>
    <pivotField showAll="0"/>
    <pivotField axis="axisRow" showAll="0" sortType="a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26">
        <item x="21"/>
        <item x="12"/>
        <item x="23"/>
        <item x="14"/>
        <item x="4"/>
        <item x="15"/>
        <item x="22"/>
        <item x="13"/>
        <item x="11"/>
        <item x="17"/>
        <item x="3"/>
        <item x="5"/>
        <item x="2"/>
        <item x="8"/>
        <item x="7"/>
        <item x="1"/>
        <item x="9"/>
        <item x="10"/>
        <item x="16"/>
        <item x="20"/>
        <item x="0"/>
        <item x="6"/>
        <item x="19"/>
        <item x="18"/>
        <item h="1" x="24"/>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46">
    <i>
      <x v="39"/>
    </i>
    <i>
      <x v="16"/>
    </i>
    <i>
      <x v="43"/>
    </i>
    <i>
      <x v="20"/>
    </i>
    <i>
      <x v="42"/>
    </i>
    <i>
      <x v="17"/>
    </i>
    <i>
      <x v="4"/>
    </i>
    <i>
      <x v="25"/>
    </i>
    <i>
      <x v="40"/>
    </i>
    <i>
      <x v="19"/>
    </i>
    <i>
      <x v="30"/>
    </i>
    <i>
      <x v="38"/>
    </i>
    <i>
      <x v="15"/>
    </i>
    <i>
      <x v="27"/>
    </i>
    <i>
      <x v="3"/>
    </i>
    <i>
      <x v="5"/>
    </i>
    <i>
      <x v="22"/>
    </i>
    <i>
      <x v="29"/>
    </i>
    <i>
      <x v="6"/>
    </i>
    <i>
      <x v="18"/>
    </i>
    <i>
      <x v="24"/>
    </i>
    <i>
      <x v="10"/>
    </i>
    <i>
      <x v="23"/>
    </i>
    <i>
      <x v="44"/>
    </i>
    <i>
      <x v="2"/>
    </i>
    <i>
      <x v="34"/>
    </i>
    <i>
      <x v="31"/>
    </i>
    <i>
      <x v="37"/>
    </i>
    <i>
      <x v="13"/>
    </i>
    <i>
      <x v="28"/>
    </i>
    <i>
      <x v="9"/>
    </i>
    <i>
      <x v="14"/>
    </i>
    <i>
      <x v="21"/>
    </i>
    <i>
      <x v="35"/>
    </i>
    <i>
      <x v="8"/>
    </i>
    <i>
      <x v="41"/>
    </i>
    <i>
      <x v="1"/>
    </i>
    <i>
      <x v="11"/>
    </i>
    <i>
      <x v="12"/>
    </i>
    <i>
      <x v="26"/>
    </i>
    <i>
      <x v="36"/>
    </i>
    <i>
      <x/>
    </i>
    <i>
      <x v="7"/>
    </i>
    <i>
      <x v="33"/>
    </i>
    <i>
      <x v="32"/>
    </i>
    <i t="grand">
      <x/>
    </i>
  </rowItems>
  <colItems count="1">
    <i/>
  </colItems>
  <pageFields count="1">
    <pageField fld="56" hier="-1"/>
  </pageFields>
  <dataFields count="1">
    <dataField name="平均值 - 車位分配率" fld="56" subtotal="average" baseField="0" baseItem="0" numFmtId="17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36F8BC-6E9C-CD4C-8D5F-9F959847D2E8}" name="樞紐分析表9" cacheId="2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5">
  <location ref="A3:B9" firstHeaderRow="1" firstDataRow="1" firstDataCol="1"/>
  <pivotFields count="67">
    <pivotField showAll="0"/>
    <pivotField showAll="0"/>
    <pivotField dataField="1" showAll="0"/>
    <pivotField showAll="0"/>
    <pivotField showAll="0"/>
    <pivotField showAll="0"/>
    <pivotField showAll="0"/>
    <pivotField showAll="0"/>
    <pivotField showAll="0"/>
    <pivotField showAll="0"/>
    <pivotField showAll="0"/>
    <pivotField numFmtId="177" showAll="0"/>
    <pivotField numFmtId="177" showAll="0"/>
    <pivotField numFmtId="177" showAll="0"/>
    <pivotField numFmtId="177" showAll="0"/>
    <pivotField showAll="0"/>
    <pivotField numFmtId="177" showAll="0"/>
    <pivotField numFmtId="177" showAll="0"/>
    <pivotField numFmtId="177" showAll="0"/>
    <pivotField numFmtId="17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1"/>
        <item x="4"/>
        <item x="2"/>
        <item x="0"/>
        <item t="default"/>
      </items>
    </pivotField>
    <pivotField showAll="0"/>
    <pivotField showAll="0"/>
    <pivotField showAll="0"/>
    <pivotField showAll="0"/>
    <pivotField showAll="0"/>
  </pivotFields>
  <rowFields count="1">
    <field x="61"/>
  </rowFields>
  <rowItems count="6">
    <i>
      <x/>
    </i>
    <i>
      <x v="1"/>
    </i>
    <i>
      <x v="2"/>
    </i>
    <i>
      <x v="3"/>
    </i>
    <i>
      <x v="4"/>
    </i>
    <i t="grand">
      <x/>
    </i>
  </rowItems>
  <colItems count="1">
    <i/>
  </colItems>
  <dataFields count="1">
    <dataField name="計數 - 建案" fld="2"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1" count="1" selected="0">
            <x v="0"/>
          </reference>
        </references>
      </pivotArea>
    </chartFormat>
    <chartFormat chart="0" format="2">
      <pivotArea type="data" outline="0" fieldPosition="0">
        <references count="2">
          <reference field="4294967294" count="1" selected="0">
            <x v="0"/>
          </reference>
          <reference field="61" count="1" selected="0">
            <x v="1"/>
          </reference>
        </references>
      </pivotArea>
    </chartFormat>
    <chartFormat chart="0" format="3">
      <pivotArea type="data" outline="0" fieldPosition="0">
        <references count="2">
          <reference field="4294967294" count="1" selected="0">
            <x v="0"/>
          </reference>
          <reference field="61" count="1" selected="0">
            <x v="2"/>
          </reference>
        </references>
      </pivotArea>
    </chartFormat>
    <chartFormat chart="0" format="4">
      <pivotArea type="data" outline="0" fieldPosition="0">
        <references count="2">
          <reference field="4294967294" count="1" selected="0">
            <x v="0"/>
          </reference>
          <reference field="61" count="1" selected="0">
            <x v="3"/>
          </reference>
        </references>
      </pivotArea>
    </chartFormat>
    <chartFormat chart="0" format="5">
      <pivotArea type="data" outline="0" fieldPosition="0">
        <references count="2">
          <reference field="4294967294" count="1" selected="0">
            <x v="0"/>
          </reference>
          <reference field="61"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61" count="1" selected="0">
            <x v="0"/>
          </reference>
        </references>
      </pivotArea>
    </chartFormat>
    <chartFormat chart="1" format="8">
      <pivotArea type="data" outline="0" fieldPosition="0">
        <references count="2">
          <reference field="4294967294" count="1" selected="0">
            <x v="0"/>
          </reference>
          <reference field="61" count="1" selected="0">
            <x v="1"/>
          </reference>
        </references>
      </pivotArea>
    </chartFormat>
    <chartFormat chart="1" format="9">
      <pivotArea type="data" outline="0" fieldPosition="0">
        <references count="2">
          <reference field="4294967294" count="1" selected="0">
            <x v="0"/>
          </reference>
          <reference field="61" count="1" selected="0">
            <x v="2"/>
          </reference>
        </references>
      </pivotArea>
    </chartFormat>
    <chartFormat chart="1" format="10">
      <pivotArea type="data" outline="0" fieldPosition="0">
        <references count="2">
          <reference field="4294967294" count="1" selected="0">
            <x v="0"/>
          </reference>
          <reference field="61" count="1" selected="0">
            <x v="3"/>
          </reference>
        </references>
      </pivotArea>
    </chartFormat>
    <chartFormat chart="1" format="11">
      <pivotArea type="data" outline="0" fieldPosition="0">
        <references count="2">
          <reference field="4294967294" count="1" selected="0">
            <x v="0"/>
          </reference>
          <reference field="6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1" count="1" selected="0">
            <x v="0"/>
          </reference>
        </references>
      </pivotArea>
    </chartFormat>
    <chartFormat chart="2" format="14">
      <pivotArea type="data" outline="0" fieldPosition="0">
        <references count="2">
          <reference field="4294967294" count="1" selected="0">
            <x v="0"/>
          </reference>
          <reference field="61" count="1" selected="0">
            <x v="1"/>
          </reference>
        </references>
      </pivotArea>
    </chartFormat>
    <chartFormat chart="2" format="15">
      <pivotArea type="data" outline="0" fieldPosition="0">
        <references count="2">
          <reference field="4294967294" count="1" selected="0">
            <x v="0"/>
          </reference>
          <reference field="61" count="1" selected="0">
            <x v="2"/>
          </reference>
        </references>
      </pivotArea>
    </chartFormat>
    <chartFormat chart="2" format="16">
      <pivotArea type="data" outline="0" fieldPosition="0">
        <references count="2">
          <reference field="4294967294" count="1" selected="0">
            <x v="0"/>
          </reference>
          <reference field="61" count="1" selected="0">
            <x v="3"/>
          </reference>
        </references>
      </pivotArea>
    </chartFormat>
    <chartFormat chart="2" format="17">
      <pivotArea type="data" outline="0" fieldPosition="0">
        <references count="2">
          <reference field="4294967294" count="1" selected="0">
            <x v="0"/>
          </reference>
          <reference field="61"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1" count="1" selected="0">
            <x v="0"/>
          </reference>
        </references>
      </pivotArea>
    </chartFormat>
    <chartFormat chart="3" format="8">
      <pivotArea type="data" outline="0" fieldPosition="0">
        <references count="2">
          <reference field="4294967294" count="1" selected="0">
            <x v="0"/>
          </reference>
          <reference field="61" count="1" selected="0">
            <x v="1"/>
          </reference>
        </references>
      </pivotArea>
    </chartFormat>
    <chartFormat chart="3" format="9">
      <pivotArea type="data" outline="0" fieldPosition="0">
        <references count="2">
          <reference field="4294967294" count="1" selected="0">
            <x v="0"/>
          </reference>
          <reference field="61" count="1" selected="0">
            <x v="2"/>
          </reference>
        </references>
      </pivotArea>
    </chartFormat>
    <chartFormat chart="3" format="10">
      <pivotArea type="data" outline="0" fieldPosition="0">
        <references count="2">
          <reference field="4294967294" count="1" selected="0">
            <x v="0"/>
          </reference>
          <reference field="61" count="1" selected="0">
            <x v="3"/>
          </reference>
        </references>
      </pivotArea>
    </chartFormat>
    <chartFormat chart="3" format="11">
      <pivotArea type="data" outline="0" fieldPosition="0">
        <references count="2">
          <reference field="4294967294" count="1" selected="0">
            <x v="0"/>
          </reference>
          <reference field="6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1" count="1" selected="0">
            <x v="0"/>
          </reference>
        </references>
      </pivotArea>
    </chartFormat>
    <chartFormat chart="4" format="14">
      <pivotArea type="data" outline="0" fieldPosition="0">
        <references count="2">
          <reference field="4294967294" count="1" selected="0">
            <x v="0"/>
          </reference>
          <reference field="61" count="1" selected="0">
            <x v="1"/>
          </reference>
        </references>
      </pivotArea>
    </chartFormat>
    <chartFormat chart="4" format="15">
      <pivotArea type="data" outline="0" fieldPosition="0">
        <references count="2">
          <reference field="4294967294" count="1" selected="0">
            <x v="0"/>
          </reference>
          <reference field="61" count="1" selected="0">
            <x v="2"/>
          </reference>
        </references>
      </pivotArea>
    </chartFormat>
    <chartFormat chart="4" format="16">
      <pivotArea type="data" outline="0" fieldPosition="0">
        <references count="2">
          <reference field="4294967294" count="1" selected="0">
            <x v="0"/>
          </reference>
          <reference field="61" count="1" selected="0">
            <x v="3"/>
          </reference>
        </references>
      </pivotArea>
    </chartFormat>
    <chartFormat chart="4" format="17">
      <pivotArea type="data" outline="0" fieldPosition="0">
        <references count="2">
          <reference field="4294967294" count="1" selected="0">
            <x v="0"/>
          </reference>
          <reference field="6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7.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9.xml.rels><?xml version="1.0" encoding="UTF-8" standalone="yes"?>
<Relationships xmlns="http://schemas.openxmlformats.org/package/2006/relationships"><Relationship Id="rId13" Type="http://schemas.openxmlformats.org/officeDocument/2006/relationships/hyperlink" Target="https://newhouse.591.com.tw/home/housing/detail?hid=120096&amp;v=720" TargetMode="External"/><Relationship Id="rId18" Type="http://schemas.openxmlformats.org/officeDocument/2006/relationships/hyperlink" Target="https://newhouse.591.com.tw/home/housing/detail?hid=117434&amp;v=720" TargetMode="External"/><Relationship Id="rId26" Type="http://schemas.openxmlformats.org/officeDocument/2006/relationships/hyperlink" Target="https://newhouse.591.com.tw/home/housing/detail?hid=124450" TargetMode="External"/><Relationship Id="rId39" Type="http://schemas.openxmlformats.org/officeDocument/2006/relationships/hyperlink" Target="https://newhouse.591.com.tw/home/housing/detail?hid=124978" TargetMode="External"/><Relationship Id="rId21" Type="http://schemas.openxmlformats.org/officeDocument/2006/relationships/hyperlink" Target="https://newhouse.591.com.tw/home/housing/detail?hid=118905" TargetMode="External"/><Relationship Id="rId34" Type="http://schemas.openxmlformats.org/officeDocument/2006/relationships/hyperlink" Target="https://newhouse.591.com.tw/home/housing/detail?hid=120741" TargetMode="External"/><Relationship Id="rId42" Type="http://schemas.openxmlformats.org/officeDocument/2006/relationships/hyperlink" Target="https://www.farglory-land.com.tw/leasehold/%E9%81%A0%E9%9B%84%E6%99%82%E4%BB%A3%E7%B8%BD%E9%83%A8-2/" TargetMode="External"/><Relationship Id="rId47" Type="http://schemas.openxmlformats.org/officeDocument/2006/relationships/hyperlink" Target="https://www.facebook.com/groups/A7happyhome" TargetMode="External"/><Relationship Id="rId50" Type="http://schemas.openxmlformats.org/officeDocument/2006/relationships/hyperlink" Target="https://www.facebook.com/groups/675455015969962" TargetMode="External"/><Relationship Id="rId55" Type="http://schemas.openxmlformats.org/officeDocument/2006/relationships/hyperlink" Target="https://www.facebook.com/groups/710305099774047" TargetMode="External"/><Relationship Id="rId63" Type="http://schemas.openxmlformats.org/officeDocument/2006/relationships/hyperlink" Target="https://newhouse.591.com.tw/home/housing/detail?hid=125949" TargetMode="External"/><Relationship Id="rId7" Type="http://schemas.openxmlformats.org/officeDocument/2006/relationships/hyperlink" Target="https://newhouse.591.com.tw/home/housing/detail?hid=116476&amp;v=720" TargetMode="External"/><Relationship Id="rId2" Type="http://schemas.openxmlformats.org/officeDocument/2006/relationships/hyperlink" Target="https://newhouse.591.com.tw/home/housing/detail?hid=116430&amp;v=720" TargetMode="External"/><Relationship Id="rId16" Type="http://schemas.openxmlformats.org/officeDocument/2006/relationships/hyperlink" Target="https://newhouse.591.com.tw/home/housing/detail?hid=116751&amp;v=720" TargetMode="External"/><Relationship Id="rId29" Type="http://schemas.openxmlformats.org/officeDocument/2006/relationships/hyperlink" Target="https://newhouse.591.com.tw/home/housing/info?hid=118904" TargetMode="External"/><Relationship Id="rId11" Type="http://schemas.openxmlformats.org/officeDocument/2006/relationships/hyperlink" Target="https://newhouse.591.com.tw/home/housing/detail?hid=119531&amp;v=720" TargetMode="External"/><Relationship Id="rId24" Type="http://schemas.openxmlformats.org/officeDocument/2006/relationships/hyperlink" Target="https://newhouse.591.com.tw/home/housing/detail?hid=125726" TargetMode="External"/><Relationship Id="rId32" Type="http://schemas.openxmlformats.org/officeDocument/2006/relationships/hyperlink" Target="https://newhouse.591.com.tw/home/housing/detail?hid=113056" TargetMode="External"/><Relationship Id="rId37" Type="http://schemas.openxmlformats.org/officeDocument/2006/relationships/hyperlink" Target="https://newhouse.591.com.tw/home/housing/detail?hid=125625" TargetMode="External"/><Relationship Id="rId40" Type="http://schemas.openxmlformats.org/officeDocument/2006/relationships/hyperlink" Target="https://newhouse.591.com.tw/home/housing/detail?hid=124447" TargetMode="External"/><Relationship Id="rId45" Type="http://schemas.openxmlformats.org/officeDocument/2006/relationships/hyperlink" Target="http://lihpao.com.tw/appropriate/build.html" TargetMode="External"/><Relationship Id="rId53" Type="http://schemas.openxmlformats.org/officeDocument/2006/relationships/hyperlink" Target="https://www.facebook.com/groups/238626460426128" TargetMode="External"/><Relationship Id="rId58" Type="http://schemas.openxmlformats.org/officeDocument/2006/relationships/hyperlink" Target="https://www.facebook.com/groups/124542338433380" TargetMode="External"/><Relationship Id="rId5" Type="http://schemas.openxmlformats.org/officeDocument/2006/relationships/hyperlink" Target="https://newhouse.591.com.tw/home/housing/detail?hid=121157&amp;v=720" TargetMode="External"/><Relationship Id="rId61" Type="http://schemas.openxmlformats.org/officeDocument/2006/relationships/hyperlink" Target="https://www.facebook.com/groups/588376114975687" TargetMode="External"/><Relationship Id="rId19" Type="http://schemas.openxmlformats.org/officeDocument/2006/relationships/hyperlink" Target="https://newhouse.591.com.tw/home/housing/detail?hid=116475" TargetMode="External"/><Relationship Id="rId14" Type="http://schemas.openxmlformats.org/officeDocument/2006/relationships/hyperlink" Target="https://newhouse.591.com.tw/home/housing/detail?hid=122584&amp;v=720" TargetMode="External"/><Relationship Id="rId22" Type="http://schemas.openxmlformats.org/officeDocument/2006/relationships/hyperlink" Target="https://newhouse.591.com.tw/home/housing/detail?hid=121156&amp;v=720" TargetMode="External"/><Relationship Id="rId27" Type="http://schemas.openxmlformats.org/officeDocument/2006/relationships/hyperlink" Target="https://newhouse.591.com.tw/home/housing/info?hid=121155" TargetMode="External"/><Relationship Id="rId30" Type="http://schemas.openxmlformats.org/officeDocument/2006/relationships/hyperlink" Target="https://newhouse.591.com.tw/home/housing/detail?hid=122651" TargetMode="External"/><Relationship Id="rId35" Type="http://schemas.openxmlformats.org/officeDocument/2006/relationships/hyperlink" Target="https://newhouse.591.com.tw/home/housing/detail?hid=119614" TargetMode="External"/><Relationship Id="rId43" Type="http://schemas.openxmlformats.org/officeDocument/2006/relationships/hyperlink" Target="https://www.uppercity.tw/" TargetMode="External"/><Relationship Id="rId48" Type="http://schemas.openxmlformats.org/officeDocument/2006/relationships/hyperlink" Target="https://www.facebook.com/groups/671624019658641" TargetMode="External"/><Relationship Id="rId56" Type="http://schemas.openxmlformats.org/officeDocument/2006/relationships/hyperlink" Target="https://www.facebook.com/%E6%A0%B9%E6%B4%A5%E8%8B%91-102597158541363" TargetMode="External"/><Relationship Id="rId8" Type="http://schemas.openxmlformats.org/officeDocument/2006/relationships/hyperlink" Target="https://newhouse.591.com.tw/home/housing/detail?hid=119483&amp;v=720" TargetMode="External"/><Relationship Id="rId51" Type="http://schemas.openxmlformats.org/officeDocument/2006/relationships/hyperlink" Target="https://www.facebook.com/groups/1271297159886163" TargetMode="External"/><Relationship Id="rId3" Type="http://schemas.openxmlformats.org/officeDocument/2006/relationships/hyperlink" Target="https://newhouse.591.com.tw/home/housing/detail?hid=116107&amp;v=720" TargetMode="External"/><Relationship Id="rId12" Type="http://schemas.openxmlformats.org/officeDocument/2006/relationships/hyperlink" Target="https://newhouse.591.com.tw/home/housing/detail?hid=122649&amp;v=720" TargetMode="External"/><Relationship Id="rId17" Type="http://schemas.openxmlformats.org/officeDocument/2006/relationships/hyperlink" Target="https://newhouse.591.com.tw/home/housing/detail?hid=122734&amp;v=720" TargetMode="External"/><Relationship Id="rId25" Type="http://schemas.openxmlformats.org/officeDocument/2006/relationships/hyperlink" Target="https://newhouse.591.com.tw/home/housing/detail?hid=121200&amp;v=720" TargetMode="External"/><Relationship Id="rId33" Type="http://schemas.openxmlformats.org/officeDocument/2006/relationships/hyperlink" Target="https://newhouse.591.com.tw/home/housing/detail?hid=121159&amp;v=720" TargetMode="External"/><Relationship Id="rId38" Type="http://schemas.openxmlformats.org/officeDocument/2006/relationships/hyperlink" Target="https://newhouse.591.com.tw/home/housing/detail?hid=122650&amp;v=720" TargetMode="External"/><Relationship Id="rId46" Type="http://schemas.openxmlformats.org/officeDocument/2006/relationships/hyperlink" Target="https://newhouse.591.com.tw/home/housing/detail?hid=126450" TargetMode="External"/><Relationship Id="rId59" Type="http://schemas.openxmlformats.org/officeDocument/2006/relationships/hyperlink" Target="https://www.facebook.com/groups/800873736965340" TargetMode="External"/><Relationship Id="rId20" Type="http://schemas.openxmlformats.org/officeDocument/2006/relationships/hyperlink" Target="https://newhouse.591.com.tw/home/housing/detail?hid=120762" TargetMode="External"/><Relationship Id="rId41" Type="http://schemas.openxmlformats.org/officeDocument/2006/relationships/hyperlink" Target="https://newhouse.591.com.tw/home/housing/detail?hid=115863" TargetMode="External"/><Relationship Id="rId54" Type="http://schemas.openxmlformats.org/officeDocument/2006/relationships/hyperlink" Target="https://www.facebook.com/groups/1127911624065990" TargetMode="External"/><Relationship Id="rId62" Type="http://schemas.openxmlformats.org/officeDocument/2006/relationships/hyperlink" Target="https://www.facebook.com/groups/324107612343329" TargetMode="External"/><Relationship Id="rId1" Type="http://schemas.openxmlformats.org/officeDocument/2006/relationships/hyperlink" Target="https://newhouse.591.com.tw/home/housing/detail?hid=119261&amp;v=720" TargetMode="External"/><Relationship Id="rId6" Type="http://schemas.openxmlformats.org/officeDocument/2006/relationships/hyperlink" Target="https://newhouse.591.com.tw/home/housing/detail?hid=118143&amp;v=720" TargetMode="External"/><Relationship Id="rId15" Type="http://schemas.openxmlformats.org/officeDocument/2006/relationships/hyperlink" Target="https://newhouse.591.com.tw/home/housing/detail?hid=120098&amp;v=720" TargetMode="External"/><Relationship Id="rId23" Type="http://schemas.openxmlformats.org/officeDocument/2006/relationships/hyperlink" Target="https://newhouse.591.com.tw/home/housing/detail?hid=121781&amp;" TargetMode="External"/><Relationship Id="rId28"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27139" TargetMode="External"/><Relationship Id="rId49" Type="http://schemas.openxmlformats.org/officeDocument/2006/relationships/hyperlink" Target="https://www.facebook.com/groups/521969711190884" TargetMode="External"/><Relationship Id="rId57" Type="http://schemas.openxmlformats.org/officeDocument/2006/relationships/hyperlink" Target="https://www.facebook.com/groups/321511928734593" TargetMode="External"/><Relationship Id="rId10" Type="http://schemas.openxmlformats.org/officeDocument/2006/relationships/hyperlink" Target="https://newhouse.591.com.tw/home/housing/detail?hid=122486&amp;v=720" TargetMode="External"/><Relationship Id="rId31" Type="http://schemas.openxmlformats.org/officeDocument/2006/relationships/hyperlink" Target="https://newhouse.591.com.tw/home/housing/info?hid=122055" TargetMode="External"/><Relationship Id="rId44" Type="http://schemas.openxmlformats.org/officeDocument/2006/relationships/hyperlink" Target="https://www.advancetek.com.tw/%E7%86%B1%E9%8A%B7%E5%80%8B%E6%A1%88/%E5%90%8D%E8%BB%92%E5%BF%AB%E6%A8%82%E5%AE%B6%E5%90%88%E5%AE%9C%E4%BD%8F%E5%AE%85a7_c%E5%9F%BA%E5%9C%B0/" TargetMode="External"/><Relationship Id="rId52" Type="http://schemas.openxmlformats.org/officeDocument/2006/relationships/hyperlink" Target="https://www.facebook.com/groups/1970564956581068" TargetMode="External"/><Relationship Id="rId60" Type="http://schemas.openxmlformats.org/officeDocument/2006/relationships/hyperlink" Target="https://www.facebook.com/groups/2397202740545114" TargetMode="External"/><Relationship Id="rId4" Type="http://schemas.openxmlformats.org/officeDocument/2006/relationships/hyperlink" Target="https://newhouse.591.com.tw/home/housing/detail?hid=118714&amp;v=720" TargetMode="External"/><Relationship Id="rId9" Type="http://schemas.openxmlformats.org/officeDocument/2006/relationships/hyperlink" Target="https://newhouse.591.com.tw/home/housing/detail?hid=118336&amp;v=72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AC107-0DDB-D048-8ED1-B9777A591341}">
  <dimension ref="A1:C53"/>
  <sheetViews>
    <sheetView topLeftCell="M1" workbookViewId="0">
      <selection activeCell="AJ27" sqref="AJ27"/>
    </sheetView>
  </sheetViews>
  <sheetFormatPr baseColWidth="10" defaultRowHeight="15"/>
  <cols>
    <col min="1" max="3" width="16" bestFit="1" customWidth="1"/>
    <col min="4" max="40" width="5" bestFit="1" customWidth="1"/>
    <col min="41" max="42" width="6" bestFit="1" customWidth="1"/>
    <col min="43" max="43" width="7.33203125" bestFit="1" customWidth="1"/>
    <col min="44" max="44" width="6" bestFit="1" customWidth="1"/>
  </cols>
  <sheetData>
    <row r="1" spans="1:3">
      <c r="A1" s="16" t="s">
        <v>1025</v>
      </c>
      <c r="B1" t="s">
        <v>1147</v>
      </c>
    </row>
    <row r="3" spans="1:3">
      <c r="A3" s="16" t="s">
        <v>1018</v>
      </c>
      <c r="B3" t="s">
        <v>1032</v>
      </c>
      <c r="C3" t="s">
        <v>1033</v>
      </c>
    </row>
    <row r="4" spans="1:3">
      <c r="A4" s="17" t="s">
        <v>1054</v>
      </c>
      <c r="B4" s="30">
        <v>280</v>
      </c>
      <c r="C4" s="30">
        <v>12</v>
      </c>
    </row>
    <row r="5" spans="1:3">
      <c r="A5" s="17" t="s">
        <v>1079</v>
      </c>
      <c r="B5" s="30">
        <v>196</v>
      </c>
      <c r="C5" s="30">
        <v>11</v>
      </c>
    </row>
    <row r="6" spans="1:3">
      <c r="A6" s="17" t="s">
        <v>1076</v>
      </c>
      <c r="B6" s="30">
        <v>326</v>
      </c>
      <c r="C6" s="30">
        <v>20</v>
      </c>
    </row>
    <row r="7" spans="1:3">
      <c r="A7" s="17" t="s">
        <v>1056</v>
      </c>
      <c r="B7" s="30">
        <v>173</v>
      </c>
      <c r="C7" s="30">
        <v>11</v>
      </c>
    </row>
    <row r="8" spans="1:3">
      <c r="A8" s="17" t="s">
        <v>1075</v>
      </c>
      <c r="B8" s="30">
        <v>187</v>
      </c>
      <c r="C8" s="30">
        <v>12</v>
      </c>
    </row>
    <row r="9" spans="1:3">
      <c r="A9" s="17" t="s">
        <v>1045</v>
      </c>
      <c r="B9" s="30">
        <v>186</v>
      </c>
      <c r="C9" s="30">
        <v>7</v>
      </c>
    </row>
    <row r="10" spans="1:3">
      <c r="A10" s="17" t="s">
        <v>1043</v>
      </c>
      <c r="B10" s="30">
        <v>198</v>
      </c>
      <c r="C10" s="30">
        <v>8</v>
      </c>
    </row>
    <row r="11" spans="1:3">
      <c r="A11" s="17" t="s">
        <v>1061</v>
      </c>
      <c r="B11" s="30">
        <v>832</v>
      </c>
      <c r="C11" s="30">
        <v>0</v>
      </c>
    </row>
    <row r="12" spans="1:3">
      <c r="A12" s="17" t="s">
        <v>1046</v>
      </c>
      <c r="B12" s="30">
        <v>1044</v>
      </c>
      <c r="C12" s="30">
        <v>0</v>
      </c>
    </row>
    <row r="13" spans="1:3">
      <c r="A13" s="17" t="s">
        <v>1081</v>
      </c>
      <c r="B13" s="30">
        <v>199</v>
      </c>
      <c r="C13" s="30">
        <v>2</v>
      </c>
    </row>
    <row r="14" spans="1:3">
      <c r="A14" s="17" t="s">
        <v>1059</v>
      </c>
      <c r="B14" s="30">
        <v>308</v>
      </c>
      <c r="C14" s="30">
        <v>13</v>
      </c>
    </row>
    <row r="15" spans="1:3">
      <c r="A15" s="17" t="s">
        <v>1065</v>
      </c>
      <c r="B15" s="30">
        <v>441</v>
      </c>
      <c r="C15" s="30">
        <v>7</v>
      </c>
    </row>
    <row r="16" spans="1:3">
      <c r="A16" s="17" t="s">
        <v>1044</v>
      </c>
      <c r="B16" s="30">
        <v>138</v>
      </c>
      <c r="C16" s="30">
        <v>8</v>
      </c>
    </row>
    <row r="17" spans="1:3">
      <c r="A17" s="17" t="s">
        <v>1055</v>
      </c>
      <c r="B17" s="30">
        <v>280</v>
      </c>
      <c r="C17" s="30">
        <v>11</v>
      </c>
    </row>
    <row r="18" spans="1:3">
      <c r="A18" s="17" t="s">
        <v>1039</v>
      </c>
      <c r="B18" s="30">
        <v>530</v>
      </c>
      <c r="C18" s="30">
        <v>5</v>
      </c>
    </row>
    <row r="19" spans="1:3">
      <c r="A19" s="17" t="s">
        <v>1057</v>
      </c>
      <c r="B19" s="30">
        <v>235</v>
      </c>
      <c r="C19" s="30">
        <v>4</v>
      </c>
    </row>
    <row r="20" spans="1:3">
      <c r="A20" s="17" t="s">
        <v>1074</v>
      </c>
      <c r="B20" s="30">
        <v>420</v>
      </c>
      <c r="C20" s="30">
        <v>20</v>
      </c>
    </row>
    <row r="21" spans="1:3">
      <c r="A21" s="17" t="s">
        <v>1073</v>
      </c>
      <c r="B21" s="30">
        <v>266</v>
      </c>
      <c r="C21" s="30">
        <v>13</v>
      </c>
    </row>
    <row r="22" spans="1:3">
      <c r="A22" s="17" t="s">
        <v>1060</v>
      </c>
      <c r="B22" s="30">
        <v>225</v>
      </c>
      <c r="C22" s="30">
        <v>3</v>
      </c>
    </row>
    <row r="23" spans="1:3">
      <c r="A23" s="17" t="s">
        <v>1067</v>
      </c>
      <c r="B23" s="30">
        <v>776</v>
      </c>
      <c r="C23" s="30">
        <v>8</v>
      </c>
    </row>
    <row r="24" spans="1:3">
      <c r="A24" s="17" t="s">
        <v>1064</v>
      </c>
      <c r="B24" s="30">
        <v>264</v>
      </c>
      <c r="C24" s="30">
        <v>0</v>
      </c>
    </row>
    <row r="25" spans="1:3">
      <c r="A25" s="17" t="s">
        <v>1047</v>
      </c>
      <c r="B25" s="30">
        <v>112</v>
      </c>
      <c r="C25" s="30">
        <v>4</v>
      </c>
    </row>
    <row r="26" spans="1:3">
      <c r="A26" s="17" t="s">
        <v>1040</v>
      </c>
      <c r="B26" s="30">
        <v>305</v>
      </c>
      <c r="C26" s="30">
        <v>0</v>
      </c>
    </row>
    <row r="27" spans="1:3">
      <c r="A27" s="17" t="s">
        <v>1042</v>
      </c>
      <c r="B27" s="30">
        <v>204</v>
      </c>
      <c r="C27" s="30">
        <v>7</v>
      </c>
    </row>
    <row r="28" spans="1:3">
      <c r="A28" s="17" t="s">
        <v>1041</v>
      </c>
      <c r="B28" s="30">
        <v>478</v>
      </c>
      <c r="C28" s="30">
        <v>8</v>
      </c>
    </row>
    <row r="29" spans="1:3">
      <c r="A29" s="17" t="s">
        <v>1049</v>
      </c>
      <c r="B29" s="30">
        <v>1144</v>
      </c>
      <c r="C29" s="30">
        <v>30</v>
      </c>
    </row>
    <row r="30" spans="1:3">
      <c r="A30" s="17" t="s">
        <v>1058</v>
      </c>
      <c r="B30" s="30">
        <v>754</v>
      </c>
      <c r="C30" s="30">
        <v>23</v>
      </c>
    </row>
    <row r="31" spans="1:3">
      <c r="A31" s="17" t="s">
        <v>1080</v>
      </c>
      <c r="B31" s="30">
        <v>771</v>
      </c>
      <c r="C31" s="30">
        <v>31</v>
      </c>
    </row>
    <row r="32" spans="1:3">
      <c r="A32" s="17" t="s">
        <v>1068</v>
      </c>
      <c r="B32" s="30">
        <v>257</v>
      </c>
      <c r="C32" s="30">
        <v>7</v>
      </c>
    </row>
    <row r="33" spans="1:3">
      <c r="A33" s="17" t="s">
        <v>1069</v>
      </c>
      <c r="B33" s="30">
        <v>371</v>
      </c>
      <c r="C33" s="30">
        <v>3</v>
      </c>
    </row>
    <row r="34" spans="1:3">
      <c r="A34" s="17" t="s">
        <v>1066</v>
      </c>
      <c r="B34" s="30">
        <v>337</v>
      </c>
      <c r="C34" s="30">
        <v>2</v>
      </c>
    </row>
    <row r="35" spans="1:3">
      <c r="A35" s="17" t="s">
        <v>1063</v>
      </c>
      <c r="B35" s="30">
        <v>483</v>
      </c>
      <c r="C35" s="30">
        <v>8</v>
      </c>
    </row>
    <row r="36" spans="1:3">
      <c r="A36" s="17" t="s">
        <v>1078</v>
      </c>
      <c r="B36" s="30">
        <v>154</v>
      </c>
      <c r="C36" s="30">
        <v>9</v>
      </c>
    </row>
    <row r="37" spans="1:3">
      <c r="A37" s="17" t="s">
        <v>1071</v>
      </c>
      <c r="B37" s="30">
        <v>376</v>
      </c>
      <c r="C37" s="30">
        <v>9</v>
      </c>
    </row>
    <row r="38" spans="1:3">
      <c r="A38" s="17" t="s">
        <v>1072</v>
      </c>
      <c r="B38" s="30">
        <v>582</v>
      </c>
      <c r="C38" s="30">
        <v>16</v>
      </c>
    </row>
    <row r="39" spans="1:3">
      <c r="A39" s="17" t="s">
        <v>1053</v>
      </c>
      <c r="B39" s="30">
        <v>210</v>
      </c>
      <c r="C39" s="30">
        <v>11</v>
      </c>
    </row>
    <row r="40" spans="1:3">
      <c r="A40" s="17" t="s">
        <v>1052</v>
      </c>
      <c r="B40" s="30">
        <v>173</v>
      </c>
      <c r="C40" s="30">
        <v>5</v>
      </c>
    </row>
    <row r="41" spans="1:3">
      <c r="A41" s="17" t="s">
        <v>1077</v>
      </c>
      <c r="B41" s="30">
        <v>124</v>
      </c>
      <c r="C41" s="30">
        <v>11</v>
      </c>
    </row>
    <row r="42" spans="1:3">
      <c r="A42" s="17" t="s">
        <v>1048</v>
      </c>
      <c r="B42" s="30">
        <v>106</v>
      </c>
      <c r="C42" s="30">
        <v>0</v>
      </c>
    </row>
    <row r="43" spans="1:3">
      <c r="A43" s="17" t="s">
        <v>1038</v>
      </c>
      <c r="B43" s="30">
        <v>87</v>
      </c>
      <c r="C43" s="30">
        <v>3</v>
      </c>
    </row>
    <row r="44" spans="1:3">
      <c r="A44" s="17" t="s">
        <v>1070</v>
      </c>
      <c r="B44" s="30">
        <v>807</v>
      </c>
      <c r="C44" s="30">
        <v>14</v>
      </c>
    </row>
    <row r="45" spans="1:3">
      <c r="A45" s="17" t="s">
        <v>1062</v>
      </c>
      <c r="B45" s="30">
        <v>266</v>
      </c>
      <c r="C45" s="30">
        <v>4</v>
      </c>
    </row>
    <row r="46" spans="1:3">
      <c r="A46" s="17" t="s">
        <v>1051</v>
      </c>
      <c r="B46" s="30">
        <v>168</v>
      </c>
      <c r="C46" s="30">
        <v>5</v>
      </c>
    </row>
    <row r="47" spans="1:3">
      <c r="A47" s="17" t="s">
        <v>1050</v>
      </c>
      <c r="B47" s="30">
        <v>103</v>
      </c>
      <c r="C47" s="30">
        <v>6</v>
      </c>
    </row>
    <row r="48" spans="1:3">
      <c r="A48" s="17" t="s">
        <v>1082</v>
      </c>
      <c r="B48" s="30">
        <v>106</v>
      </c>
      <c r="C48" s="30">
        <v>2</v>
      </c>
    </row>
    <row r="49" spans="1:3">
      <c r="A49" s="17" t="s">
        <v>1083</v>
      </c>
      <c r="B49" s="30">
        <v>1272</v>
      </c>
      <c r="C49" s="30"/>
    </row>
    <row r="50" spans="1:3">
      <c r="A50" s="17" t="s">
        <v>1084</v>
      </c>
      <c r="B50" s="30">
        <v>1780</v>
      </c>
      <c r="C50" s="30"/>
    </row>
    <row r="51" spans="1:3">
      <c r="A51" s="17" t="s">
        <v>1085</v>
      </c>
      <c r="B51" s="30">
        <v>514</v>
      </c>
      <c r="C51" s="30"/>
    </row>
    <row r="52" spans="1:3">
      <c r="A52" s="17" t="s">
        <v>1086</v>
      </c>
      <c r="B52" s="30">
        <v>897</v>
      </c>
      <c r="C52" s="30"/>
    </row>
    <row r="53" spans="1:3">
      <c r="A53" s="17" t="s">
        <v>1019</v>
      </c>
      <c r="B53" s="30">
        <v>20445</v>
      </c>
      <c r="C53" s="30">
        <v>393</v>
      </c>
    </row>
  </sheetData>
  <phoneticPr fontId="2" type="noConversion"/>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C77B-602F-8241-AD8D-835392033AC2}">
  <dimension ref="A3:C9"/>
  <sheetViews>
    <sheetView topLeftCell="A3" workbookViewId="0">
      <selection activeCell="L45" sqref="L45"/>
    </sheetView>
  </sheetViews>
  <sheetFormatPr baseColWidth="10" defaultRowHeight="15"/>
  <cols>
    <col min="1" max="1" width="33.5" bestFit="1" customWidth="1"/>
    <col min="2" max="4" width="16" bestFit="1" customWidth="1"/>
  </cols>
  <sheetData>
    <row r="3" spans="1:3">
      <c r="A3" s="16" t="s">
        <v>1018</v>
      </c>
      <c r="B3" t="s">
        <v>1032</v>
      </c>
      <c r="C3" t="s">
        <v>1033</v>
      </c>
    </row>
    <row r="4" spans="1:3">
      <c r="A4" s="17" t="s">
        <v>1112</v>
      </c>
      <c r="B4" s="22">
        <v>1546</v>
      </c>
      <c r="C4" s="30">
        <v>81</v>
      </c>
    </row>
    <row r="5" spans="1:3">
      <c r="A5" s="17" t="s">
        <v>1114</v>
      </c>
      <c r="B5" s="22">
        <v>3242</v>
      </c>
      <c r="C5" s="30">
        <v>41</v>
      </c>
    </row>
    <row r="6" spans="1:3">
      <c r="A6" s="17" t="s">
        <v>1116</v>
      </c>
      <c r="B6" s="22">
        <v>3815</v>
      </c>
      <c r="C6" s="30">
        <v>72</v>
      </c>
    </row>
    <row r="7" spans="1:3">
      <c r="A7" s="17" t="s">
        <v>1118</v>
      </c>
      <c r="B7" s="22">
        <v>5929</v>
      </c>
      <c r="C7" s="30">
        <v>168</v>
      </c>
    </row>
    <row r="8" spans="1:3">
      <c r="A8" s="17" t="s">
        <v>1120</v>
      </c>
      <c r="B8" s="22">
        <v>5913</v>
      </c>
      <c r="C8" s="30">
        <v>31</v>
      </c>
    </row>
    <row r="9" spans="1:3">
      <c r="A9" s="17" t="s">
        <v>1019</v>
      </c>
      <c r="B9" s="22">
        <v>20445</v>
      </c>
      <c r="C9" s="30">
        <v>393</v>
      </c>
    </row>
  </sheetData>
  <phoneticPr fontId="2"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701F-331B-B44C-ABA2-C79B049588B4}">
  <dimension ref="A1:B43"/>
  <sheetViews>
    <sheetView topLeftCell="A8" workbookViewId="0">
      <selection activeCell="N39" sqref="N39"/>
    </sheetView>
  </sheetViews>
  <sheetFormatPr baseColWidth="10" defaultRowHeight="15"/>
  <cols>
    <col min="1" max="1" width="14.1640625" bestFit="1" customWidth="1"/>
    <col min="2" max="2" width="21.1640625" bestFit="1" customWidth="1"/>
  </cols>
  <sheetData>
    <row r="1" spans="1:2">
      <c r="A1" s="16" t="s">
        <v>1123</v>
      </c>
      <c r="B1" t="s">
        <v>1020</v>
      </c>
    </row>
    <row r="3" spans="1:2">
      <c r="A3" s="16" t="s">
        <v>1018</v>
      </c>
      <c r="B3" t="s">
        <v>1122</v>
      </c>
    </row>
    <row r="4" spans="1:2">
      <c r="A4" s="17" t="s">
        <v>261</v>
      </c>
      <c r="B4" s="23">
        <v>31.4</v>
      </c>
    </row>
    <row r="5" spans="1:2">
      <c r="A5" s="17" t="s">
        <v>177</v>
      </c>
      <c r="B5" s="23">
        <v>30.5</v>
      </c>
    </row>
    <row r="6" spans="1:2">
      <c r="A6" s="17" t="s">
        <v>417</v>
      </c>
      <c r="B6" s="23">
        <v>31.322222222222219</v>
      </c>
    </row>
    <row r="7" spans="1:2">
      <c r="A7" s="17" t="s">
        <v>360</v>
      </c>
      <c r="B7" s="23">
        <v>29.433333333333334</v>
      </c>
    </row>
    <row r="8" spans="1:2">
      <c r="A8" s="17" t="s">
        <v>68</v>
      </c>
      <c r="B8" s="23">
        <v>26.833333333333332</v>
      </c>
    </row>
    <row r="9" spans="1:2">
      <c r="A9" s="17" t="s">
        <v>1019</v>
      </c>
      <c r="B9" s="23">
        <v>29.775555555555556</v>
      </c>
    </row>
    <row r="35" spans="1:2">
      <c r="A35" s="16" t="s">
        <v>1123</v>
      </c>
      <c r="B35" t="s">
        <v>1020</v>
      </c>
    </row>
    <row r="37" spans="1:2">
      <c r="A37" s="16" t="s">
        <v>1018</v>
      </c>
      <c r="B37" t="s">
        <v>1122</v>
      </c>
    </row>
    <row r="38" spans="1:2">
      <c r="A38" s="17" t="s">
        <v>1112</v>
      </c>
      <c r="B38" s="23">
        <v>26.214285714285715</v>
      </c>
    </row>
    <row r="39" spans="1:2">
      <c r="A39" s="17" t="s">
        <v>1114</v>
      </c>
      <c r="B39" s="23">
        <v>29</v>
      </c>
    </row>
    <row r="40" spans="1:2">
      <c r="A40" s="17" t="s">
        <v>1116</v>
      </c>
      <c r="B40" s="23">
        <v>28.636363636363637</v>
      </c>
    </row>
    <row r="41" spans="1:2">
      <c r="A41" s="17" t="s">
        <v>1118</v>
      </c>
      <c r="B41" s="23">
        <v>31.526666666666664</v>
      </c>
    </row>
    <row r="42" spans="1:2">
      <c r="A42" s="17" t="s">
        <v>1120</v>
      </c>
      <c r="B42" s="23">
        <v>33.1</v>
      </c>
    </row>
    <row r="43" spans="1:2">
      <c r="A43" s="17" t="s">
        <v>1019</v>
      </c>
      <c r="B43" s="23">
        <v>29.775555555555556</v>
      </c>
    </row>
  </sheetData>
  <phoneticPr fontId="2" type="noConversion"/>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F3EDA-67FF-1141-88FB-67CF8719809C}">
  <dimension ref="A1:D118"/>
  <sheetViews>
    <sheetView topLeftCell="A105" workbookViewId="0">
      <selection activeCell="S100" sqref="S100"/>
    </sheetView>
  </sheetViews>
  <sheetFormatPr baseColWidth="10" defaultRowHeight="15"/>
  <cols>
    <col min="1" max="1" width="12.6640625" bestFit="1" customWidth="1"/>
    <col min="2" max="2" width="16.33203125" bestFit="1" customWidth="1"/>
    <col min="3" max="3" width="21.1640625" bestFit="1" customWidth="1"/>
    <col min="4" max="4" width="16" bestFit="1" customWidth="1"/>
  </cols>
  <sheetData>
    <row r="1" spans="1:2">
      <c r="A1" s="16" t="s">
        <v>1123</v>
      </c>
      <c r="B1" t="s">
        <v>1020</v>
      </c>
    </row>
    <row r="3" spans="1:2">
      <c r="A3" s="16" t="s">
        <v>1018</v>
      </c>
      <c r="B3" t="s">
        <v>1122</v>
      </c>
    </row>
    <row r="4" spans="1:2">
      <c r="A4" s="17" t="s">
        <v>1088</v>
      </c>
      <c r="B4" s="20">
        <v>36.5</v>
      </c>
    </row>
    <row r="5" spans="1:2">
      <c r="A5" s="17" t="s">
        <v>1087</v>
      </c>
      <c r="B5" s="20">
        <v>35.5</v>
      </c>
    </row>
    <row r="6" spans="1:2">
      <c r="A6" s="17" t="s">
        <v>1096</v>
      </c>
      <c r="B6" s="20">
        <v>34</v>
      </c>
    </row>
    <row r="7" spans="1:2">
      <c r="A7" s="17" t="s">
        <v>165</v>
      </c>
      <c r="B7" s="20">
        <v>34</v>
      </c>
    </row>
    <row r="8" spans="1:2">
      <c r="A8" s="17" t="s">
        <v>1089</v>
      </c>
      <c r="B8" s="20">
        <v>33.5</v>
      </c>
    </row>
    <row r="9" spans="1:2">
      <c r="A9" s="17" t="s">
        <v>1098</v>
      </c>
      <c r="B9" s="20">
        <v>31.25</v>
      </c>
    </row>
    <row r="10" spans="1:2">
      <c r="A10" s="17" t="s">
        <v>1101</v>
      </c>
      <c r="B10" s="20">
        <v>30</v>
      </c>
    </row>
    <row r="11" spans="1:2">
      <c r="A11" s="17" t="s">
        <v>1091</v>
      </c>
      <c r="B11" s="20">
        <v>29.9</v>
      </c>
    </row>
    <row r="12" spans="1:2">
      <c r="A12" s="17" t="s">
        <v>470</v>
      </c>
      <c r="B12" s="20">
        <v>29.5</v>
      </c>
    </row>
    <row r="13" spans="1:2">
      <c r="A13" s="17" t="s">
        <v>273</v>
      </c>
      <c r="B13" s="20">
        <v>28.666666666666668</v>
      </c>
    </row>
    <row r="14" spans="1:2">
      <c r="A14" s="17" t="s">
        <v>1143</v>
      </c>
      <c r="B14" s="20">
        <v>28.5</v>
      </c>
    </row>
    <row r="15" spans="1:2">
      <c r="A15" s="17" t="s">
        <v>1145</v>
      </c>
      <c r="B15" s="20">
        <v>28</v>
      </c>
    </row>
    <row r="16" spans="1:2">
      <c r="A16" s="17" t="s">
        <v>1097</v>
      </c>
      <c r="B16" s="20">
        <v>28</v>
      </c>
    </row>
    <row r="17" spans="1:2">
      <c r="A17" s="17" t="s">
        <v>1141</v>
      </c>
      <c r="B17" s="20">
        <v>27.85</v>
      </c>
    </row>
    <row r="18" spans="1:2">
      <c r="A18" s="17" t="s">
        <v>314</v>
      </c>
      <c r="B18" s="20">
        <v>27.5</v>
      </c>
    </row>
    <row r="19" spans="1:2">
      <c r="A19" s="17" t="s">
        <v>1019</v>
      </c>
      <c r="B19" s="20">
        <v>29.815909090909091</v>
      </c>
    </row>
    <row r="46" spans="2:4">
      <c r="B46" s="16" t="s">
        <v>1123</v>
      </c>
      <c r="C46" t="s">
        <v>1020</v>
      </c>
    </row>
    <row r="48" spans="2:4">
      <c r="B48" s="16" t="s">
        <v>1018</v>
      </c>
      <c r="C48" t="s">
        <v>1032</v>
      </c>
      <c r="D48" t="s">
        <v>1033</v>
      </c>
    </row>
    <row r="49" spans="2:4">
      <c r="B49" s="17" t="s">
        <v>1141</v>
      </c>
      <c r="C49" s="22">
        <v>6100</v>
      </c>
      <c r="D49" s="22">
        <v>199</v>
      </c>
    </row>
    <row r="50" spans="2:4">
      <c r="B50" s="17" t="s">
        <v>165</v>
      </c>
      <c r="C50" s="22">
        <v>2286</v>
      </c>
      <c r="D50" s="22">
        <v>19</v>
      </c>
    </row>
    <row r="51" spans="2:4">
      <c r="B51" s="17" t="s">
        <v>1096</v>
      </c>
      <c r="C51" s="22">
        <v>1765</v>
      </c>
      <c r="D51" s="22">
        <v>39</v>
      </c>
    </row>
    <row r="52" spans="2:4">
      <c r="B52" s="17" t="s">
        <v>273</v>
      </c>
      <c r="C52" s="22">
        <v>1415</v>
      </c>
      <c r="D52" s="22">
        <v>41</v>
      </c>
    </row>
    <row r="53" spans="2:4">
      <c r="B53" s="17" t="s">
        <v>1143</v>
      </c>
      <c r="C53" s="22">
        <v>1044</v>
      </c>
      <c r="D53" s="22">
        <v>0</v>
      </c>
    </row>
    <row r="54" spans="2:4">
      <c r="B54" s="17" t="s">
        <v>1097</v>
      </c>
      <c r="C54" s="22">
        <v>776</v>
      </c>
      <c r="D54" s="22">
        <v>8</v>
      </c>
    </row>
    <row r="55" spans="2:4">
      <c r="B55" s="17" t="s">
        <v>314</v>
      </c>
      <c r="C55" s="22">
        <v>686</v>
      </c>
      <c r="D55" s="22">
        <v>33</v>
      </c>
    </row>
    <row r="56" spans="2:4">
      <c r="B56" s="17" t="s">
        <v>1088</v>
      </c>
      <c r="C56" s="22">
        <v>530</v>
      </c>
      <c r="D56" s="22">
        <v>5</v>
      </c>
    </row>
    <row r="57" spans="2:4">
      <c r="B57" s="17" t="s">
        <v>1098</v>
      </c>
      <c r="C57" s="22">
        <v>278</v>
      </c>
      <c r="D57" s="22">
        <v>20</v>
      </c>
    </row>
    <row r="58" spans="2:4">
      <c r="B58" s="17" t="s">
        <v>470</v>
      </c>
      <c r="C58" s="22">
        <v>257</v>
      </c>
      <c r="D58" s="22">
        <v>7</v>
      </c>
    </row>
    <row r="59" spans="2:4">
      <c r="B59" s="17" t="s">
        <v>1091</v>
      </c>
      <c r="C59" s="22">
        <v>173</v>
      </c>
      <c r="D59" s="22">
        <v>5</v>
      </c>
    </row>
    <row r="60" spans="2:4">
      <c r="B60" s="17" t="s">
        <v>1145</v>
      </c>
      <c r="C60" s="22">
        <v>138</v>
      </c>
      <c r="D60" s="22">
        <v>8</v>
      </c>
    </row>
    <row r="61" spans="2:4">
      <c r="B61" s="17" t="s">
        <v>1101</v>
      </c>
      <c r="C61" s="22">
        <v>106</v>
      </c>
      <c r="D61" s="22">
        <v>2</v>
      </c>
    </row>
    <row r="62" spans="2:4">
      <c r="B62" s="17" t="s">
        <v>1089</v>
      </c>
      <c r="C62" s="22">
        <v>106</v>
      </c>
      <c r="D62" s="22">
        <v>0</v>
      </c>
    </row>
    <row r="63" spans="2:4">
      <c r="B63" s="17" t="s">
        <v>1087</v>
      </c>
      <c r="C63" s="22">
        <v>87</v>
      </c>
      <c r="D63" s="22">
        <v>3</v>
      </c>
    </row>
    <row r="64" spans="2:4">
      <c r="B64" s="17" t="s">
        <v>1019</v>
      </c>
      <c r="C64" s="22">
        <v>15747</v>
      </c>
      <c r="D64" s="22">
        <v>389</v>
      </c>
    </row>
    <row r="84" spans="2:3">
      <c r="B84" s="16" t="s">
        <v>1148</v>
      </c>
      <c r="C84" t="s">
        <v>1141</v>
      </c>
    </row>
    <row r="86" spans="2:3">
      <c r="B86" s="16" t="s">
        <v>1018</v>
      </c>
      <c r="C86" t="s">
        <v>1122</v>
      </c>
    </row>
    <row r="87" spans="2:3">
      <c r="B87" s="17" t="s">
        <v>1099</v>
      </c>
      <c r="C87" s="20">
        <v>32</v>
      </c>
    </row>
    <row r="88" spans="2:3">
      <c r="B88" s="19" t="s">
        <v>1149</v>
      </c>
      <c r="C88" s="20">
        <v>32</v>
      </c>
    </row>
    <row r="89" spans="2:3">
      <c r="B89" s="17" t="s">
        <v>54</v>
      </c>
      <c r="C89" s="20">
        <v>29.75</v>
      </c>
    </row>
    <row r="90" spans="2:3">
      <c r="B90" s="19" t="s">
        <v>501</v>
      </c>
      <c r="C90" s="20">
        <v>36.5</v>
      </c>
    </row>
    <row r="91" spans="2:3">
      <c r="B91" s="19" t="s">
        <v>327</v>
      </c>
      <c r="C91" s="20">
        <v>30.5</v>
      </c>
    </row>
    <row r="92" spans="2:3">
      <c r="B92" s="19" t="s">
        <v>41</v>
      </c>
      <c r="C92" s="20">
        <v>26</v>
      </c>
    </row>
    <row r="93" spans="2:3">
      <c r="B93" s="19" t="s">
        <v>72</v>
      </c>
      <c r="C93" s="20">
        <v>26</v>
      </c>
    </row>
    <row r="94" spans="2:3">
      <c r="B94" s="17" t="s">
        <v>211</v>
      </c>
      <c r="C94" s="20">
        <v>28.75</v>
      </c>
    </row>
    <row r="95" spans="2:3">
      <c r="B95" s="19" t="s">
        <v>1150</v>
      </c>
      <c r="C95" s="20">
        <v>30.5</v>
      </c>
    </row>
    <row r="96" spans="2:3">
      <c r="B96" s="19" t="s">
        <v>1151</v>
      </c>
      <c r="C96" s="20">
        <v>27</v>
      </c>
    </row>
    <row r="97" spans="2:3">
      <c r="B97" s="17" t="s">
        <v>492</v>
      </c>
      <c r="C97" s="20">
        <v>28</v>
      </c>
    </row>
    <row r="98" spans="2:3">
      <c r="B98" s="19" t="s">
        <v>485</v>
      </c>
      <c r="C98" s="20">
        <v>28</v>
      </c>
    </row>
    <row r="99" spans="2:3">
      <c r="B99" s="17" t="s">
        <v>355</v>
      </c>
      <c r="C99" s="20">
        <v>27.5</v>
      </c>
    </row>
    <row r="100" spans="2:3">
      <c r="B100" s="19" t="s">
        <v>1152</v>
      </c>
      <c r="C100" s="20">
        <v>30</v>
      </c>
    </row>
    <row r="101" spans="2:3">
      <c r="B101" s="19" t="s">
        <v>347</v>
      </c>
      <c r="C101" s="20">
        <v>25</v>
      </c>
    </row>
    <row r="102" spans="2:3">
      <c r="B102" s="17" t="s">
        <v>390</v>
      </c>
      <c r="C102" s="20">
        <v>27.5</v>
      </c>
    </row>
    <row r="103" spans="2:3">
      <c r="B103" s="19" t="s">
        <v>1153</v>
      </c>
      <c r="C103" s="20">
        <v>30.5</v>
      </c>
    </row>
    <row r="104" spans="2:3">
      <c r="B104" s="19" t="s">
        <v>1154</v>
      </c>
      <c r="C104" s="20">
        <v>27</v>
      </c>
    </row>
    <row r="105" spans="2:3">
      <c r="B105" s="19" t="s">
        <v>383</v>
      </c>
      <c r="C105" s="20">
        <v>25</v>
      </c>
    </row>
    <row r="106" spans="2:3">
      <c r="B106" s="17" t="s">
        <v>125</v>
      </c>
      <c r="C106" s="20">
        <v>27</v>
      </c>
    </row>
    <row r="107" spans="2:3">
      <c r="B107" s="19" t="s">
        <v>1155</v>
      </c>
      <c r="C107" s="20">
        <v>27</v>
      </c>
    </row>
    <row r="108" spans="2:3">
      <c r="B108" s="17" t="s">
        <v>146</v>
      </c>
      <c r="C108" s="20">
        <v>27</v>
      </c>
    </row>
    <row r="109" spans="2:3">
      <c r="B109" s="19" t="s">
        <v>1157</v>
      </c>
      <c r="C109" s="20">
        <v>28.5</v>
      </c>
    </row>
    <row r="110" spans="2:3">
      <c r="B110" s="19" t="s">
        <v>1156</v>
      </c>
      <c r="C110" s="20">
        <v>25.5</v>
      </c>
    </row>
    <row r="111" spans="2:3">
      <c r="B111" s="17" t="s">
        <v>447</v>
      </c>
      <c r="C111" s="20">
        <v>26</v>
      </c>
    </row>
    <row r="112" spans="2:3">
      <c r="B112" s="19" t="s">
        <v>439</v>
      </c>
      <c r="C112" s="20">
        <v>26</v>
      </c>
    </row>
    <row r="113" spans="2:3">
      <c r="B113" s="17" t="s">
        <v>1093</v>
      </c>
      <c r="C113" s="20">
        <v>25.5</v>
      </c>
    </row>
    <row r="114" spans="2:3">
      <c r="B114" s="19" t="s">
        <v>1158</v>
      </c>
      <c r="C114" s="20">
        <v>25.5</v>
      </c>
    </row>
    <row r="115" spans="2:3">
      <c r="B115" s="17" t="s">
        <v>100</v>
      </c>
      <c r="C115" s="20">
        <v>25.25</v>
      </c>
    </row>
    <row r="116" spans="2:3">
      <c r="B116" s="19" t="s">
        <v>1159</v>
      </c>
      <c r="C116" s="20">
        <v>25.5</v>
      </c>
    </row>
    <row r="117" spans="2:3">
      <c r="B117" s="19" t="s">
        <v>92</v>
      </c>
      <c r="C117" s="20">
        <v>25</v>
      </c>
    </row>
    <row r="118" spans="2:3">
      <c r="B118" s="17" t="s">
        <v>1019</v>
      </c>
      <c r="C118" s="20">
        <v>27.85</v>
      </c>
    </row>
  </sheetData>
  <phoneticPr fontId="2" type="noConversion"/>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87DB0-B0B6-FD46-9E09-1ED558BD48CD}">
  <dimension ref="A3:D8"/>
  <sheetViews>
    <sheetView topLeftCell="A2" workbookViewId="0">
      <selection activeCell="M23" sqref="M23"/>
    </sheetView>
  </sheetViews>
  <sheetFormatPr baseColWidth="10" defaultRowHeight="15"/>
  <cols>
    <col min="1" max="1" width="10.1640625" bestFit="1" customWidth="1"/>
    <col min="2" max="3" width="16" bestFit="1" customWidth="1"/>
    <col min="4" max="4" width="9.5" bestFit="1" customWidth="1"/>
  </cols>
  <sheetData>
    <row r="3" spans="1:4">
      <c r="A3" s="16" t="s">
        <v>1134</v>
      </c>
      <c r="B3" t="s">
        <v>1032</v>
      </c>
      <c r="C3" t="s">
        <v>1033</v>
      </c>
      <c r="D3" t="s">
        <v>1133</v>
      </c>
    </row>
    <row r="4" spans="1:4">
      <c r="A4" s="17" t="s">
        <v>1129</v>
      </c>
      <c r="B4" s="22">
        <v>1159</v>
      </c>
      <c r="C4" s="22">
        <v>12</v>
      </c>
      <c r="D4" s="30">
        <v>4</v>
      </c>
    </row>
    <row r="5" spans="1:4">
      <c r="A5" s="17" t="s">
        <v>1130</v>
      </c>
      <c r="B5" s="22">
        <v>5913</v>
      </c>
      <c r="C5" s="22">
        <v>31</v>
      </c>
      <c r="D5" s="30">
        <v>9</v>
      </c>
    </row>
    <row r="6" spans="1:4">
      <c r="A6" s="17" t="s">
        <v>1131</v>
      </c>
      <c r="B6" s="22">
        <v>1350</v>
      </c>
      <c r="C6" s="22">
        <v>70</v>
      </c>
      <c r="D6" s="30">
        <v>6</v>
      </c>
    </row>
    <row r="7" spans="1:4">
      <c r="A7" s="17" t="s">
        <v>1132</v>
      </c>
      <c r="B7" s="22">
        <v>12023</v>
      </c>
      <c r="C7" s="22">
        <v>280</v>
      </c>
      <c r="D7" s="30">
        <v>30</v>
      </c>
    </row>
    <row r="8" spans="1:4">
      <c r="A8" s="17" t="s">
        <v>1019</v>
      </c>
      <c r="B8" s="22">
        <v>20445</v>
      </c>
      <c r="C8" s="22">
        <v>393</v>
      </c>
      <c r="D8" s="30">
        <v>49</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B7A9-90AD-6946-BC2E-E7215B1E7E4A}">
  <dimension ref="A1:B9"/>
  <sheetViews>
    <sheetView topLeftCell="A2" workbookViewId="0">
      <selection activeCell="S20" sqref="S20"/>
    </sheetView>
  </sheetViews>
  <sheetFormatPr baseColWidth="10" defaultRowHeight="15"/>
  <cols>
    <col min="1" max="1" width="14.1640625" bestFit="1" customWidth="1"/>
    <col min="2" max="2" width="20.5" bestFit="1" customWidth="1"/>
    <col min="3" max="3" width="18.1640625" bestFit="1" customWidth="1"/>
  </cols>
  <sheetData>
    <row r="1" spans="1:2">
      <c r="A1" s="16" t="s">
        <v>1</v>
      </c>
      <c r="B1" t="s">
        <v>1020</v>
      </c>
    </row>
    <row r="3" spans="1:2">
      <c r="A3" s="16" t="s">
        <v>1018</v>
      </c>
      <c r="B3" t="s">
        <v>1107</v>
      </c>
    </row>
    <row r="4" spans="1:2">
      <c r="A4" s="17" t="s">
        <v>261</v>
      </c>
      <c r="B4" s="21">
        <v>0.94555555555555548</v>
      </c>
    </row>
    <row r="5" spans="1:2">
      <c r="A5" s="17" t="s">
        <v>177</v>
      </c>
      <c r="B5" s="21">
        <v>1.07</v>
      </c>
    </row>
    <row r="6" spans="1:2">
      <c r="A6" s="17" t="s">
        <v>417</v>
      </c>
      <c r="B6" s="21">
        <v>0.98</v>
      </c>
    </row>
    <row r="7" spans="1:2">
      <c r="A7" s="17" t="s">
        <v>360</v>
      </c>
      <c r="B7" s="21">
        <v>0.98066666666666669</v>
      </c>
    </row>
    <row r="8" spans="1:2">
      <c r="A8" s="17" t="s">
        <v>68</v>
      </c>
      <c r="B8" s="21">
        <v>1.0011111111111111</v>
      </c>
    </row>
    <row r="9" spans="1:2">
      <c r="A9" s="17" t="s">
        <v>1019</v>
      </c>
      <c r="B9" s="21">
        <v>0.98159090909090907</v>
      </c>
    </row>
  </sheetData>
  <phoneticPr fontId="2" type="noConversion"/>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C698-B2FB-9645-B31D-4DB912AD364B}">
  <dimension ref="A1:E109"/>
  <sheetViews>
    <sheetView topLeftCell="A74" workbookViewId="0">
      <selection activeCell="G88" sqref="G88"/>
    </sheetView>
  </sheetViews>
  <sheetFormatPr baseColWidth="10" defaultRowHeight="15"/>
  <cols>
    <col min="1" max="1" width="16.6640625" bestFit="1" customWidth="1"/>
    <col min="2" max="2" width="21.1640625" bestFit="1" customWidth="1"/>
    <col min="3" max="4" width="25.33203125" bestFit="1" customWidth="1"/>
  </cols>
  <sheetData>
    <row r="1" spans="1:3">
      <c r="A1" s="16" t="s">
        <v>1185</v>
      </c>
      <c r="B1" t="s">
        <v>1200</v>
      </c>
    </row>
    <row r="3" spans="1:3">
      <c r="A3" s="16" t="s">
        <v>1018</v>
      </c>
      <c r="B3" t="s">
        <v>1122</v>
      </c>
      <c r="C3" t="s">
        <v>1229</v>
      </c>
    </row>
    <row r="4" spans="1:3">
      <c r="A4" s="17" t="s">
        <v>1201</v>
      </c>
      <c r="B4" s="30">
        <v>28.5</v>
      </c>
      <c r="C4" s="30">
        <v>35</v>
      </c>
    </row>
    <row r="5" spans="1:3">
      <c r="A5" s="19" t="s">
        <v>1157</v>
      </c>
      <c r="B5" s="30">
        <v>28.5</v>
      </c>
      <c r="C5" s="30">
        <v>35</v>
      </c>
    </row>
    <row r="6" spans="1:3">
      <c r="A6" s="17" t="s">
        <v>1202</v>
      </c>
      <c r="B6" s="30">
        <v>26</v>
      </c>
      <c r="C6" s="30">
        <v>29</v>
      </c>
    </row>
    <row r="7" spans="1:3">
      <c r="A7" s="19" t="s">
        <v>41</v>
      </c>
      <c r="B7" s="30">
        <v>26</v>
      </c>
      <c r="C7" s="30">
        <v>29</v>
      </c>
    </row>
    <row r="8" spans="1:3">
      <c r="A8" s="17" t="s">
        <v>136</v>
      </c>
      <c r="B8" s="30">
        <v>25.5</v>
      </c>
      <c r="C8" s="30">
        <v>28</v>
      </c>
    </row>
    <row r="9" spans="1:3">
      <c r="A9" s="19" t="s">
        <v>1156</v>
      </c>
      <c r="B9" s="30">
        <v>25.5</v>
      </c>
      <c r="C9" s="30">
        <v>28</v>
      </c>
    </row>
    <row r="10" spans="1:3">
      <c r="A10" s="17" t="s">
        <v>1203</v>
      </c>
      <c r="B10" s="30">
        <v>32.5</v>
      </c>
      <c r="C10" s="30">
        <v>46.5</v>
      </c>
    </row>
    <row r="11" spans="1:3">
      <c r="A11" s="19" t="s">
        <v>155</v>
      </c>
      <c r="B11" s="30">
        <v>32.5</v>
      </c>
      <c r="C11" s="30">
        <v>46.5</v>
      </c>
    </row>
    <row r="12" spans="1:3">
      <c r="A12" s="17" t="s">
        <v>1204</v>
      </c>
      <c r="B12" s="30">
        <v>28.5</v>
      </c>
      <c r="C12" s="30">
        <v>36</v>
      </c>
    </row>
    <row r="13" spans="1:3">
      <c r="A13" s="19" t="s">
        <v>181</v>
      </c>
      <c r="B13" s="30">
        <v>28.5</v>
      </c>
      <c r="C13" s="30">
        <v>36</v>
      </c>
    </row>
    <row r="14" spans="1:3">
      <c r="A14" s="17" t="s">
        <v>219</v>
      </c>
      <c r="B14" s="30">
        <v>25.5</v>
      </c>
      <c r="C14" s="30">
        <v>27.5</v>
      </c>
    </row>
    <row r="15" spans="1:3">
      <c r="A15" s="19" t="s">
        <v>1158</v>
      </c>
      <c r="B15" s="30">
        <v>25.5</v>
      </c>
      <c r="C15" s="30">
        <v>27.5</v>
      </c>
    </row>
    <row r="16" spans="1:3">
      <c r="A16" s="17" t="s">
        <v>1205</v>
      </c>
      <c r="B16" s="30">
        <v>31</v>
      </c>
      <c r="C16" s="30">
        <v>40</v>
      </c>
    </row>
    <row r="17" spans="1:3">
      <c r="A17" s="19" t="s">
        <v>222</v>
      </c>
      <c r="B17" s="30">
        <v>31</v>
      </c>
      <c r="C17" s="30">
        <v>40</v>
      </c>
    </row>
    <row r="18" spans="1:3">
      <c r="A18" s="17" t="s">
        <v>1206</v>
      </c>
      <c r="B18" s="30">
        <v>30.5</v>
      </c>
      <c r="C18" s="30">
        <v>37.5</v>
      </c>
    </row>
    <row r="19" spans="1:3">
      <c r="A19" s="19" t="s">
        <v>1150</v>
      </c>
      <c r="B19" s="30">
        <v>30.5</v>
      </c>
      <c r="C19" s="30">
        <v>37.5</v>
      </c>
    </row>
    <row r="20" spans="1:3">
      <c r="A20" s="17" t="s">
        <v>1207</v>
      </c>
      <c r="B20" s="30">
        <v>36.5</v>
      </c>
      <c r="C20" s="30">
        <v>40.5</v>
      </c>
    </row>
    <row r="21" spans="1:3">
      <c r="A21" s="19" t="s">
        <v>1189</v>
      </c>
      <c r="B21" s="30">
        <v>36.5</v>
      </c>
      <c r="C21" s="30">
        <v>40.5</v>
      </c>
    </row>
    <row r="22" spans="1:3">
      <c r="A22" s="17" t="s">
        <v>1208</v>
      </c>
      <c r="B22" s="30">
        <v>27</v>
      </c>
      <c r="C22" s="30">
        <v>34.5</v>
      </c>
    </row>
    <row r="23" spans="1:3">
      <c r="A23" s="19" t="s">
        <v>306</v>
      </c>
      <c r="B23" s="30">
        <v>27</v>
      </c>
      <c r="C23" s="30">
        <v>34.5</v>
      </c>
    </row>
    <row r="24" spans="1:3">
      <c r="A24" s="17" t="s">
        <v>1209</v>
      </c>
      <c r="B24" s="30">
        <v>25</v>
      </c>
      <c r="C24" s="30">
        <v>27</v>
      </c>
    </row>
    <row r="25" spans="1:3">
      <c r="A25" s="19" t="s">
        <v>347</v>
      </c>
      <c r="B25" s="30">
        <v>25</v>
      </c>
      <c r="C25" s="30">
        <v>27</v>
      </c>
    </row>
    <row r="26" spans="1:3">
      <c r="A26" s="17" t="s">
        <v>1210</v>
      </c>
      <c r="B26" s="30">
        <v>28</v>
      </c>
      <c r="C26" s="30">
        <v>28</v>
      </c>
    </row>
    <row r="27" spans="1:3">
      <c r="A27" s="19" t="s">
        <v>1195</v>
      </c>
      <c r="B27" s="30">
        <v>28</v>
      </c>
      <c r="C27" s="30">
        <v>28</v>
      </c>
    </row>
    <row r="28" spans="1:3">
      <c r="A28" s="17" t="s">
        <v>1211</v>
      </c>
      <c r="B28" s="30">
        <v>30</v>
      </c>
      <c r="C28" s="30">
        <v>35</v>
      </c>
    </row>
    <row r="29" spans="1:3">
      <c r="A29" s="19" t="s">
        <v>1194</v>
      </c>
      <c r="B29" s="30">
        <v>30</v>
      </c>
      <c r="C29" s="30">
        <v>35</v>
      </c>
    </row>
    <row r="30" spans="1:3">
      <c r="A30" s="17" t="s">
        <v>1212</v>
      </c>
      <c r="B30" s="30">
        <v>30.5</v>
      </c>
      <c r="C30" s="30">
        <v>28</v>
      </c>
    </row>
    <row r="31" spans="1:3">
      <c r="A31" s="19" t="s">
        <v>1153</v>
      </c>
      <c r="B31" s="30">
        <v>30.5</v>
      </c>
      <c r="C31" s="30">
        <v>28</v>
      </c>
    </row>
    <row r="32" spans="1:3">
      <c r="A32" s="17" t="s">
        <v>1213</v>
      </c>
      <c r="B32" s="30">
        <v>30</v>
      </c>
      <c r="C32" s="30">
        <v>36.5</v>
      </c>
    </row>
    <row r="33" spans="1:3">
      <c r="A33" s="19" t="s">
        <v>1152</v>
      </c>
      <c r="B33" s="30">
        <v>30</v>
      </c>
      <c r="C33" s="30">
        <v>36.5</v>
      </c>
    </row>
    <row r="34" spans="1:3">
      <c r="A34" s="17" t="s">
        <v>1214</v>
      </c>
      <c r="B34" s="30">
        <v>27</v>
      </c>
      <c r="C34" s="30">
        <v>33</v>
      </c>
    </row>
    <row r="35" spans="1:3">
      <c r="A35" s="19" t="s">
        <v>1154</v>
      </c>
      <c r="B35" s="30">
        <v>27</v>
      </c>
      <c r="C35" s="30">
        <v>33</v>
      </c>
    </row>
    <row r="36" spans="1:3">
      <c r="A36" s="17" t="s">
        <v>1215</v>
      </c>
      <c r="B36" s="30">
        <v>27</v>
      </c>
      <c r="C36" s="30">
        <v>39.5</v>
      </c>
    </row>
    <row r="37" spans="1:3">
      <c r="A37" s="19" t="s">
        <v>265</v>
      </c>
      <c r="B37" s="30">
        <v>27</v>
      </c>
      <c r="C37" s="30">
        <v>39.5</v>
      </c>
    </row>
    <row r="38" spans="1:3">
      <c r="A38" s="17" t="s">
        <v>1216</v>
      </c>
      <c r="B38" s="30">
        <v>30.5</v>
      </c>
      <c r="C38" s="30">
        <v>30.5</v>
      </c>
    </row>
    <row r="39" spans="1:3">
      <c r="A39" s="19" t="s">
        <v>327</v>
      </c>
      <c r="B39" s="30">
        <v>30.5</v>
      </c>
      <c r="C39" s="30">
        <v>30.5</v>
      </c>
    </row>
    <row r="40" spans="1:3">
      <c r="A40" s="17" t="s">
        <v>1217</v>
      </c>
      <c r="B40" s="30">
        <v>36.5</v>
      </c>
      <c r="C40" s="30">
        <v>46.5</v>
      </c>
    </row>
    <row r="41" spans="1:3">
      <c r="A41" s="19" t="s">
        <v>501</v>
      </c>
      <c r="B41" s="30">
        <v>36.5</v>
      </c>
      <c r="C41" s="30">
        <v>46.5</v>
      </c>
    </row>
    <row r="42" spans="1:3">
      <c r="A42" s="17" t="s">
        <v>1218</v>
      </c>
      <c r="B42" s="30">
        <v>32</v>
      </c>
      <c r="C42" s="30">
        <v>33.5</v>
      </c>
    </row>
    <row r="43" spans="1:3">
      <c r="A43" s="19" t="s">
        <v>1149</v>
      </c>
      <c r="B43" s="30">
        <v>32</v>
      </c>
      <c r="C43" s="30">
        <v>33.5</v>
      </c>
    </row>
    <row r="44" spans="1:3">
      <c r="A44" s="17" t="s">
        <v>1219</v>
      </c>
      <c r="B44" s="30">
        <v>28</v>
      </c>
      <c r="C44" s="30">
        <v>31</v>
      </c>
    </row>
    <row r="45" spans="1:3">
      <c r="A45" s="19" t="s">
        <v>485</v>
      </c>
      <c r="B45" s="30">
        <v>28</v>
      </c>
      <c r="C45" s="30">
        <v>31</v>
      </c>
    </row>
    <row r="46" spans="1:3">
      <c r="A46" s="17" t="s">
        <v>1220</v>
      </c>
      <c r="B46" s="30">
        <v>35.5</v>
      </c>
      <c r="C46" s="30">
        <v>46.5</v>
      </c>
    </row>
    <row r="47" spans="1:3">
      <c r="A47" s="19" t="s">
        <v>1193</v>
      </c>
      <c r="B47" s="30">
        <v>35.5</v>
      </c>
      <c r="C47" s="30">
        <v>46.5</v>
      </c>
    </row>
    <row r="48" spans="1:3">
      <c r="A48" s="17" t="s">
        <v>1221</v>
      </c>
      <c r="B48" s="30">
        <v>30</v>
      </c>
      <c r="C48" s="30">
        <v>30</v>
      </c>
    </row>
    <row r="49" spans="1:3">
      <c r="A49" s="19" t="s">
        <v>1199</v>
      </c>
      <c r="B49" s="30">
        <v>30</v>
      </c>
      <c r="C49" s="30">
        <v>30</v>
      </c>
    </row>
    <row r="50" spans="1:3">
      <c r="A50" s="17" t="s">
        <v>1222</v>
      </c>
      <c r="B50" s="30">
        <v>31</v>
      </c>
      <c r="C50" s="30">
        <v>31</v>
      </c>
    </row>
    <row r="51" spans="1:3">
      <c r="A51" s="19" t="s">
        <v>1196</v>
      </c>
      <c r="B51" s="30">
        <v>31</v>
      </c>
      <c r="C51" s="30">
        <v>31</v>
      </c>
    </row>
    <row r="52" spans="1:3">
      <c r="A52" s="17" t="s">
        <v>1223</v>
      </c>
      <c r="B52" s="30">
        <v>35.5</v>
      </c>
      <c r="C52" s="30">
        <v>35.5</v>
      </c>
    </row>
    <row r="53" spans="1:3">
      <c r="A53" s="19" t="s">
        <v>1197</v>
      </c>
      <c r="B53" s="30">
        <v>35.5</v>
      </c>
      <c r="C53" s="30">
        <v>35.5</v>
      </c>
    </row>
    <row r="54" spans="1:3">
      <c r="A54" s="17" t="s">
        <v>1224</v>
      </c>
      <c r="B54" s="30">
        <v>26</v>
      </c>
      <c r="C54" s="30">
        <v>31</v>
      </c>
    </row>
    <row r="55" spans="1:3">
      <c r="A55" s="19" t="s">
        <v>439</v>
      </c>
      <c r="B55" s="30">
        <v>26</v>
      </c>
      <c r="C55" s="30">
        <v>31</v>
      </c>
    </row>
    <row r="56" spans="1:3">
      <c r="A56" s="17" t="s">
        <v>1225</v>
      </c>
      <c r="B56" s="30">
        <v>29.9</v>
      </c>
      <c r="C56" s="30">
        <v>34</v>
      </c>
    </row>
    <row r="57" spans="1:3">
      <c r="A57" s="19" t="s">
        <v>1191</v>
      </c>
      <c r="B57" s="30">
        <v>29.9</v>
      </c>
      <c r="C57" s="30">
        <v>34</v>
      </c>
    </row>
    <row r="58" spans="1:3">
      <c r="A58" s="17" t="s">
        <v>1226</v>
      </c>
      <c r="B58" s="30">
        <v>32.5</v>
      </c>
      <c r="C58" s="30">
        <v>32.5</v>
      </c>
    </row>
    <row r="59" spans="1:3">
      <c r="A59" s="19" t="s">
        <v>1198</v>
      </c>
      <c r="B59" s="30">
        <v>32.5</v>
      </c>
      <c r="C59" s="30">
        <v>32.5</v>
      </c>
    </row>
    <row r="60" spans="1:3">
      <c r="A60" s="17" t="s">
        <v>904</v>
      </c>
      <c r="B60" s="30">
        <v>33.5</v>
      </c>
      <c r="C60" s="30">
        <v>38.5</v>
      </c>
    </row>
    <row r="61" spans="1:3">
      <c r="A61" s="19" t="s">
        <v>1190</v>
      </c>
      <c r="B61" s="30">
        <v>33.5</v>
      </c>
      <c r="C61" s="30">
        <v>38.5</v>
      </c>
    </row>
    <row r="62" spans="1:3">
      <c r="A62" s="17" t="s">
        <v>1227</v>
      </c>
      <c r="B62" s="30">
        <v>35.5</v>
      </c>
      <c r="C62" s="30">
        <v>35.5</v>
      </c>
    </row>
    <row r="63" spans="1:3">
      <c r="A63" s="19" t="s">
        <v>1188</v>
      </c>
      <c r="B63" s="30">
        <v>35.5</v>
      </c>
      <c r="C63" s="30">
        <v>35.5</v>
      </c>
    </row>
    <row r="64" spans="1:3">
      <c r="A64" s="17" t="s">
        <v>1228</v>
      </c>
      <c r="B64" s="30">
        <v>41</v>
      </c>
      <c r="C64" s="30">
        <v>47.5</v>
      </c>
    </row>
    <row r="65" spans="1:5">
      <c r="A65" s="19" t="s">
        <v>1192</v>
      </c>
      <c r="B65" s="30">
        <v>41</v>
      </c>
      <c r="C65" s="30">
        <v>47.5</v>
      </c>
    </row>
    <row r="66" spans="1:5">
      <c r="A66" s="17" t="s">
        <v>1019</v>
      </c>
      <c r="B66" s="30">
        <v>30.529032258064515</v>
      </c>
      <c r="C66" s="30">
        <v>35</v>
      </c>
    </row>
    <row r="74" spans="1:5">
      <c r="B74" s="16" t="s">
        <v>1185</v>
      </c>
      <c r="C74" t="s">
        <v>1200</v>
      </c>
    </row>
    <row r="76" spans="1:5">
      <c r="B76" s="16" t="s">
        <v>1018</v>
      </c>
      <c r="C76" t="s">
        <v>1122</v>
      </c>
      <c r="D76" t="s">
        <v>1229</v>
      </c>
      <c r="E76" t="s">
        <v>1230</v>
      </c>
    </row>
    <row r="77" spans="1:5">
      <c r="B77" s="17" t="s">
        <v>1188</v>
      </c>
      <c r="C77" s="30">
        <v>35.5</v>
      </c>
      <c r="D77" s="30">
        <v>35.5</v>
      </c>
      <c r="E77">
        <f>D77-C77</f>
        <v>0</v>
      </c>
    </row>
    <row r="78" spans="1:5">
      <c r="B78" s="17" t="s">
        <v>1189</v>
      </c>
      <c r="C78" s="30">
        <v>36.5</v>
      </c>
      <c r="D78" s="30">
        <v>40.5</v>
      </c>
      <c r="E78">
        <f t="shared" ref="E78:E107" si="0">D78-C78</f>
        <v>4</v>
      </c>
    </row>
    <row r="79" spans="1:5">
      <c r="B79" s="17" t="s">
        <v>1153</v>
      </c>
      <c r="C79" s="30">
        <v>30.5</v>
      </c>
      <c r="D79" s="30">
        <v>28</v>
      </c>
      <c r="E79">
        <f t="shared" si="0"/>
        <v>-2.5</v>
      </c>
    </row>
    <row r="80" spans="1:5">
      <c r="B80" s="17" t="s">
        <v>1154</v>
      </c>
      <c r="C80" s="30">
        <v>27</v>
      </c>
      <c r="D80" s="30">
        <v>33</v>
      </c>
      <c r="E80">
        <f t="shared" si="0"/>
        <v>6</v>
      </c>
    </row>
    <row r="81" spans="2:5">
      <c r="B81" s="17" t="s">
        <v>1152</v>
      </c>
      <c r="C81" s="30">
        <v>30</v>
      </c>
      <c r="D81" s="30">
        <v>36.5</v>
      </c>
      <c r="E81">
        <f t="shared" si="0"/>
        <v>6.5</v>
      </c>
    </row>
    <row r="82" spans="2:5">
      <c r="B82" s="17" t="s">
        <v>1156</v>
      </c>
      <c r="C82" s="30">
        <v>25.5</v>
      </c>
      <c r="D82" s="30">
        <v>28</v>
      </c>
      <c r="E82">
        <f t="shared" si="0"/>
        <v>2.5</v>
      </c>
    </row>
    <row r="83" spans="2:5">
      <c r="B83" s="17" t="s">
        <v>181</v>
      </c>
      <c r="C83" s="30">
        <v>28.5</v>
      </c>
      <c r="D83" s="30">
        <v>36</v>
      </c>
      <c r="E83">
        <f t="shared" si="0"/>
        <v>7.5</v>
      </c>
    </row>
    <row r="84" spans="2:5">
      <c r="B84" s="17" t="s">
        <v>1190</v>
      </c>
      <c r="C84" s="30">
        <v>33.5</v>
      </c>
      <c r="D84" s="30">
        <v>38.5</v>
      </c>
      <c r="E84">
        <f t="shared" si="0"/>
        <v>5</v>
      </c>
    </row>
    <row r="85" spans="2:5">
      <c r="B85" s="17" t="s">
        <v>265</v>
      </c>
      <c r="C85" s="30">
        <v>27</v>
      </c>
      <c r="D85" s="30">
        <v>39.5</v>
      </c>
      <c r="E85">
        <f t="shared" si="0"/>
        <v>12.5</v>
      </c>
    </row>
    <row r="86" spans="2:5">
      <c r="B86" s="17" t="s">
        <v>1191</v>
      </c>
      <c r="C86" s="30">
        <v>29.9</v>
      </c>
      <c r="D86" s="30">
        <v>34</v>
      </c>
      <c r="E86">
        <f t="shared" si="0"/>
        <v>4.1000000000000014</v>
      </c>
    </row>
    <row r="87" spans="2:5">
      <c r="B87" s="17" t="s">
        <v>439</v>
      </c>
      <c r="C87" s="30">
        <v>26</v>
      </c>
      <c r="D87" s="30">
        <v>31</v>
      </c>
      <c r="E87">
        <f t="shared" si="0"/>
        <v>5</v>
      </c>
    </row>
    <row r="88" spans="2:5">
      <c r="B88" s="17" t="s">
        <v>1157</v>
      </c>
      <c r="C88" s="30">
        <v>28.5</v>
      </c>
      <c r="D88" s="30">
        <v>35</v>
      </c>
      <c r="E88">
        <f t="shared" si="0"/>
        <v>6.5</v>
      </c>
    </row>
    <row r="89" spans="2:5">
      <c r="B89" s="17" t="s">
        <v>1150</v>
      </c>
      <c r="C89" s="30">
        <v>30.5</v>
      </c>
      <c r="D89" s="30">
        <v>37.5</v>
      </c>
      <c r="E89">
        <f t="shared" si="0"/>
        <v>7</v>
      </c>
    </row>
    <row r="90" spans="2:5">
      <c r="B90" s="17" t="s">
        <v>327</v>
      </c>
      <c r="C90" s="30">
        <v>30.5</v>
      </c>
      <c r="D90" s="30">
        <v>30.5</v>
      </c>
      <c r="E90">
        <f t="shared" si="0"/>
        <v>0</v>
      </c>
    </row>
    <row r="91" spans="2:5">
      <c r="B91" s="17" t="s">
        <v>1158</v>
      </c>
      <c r="C91" s="30">
        <v>25.5</v>
      </c>
      <c r="D91" s="30">
        <v>27.5</v>
      </c>
      <c r="E91">
        <f t="shared" si="0"/>
        <v>2</v>
      </c>
    </row>
    <row r="92" spans="2:5">
      <c r="B92" s="17" t="s">
        <v>347</v>
      </c>
      <c r="C92" s="30">
        <v>25</v>
      </c>
      <c r="D92" s="30">
        <v>27</v>
      </c>
      <c r="E92">
        <f t="shared" si="0"/>
        <v>2</v>
      </c>
    </row>
    <row r="93" spans="2:5">
      <c r="B93" s="17" t="s">
        <v>155</v>
      </c>
      <c r="C93" s="30">
        <v>32.5</v>
      </c>
      <c r="D93" s="30">
        <v>46.5</v>
      </c>
      <c r="E93">
        <f t="shared" si="0"/>
        <v>14</v>
      </c>
    </row>
    <row r="94" spans="2:5">
      <c r="B94" s="17" t="s">
        <v>1192</v>
      </c>
      <c r="C94" s="30">
        <v>41</v>
      </c>
      <c r="D94" s="30">
        <v>47.5</v>
      </c>
      <c r="E94">
        <f t="shared" si="0"/>
        <v>6.5</v>
      </c>
    </row>
    <row r="95" spans="2:5">
      <c r="B95" s="17" t="s">
        <v>1193</v>
      </c>
      <c r="C95" s="30">
        <v>35.5</v>
      </c>
      <c r="D95" s="30">
        <v>46.5</v>
      </c>
      <c r="E95">
        <f t="shared" si="0"/>
        <v>11</v>
      </c>
    </row>
    <row r="96" spans="2:5">
      <c r="B96" s="17" t="s">
        <v>1194</v>
      </c>
      <c r="C96" s="30">
        <v>30</v>
      </c>
      <c r="D96" s="30">
        <v>35</v>
      </c>
      <c r="E96">
        <f t="shared" si="0"/>
        <v>5</v>
      </c>
    </row>
    <row r="97" spans="2:5">
      <c r="B97" s="17" t="s">
        <v>222</v>
      </c>
      <c r="C97" s="30">
        <v>31</v>
      </c>
      <c r="D97" s="30">
        <v>40</v>
      </c>
      <c r="E97">
        <f t="shared" si="0"/>
        <v>9</v>
      </c>
    </row>
    <row r="98" spans="2:5">
      <c r="B98" s="17" t="s">
        <v>485</v>
      </c>
      <c r="C98" s="30">
        <v>28</v>
      </c>
      <c r="D98" s="30">
        <v>31</v>
      </c>
      <c r="E98">
        <f t="shared" si="0"/>
        <v>3</v>
      </c>
    </row>
    <row r="99" spans="2:5">
      <c r="B99" s="17" t="s">
        <v>1195</v>
      </c>
      <c r="C99" s="30">
        <v>28</v>
      </c>
      <c r="D99" s="30">
        <v>28</v>
      </c>
      <c r="E99">
        <f t="shared" si="0"/>
        <v>0</v>
      </c>
    </row>
    <row r="100" spans="2:5">
      <c r="B100" s="17" t="s">
        <v>1149</v>
      </c>
      <c r="C100" s="30">
        <v>32</v>
      </c>
      <c r="D100" s="30">
        <v>33.5</v>
      </c>
      <c r="E100">
        <f t="shared" si="0"/>
        <v>1.5</v>
      </c>
    </row>
    <row r="101" spans="2:5">
      <c r="B101" s="17" t="s">
        <v>1196</v>
      </c>
      <c r="C101" s="30">
        <v>31</v>
      </c>
      <c r="D101" s="30">
        <v>31</v>
      </c>
      <c r="E101">
        <f t="shared" si="0"/>
        <v>0</v>
      </c>
    </row>
    <row r="102" spans="2:5">
      <c r="B102" s="17" t="s">
        <v>1197</v>
      </c>
      <c r="C102" s="30">
        <v>35.5</v>
      </c>
      <c r="D102" s="30">
        <v>35.5</v>
      </c>
      <c r="E102">
        <f t="shared" si="0"/>
        <v>0</v>
      </c>
    </row>
    <row r="103" spans="2:5">
      <c r="B103" s="17" t="s">
        <v>306</v>
      </c>
      <c r="C103" s="30">
        <v>27</v>
      </c>
      <c r="D103" s="30">
        <v>34.5</v>
      </c>
      <c r="E103">
        <f t="shared" si="0"/>
        <v>7.5</v>
      </c>
    </row>
    <row r="104" spans="2:5">
      <c r="B104" s="17" t="s">
        <v>1198</v>
      </c>
      <c r="C104" s="30">
        <v>32.5</v>
      </c>
      <c r="D104" s="30">
        <v>32.5</v>
      </c>
      <c r="E104">
        <f t="shared" si="0"/>
        <v>0</v>
      </c>
    </row>
    <row r="105" spans="2:5">
      <c r="B105" s="17" t="s">
        <v>1199</v>
      </c>
      <c r="C105" s="30">
        <v>30</v>
      </c>
      <c r="D105" s="30">
        <v>30</v>
      </c>
      <c r="E105">
        <f t="shared" si="0"/>
        <v>0</v>
      </c>
    </row>
    <row r="106" spans="2:5">
      <c r="B106" s="17" t="s">
        <v>41</v>
      </c>
      <c r="C106" s="30">
        <v>26</v>
      </c>
      <c r="D106" s="30">
        <v>29</v>
      </c>
      <c r="E106">
        <f t="shared" si="0"/>
        <v>3</v>
      </c>
    </row>
    <row r="107" spans="2:5">
      <c r="B107" s="17" t="s">
        <v>501</v>
      </c>
      <c r="C107" s="30">
        <v>36.5</v>
      </c>
      <c r="D107" s="30">
        <v>46.5</v>
      </c>
      <c r="E107">
        <f t="shared" si="0"/>
        <v>10</v>
      </c>
    </row>
    <row r="108" spans="2:5">
      <c r="B108" s="17" t="s">
        <v>1019</v>
      </c>
      <c r="C108" s="30">
        <v>30.529032258064515</v>
      </c>
      <c r="D108" s="30">
        <v>35</v>
      </c>
      <c r="E108">
        <f>SUM(E77:E107)/31</f>
        <v>4.4709677419354836</v>
      </c>
    </row>
    <row r="109" spans="2:5">
      <c r="D109" t="s">
        <v>1231</v>
      </c>
      <c r="E109">
        <f>E108/C108</f>
        <v>0.14644970414201183</v>
      </c>
    </row>
  </sheetData>
  <phoneticPr fontId="2" type="noConversion"/>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F9E9E-525A-1441-A75E-26BF1197A2E5}">
  <dimension ref="A1:G211"/>
  <sheetViews>
    <sheetView topLeftCell="A13" workbookViewId="0">
      <selection activeCell="B180" sqref="B180:C182"/>
    </sheetView>
  </sheetViews>
  <sheetFormatPr baseColWidth="10" defaultRowHeight="15"/>
  <cols>
    <col min="1" max="1" width="16.6640625" bestFit="1" customWidth="1"/>
    <col min="2" max="2" width="18" bestFit="1" customWidth="1"/>
    <col min="3" max="5" width="27.5" bestFit="1" customWidth="1"/>
  </cols>
  <sheetData>
    <row r="1" spans="1:5">
      <c r="A1" s="16" t="s">
        <v>1250</v>
      </c>
      <c r="B1" t="s">
        <v>1020</v>
      </c>
    </row>
    <row r="2" spans="1:5">
      <c r="A2" s="16" t="s">
        <v>1260</v>
      </c>
      <c r="B2" t="s">
        <v>1020</v>
      </c>
    </row>
    <row r="4" spans="1:5">
      <c r="A4" s="16" t="s">
        <v>1018</v>
      </c>
      <c r="B4" t="s">
        <v>1257</v>
      </c>
      <c r="C4" t="s">
        <v>1261</v>
      </c>
      <c r="D4" t="s">
        <v>1262</v>
      </c>
      <c r="E4" t="s">
        <v>1263</v>
      </c>
    </row>
    <row r="5" spans="1:5">
      <c r="A5" s="17" t="s">
        <v>1087</v>
      </c>
      <c r="B5" s="21">
        <v>29.4</v>
      </c>
      <c r="C5" s="21">
        <v>35</v>
      </c>
      <c r="D5" s="21">
        <v>36</v>
      </c>
      <c r="E5" s="21">
        <f>(C5+D5)/2</f>
        <v>35.5</v>
      </c>
    </row>
    <row r="6" spans="1:5">
      <c r="A6" s="19" t="s">
        <v>1188</v>
      </c>
      <c r="B6" s="21">
        <v>29.4</v>
      </c>
      <c r="C6" s="21">
        <v>35</v>
      </c>
      <c r="D6" s="21">
        <v>36</v>
      </c>
      <c r="E6" s="21">
        <f t="shared" ref="E6:E47" si="0">(C6+D6)/2</f>
        <v>35.5</v>
      </c>
    </row>
    <row r="7" spans="1:5">
      <c r="A7" s="17" t="s">
        <v>1143</v>
      </c>
      <c r="B7" s="21">
        <v>29.88</v>
      </c>
      <c r="C7" s="21">
        <v>28</v>
      </c>
      <c r="D7" s="21">
        <v>29</v>
      </c>
      <c r="E7" s="21">
        <f t="shared" si="0"/>
        <v>28.5</v>
      </c>
    </row>
    <row r="8" spans="1:5">
      <c r="A8" s="19" t="s">
        <v>181</v>
      </c>
      <c r="B8" s="21">
        <v>29.88</v>
      </c>
      <c r="C8" s="21">
        <v>28</v>
      </c>
      <c r="D8" s="21">
        <v>29</v>
      </c>
      <c r="E8" s="21">
        <f t="shared" si="0"/>
        <v>28.5</v>
      </c>
    </row>
    <row r="9" spans="1:5">
      <c r="A9" s="17" t="s">
        <v>273</v>
      </c>
      <c r="B9" s="21">
        <v>26.504999999999999</v>
      </c>
      <c r="C9" s="21">
        <v>27</v>
      </c>
      <c r="D9" s="21">
        <v>29</v>
      </c>
      <c r="E9" s="21">
        <f t="shared" si="0"/>
        <v>28</v>
      </c>
    </row>
    <row r="10" spans="1:5">
      <c r="A10" s="19" t="s">
        <v>265</v>
      </c>
      <c r="B10" s="21">
        <v>26.45</v>
      </c>
      <c r="C10" s="21">
        <v>26</v>
      </c>
      <c r="D10" s="21">
        <v>28</v>
      </c>
      <c r="E10" s="21">
        <f t="shared" si="0"/>
        <v>27</v>
      </c>
    </row>
    <row r="11" spans="1:5">
      <c r="A11" s="19" t="s">
        <v>520</v>
      </c>
      <c r="B11" s="21">
        <v>26.56</v>
      </c>
      <c r="C11" s="21">
        <v>28</v>
      </c>
      <c r="D11" s="21">
        <v>30</v>
      </c>
      <c r="E11" s="21">
        <f t="shared" si="0"/>
        <v>29</v>
      </c>
    </row>
    <row r="12" spans="1:5">
      <c r="A12" s="17" t="s">
        <v>1091</v>
      </c>
      <c r="B12" s="21">
        <v>27.47</v>
      </c>
      <c r="C12" s="21">
        <v>27.8</v>
      </c>
      <c r="D12" s="21">
        <v>32</v>
      </c>
      <c r="E12" s="21">
        <f t="shared" si="0"/>
        <v>29.9</v>
      </c>
    </row>
    <row r="13" spans="1:5">
      <c r="A13" s="19" t="s">
        <v>1191</v>
      </c>
      <c r="B13" s="21">
        <v>27.47</v>
      </c>
      <c r="C13" s="21">
        <v>27.8</v>
      </c>
      <c r="D13" s="21">
        <v>32</v>
      </c>
      <c r="E13" s="21">
        <f t="shared" si="0"/>
        <v>29.9</v>
      </c>
    </row>
    <row r="14" spans="1:5">
      <c r="A14" s="17" t="s">
        <v>165</v>
      </c>
      <c r="B14" s="21">
        <v>29.583333333333332</v>
      </c>
      <c r="C14" s="21">
        <v>30.333333333333332</v>
      </c>
      <c r="D14" s="21">
        <v>34</v>
      </c>
      <c r="E14" s="21">
        <f t="shared" si="0"/>
        <v>32.166666666666664</v>
      </c>
    </row>
    <row r="15" spans="1:5">
      <c r="A15" s="19" t="s">
        <v>1193</v>
      </c>
      <c r="B15" s="21">
        <v>34.08</v>
      </c>
      <c r="C15" s="21">
        <v>33</v>
      </c>
      <c r="D15" s="21">
        <v>38</v>
      </c>
      <c r="E15" s="21">
        <f t="shared" si="0"/>
        <v>35.5</v>
      </c>
    </row>
    <row r="16" spans="1:5">
      <c r="A16" s="19" t="s">
        <v>1194</v>
      </c>
      <c r="B16" s="21">
        <v>24.96</v>
      </c>
      <c r="C16" s="21">
        <v>28</v>
      </c>
      <c r="D16" s="21">
        <v>32</v>
      </c>
      <c r="E16" s="21">
        <f t="shared" si="0"/>
        <v>30</v>
      </c>
    </row>
    <row r="17" spans="1:5">
      <c r="A17" s="19" t="s">
        <v>222</v>
      </c>
      <c r="B17" s="21">
        <v>29.71</v>
      </c>
      <c r="C17" s="21">
        <v>30</v>
      </c>
      <c r="D17" s="21">
        <v>32</v>
      </c>
      <c r="E17" s="21">
        <f t="shared" si="0"/>
        <v>31</v>
      </c>
    </row>
    <row r="18" spans="1:5">
      <c r="A18" s="17" t="s">
        <v>470</v>
      </c>
      <c r="B18" s="21">
        <v>21.19</v>
      </c>
      <c r="C18" s="21">
        <v>27</v>
      </c>
      <c r="D18" s="21">
        <v>32</v>
      </c>
      <c r="E18" s="21">
        <f t="shared" si="0"/>
        <v>29.5</v>
      </c>
    </row>
    <row r="19" spans="1:5">
      <c r="A19" s="19" t="s">
        <v>460</v>
      </c>
      <c r="B19" s="21">
        <v>21.19</v>
      </c>
      <c r="C19" s="21">
        <v>27</v>
      </c>
      <c r="D19" s="21">
        <v>32</v>
      </c>
      <c r="E19" s="21">
        <f t="shared" si="0"/>
        <v>29.5</v>
      </c>
    </row>
    <row r="20" spans="1:5">
      <c r="A20" s="17" t="s">
        <v>314</v>
      </c>
      <c r="B20" s="21">
        <v>26.619999999999997</v>
      </c>
      <c r="C20" s="21">
        <v>26.5</v>
      </c>
      <c r="D20" s="21">
        <v>28.5</v>
      </c>
      <c r="E20" s="21">
        <f t="shared" si="0"/>
        <v>27.5</v>
      </c>
    </row>
    <row r="21" spans="1:5">
      <c r="A21" s="19" t="s">
        <v>1247</v>
      </c>
      <c r="B21" s="21">
        <v>26.4</v>
      </c>
      <c r="C21" s="21">
        <v>27</v>
      </c>
      <c r="D21" s="21">
        <v>29</v>
      </c>
      <c r="E21" s="21">
        <f t="shared" si="0"/>
        <v>28</v>
      </c>
    </row>
    <row r="22" spans="1:5">
      <c r="A22" s="19" t="s">
        <v>306</v>
      </c>
      <c r="B22" s="21">
        <v>26.84</v>
      </c>
      <c r="C22" s="21">
        <v>26</v>
      </c>
      <c r="D22" s="21">
        <v>28</v>
      </c>
      <c r="E22" s="21">
        <f t="shared" si="0"/>
        <v>27</v>
      </c>
    </row>
    <row r="23" spans="1:5">
      <c r="A23" s="17" t="s">
        <v>1096</v>
      </c>
      <c r="B23" s="21">
        <v>32.19</v>
      </c>
      <c r="C23" s="21">
        <v>33</v>
      </c>
      <c r="D23" s="21">
        <v>38</v>
      </c>
      <c r="E23" s="21">
        <f t="shared" si="0"/>
        <v>35.5</v>
      </c>
    </row>
    <row r="24" spans="1:5">
      <c r="A24" s="19" t="s">
        <v>1248</v>
      </c>
      <c r="B24" s="21">
        <v>34.36</v>
      </c>
      <c r="C24" s="21">
        <v>33</v>
      </c>
      <c r="D24" s="21">
        <v>38</v>
      </c>
      <c r="E24" s="21">
        <f t="shared" si="0"/>
        <v>35.5</v>
      </c>
    </row>
    <row r="25" spans="1:5">
      <c r="A25" s="19" t="s">
        <v>1197</v>
      </c>
      <c r="B25" s="21">
        <v>30.02</v>
      </c>
      <c r="C25" s="21">
        <v>33</v>
      </c>
      <c r="D25" s="21">
        <v>38</v>
      </c>
      <c r="E25" s="21">
        <f t="shared" si="0"/>
        <v>35.5</v>
      </c>
    </row>
    <row r="26" spans="1:5">
      <c r="A26" s="17" t="s">
        <v>1098</v>
      </c>
      <c r="B26" s="21">
        <v>27.11</v>
      </c>
      <c r="C26" s="21">
        <v>32</v>
      </c>
      <c r="D26" s="21">
        <v>33</v>
      </c>
      <c r="E26" s="21">
        <f t="shared" si="0"/>
        <v>32.5</v>
      </c>
    </row>
    <row r="27" spans="1:5">
      <c r="A27" s="19" t="s">
        <v>1198</v>
      </c>
      <c r="B27" s="21">
        <v>27.11</v>
      </c>
      <c r="C27" s="21">
        <v>32</v>
      </c>
      <c r="D27" s="21">
        <v>33</v>
      </c>
      <c r="E27" s="21">
        <f t="shared" si="0"/>
        <v>32.5</v>
      </c>
    </row>
    <row r="28" spans="1:5">
      <c r="A28" s="17" t="s">
        <v>1141</v>
      </c>
      <c r="B28" s="21">
        <v>24.718235294117648</v>
      </c>
      <c r="C28" s="21">
        <v>26.970588235294116</v>
      </c>
      <c r="D28" s="21">
        <v>28.382352941176471</v>
      </c>
      <c r="E28" s="21">
        <f t="shared" si="0"/>
        <v>27.676470588235293</v>
      </c>
    </row>
    <row r="29" spans="1:5">
      <c r="A29" s="19" t="s">
        <v>1153</v>
      </c>
      <c r="B29" s="21">
        <v>23.59</v>
      </c>
      <c r="C29" s="21">
        <v>30</v>
      </c>
      <c r="D29" s="21">
        <v>31</v>
      </c>
      <c r="E29" s="21">
        <f t="shared" si="0"/>
        <v>30.5</v>
      </c>
    </row>
    <row r="30" spans="1:5">
      <c r="A30" s="19" t="s">
        <v>1154</v>
      </c>
      <c r="B30" s="21">
        <v>25.71</v>
      </c>
      <c r="C30" s="21">
        <v>27</v>
      </c>
      <c r="D30" s="21">
        <v>27</v>
      </c>
      <c r="E30" s="21">
        <f t="shared" si="0"/>
        <v>27</v>
      </c>
    </row>
    <row r="31" spans="1:5">
      <c r="A31" s="19" t="s">
        <v>1152</v>
      </c>
      <c r="B31" s="21">
        <v>24.76</v>
      </c>
      <c r="C31" s="21">
        <v>29</v>
      </c>
      <c r="D31" s="21">
        <v>31</v>
      </c>
      <c r="E31" s="21">
        <f t="shared" si="0"/>
        <v>30</v>
      </c>
    </row>
    <row r="32" spans="1:5">
      <c r="A32" s="19" t="s">
        <v>1156</v>
      </c>
      <c r="B32" s="21">
        <v>22.83</v>
      </c>
      <c r="C32" s="21">
        <v>25</v>
      </c>
      <c r="D32" s="21">
        <v>26</v>
      </c>
      <c r="E32" s="21">
        <f t="shared" si="0"/>
        <v>25.5</v>
      </c>
    </row>
    <row r="33" spans="1:5">
      <c r="A33" s="19" t="s">
        <v>1155</v>
      </c>
      <c r="B33" s="21">
        <v>21.64</v>
      </c>
      <c r="C33" s="21">
        <v>26</v>
      </c>
      <c r="D33" s="21">
        <v>28</v>
      </c>
      <c r="E33" s="21">
        <f t="shared" si="0"/>
        <v>27</v>
      </c>
    </row>
    <row r="34" spans="1:5">
      <c r="A34" s="19" t="s">
        <v>439</v>
      </c>
      <c r="B34" s="21">
        <v>26.33</v>
      </c>
      <c r="C34" s="21">
        <v>25</v>
      </c>
      <c r="D34" s="21">
        <v>27</v>
      </c>
      <c r="E34" s="21">
        <f t="shared" si="0"/>
        <v>26</v>
      </c>
    </row>
    <row r="35" spans="1:5">
      <c r="A35" s="19" t="s">
        <v>1157</v>
      </c>
      <c r="B35" s="21">
        <v>27.72</v>
      </c>
      <c r="C35" s="21">
        <v>28</v>
      </c>
      <c r="D35" s="21">
        <v>29</v>
      </c>
      <c r="E35" s="21">
        <f t="shared" si="0"/>
        <v>28.5</v>
      </c>
    </row>
    <row r="36" spans="1:5">
      <c r="A36" s="19" t="s">
        <v>1150</v>
      </c>
      <c r="B36" s="21">
        <v>25.24</v>
      </c>
      <c r="C36" s="21">
        <v>28</v>
      </c>
      <c r="D36" s="21">
        <v>33</v>
      </c>
      <c r="E36" s="21">
        <f t="shared" si="0"/>
        <v>30.5</v>
      </c>
    </row>
    <row r="37" spans="1:5">
      <c r="A37" s="19" t="s">
        <v>327</v>
      </c>
      <c r="B37" s="21">
        <v>26.46</v>
      </c>
      <c r="C37" s="21">
        <v>30.5</v>
      </c>
      <c r="D37" s="21">
        <v>30.5</v>
      </c>
      <c r="E37" s="21">
        <f t="shared" si="0"/>
        <v>30.5</v>
      </c>
    </row>
    <row r="38" spans="1:5">
      <c r="A38" s="19" t="s">
        <v>1158</v>
      </c>
      <c r="B38" s="21">
        <v>24.17</v>
      </c>
      <c r="C38" s="21">
        <v>25</v>
      </c>
      <c r="D38" s="21">
        <v>26</v>
      </c>
      <c r="E38" s="21">
        <f t="shared" si="0"/>
        <v>25.5</v>
      </c>
    </row>
    <row r="39" spans="1:5">
      <c r="A39" s="19" t="s">
        <v>347</v>
      </c>
      <c r="B39" s="21">
        <v>23.36</v>
      </c>
      <c r="C39" s="21">
        <v>24</v>
      </c>
      <c r="D39" s="21">
        <v>26</v>
      </c>
      <c r="E39" s="21">
        <f t="shared" si="0"/>
        <v>25</v>
      </c>
    </row>
    <row r="40" spans="1:5">
      <c r="A40" s="19" t="s">
        <v>485</v>
      </c>
      <c r="B40" s="21">
        <v>25.73</v>
      </c>
      <c r="C40" s="21">
        <v>27</v>
      </c>
      <c r="D40" s="21">
        <v>29</v>
      </c>
      <c r="E40" s="21">
        <f t="shared" si="0"/>
        <v>28</v>
      </c>
    </row>
    <row r="41" spans="1:5">
      <c r="A41" s="19" t="s">
        <v>1149</v>
      </c>
      <c r="B41" s="21">
        <v>26.59</v>
      </c>
      <c r="C41" s="21">
        <v>31</v>
      </c>
      <c r="D41" s="21">
        <v>33</v>
      </c>
      <c r="E41" s="21">
        <f t="shared" si="0"/>
        <v>32</v>
      </c>
    </row>
    <row r="42" spans="1:5">
      <c r="A42" s="19" t="s">
        <v>1159</v>
      </c>
      <c r="B42" s="21">
        <v>22.84</v>
      </c>
      <c r="C42" s="21">
        <v>25</v>
      </c>
      <c r="D42" s="21">
        <v>26</v>
      </c>
      <c r="E42" s="21">
        <f t="shared" si="0"/>
        <v>25.5</v>
      </c>
    </row>
    <row r="43" spans="1:5">
      <c r="A43" s="19" t="s">
        <v>72</v>
      </c>
      <c r="B43" s="21">
        <v>24.46</v>
      </c>
      <c r="C43" s="21">
        <v>26</v>
      </c>
      <c r="D43" s="21">
        <v>26</v>
      </c>
      <c r="E43" s="21">
        <f t="shared" si="0"/>
        <v>26</v>
      </c>
    </row>
    <row r="44" spans="1:5">
      <c r="A44" s="19" t="s">
        <v>41</v>
      </c>
      <c r="B44" s="21">
        <v>24.35</v>
      </c>
      <c r="C44" s="21">
        <v>26</v>
      </c>
      <c r="D44" s="21">
        <v>26</v>
      </c>
      <c r="E44" s="21">
        <f t="shared" si="0"/>
        <v>26</v>
      </c>
    </row>
    <row r="45" spans="1:5">
      <c r="A45" s="19" t="s">
        <v>1151</v>
      </c>
      <c r="B45" s="21">
        <v>24.43</v>
      </c>
      <c r="C45" s="21">
        <v>26</v>
      </c>
      <c r="D45" s="21">
        <v>28</v>
      </c>
      <c r="E45" s="21">
        <f t="shared" si="0"/>
        <v>27</v>
      </c>
    </row>
    <row r="46" spans="1:5">
      <c r="A46" s="17" t="s">
        <v>1101</v>
      </c>
      <c r="B46" s="21">
        <v>26.2</v>
      </c>
      <c r="C46" s="21">
        <v>28</v>
      </c>
      <c r="D46" s="21">
        <v>32</v>
      </c>
      <c r="E46" s="21">
        <f t="shared" si="0"/>
        <v>30</v>
      </c>
    </row>
    <row r="47" spans="1:5">
      <c r="A47" s="19" t="s">
        <v>1249</v>
      </c>
      <c r="B47" s="21">
        <v>26.2</v>
      </c>
      <c r="C47" s="21">
        <v>28</v>
      </c>
      <c r="D47" s="21">
        <v>32</v>
      </c>
      <c r="E47" s="21">
        <f t="shared" si="0"/>
        <v>30</v>
      </c>
    </row>
    <row r="48" spans="1:5">
      <c r="A48" s="17" t="s">
        <v>1019</v>
      </c>
      <c r="B48" s="21">
        <v>26.276250000000005</v>
      </c>
      <c r="C48" s="21">
        <v>28.134374999999999</v>
      </c>
      <c r="D48" s="21">
        <v>30.296875</v>
      </c>
    </row>
    <row r="100" spans="2:7">
      <c r="B100" s="16" t="s">
        <v>1250</v>
      </c>
      <c r="C100" t="s">
        <v>1020</v>
      </c>
    </row>
    <row r="101" spans="2:7">
      <c r="B101" s="16" t="s">
        <v>1260</v>
      </c>
      <c r="C101" t="s">
        <v>1020</v>
      </c>
    </row>
    <row r="103" spans="2:7">
      <c r="B103" s="16" t="s">
        <v>1018</v>
      </c>
      <c r="C103" t="s">
        <v>1257</v>
      </c>
      <c r="D103" t="s">
        <v>1261</v>
      </c>
      <c r="E103" t="s">
        <v>1262</v>
      </c>
      <c r="F103" t="s">
        <v>1263</v>
      </c>
      <c r="G103" t="s">
        <v>1264</v>
      </c>
    </row>
    <row r="104" spans="2:7">
      <c r="B104" s="17" t="s">
        <v>1188</v>
      </c>
      <c r="C104" s="21">
        <v>29.4</v>
      </c>
      <c r="D104" s="21">
        <v>35</v>
      </c>
      <c r="E104" s="21">
        <v>36</v>
      </c>
      <c r="F104" s="21">
        <f>(D104+E104)/2</f>
        <v>35.5</v>
      </c>
      <c r="G104" s="18">
        <f>(F104-C104)/C104</f>
        <v>0.20748299319727898</v>
      </c>
    </row>
    <row r="105" spans="2:7">
      <c r="B105" s="17" t="s">
        <v>1153</v>
      </c>
      <c r="C105" s="21">
        <v>23.59</v>
      </c>
      <c r="D105" s="21">
        <v>30</v>
      </c>
      <c r="E105" s="21">
        <v>31</v>
      </c>
      <c r="F105" s="21">
        <f t="shared" ref="F105:F135" si="1">(D105+E105)/2</f>
        <v>30.5</v>
      </c>
      <c r="G105" s="18">
        <f t="shared" ref="G105:G135" si="2">(F105-C105)/C105</f>
        <v>0.29292072912250955</v>
      </c>
    </row>
    <row r="106" spans="2:7">
      <c r="B106" s="17" t="s">
        <v>1154</v>
      </c>
      <c r="C106" s="21">
        <v>25.71</v>
      </c>
      <c r="D106" s="21">
        <v>27</v>
      </c>
      <c r="E106" s="21">
        <v>27</v>
      </c>
      <c r="F106" s="21">
        <f t="shared" si="1"/>
        <v>27</v>
      </c>
      <c r="G106" s="18">
        <f t="shared" si="2"/>
        <v>5.0175029171528551E-2</v>
      </c>
    </row>
    <row r="107" spans="2:7">
      <c r="B107" s="17" t="s">
        <v>1152</v>
      </c>
      <c r="C107" s="21">
        <v>24.76</v>
      </c>
      <c r="D107" s="21">
        <v>29</v>
      </c>
      <c r="E107" s="21">
        <v>31</v>
      </c>
      <c r="F107" s="21">
        <f t="shared" si="1"/>
        <v>30</v>
      </c>
      <c r="G107" s="18">
        <f t="shared" si="2"/>
        <v>0.21163166397415178</v>
      </c>
    </row>
    <row r="108" spans="2:7">
      <c r="B108" s="17" t="s">
        <v>1156</v>
      </c>
      <c r="C108" s="21">
        <v>22.83</v>
      </c>
      <c r="D108" s="21">
        <v>25</v>
      </c>
      <c r="E108" s="21">
        <v>26</v>
      </c>
      <c r="F108" s="21">
        <f t="shared" si="1"/>
        <v>25.5</v>
      </c>
      <c r="G108" s="18">
        <f t="shared" si="2"/>
        <v>0.1169513797634692</v>
      </c>
    </row>
    <row r="109" spans="2:7">
      <c r="B109" s="17" t="s">
        <v>1155</v>
      </c>
      <c r="C109" s="21">
        <v>21.64</v>
      </c>
      <c r="D109" s="21">
        <v>26</v>
      </c>
      <c r="E109" s="21">
        <v>28</v>
      </c>
      <c r="F109" s="21">
        <f t="shared" si="1"/>
        <v>27</v>
      </c>
      <c r="G109" s="18">
        <f t="shared" si="2"/>
        <v>0.24768946395563768</v>
      </c>
    </row>
    <row r="110" spans="2:7">
      <c r="B110" s="17" t="s">
        <v>181</v>
      </c>
      <c r="C110" s="21">
        <v>29.88</v>
      </c>
      <c r="D110" s="21">
        <v>28</v>
      </c>
      <c r="E110" s="21">
        <v>29</v>
      </c>
      <c r="F110" s="21">
        <f t="shared" si="1"/>
        <v>28.5</v>
      </c>
      <c r="G110" s="18">
        <f t="shared" si="2"/>
        <v>-4.6184738955823264E-2</v>
      </c>
    </row>
    <row r="111" spans="2:7">
      <c r="B111" s="17" t="s">
        <v>265</v>
      </c>
      <c r="C111" s="21">
        <v>26.45</v>
      </c>
      <c r="D111" s="21">
        <v>26</v>
      </c>
      <c r="E111" s="21">
        <v>28</v>
      </c>
      <c r="F111" s="21">
        <f t="shared" si="1"/>
        <v>27</v>
      </c>
      <c r="G111" s="18">
        <f t="shared" si="2"/>
        <v>2.0793950850661654E-2</v>
      </c>
    </row>
    <row r="112" spans="2:7">
      <c r="B112" s="17" t="s">
        <v>520</v>
      </c>
      <c r="C112" s="21">
        <v>26.56</v>
      </c>
      <c r="D112" s="21">
        <v>28</v>
      </c>
      <c r="E112" s="21">
        <v>30</v>
      </c>
      <c r="F112" s="21">
        <f t="shared" si="1"/>
        <v>29</v>
      </c>
      <c r="G112" s="18">
        <f t="shared" si="2"/>
        <v>9.1867469879518118E-2</v>
      </c>
    </row>
    <row r="113" spans="2:7">
      <c r="B113" s="17" t="s">
        <v>1191</v>
      </c>
      <c r="C113" s="21">
        <v>27.47</v>
      </c>
      <c r="D113" s="21">
        <v>27.8</v>
      </c>
      <c r="E113" s="21">
        <v>32</v>
      </c>
      <c r="F113" s="21">
        <f t="shared" si="1"/>
        <v>29.9</v>
      </c>
      <c r="G113" s="18">
        <f t="shared" si="2"/>
        <v>8.8460138332726604E-2</v>
      </c>
    </row>
    <row r="114" spans="2:7">
      <c r="B114" s="17" t="s">
        <v>439</v>
      </c>
      <c r="C114" s="21">
        <v>26.33</v>
      </c>
      <c r="D114" s="21">
        <v>25</v>
      </c>
      <c r="E114" s="21">
        <v>27</v>
      </c>
      <c r="F114" s="21">
        <f t="shared" si="1"/>
        <v>26</v>
      </c>
      <c r="G114" s="18">
        <f t="shared" si="2"/>
        <v>-1.2533232054690403E-2</v>
      </c>
    </row>
    <row r="115" spans="2:7">
      <c r="B115" s="17" t="s">
        <v>1157</v>
      </c>
      <c r="C115" s="21">
        <v>27.72</v>
      </c>
      <c r="D115" s="21">
        <v>28</v>
      </c>
      <c r="E115" s="21">
        <v>29</v>
      </c>
      <c r="F115" s="21">
        <f t="shared" si="1"/>
        <v>28.5</v>
      </c>
      <c r="G115" s="18">
        <f t="shared" si="2"/>
        <v>2.8138528138528181E-2</v>
      </c>
    </row>
    <row r="116" spans="2:7">
      <c r="B116" s="17" t="s">
        <v>1150</v>
      </c>
      <c r="C116" s="21">
        <v>25.24</v>
      </c>
      <c r="D116" s="21">
        <v>28</v>
      </c>
      <c r="E116" s="21">
        <v>33</v>
      </c>
      <c r="F116" s="21">
        <f t="shared" si="1"/>
        <v>30.5</v>
      </c>
      <c r="G116" s="18">
        <f t="shared" si="2"/>
        <v>0.20839936608557852</v>
      </c>
    </row>
    <row r="117" spans="2:7">
      <c r="B117" s="17" t="s">
        <v>327</v>
      </c>
      <c r="C117" s="21">
        <v>26.46</v>
      </c>
      <c r="D117" s="21">
        <v>30.5</v>
      </c>
      <c r="E117" s="21">
        <v>30.5</v>
      </c>
      <c r="F117" s="21">
        <f t="shared" si="1"/>
        <v>30.5</v>
      </c>
      <c r="G117" s="18">
        <f t="shared" si="2"/>
        <v>0.15268329554043836</v>
      </c>
    </row>
    <row r="118" spans="2:7">
      <c r="B118" s="17" t="s">
        <v>1158</v>
      </c>
      <c r="C118" s="21">
        <v>24.17</v>
      </c>
      <c r="D118" s="21">
        <v>25</v>
      </c>
      <c r="E118" s="21">
        <v>26</v>
      </c>
      <c r="F118" s="21">
        <f t="shared" si="1"/>
        <v>25.5</v>
      </c>
      <c r="G118" s="18">
        <f t="shared" si="2"/>
        <v>5.5026892842366497E-2</v>
      </c>
    </row>
    <row r="119" spans="2:7">
      <c r="B119" s="17" t="s">
        <v>347</v>
      </c>
      <c r="C119" s="21">
        <v>23.36</v>
      </c>
      <c r="D119" s="21">
        <v>24</v>
      </c>
      <c r="E119" s="21">
        <v>26</v>
      </c>
      <c r="F119" s="21">
        <f t="shared" si="1"/>
        <v>25</v>
      </c>
      <c r="G119" s="18">
        <f t="shared" si="2"/>
        <v>7.0205479452054825E-2</v>
      </c>
    </row>
    <row r="120" spans="2:7">
      <c r="B120" s="17" t="s">
        <v>1193</v>
      </c>
      <c r="C120" s="21">
        <v>34.08</v>
      </c>
      <c r="D120" s="21">
        <v>33</v>
      </c>
      <c r="E120" s="21">
        <v>38</v>
      </c>
      <c r="F120" s="21">
        <f t="shared" si="1"/>
        <v>35.5</v>
      </c>
      <c r="G120" s="18">
        <f t="shared" si="2"/>
        <v>4.166666666666672E-2</v>
      </c>
    </row>
    <row r="121" spans="2:7">
      <c r="B121" s="17" t="s">
        <v>1194</v>
      </c>
      <c r="C121" s="21">
        <v>24.96</v>
      </c>
      <c r="D121" s="21">
        <v>28</v>
      </c>
      <c r="E121" s="21">
        <v>32</v>
      </c>
      <c r="F121" s="21">
        <f t="shared" si="1"/>
        <v>30</v>
      </c>
      <c r="G121" s="18">
        <f t="shared" si="2"/>
        <v>0.20192307692307687</v>
      </c>
    </row>
    <row r="122" spans="2:7">
      <c r="B122" s="17" t="s">
        <v>222</v>
      </c>
      <c r="C122" s="21">
        <v>29.71</v>
      </c>
      <c r="D122" s="21">
        <v>30</v>
      </c>
      <c r="E122" s="21">
        <v>32</v>
      </c>
      <c r="F122" s="21">
        <f t="shared" si="1"/>
        <v>31</v>
      </c>
      <c r="G122" s="18">
        <f t="shared" si="2"/>
        <v>4.3419723998653625E-2</v>
      </c>
    </row>
    <row r="123" spans="2:7">
      <c r="B123" s="17" t="s">
        <v>485</v>
      </c>
      <c r="C123" s="21">
        <v>25.73</v>
      </c>
      <c r="D123" s="21">
        <v>27</v>
      </c>
      <c r="E123" s="21">
        <v>29</v>
      </c>
      <c r="F123" s="21">
        <f t="shared" si="1"/>
        <v>28</v>
      </c>
      <c r="G123" s="18">
        <f t="shared" si="2"/>
        <v>8.8223863194714328E-2</v>
      </c>
    </row>
    <row r="124" spans="2:7">
      <c r="B124" s="17" t="s">
        <v>460</v>
      </c>
      <c r="C124" s="21">
        <v>21.19</v>
      </c>
      <c r="D124" s="21">
        <v>27</v>
      </c>
      <c r="E124" s="21">
        <v>32</v>
      </c>
      <c r="F124" s="21">
        <f t="shared" si="1"/>
        <v>29.5</v>
      </c>
      <c r="G124" s="18">
        <f t="shared" si="2"/>
        <v>0.39216611609249635</v>
      </c>
    </row>
    <row r="125" spans="2:7">
      <c r="B125" s="17" t="s">
        <v>1149</v>
      </c>
      <c r="C125" s="21">
        <v>26.59</v>
      </c>
      <c r="D125" s="21">
        <v>31</v>
      </c>
      <c r="E125" s="21">
        <v>33</v>
      </c>
      <c r="F125" s="21">
        <f t="shared" si="1"/>
        <v>32</v>
      </c>
      <c r="G125" s="18">
        <f t="shared" si="2"/>
        <v>0.20345994734862732</v>
      </c>
    </row>
    <row r="126" spans="2:7">
      <c r="B126" s="17" t="s">
        <v>1248</v>
      </c>
      <c r="C126" s="21">
        <v>34.36</v>
      </c>
      <c r="D126" s="21">
        <v>33</v>
      </c>
      <c r="E126" s="21">
        <v>38</v>
      </c>
      <c r="F126" s="21">
        <f t="shared" si="1"/>
        <v>35.5</v>
      </c>
      <c r="G126" s="18">
        <f t="shared" si="2"/>
        <v>3.3178114086146702E-2</v>
      </c>
    </row>
    <row r="127" spans="2:7">
      <c r="B127" s="17" t="s">
        <v>1197</v>
      </c>
      <c r="C127" s="21">
        <v>30.02</v>
      </c>
      <c r="D127" s="21">
        <v>33</v>
      </c>
      <c r="E127" s="21">
        <v>38</v>
      </c>
      <c r="F127" s="21">
        <f t="shared" si="1"/>
        <v>35.5</v>
      </c>
      <c r="G127" s="18">
        <f t="shared" si="2"/>
        <v>0.18254497001998668</v>
      </c>
    </row>
    <row r="128" spans="2:7">
      <c r="B128" s="17" t="s">
        <v>1247</v>
      </c>
      <c r="C128" s="21">
        <v>26.4</v>
      </c>
      <c r="D128" s="21">
        <v>27</v>
      </c>
      <c r="E128" s="21">
        <v>29</v>
      </c>
      <c r="F128" s="21">
        <f t="shared" si="1"/>
        <v>28</v>
      </c>
      <c r="G128" s="18">
        <f t="shared" si="2"/>
        <v>6.0606060606060663E-2</v>
      </c>
    </row>
    <row r="129" spans="2:7">
      <c r="B129" s="17" t="s">
        <v>306</v>
      </c>
      <c r="C129" s="21">
        <v>26.84</v>
      </c>
      <c r="D129" s="21">
        <v>26</v>
      </c>
      <c r="E129" s="21">
        <v>28</v>
      </c>
      <c r="F129" s="21">
        <f t="shared" si="1"/>
        <v>27</v>
      </c>
      <c r="G129" s="18">
        <f t="shared" si="2"/>
        <v>5.9612518628912124E-3</v>
      </c>
    </row>
    <row r="130" spans="2:7">
      <c r="B130" s="17" t="s">
        <v>1159</v>
      </c>
      <c r="C130" s="21">
        <v>22.84</v>
      </c>
      <c r="D130" s="21">
        <v>25</v>
      </c>
      <c r="E130" s="21">
        <v>26</v>
      </c>
      <c r="F130" s="21">
        <f t="shared" si="1"/>
        <v>25.5</v>
      </c>
      <c r="G130" s="18">
        <f t="shared" si="2"/>
        <v>0.11646234676007006</v>
      </c>
    </row>
    <row r="131" spans="2:7">
      <c r="B131" s="17" t="s">
        <v>72</v>
      </c>
      <c r="C131" s="21">
        <v>24.46</v>
      </c>
      <c r="D131" s="21">
        <v>26</v>
      </c>
      <c r="E131" s="21">
        <v>26</v>
      </c>
      <c r="F131" s="21">
        <f t="shared" si="1"/>
        <v>26</v>
      </c>
      <c r="G131" s="18">
        <f t="shared" si="2"/>
        <v>6.2959934587080907E-2</v>
      </c>
    </row>
    <row r="132" spans="2:7">
      <c r="B132" s="17" t="s">
        <v>1198</v>
      </c>
      <c r="C132" s="21">
        <v>27.11</v>
      </c>
      <c r="D132" s="21">
        <v>32</v>
      </c>
      <c r="E132" s="21">
        <v>33</v>
      </c>
      <c r="F132" s="21">
        <f t="shared" si="1"/>
        <v>32.5</v>
      </c>
      <c r="G132" s="18">
        <f t="shared" si="2"/>
        <v>0.19881962375507195</v>
      </c>
    </row>
    <row r="133" spans="2:7">
      <c r="B133" s="17" t="s">
        <v>41</v>
      </c>
      <c r="C133" s="21">
        <v>24.35</v>
      </c>
      <c r="D133" s="21">
        <v>26</v>
      </c>
      <c r="E133" s="21">
        <v>26</v>
      </c>
      <c r="F133" s="21">
        <f t="shared" si="1"/>
        <v>26</v>
      </c>
      <c r="G133" s="18">
        <f t="shared" si="2"/>
        <v>6.7761806981519443E-2</v>
      </c>
    </row>
    <row r="134" spans="2:7">
      <c r="B134" s="17" t="s">
        <v>1151</v>
      </c>
      <c r="C134" s="21">
        <v>24.43</v>
      </c>
      <c r="D134" s="21">
        <v>26</v>
      </c>
      <c r="E134" s="21">
        <v>28</v>
      </c>
      <c r="F134" s="21">
        <f t="shared" si="1"/>
        <v>27</v>
      </c>
      <c r="G134" s="18">
        <f t="shared" si="2"/>
        <v>0.10519852640196481</v>
      </c>
    </row>
    <row r="135" spans="2:7">
      <c r="B135" s="17" t="s">
        <v>1249</v>
      </c>
      <c r="C135" s="21">
        <v>26.2</v>
      </c>
      <c r="D135" s="21">
        <v>28</v>
      </c>
      <c r="E135" s="21">
        <v>32</v>
      </c>
      <c r="F135" s="21">
        <f t="shared" si="1"/>
        <v>30</v>
      </c>
      <c r="G135" s="18">
        <f t="shared" si="2"/>
        <v>0.14503816793893132</v>
      </c>
    </row>
    <row r="136" spans="2:7">
      <c r="B136" s="17" t="s">
        <v>1019</v>
      </c>
      <c r="C136" s="21">
        <v>26.276250000000001</v>
      </c>
      <c r="D136" s="21">
        <v>28.134374999999999</v>
      </c>
      <c r="E136" s="21">
        <v>30.296875</v>
      </c>
    </row>
    <row r="141" spans="2:7">
      <c r="B141" t="s">
        <v>1018</v>
      </c>
      <c r="C141" t="s">
        <v>1257</v>
      </c>
      <c r="D141" t="s">
        <v>1261</v>
      </c>
      <c r="E141" t="s">
        <v>1262</v>
      </c>
      <c r="F141" t="s">
        <v>1263</v>
      </c>
      <c r="G141" t="s">
        <v>1264</v>
      </c>
    </row>
    <row r="142" spans="2:7">
      <c r="B142" s="17" t="s">
        <v>1188</v>
      </c>
      <c r="C142" s="21">
        <v>29.4</v>
      </c>
      <c r="D142" s="21">
        <v>35</v>
      </c>
      <c r="E142" s="21">
        <v>36</v>
      </c>
      <c r="F142" s="21">
        <f>(D142+E142)/2</f>
        <v>35.5</v>
      </c>
      <c r="G142" s="18">
        <f>(F142-C142)/C142</f>
        <v>0.20748299319727898</v>
      </c>
    </row>
    <row r="143" spans="2:7">
      <c r="B143" s="17" t="s">
        <v>1153</v>
      </c>
      <c r="C143" s="21">
        <v>23.59</v>
      </c>
      <c r="D143" s="21">
        <v>30</v>
      </c>
      <c r="E143" s="21">
        <v>31</v>
      </c>
      <c r="F143" s="21">
        <f t="shared" ref="F143:F173" si="3">(D143+E143)/2</f>
        <v>30.5</v>
      </c>
      <c r="G143" s="18">
        <f t="shared" ref="G143:G173" si="4">(F143-C143)/C143</f>
        <v>0.29292072912250955</v>
      </c>
    </row>
    <row r="144" spans="2:7">
      <c r="B144" s="17" t="s">
        <v>1154</v>
      </c>
      <c r="C144" s="21">
        <v>25.71</v>
      </c>
      <c r="D144" s="21">
        <v>27</v>
      </c>
      <c r="E144" s="21">
        <v>27</v>
      </c>
      <c r="F144" s="21">
        <f t="shared" si="3"/>
        <v>27</v>
      </c>
      <c r="G144" s="18">
        <f t="shared" si="4"/>
        <v>5.0175029171528551E-2</v>
      </c>
    </row>
    <row r="145" spans="2:7">
      <c r="B145" s="17" t="s">
        <v>1152</v>
      </c>
      <c r="C145" s="21">
        <v>24.76</v>
      </c>
      <c r="D145" s="21">
        <v>29</v>
      </c>
      <c r="E145" s="21">
        <v>31</v>
      </c>
      <c r="F145" s="21">
        <f t="shared" si="3"/>
        <v>30</v>
      </c>
      <c r="G145" s="18">
        <f t="shared" si="4"/>
        <v>0.21163166397415178</v>
      </c>
    </row>
    <row r="146" spans="2:7">
      <c r="B146" s="17" t="s">
        <v>1156</v>
      </c>
      <c r="C146" s="21">
        <v>22.83</v>
      </c>
      <c r="D146" s="21">
        <v>25</v>
      </c>
      <c r="E146" s="21">
        <v>26</v>
      </c>
      <c r="F146" s="21">
        <f t="shared" si="3"/>
        <v>25.5</v>
      </c>
      <c r="G146" s="18">
        <f t="shared" si="4"/>
        <v>0.1169513797634692</v>
      </c>
    </row>
    <row r="147" spans="2:7">
      <c r="B147" s="17" t="s">
        <v>1155</v>
      </c>
      <c r="C147" s="21">
        <v>21.64</v>
      </c>
      <c r="D147" s="21">
        <v>26</v>
      </c>
      <c r="E147" s="21">
        <v>28</v>
      </c>
      <c r="F147" s="21">
        <f t="shared" si="3"/>
        <v>27</v>
      </c>
      <c r="G147" s="18">
        <f t="shared" si="4"/>
        <v>0.24768946395563768</v>
      </c>
    </row>
    <row r="148" spans="2:7">
      <c r="B148" s="17" t="s">
        <v>181</v>
      </c>
      <c r="C148" s="21">
        <v>29.88</v>
      </c>
      <c r="D148" s="21">
        <v>28</v>
      </c>
      <c r="E148" s="21">
        <v>29</v>
      </c>
      <c r="F148" s="21">
        <f t="shared" si="3"/>
        <v>28.5</v>
      </c>
      <c r="G148" s="18">
        <f t="shared" si="4"/>
        <v>-4.6184738955823264E-2</v>
      </c>
    </row>
    <row r="149" spans="2:7">
      <c r="B149" s="17" t="s">
        <v>265</v>
      </c>
      <c r="C149" s="21">
        <v>26.45</v>
      </c>
      <c r="D149" s="21">
        <v>26</v>
      </c>
      <c r="E149" s="21">
        <v>28</v>
      </c>
      <c r="F149" s="21">
        <f t="shared" si="3"/>
        <v>27</v>
      </c>
      <c r="G149" s="18">
        <f t="shared" si="4"/>
        <v>2.0793950850661654E-2</v>
      </c>
    </row>
    <row r="150" spans="2:7">
      <c r="B150" s="17" t="s">
        <v>520</v>
      </c>
      <c r="C150" s="21">
        <v>26.56</v>
      </c>
      <c r="D150" s="21">
        <v>28</v>
      </c>
      <c r="E150" s="21">
        <v>30</v>
      </c>
      <c r="F150" s="21">
        <f t="shared" si="3"/>
        <v>29</v>
      </c>
      <c r="G150" s="18">
        <f t="shared" si="4"/>
        <v>9.1867469879518118E-2</v>
      </c>
    </row>
    <row r="151" spans="2:7">
      <c r="B151" s="17" t="s">
        <v>1191</v>
      </c>
      <c r="C151" s="21">
        <v>27.47</v>
      </c>
      <c r="D151" s="21">
        <v>27.8</v>
      </c>
      <c r="E151" s="21">
        <v>32</v>
      </c>
      <c r="F151" s="21">
        <f t="shared" si="3"/>
        <v>29.9</v>
      </c>
      <c r="G151" s="18">
        <f t="shared" si="4"/>
        <v>8.8460138332726604E-2</v>
      </c>
    </row>
    <row r="152" spans="2:7">
      <c r="B152" s="17" t="s">
        <v>439</v>
      </c>
      <c r="C152" s="21">
        <v>26.33</v>
      </c>
      <c r="D152" s="21">
        <v>25</v>
      </c>
      <c r="E152" s="21">
        <v>27</v>
      </c>
      <c r="F152" s="21">
        <f t="shared" si="3"/>
        <v>26</v>
      </c>
      <c r="G152" s="18">
        <f t="shared" si="4"/>
        <v>-1.2533232054690403E-2</v>
      </c>
    </row>
    <row r="153" spans="2:7">
      <c r="B153" s="17" t="s">
        <v>1157</v>
      </c>
      <c r="C153" s="21">
        <v>27.72</v>
      </c>
      <c r="D153" s="21">
        <v>28</v>
      </c>
      <c r="E153" s="21">
        <v>29</v>
      </c>
      <c r="F153" s="21">
        <f t="shared" si="3"/>
        <v>28.5</v>
      </c>
      <c r="G153" s="18">
        <f t="shared" si="4"/>
        <v>2.8138528138528181E-2</v>
      </c>
    </row>
    <row r="154" spans="2:7">
      <c r="B154" s="17" t="s">
        <v>1150</v>
      </c>
      <c r="C154" s="21">
        <v>25.24</v>
      </c>
      <c r="D154" s="21">
        <v>28</v>
      </c>
      <c r="E154" s="21">
        <v>33</v>
      </c>
      <c r="F154" s="21">
        <f t="shared" si="3"/>
        <v>30.5</v>
      </c>
      <c r="G154" s="18">
        <f t="shared" si="4"/>
        <v>0.20839936608557852</v>
      </c>
    </row>
    <row r="155" spans="2:7">
      <c r="B155" s="17" t="s">
        <v>327</v>
      </c>
      <c r="C155" s="21">
        <v>26.46</v>
      </c>
      <c r="D155" s="21">
        <v>30.5</v>
      </c>
      <c r="E155" s="21">
        <v>30.5</v>
      </c>
      <c r="F155" s="21">
        <f t="shared" si="3"/>
        <v>30.5</v>
      </c>
      <c r="G155" s="18">
        <f t="shared" si="4"/>
        <v>0.15268329554043836</v>
      </c>
    </row>
    <row r="156" spans="2:7">
      <c r="B156" s="17" t="s">
        <v>1158</v>
      </c>
      <c r="C156" s="21">
        <v>24.17</v>
      </c>
      <c r="D156" s="21">
        <v>25</v>
      </c>
      <c r="E156" s="21">
        <v>26</v>
      </c>
      <c r="F156" s="21">
        <f t="shared" si="3"/>
        <v>25.5</v>
      </c>
      <c r="G156" s="18">
        <f t="shared" si="4"/>
        <v>5.5026892842366497E-2</v>
      </c>
    </row>
    <row r="157" spans="2:7">
      <c r="B157" s="17" t="s">
        <v>347</v>
      </c>
      <c r="C157" s="21">
        <v>23.36</v>
      </c>
      <c r="D157" s="21">
        <v>24</v>
      </c>
      <c r="E157" s="21">
        <v>26</v>
      </c>
      <c r="F157" s="21">
        <f t="shared" si="3"/>
        <v>25</v>
      </c>
      <c r="G157" s="18">
        <f t="shared" si="4"/>
        <v>7.0205479452054825E-2</v>
      </c>
    </row>
    <row r="158" spans="2:7">
      <c r="B158" s="17" t="s">
        <v>1193</v>
      </c>
      <c r="C158" s="21">
        <v>34.08</v>
      </c>
      <c r="D158" s="21">
        <v>33</v>
      </c>
      <c r="E158" s="21">
        <v>38</v>
      </c>
      <c r="F158" s="21">
        <f t="shared" si="3"/>
        <v>35.5</v>
      </c>
      <c r="G158" s="18">
        <f t="shared" si="4"/>
        <v>4.166666666666672E-2</v>
      </c>
    </row>
    <row r="159" spans="2:7">
      <c r="B159" s="17" t="s">
        <v>1194</v>
      </c>
      <c r="C159" s="21">
        <v>24.96</v>
      </c>
      <c r="D159" s="21">
        <v>28</v>
      </c>
      <c r="E159" s="21">
        <v>32</v>
      </c>
      <c r="F159" s="21">
        <f t="shared" si="3"/>
        <v>30</v>
      </c>
      <c r="G159" s="18">
        <f t="shared" si="4"/>
        <v>0.20192307692307687</v>
      </c>
    </row>
    <row r="160" spans="2:7">
      <c r="B160" s="17" t="s">
        <v>222</v>
      </c>
      <c r="C160" s="21">
        <v>29.71</v>
      </c>
      <c r="D160" s="21">
        <v>30</v>
      </c>
      <c r="E160" s="21">
        <v>32</v>
      </c>
      <c r="F160" s="21">
        <f t="shared" si="3"/>
        <v>31</v>
      </c>
      <c r="G160" s="18">
        <f t="shared" si="4"/>
        <v>4.3419723998653625E-2</v>
      </c>
    </row>
    <row r="161" spans="2:7">
      <c r="B161" s="17" t="s">
        <v>485</v>
      </c>
      <c r="C161" s="21">
        <v>25.73</v>
      </c>
      <c r="D161" s="21">
        <v>27</v>
      </c>
      <c r="E161" s="21">
        <v>29</v>
      </c>
      <c r="F161" s="21">
        <f t="shared" si="3"/>
        <v>28</v>
      </c>
      <c r="G161" s="18">
        <f t="shared" si="4"/>
        <v>8.8223863194714328E-2</v>
      </c>
    </row>
    <row r="162" spans="2:7">
      <c r="B162" s="17" t="s">
        <v>460</v>
      </c>
      <c r="C162" s="21">
        <v>21.19</v>
      </c>
      <c r="D162" s="21">
        <v>27</v>
      </c>
      <c r="E162" s="21">
        <v>32</v>
      </c>
      <c r="F162" s="21">
        <f t="shared" si="3"/>
        <v>29.5</v>
      </c>
      <c r="G162" s="18">
        <f t="shared" si="4"/>
        <v>0.39216611609249635</v>
      </c>
    </row>
    <row r="163" spans="2:7">
      <c r="B163" s="17" t="s">
        <v>1149</v>
      </c>
      <c r="C163" s="21">
        <v>26.59</v>
      </c>
      <c r="D163" s="21">
        <v>31</v>
      </c>
      <c r="E163" s="21">
        <v>33</v>
      </c>
      <c r="F163" s="21">
        <f t="shared" si="3"/>
        <v>32</v>
      </c>
      <c r="G163" s="18">
        <f t="shared" si="4"/>
        <v>0.20345994734862732</v>
      </c>
    </row>
    <row r="164" spans="2:7">
      <c r="B164" s="17" t="s">
        <v>1248</v>
      </c>
      <c r="C164" s="21">
        <v>34.36</v>
      </c>
      <c r="D164" s="21">
        <v>33</v>
      </c>
      <c r="E164" s="21">
        <v>38</v>
      </c>
      <c r="F164" s="21">
        <f t="shared" si="3"/>
        <v>35.5</v>
      </c>
      <c r="G164" s="18">
        <f t="shared" si="4"/>
        <v>3.3178114086146702E-2</v>
      </c>
    </row>
    <row r="165" spans="2:7">
      <c r="B165" s="17" t="s">
        <v>1197</v>
      </c>
      <c r="C165" s="21">
        <v>30.02</v>
      </c>
      <c r="D165" s="21">
        <v>33</v>
      </c>
      <c r="E165" s="21">
        <v>38</v>
      </c>
      <c r="F165" s="21">
        <f t="shared" si="3"/>
        <v>35.5</v>
      </c>
      <c r="G165" s="18">
        <f t="shared" si="4"/>
        <v>0.18254497001998668</v>
      </c>
    </row>
    <row r="166" spans="2:7">
      <c r="B166" s="17" t="s">
        <v>1247</v>
      </c>
      <c r="C166" s="21">
        <v>26.4</v>
      </c>
      <c r="D166" s="21">
        <v>27</v>
      </c>
      <c r="E166" s="21">
        <v>29</v>
      </c>
      <c r="F166" s="21">
        <f t="shared" si="3"/>
        <v>28</v>
      </c>
      <c r="G166" s="18">
        <f t="shared" si="4"/>
        <v>6.0606060606060663E-2</v>
      </c>
    </row>
    <row r="167" spans="2:7">
      <c r="B167" s="17" t="s">
        <v>306</v>
      </c>
      <c r="C167" s="21">
        <v>26.84</v>
      </c>
      <c r="D167" s="21">
        <v>26</v>
      </c>
      <c r="E167" s="21">
        <v>28</v>
      </c>
      <c r="F167" s="21">
        <f t="shared" si="3"/>
        <v>27</v>
      </c>
      <c r="G167" s="18">
        <f t="shared" si="4"/>
        <v>5.9612518628912124E-3</v>
      </c>
    </row>
    <row r="168" spans="2:7">
      <c r="B168" s="17" t="s">
        <v>1159</v>
      </c>
      <c r="C168" s="21">
        <v>22.84</v>
      </c>
      <c r="D168" s="21">
        <v>25</v>
      </c>
      <c r="E168" s="21">
        <v>26</v>
      </c>
      <c r="F168" s="21">
        <f t="shared" si="3"/>
        <v>25.5</v>
      </c>
      <c r="G168" s="18">
        <f t="shared" si="4"/>
        <v>0.11646234676007006</v>
      </c>
    </row>
    <row r="169" spans="2:7">
      <c r="B169" s="17" t="s">
        <v>72</v>
      </c>
      <c r="C169" s="21">
        <v>24.46</v>
      </c>
      <c r="D169" s="21">
        <v>26</v>
      </c>
      <c r="E169" s="21">
        <v>26</v>
      </c>
      <c r="F169" s="21">
        <f t="shared" si="3"/>
        <v>26</v>
      </c>
      <c r="G169" s="18">
        <f t="shared" si="4"/>
        <v>6.2959934587080907E-2</v>
      </c>
    </row>
    <row r="170" spans="2:7">
      <c r="B170" s="17" t="s">
        <v>1198</v>
      </c>
      <c r="C170" s="21">
        <v>27.11</v>
      </c>
      <c r="D170" s="21">
        <v>32</v>
      </c>
      <c r="E170" s="21">
        <v>33</v>
      </c>
      <c r="F170" s="21">
        <f t="shared" si="3"/>
        <v>32.5</v>
      </c>
      <c r="G170" s="18">
        <f t="shared" si="4"/>
        <v>0.19881962375507195</v>
      </c>
    </row>
    <row r="171" spans="2:7">
      <c r="B171" s="17" t="s">
        <v>41</v>
      </c>
      <c r="C171" s="21">
        <v>24.35</v>
      </c>
      <c r="D171" s="21">
        <v>26</v>
      </c>
      <c r="E171" s="21">
        <v>26</v>
      </c>
      <c r="F171" s="21">
        <f t="shared" si="3"/>
        <v>26</v>
      </c>
      <c r="G171" s="18">
        <f t="shared" si="4"/>
        <v>6.7761806981519443E-2</v>
      </c>
    </row>
    <row r="172" spans="2:7">
      <c r="B172" s="17" t="s">
        <v>1151</v>
      </c>
      <c r="C172" s="21">
        <v>24.43</v>
      </c>
      <c r="D172" s="21">
        <v>26</v>
      </c>
      <c r="E172" s="21">
        <v>28</v>
      </c>
      <c r="F172" s="21">
        <f t="shared" si="3"/>
        <v>27</v>
      </c>
      <c r="G172" s="18">
        <f t="shared" si="4"/>
        <v>0.10519852640196481</v>
      </c>
    </row>
    <row r="173" spans="2:7">
      <c r="B173" s="17" t="s">
        <v>1249</v>
      </c>
      <c r="C173" s="21">
        <v>26.2</v>
      </c>
      <c r="D173" s="21">
        <v>28</v>
      </c>
      <c r="E173" s="21">
        <v>32</v>
      </c>
      <c r="F173" s="21">
        <f t="shared" si="3"/>
        <v>30</v>
      </c>
      <c r="G173" s="18">
        <f t="shared" si="4"/>
        <v>0.14503816793893132</v>
      </c>
    </row>
    <row r="179" spans="2:3">
      <c r="B179" t="s">
        <v>1109</v>
      </c>
      <c r="C179" s="18" t="s">
        <v>1265</v>
      </c>
    </row>
    <row r="180" spans="2:3">
      <c r="B180" s="17" t="s">
        <v>460</v>
      </c>
      <c r="C180" s="18">
        <v>0.39216611609249635</v>
      </c>
    </row>
    <row r="181" spans="2:3">
      <c r="B181" s="17" t="s">
        <v>1153</v>
      </c>
      <c r="C181" s="18">
        <v>0.29292072912250955</v>
      </c>
    </row>
    <row r="182" spans="2:3">
      <c r="B182" s="17" t="s">
        <v>1155</v>
      </c>
      <c r="C182" s="18">
        <v>0.24768946395563768</v>
      </c>
    </row>
    <row r="183" spans="2:3">
      <c r="B183" s="17" t="s">
        <v>1152</v>
      </c>
      <c r="C183" s="18">
        <v>0.21163166397415178</v>
      </c>
    </row>
    <row r="184" spans="2:3">
      <c r="B184" s="17" t="s">
        <v>1150</v>
      </c>
      <c r="C184" s="18">
        <v>0.20839936608557852</v>
      </c>
    </row>
    <row r="185" spans="2:3">
      <c r="B185" s="17" t="s">
        <v>1188</v>
      </c>
      <c r="C185" s="18">
        <v>0.20748299319727898</v>
      </c>
    </row>
    <row r="186" spans="2:3">
      <c r="B186" s="17" t="s">
        <v>1149</v>
      </c>
      <c r="C186" s="18">
        <v>0.20345994734862732</v>
      </c>
    </row>
    <row r="187" spans="2:3">
      <c r="B187" s="17" t="s">
        <v>1194</v>
      </c>
      <c r="C187" s="18">
        <v>0.20192307692307687</v>
      </c>
    </row>
    <row r="188" spans="2:3">
      <c r="B188" s="17" t="s">
        <v>1198</v>
      </c>
      <c r="C188" s="18">
        <v>0.19881962375507195</v>
      </c>
    </row>
    <row r="189" spans="2:3">
      <c r="B189" s="17" t="s">
        <v>1197</v>
      </c>
      <c r="C189" s="18">
        <v>0.18254497001998668</v>
      </c>
    </row>
    <row r="190" spans="2:3">
      <c r="B190" s="17" t="s">
        <v>327</v>
      </c>
      <c r="C190" s="18">
        <v>0.15268329554043836</v>
      </c>
    </row>
    <row r="191" spans="2:3">
      <c r="B191" s="17" t="s">
        <v>1249</v>
      </c>
      <c r="C191" s="18">
        <v>0.14503816793893132</v>
      </c>
    </row>
    <row r="192" spans="2:3">
      <c r="B192" s="17" t="s">
        <v>1156</v>
      </c>
      <c r="C192" s="18">
        <v>0.1169513797634692</v>
      </c>
    </row>
    <row r="193" spans="2:3">
      <c r="B193" s="17" t="s">
        <v>1159</v>
      </c>
      <c r="C193" s="18">
        <v>0.11646234676007006</v>
      </c>
    </row>
    <row r="194" spans="2:3">
      <c r="B194" s="17" t="s">
        <v>1151</v>
      </c>
      <c r="C194" s="18">
        <v>0.10519852640196481</v>
      </c>
    </row>
    <row r="195" spans="2:3">
      <c r="B195" s="17" t="s">
        <v>520</v>
      </c>
      <c r="C195" s="18">
        <v>9.1867469879518118E-2</v>
      </c>
    </row>
    <row r="196" spans="2:3">
      <c r="B196" s="17" t="s">
        <v>1191</v>
      </c>
      <c r="C196" s="18">
        <v>8.8460138332726604E-2</v>
      </c>
    </row>
    <row r="197" spans="2:3">
      <c r="B197" s="17" t="s">
        <v>485</v>
      </c>
      <c r="C197" s="18">
        <v>8.8223863194714328E-2</v>
      </c>
    </row>
    <row r="198" spans="2:3">
      <c r="B198" s="17" t="s">
        <v>347</v>
      </c>
      <c r="C198" s="18">
        <v>7.0205479452054825E-2</v>
      </c>
    </row>
    <row r="199" spans="2:3">
      <c r="B199" s="17" t="s">
        <v>41</v>
      </c>
      <c r="C199" s="18">
        <v>6.7761806981519443E-2</v>
      </c>
    </row>
    <row r="200" spans="2:3">
      <c r="B200" s="17" t="s">
        <v>72</v>
      </c>
      <c r="C200" s="18">
        <v>6.2959934587080907E-2</v>
      </c>
    </row>
    <row r="201" spans="2:3">
      <c r="B201" s="17" t="s">
        <v>1247</v>
      </c>
      <c r="C201" s="18">
        <v>6.0606060606060663E-2</v>
      </c>
    </row>
    <row r="202" spans="2:3">
      <c r="B202" s="17" t="s">
        <v>1158</v>
      </c>
      <c r="C202" s="18">
        <v>5.5026892842366497E-2</v>
      </c>
    </row>
    <row r="203" spans="2:3">
      <c r="B203" s="17" t="s">
        <v>1154</v>
      </c>
      <c r="C203" s="18">
        <v>5.0175029171528551E-2</v>
      </c>
    </row>
    <row r="204" spans="2:3">
      <c r="B204" s="17" t="s">
        <v>222</v>
      </c>
      <c r="C204" s="18">
        <v>4.3419723998653625E-2</v>
      </c>
    </row>
    <row r="205" spans="2:3">
      <c r="B205" s="17" t="s">
        <v>1193</v>
      </c>
      <c r="C205" s="18">
        <v>4.166666666666672E-2</v>
      </c>
    </row>
    <row r="206" spans="2:3">
      <c r="B206" s="17" t="s">
        <v>1248</v>
      </c>
      <c r="C206" s="18">
        <v>3.3178114086146702E-2</v>
      </c>
    </row>
    <row r="207" spans="2:3">
      <c r="B207" s="17" t="s">
        <v>1157</v>
      </c>
      <c r="C207" s="18">
        <v>2.8138528138528181E-2</v>
      </c>
    </row>
    <row r="208" spans="2:3">
      <c r="B208" s="17" t="s">
        <v>265</v>
      </c>
      <c r="C208" s="18">
        <v>2.0793950850661654E-2</v>
      </c>
    </row>
    <row r="209" spans="2:3">
      <c r="B209" s="17" t="s">
        <v>306</v>
      </c>
      <c r="C209" s="18">
        <v>5.9612518628912124E-3</v>
      </c>
    </row>
    <row r="210" spans="2:3">
      <c r="B210" s="17" t="s">
        <v>439</v>
      </c>
      <c r="C210" s="18">
        <v>-1.2533232054690403E-2</v>
      </c>
    </row>
    <row r="211" spans="2:3">
      <c r="B211" s="17" t="s">
        <v>181</v>
      </c>
      <c r="C211" s="18">
        <v>-4.6184738955823264E-2</v>
      </c>
    </row>
  </sheetData>
  <sortState xmlns:xlrd2="http://schemas.microsoft.com/office/spreadsheetml/2017/richdata2" ref="B180:C211">
    <sortCondition descending="1" ref="C180:C211"/>
  </sortState>
  <phoneticPr fontId="2" type="noConversion"/>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AEDF-6343-254E-89AD-16DEF524B249}">
  <dimension ref="A3:I221"/>
  <sheetViews>
    <sheetView topLeftCell="C279" workbookViewId="0">
      <selection activeCell="G126" sqref="G126"/>
    </sheetView>
  </sheetViews>
  <sheetFormatPr baseColWidth="10" defaultRowHeight="15"/>
  <cols>
    <col min="1" max="1" width="16" bestFit="1" customWidth="1"/>
    <col min="2" max="2" width="27.5" bestFit="1" customWidth="1"/>
    <col min="3" max="3" width="18" bestFit="1" customWidth="1"/>
    <col min="4" max="4" width="25.33203125" bestFit="1" customWidth="1"/>
    <col min="5" max="5" width="18" bestFit="1" customWidth="1"/>
    <col min="7" max="7" width="18" bestFit="1" customWidth="1"/>
    <col min="8" max="9" width="18.1640625" bestFit="1" customWidth="1"/>
    <col min="10" max="10" width="6" bestFit="1" customWidth="1"/>
  </cols>
  <sheetData>
    <row r="3" spans="1:5">
      <c r="A3" s="16" t="s">
        <v>1018</v>
      </c>
      <c r="B3" t="s">
        <v>1261</v>
      </c>
      <c r="C3" t="s">
        <v>1268</v>
      </c>
      <c r="D3" t="s">
        <v>1269</v>
      </c>
      <c r="E3" t="s">
        <v>1270</v>
      </c>
    </row>
    <row r="4" spans="1:5">
      <c r="A4" s="17" t="s">
        <v>1054</v>
      </c>
      <c r="B4" s="27">
        <v>28</v>
      </c>
      <c r="C4" s="27">
        <v>0.5</v>
      </c>
      <c r="D4" s="27">
        <v>34</v>
      </c>
      <c r="E4" s="27">
        <v>2</v>
      </c>
    </row>
    <row r="5" spans="1:5">
      <c r="A5" s="17" t="s">
        <v>1079</v>
      </c>
      <c r="B5" s="27">
        <v>26</v>
      </c>
      <c r="C5" s="27">
        <v>0</v>
      </c>
      <c r="D5" s="27">
        <v>29</v>
      </c>
      <c r="E5" s="27">
        <v>0</v>
      </c>
    </row>
    <row r="6" spans="1:5">
      <c r="A6" s="17" t="s">
        <v>1076</v>
      </c>
      <c r="B6" s="27">
        <v>26</v>
      </c>
      <c r="C6" s="27">
        <v>0</v>
      </c>
      <c r="D6" s="27">
        <v>26</v>
      </c>
      <c r="E6" s="27">
        <v>0</v>
      </c>
    </row>
    <row r="7" spans="1:5">
      <c r="A7" s="17" t="s">
        <v>1056</v>
      </c>
      <c r="B7" s="27">
        <v>24.5</v>
      </c>
      <c r="C7" s="27">
        <v>0.5</v>
      </c>
      <c r="D7" s="27">
        <v>24.5</v>
      </c>
      <c r="E7" s="27">
        <v>1</v>
      </c>
    </row>
    <row r="8" spans="1:5">
      <c r="A8" s="17" t="s">
        <v>1075</v>
      </c>
      <c r="B8" s="27">
        <v>25</v>
      </c>
      <c r="C8" s="27">
        <v>0.5</v>
      </c>
      <c r="D8" s="27">
        <v>26</v>
      </c>
      <c r="E8" s="27">
        <v>0</v>
      </c>
    </row>
    <row r="9" spans="1:5">
      <c r="A9" s="17" t="s">
        <v>1045</v>
      </c>
      <c r="B9" s="27">
        <v>26</v>
      </c>
      <c r="C9" s="27">
        <v>1</v>
      </c>
      <c r="D9" s="27">
        <v>26</v>
      </c>
      <c r="E9" s="27">
        <v>2</v>
      </c>
    </row>
    <row r="10" spans="1:5">
      <c r="A10" s="17" t="s">
        <v>1043</v>
      </c>
      <c r="B10" s="27">
        <v>25</v>
      </c>
      <c r="C10" s="27">
        <v>0.5</v>
      </c>
      <c r="D10" s="27">
        <v>27</v>
      </c>
      <c r="E10" s="27">
        <v>2</v>
      </c>
    </row>
    <row r="11" spans="1:5">
      <c r="A11" s="17" t="s">
        <v>1061</v>
      </c>
      <c r="B11" s="27">
        <v>30</v>
      </c>
      <c r="C11" s="27">
        <v>2.5</v>
      </c>
      <c r="D11" s="27">
        <v>44</v>
      </c>
      <c r="E11" s="27">
        <v>5</v>
      </c>
    </row>
    <row r="12" spans="1:5">
      <c r="A12" s="17" t="s">
        <v>1046</v>
      </c>
      <c r="B12" s="27">
        <v>28</v>
      </c>
      <c r="C12" s="27">
        <v>0.5</v>
      </c>
      <c r="D12" s="27">
        <v>35</v>
      </c>
      <c r="E12" s="27">
        <v>2</v>
      </c>
    </row>
    <row r="13" spans="1:5">
      <c r="A13" s="17" t="s">
        <v>1081</v>
      </c>
      <c r="B13" s="27">
        <v>26</v>
      </c>
      <c r="C13" s="27">
        <v>1</v>
      </c>
      <c r="D13" s="27">
        <v>26</v>
      </c>
      <c r="E13" s="27">
        <v>2</v>
      </c>
    </row>
    <row r="14" spans="1:5">
      <c r="A14" s="17" t="s">
        <v>1059</v>
      </c>
      <c r="B14" s="27">
        <v>25</v>
      </c>
      <c r="C14" s="27">
        <v>0.5</v>
      </c>
      <c r="D14" s="27">
        <v>27</v>
      </c>
      <c r="E14" s="27">
        <v>1</v>
      </c>
    </row>
    <row r="15" spans="1:5">
      <c r="A15" s="17" t="s">
        <v>1065</v>
      </c>
      <c r="B15" s="27">
        <v>30</v>
      </c>
      <c r="C15" s="27">
        <v>1</v>
      </c>
      <c r="D15" s="27">
        <v>38</v>
      </c>
      <c r="E15" s="27">
        <v>4</v>
      </c>
    </row>
    <row r="16" spans="1:5">
      <c r="A16" s="17" t="s">
        <v>1044</v>
      </c>
      <c r="B16" s="27">
        <v>27</v>
      </c>
      <c r="C16" s="27">
        <v>1</v>
      </c>
      <c r="D16" s="27">
        <v>27</v>
      </c>
      <c r="E16" s="27">
        <v>2</v>
      </c>
    </row>
    <row r="17" spans="1:5">
      <c r="A17" s="17" t="s">
        <v>1055</v>
      </c>
      <c r="B17" s="27">
        <v>28</v>
      </c>
      <c r="C17" s="27">
        <v>2.5</v>
      </c>
      <c r="D17" s="27">
        <v>35</v>
      </c>
      <c r="E17" s="27">
        <v>5</v>
      </c>
    </row>
    <row r="18" spans="1:5">
      <c r="A18" s="17" t="s">
        <v>1039</v>
      </c>
      <c r="B18" s="27">
        <v>35</v>
      </c>
      <c r="C18" s="27">
        <v>1.5</v>
      </c>
      <c r="D18" s="27">
        <v>38</v>
      </c>
      <c r="E18" s="27">
        <v>5</v>
      </c>
    </row>
    <row r="19" spans="1:5">
      <c r="A19" s="17" t="s">
        <v>1057</v>
      </c>
      <c r="B19" s="27">
        <v>27</v>
      </c>
      <c r="C19" s="27">
        <v>1</v>
      </c>
      <c r="D19" s="27">
        <v>27</v>
      </c>
      <c r="E19" s="27">
        <v>2</v>
      </c>
    </row>
    <row r="20" spans="1:5">
      <c r="A20" s="17" t="s">
        <v>1074</v>
      </c>
      <c r="B20" s="27">
        <v>26</v>
      </c>
      <c r="C20" s="27">
        <v>1</v>
      </c>
      <c r="D20" s="27">
        <v>33</v>
      </c>
      <c r="E20" s="27">
        <v>3</v>
      </c>
    </row>
    <row r="21" spans="1:5">
      <c r="A21" s="17" t="s">
        <v>1073</v>
      </c>
      <c r="B21" s="27">
        <v>27</v>
      </c>
      <c r="C21" s="27">
        <v>1</v>
      </c>
      <c r="D21" s="27">
        <v>27</v>
      </c>
      <c r="E21" s="27">
        <v>2</v>
      </c>
    </row>
    <row r="22" spans="1:5">
      <c r="A22" s="17" t="s">
        <v>1060</v>
      </c>
      <c r="B22" s="27">
        <v>24</v>
      </c>
      <c r="C22" s="27">
        <v>1</v>
      </c>
      <c r="D22" s="27">
        <v>26</v>
      </c>
      <c r="E22" s="27">
        <v>2</v>
      </c>
    </row>
    <row r="23" spans="1:5">
      <c r="A23" s="17" t="s">
        <v>1067</v>
      </c>
      <c r="B23" s="27">
        <v>26</v>
      </c>
      <c r="C23" s="27">
        <v>2</v>
      </c>
      <c r="D23" s="27">
        <v>26</v>
      </c>
      <c r="E23" s="27">
        <v>4</v>
      </c>
    </row>
    <row r="24" spans="1:5">
      <c r="A24" s="17" t="s">
        <v>1064</v>
      </c>
      <c r="B24" s="27">
        <v>28</v>
      </c>
      <c r="C24" s="27">
        <v>2</v>
      </c>
      <c r="D24" s="27">
        <v>34</v>
      </c>
      <c r="E24" s="27">
        <v>2</v>
      </c>
    </row>
    <row r="25" spans="1:5">
      <c r="A25" s="17" t="s">
        <v>1047</v>
      </c>
      <c r="B25" s="27">
        <v>24</v>
      </c>
      <c r="C25" s="27">
        <v>1</v>
      </c>
      <c r="D25" s="27">
        <v>24</v>
      </c>
      <c r="E25" s="27">
        <v>2</v>
      </c>
    </row>
    <row r="26" spans="1:5">
      <c r="A26" s="17" t="s">
        <v>1040</v>
      </c>
      <c r="B26" s="27">
        <v>30</v>
      </c>
      <c r="C26" s="27">
        <v>0.5</v>
      </c>
      <c r="D26" s="27">
        <v>28</v>
      </c>
      <c r="E26" s="27">
        <v>0</v>
      </c>
    </row>
    <row r="27" spans="1:5">
      <c r="A27" s="17" t="s">
        <v>1042</v>
      </c>
      <c r="B27" s="27">
        <v>29</v>
      </c>
      <c r="C27" s="27">
        <v>1</v>
      </c>
      <c r="D27" s="27">
        <v>34</v>
      </c>
      <c r="E27" s="27">
        <v>5</v>
      </c>
    </row>
    <row r="28" spans="1:5">
      <c r="A28" s="17" t="s">
        <v>1041</v>
      </c>
      <c r="B28" s="27">
        <v>27</v>
      </c>
      <c r="C28" s="27">
        <v>0</v>
      </c>
      <c r="D28" s="27">
        <v>32</v>
      </c>
      <c r="E28" s="27">
        <v>2</v>
      </c>
    </row>
    <row r="29" spans="1:5">
      <c r="A29" s="17" t="s">
        <v>1049</v>
      </c>
      <c r="B29" s="27">
        <v>26</v>
      </c>
      <c r="C29" s="27">
        <v>1</v>
      </c>
      <c r="D29" s="27">
        <v>38</v>
      </c>
      <c r="E29" s="27">
        <v>3</v>
      </c>
    </row>
    <row r="30" spans="1:5">
      <c r="A30" s="17" t="s">
        <v>1058</v>
      </c>
      <c r="B30" s="27">
        <v>30.5</v>
      </c>
      <c r="C30" s="27">
        <v>0</v>
      </c>
      <c r="D30" s="27">
        <v>30.5</v>
      </c>
      <c r="E30" s="27">
        <v>0</v>
      </c>
    </row>
    <row r="31" spans="1:5">
      <c r="A31" s="17" t="s">
        <v>1080</v>
      </c>
      <c r="B31" s="27">
        <v>35</v>
      </c>
      <c r="C31" s="27">
        <v>1.5</v>
      </c>
      <c r="D31" s="27">
        <v>45</v>
      </c>
      <c r="E31" s="27">
        <v>3</v>
      </c>
    </row>
    <row r="32" spans="1:5">
      <c r="A32" s="17" t="s">
        <v>1068</v>
      </c>
      <c r="B32" s="27">
        <v>27</v>
      </c>
      <c r="C32" s="27">
        <v>2.5</v>
      </c>
      <c r="D32" s="27">
        <v>24</v>
      </c>
      <c r="E32" s="27">
        <v>1</v>
      </c>
    </row>
    <row r="33" spans="1:5">
      <c r="A33" s="17" t="s">
        <v>1069</v>
      </c>
      <c r="B33" s="27">
        <v>31</v>
      </c>
      <c r="C33" s="27">
        <v>1</v>
      </c>
      <c r="D33" s="27">
        <v>32</v>
      </c>
      <c r="E33" s="27">
        <v>3</v>
      </c>
    </row>
    <row r="34" spans="1:5">
      <c r="A34" s="17" t="s">
        <v>1066</v>
      </c>
      <c r="B34" s="27">
        <v>27</v>
      </c>
      <c r="C34" s="27">
        <v>1</v>
      </c>
      <c r="D34" s="27">
        <v>30</v>
      </c>
      <c r="E34" s="27">
        <v>2</v>
      </c>
    </row>
    <row r="35" spans="1:5">
      <c r="A35" s="17" t="s">
        <v>1063</v>
      </c>
      <c r="B35" s="27">
        <v>33</v>
      </c>
      <c r="C35" s="27">
        <v>2.5</v>
      </c>
      <c r="D35" s="27">
        <v>44</v>
      </c>
      <c r="E35" s="27">
        <v>5</v>
      </c>
    </row>
    <row r="36" spans="1:5">
      <c r="A36" s="17" t="s">
        <v>1078</v>
      </c>
      <c r="B36" s="27">
        <v>30</v>
      </c>
      <c r="C36" s="27">
        <v>0</v>
      </c>
      <c r="D36" s="27">
        <v>30</v>
      </c>
      <c r="E36" s="27">
        <v>0</v>
      </c>
    </row>
    <row r="37" spans="1:5">
      <c r="A37" s="17" t="s">
        <v>1071</v>
      </c>
      <c r="B37" s="27">
        <v>30</v>
      </c>
      <c r="C37" s="27">
        <v>1</v>
      </c>
      <c r="D37" s="27">
        <v>30</v>
      </c>
      <c r="E37" s="27">
        <v>2</v>
      </c>
    </row>
    <row r="38" spans="1:5">
      <c r="A38" s="17" t="s">
        <v>1072</v>
      </c>
      <c r="B38" s="27">
        <v>33</v>
      </c>
      <c r="C38" s="27">
        <v>2.5</v>
      </c>
      <c r="D38" s="27">
        <v>33</v>
      </c>
      <c r="E38" s="27">
        <v>5</v>
      </c>
    </row>
    <row r="39" spans="1:5">
      <c r="A39" s="17" t="s">
        <v>1053</v>
      </c>
      <c r="B39" s="27">
        <v>25</v>
      </c>
      <c r="C39" s="27">
        <v>1</v>
      </c>
      <c r="D39" s="27">
        <v>30</v>
      </c>
      <c r="E39" s="27">
        <v>2</v>
      </c>
    </row>
    <row r="40" spans="1:5">
      <c r="A40" s="17" t="s">
        <v>1052</v>
      </c>
      <c r="B40" s="27">
        <v>27.8</v>
      </c>
      <c r="C40" s="27">
        <v>2.1000000000000014</v>
      </c>
      <c r="D40" s="27">
        <v>29.8</v>
      </c>
      <c r="E40" s="27">
        <v>8.4000000000000021</v>
      </c>
    </row>
    <row r="41" spans="1:5">
      <c r="A41" s="17" t="s">
        <v>1077</v>
      </c>
      <c r="B41" s="27">
        <v>32</v>
      </c>
      <c r="C41" s="27">
        <v>0.5</v>
      </c>
      <c r="D41" s="27">
        <v>32</v>
      </c>
      <c r="E41" s="27">
        <v>1</v>
      </c>
    </row>
    <row r="42" spans="1:5">
      <c r="A42" s="17" t="s">
        <v>1048</v>
      </c>
      <c r="B42" s="27">
        <v>32</v>
      </c>
      <c r="C42" s="27">
        <v>1.5</v>
      </c>
      <c r="D42" s="27">
        <v>35</v>
      </c>
      <c r="E42" s="27">
        <v>7</v>
      </c>
    </row>
    <row r="43" spans="1:5">
      <c r="A43" s="17" t="s">
        <v>1038</v>
      </c>
      <c r="B43" s="27">
        <v>35</v>
      </c>
      <c r="C43" s="27">
        <v>0.5</v>
      </c>
      <c r="D43" s="27">
        <v>35</v>
      </c>
      <c r="E43" s="27">
        <v>1</v>
      </c>
    </row>
    <row r="44" spans="1:5">
      <c r="A44" s="17" t="s">
        <v>1070</v>
      </c>
      <c r="B44" s="27">
        <v>33</v>
      </c>
      <c r="C44" s="27">
        <v>2.5</v>
      </c>
      <c r="D44" s="27">
        <v>33</v>
      </c>
      <c r="E44" s="27">
        <v>5</v>
      </c>
    </row>
    <row r="45" spans="1:5">
      <c r="A45" s="17" t="s">
        <v>1062</v>
      </c>
      <c r="B45" s="27">
        <v>39</v>
      </c>
      <c r="C45" s="27">
        <v>2</v>
      </c>
      <c r="D45" s="27">
        <v>45</v>
      </c>
      <c r="E45" s="27">
        <v>5</v>
      </c>
    </row>
    <row r="46" spans="1:5">
      <c r="A46" s="17" t="s">
        <v>1051</v>
      </c>
      <c r="B46" s="27">
        <v>28</v>
      </c>
      <c r="C46" s="27">
        <v>1</v>
      </c>
      <c r="D46" s="27">
        <v>28</v>
      </c>
      <c r="E46" s="27">
        <v>2</v>
      </c>
    </row>
    <row r="47" spans="1:5">
      <c r="A47" s="17" t="s">
        <v>1050</v>
      </c>
      <c r="B47" s="27">
        <v>30</v>
      </c>
      <c r="C47" s="27">
        <v>0</v>
      </c>
      <c r="D47" s="27">
        <v>30</v>
      </c>
      <c r="E47" s="27">
        <v>0</v>
      </c>
    </row>
    <row r="48" spans="1:5">
      <c r="A48" s="17" t="s">
        <v>1082</v>
      </c>
      <c r="B48" s="27">
        <v>28</v>
      </c>
      <c r="C48" s="27">
        <v>2</v>
      </c>
      <c r="D48" s="27">
        <v>28</v>
      </c>
      <c r="E48" s="27">
        <v>4</v>
      </c>
    </row>
    <row r="49" spans="1:5">
      <c r="A49" s="17" t="s">
        <v>1083</v>
      </c>
      <c r="B49" s="27">
        <v>15</v>
      </c>
      <c r="C49" s="27">
        <v>0</v>
      </c>
      <c r="D49" s="27">
        <v>15</v>
      </c>
      <c r="E49" s="27">
        <v>0</v>
      </c>
    </row>
    <row r="50" spans="1:5">
      <c r="A50" s="17" t="s">
        <v>1084</v>
      </c>
      <c r="B50" s="27">
        <v>15</v>
      </c>
      <c r="C50" s="27">
        <v>0</v>
      </c>
      <c r="D50" s="27">
        <v>15</v>
      </c>
      <c r="E50" s="27">
        <v>0</v>
      </c>
    </row>
    <row r="51" spans="1:5">
      <c r="A51" s="17" t="s">
        <v>1085</v>
      </c>
      <c r="B51" s="27">
        <v>15</v>
      </c>
      <c r="C51" s="27">
        <v>0</v>
      </c>
      <c r="D51" s="27">
        <v>15</v>
      </c>
      <c r="E51" s="27">
        <v>0</v>
      </c>
    </row>
    <row r="52" spans="1:5">
      <c r="A52" s="17" t="s">
        <v>1086</v>
      </c>
      <c r="B52" s="27">
        <v>15</v>
      </c>
      <c r="C52" s="27">
        <v>0</v>
      </c>
      <c r="D52" s="27">
        <v>15</v>
      </c>
      <c r="E52" s="27">
        <v>0</v>
      </c>
    </row>
    <row r="53" spans="1:5">
      <c r="A53" s="17" t="s">
        <v>1019</v>
      </c>
      <c r="B53" s="27">
        <v>27.546938775510203</v>
      </c>
      <c r="C53" s="27">
        <v>1.0224489795918368</v>
      </c>
      <c r="D53" s="27">
        <v>30.118367346938776</v>
      </c>
      <c r="E53" s="27">
        <v>2.3755102040816327</v>
      </c>
    </row>
    <row r="73" spans="2:9">
      <c r="B73" t="s">
        <v>1109</v>
      </c>
      <c r="C73" t="s">
        <v>1272</v>
      </c>
      <c r="D73" t="s">
        <v>1273</v>
      </c>
      <c r="E73" t="s">
        <v>1271</v>
      </c>
      <c r="G73" s="16" t="s">
        <v>1018</v>
      </c>
      <c r="H73" t="s">
        <v>1274</v>
      </c>
      <c r="I73" t="s">
        <v>1275</v>
      </c>
    </row>
    <row r="74" spans="2:9">
      <c r="B74" s="17" t="s">
        <v>1054</v>
      </c>
      <c r="C74" s="27">
        <v>28</v>
      </c>
      <c r="D74" s="27">
        <v>0.5</v>
      </c>
      <c r="E74" s="28">
        <v>2020</v>
      </c>
      <c r="F74" s="27"/>
      <c r="G74" s="17" t="s">
        <v>1054</v>
      </c>
      <c r="H74" s="23">
        <v>31</v>
      </c>
      <c r="I74" s="23">
        <v>1.25</v>
      </c>
    </row>
    <row r="75" spans="2:9">
      <c r="B75" s="17" t="s">
        <v>1079</v>
      </c>
      <c r="C75" s="27">
        <v>26</v>
      </c>
      <c r="D75" s="27">
        <v>0.2</v>
      </c>
      <c r="E75" s="28">
        <v>2020</v>
      </c>
      <c r="F75" s="27"/>
      <c r="G75" s="29">
        <v>2022</v>
      </c>
      <c r="H75" s="23">
        <v>34</v>
      </c>
      <c r="I75" s="23">
        <v>2</v>
      </c>
    </row>
    <row r="76" spans="2:9">
      <c r="B76" s="17" t="s">
        <v>1076</v>
      </c>
      <c r="C76" s="27">
        <v>26</v>
      </c>
      <c r="D76" s="27">
        <v>0.2</v>
      </c>
      <c r="E76" s="28">
        <v>2020</v>
      </c>
      <c r="F76" s="27"/>
      <c r="G76" s="29">
        <v>2020</v>
      </c>
      <c r="H76" s="23">
        <v>28</v>
      </c>
      <c r="I76" s="23">
        <v>0.5</v>
      </c>
    </row>
    <row r="77" spans="2:9">
      <c r="B77" s="17" t="s">
        <v>1056</v>
      </c>
      <c r="C77" s="27">
        <v>24.5</v>
      </c>
      <c r="D77" s="27">
        <v>0.5</v>
      </c>
      <c r="E77" s="28">
        <v>2020</v>
      </c>
      <c r="F77" s="27"/>
      <c r="G77" s="17" t="s">
        <v>1079</v>
      </c>
      <c r="H77" s="23">
        <v>27.5</v>
      </c>
      <c r="I77" s="23">
        <v>0.2</v>
      </c>
    </row>
    <row r="78" spans="2:9">
      <c r="B78" s="17" t="s">
        <v>1075</v>
      </c>
      <c r="C78" s="27">
        <v>25</v>
      </c>
      <c r="D78" s="27">
        <v>0.5</v>
      </c>
      <c r="E78" s="28">
        <v>2020</v>
      </c>
      <c r="F78" s="27"/>
      <c r="G78" s="29">
        <v>2022</v>
      </c>
      <c r="H78" s="23">
        <v>29</v>
      </c>
      <c r="I78" s="23">
        <v>0.2</v>
      </c>
    </row>
    <row r="79" spans="2:9">
      <c r="B79" s="17" t="s">
        <v>1045</v>
      </c>
      <c r="C79" s="27">
        <v>26</v>
      </c>
      <c r="D79" s="27">
        <v>1</v>
      </c>
      <c r="E79" s="28">
        <v>2020</v>
      </c>
      <c r="F79" s="27"/>
      <c r="G79" s="29">
        <v>2020</v>
      </c>
      <c r="H79" s="23">
        <v>26</v>
      </c>
      <c r="I79" s="23">
        <v>0.2</v>
      </c>
    </row>
    <row r="80" spans="2:9">
      <c r="B80" s="17" t="s">
        <v>1043</v>
      </c>
      <c r="C80" s="27">
        <v>25</v>
      </c>
      <c r="D80" s="27">
        <v>0.5</v>
      </c>
      <c r="E80" s="28">
        <v>2020</v>
      </c>
      <c r="F80" s="27"/>
      <c r="G80" s="17" t="s">
        <v>1076</v>
      </c>
      <c r="H80" s="23">
        <v>26</v>
      </c>
      <c r="I80" s="23">
        <v>0.2</v>
      </c>
    </row>
    <row r="81" spans="2:9">
      <c r="B81" s="17" t="s">
        <v>1061</v>
      </c>
      <c r="C81" s="27">
        <v>30</v>
      </c>
      <c r="D81" s="27">
        <v>2.5</v>
      </c>
      <c r="E81" s="28">
        <v>2020</v>
      </c>
      <c r="F81" s="27"/>
      <c r="G81" s="29">
        <v>2022</v>
      </c>
      <c r="H81" s="23">
        <v>26</v>
      </c>
      <c r="I81" s="23">
        <v>0.2</v>
      </c>
    </row>
    <row r="82" spans="2:9">
      <c r="B82" s="17" t="s">
        <v>1046</v>
      </c>
      <c r="C82" s="27">
        <v>28</v>
      </c>
      <c r="D82" s="27">
        <v>0.5</v>
      </c>
      <c r="E82" s="28">
        <v>2020</v>
      </c>
      <c r="F82" s="27"/>
      <c r="G82" s="29">
        <v>2020</v>
      </c>
      <c r="H82" s="23">
        <v>26</v>
      </c>
      <c r="I82" s="23">
        <v>0.2</v>
      </c>
    </row>
    <row r="83" spans="2:9">
      <c r="B83" s="17" t="s">
        <v>1081</v>
      </c>
      <c r="C83" s="27">
        <v>26</v>
      </c>
      <c r="D83" s="27">
        <v>1</v>
      </c>
      <c r="E83" s="28">
        <v>2020</v>
      </c>
      <c r="F83" s="27"/>
      <c r="G83" s="17" t="s">
        <v>1056</v>
      </c>
      <c r="H83" s="23">
        <v>24.5</v>
      </c>
      <c r="I83" s="23">
        <v>0.75</v>
      </c>
    </row>
    <row r="84" spans="2:9">
      <c r="B84" s="17" t="s">
        <v>1059</v>
      </c>
      <c r="C84" s="27">
        <v>25</v>
      </c>
      <c r="D84" s="27">
        <v>0.5</v>
      </c>
      <c r="E84" s="28">
        <v>2020</v>
      </c>
      <c r="F84" s="27"/>
      <c r="G84" s="29">
        <v>2022</v>
      </c>
      <c r="H84" s="23">
        <v>24.5</v>
      </c>
      <c r="I84" s="23">
        <v>1</v>
      </c>
    </row>
    <row r="85" spans="2:9">
      <c r="B85" s="17" t="s">
        <v>1065</v>
      </c>
      <c r="C85" s="27">
        <v>30</v>
      </c>
      <c r="D85" s="27">
        <v>1</v>
      </c>
      <c r="E85" s="28">
        <v>2020</v>
      </c>
      <c r="F85" s="27"/>
      <c r="G85" s="29">
        <v>2020</v>
      </c>
      <c r="H85" s="23">
        <v>24.5</v>
      </c>
      <c r="I85" s="23">
        <v>0.5</v>
      </c>
    </row>
    <row r="86" spans="2:9">
      <c r="B86" s="17" t="s">
        <v>1044</v>
      </c>
      <c r="C86" s="27">
        <v>27</v>
      </c>
      <c r="D86" s="27">
        <v>1</v>
      </c>
      <c r="E86" s="28">
        <v>2020</v>
      </c>
      <c r="F86" s="27"/>
      <c r="G86" s="17" t="s">
        <v>1075</v>
      </c>
      <c r="H86" s="23">
        <v>25.5</v>
      </c>
      <c r="I86" s="23">
        <v>0.35</v>
      </c>
    </row>
    <row r="87" spans="2:9">
      <c r="B87" s="17" t="s">
        <v>1055</v>
      </c>
      <c r="C87" s="27">
        <v>28</v>
      </c>
      <c r="D87" s="27">
        <v>2.5</v>
      </c>
      <c r="E87" s="28">
        <v>2020</v>
      </c>
      <c r="F87" s="27"/>
      <c r="G87" s="29">
        <v>2022</v>
      </c>
      <c r="H87" s="23">
        <v>26</v>
      </c>
      <c r="I87" s="23">
        <v>0.2</v>
      </c>
    </row>
    <row r="88" spans="2:9">
      <c r="B88" s="17" t="s">
        <v>1039</v>
      </c>
      <c r="C88" s="27">
        <v>35</v>
      </c>
      <c r="D88" s="27">
        <v>1.5</v>
      </c>
      <c r="E88" s="28">
        <v>2020</v>
      </c>
      <c r="F88" s="27"/>
      <c r="G88" s="29">
        <v>2020</v>
      </c>
      <c r="H88" s="23">
        <v>25</v>
      </c>
      <c r="I88" s="23">
        <v>0.5</v>
      </c>
    </row>
    <row r="89" spans="2:9">
      <c r="B89" s="17" t="s">
        <v>1057</v>
      </c>
      <c r="C89" s="27">
        <v>27</v>
      </c>
      <c r="D89" s="27">
        <v>1</v>
      </c>
      <c r="E89" s="28">
        <v>2020</v>
      </c>
      <c r="F89" s="27"/>
      <c r="G89" s="17" t="s">
        <v>1045</v>
      </c>
      <c r="H89" s="23">
        <v>26</v>
      </c>
      <c r="I89" s="23">
        <v>1.5</v>
      </c>
    </row>
    <row r="90" spans="2:9">
      <c r="B90" s="17" t="s">
        <v>1074</v>
      </c>
      <c r="C90" s="27">
        <v>26</v>
      </c>
      <c r="D90" s="27">
        <v>1</v>
      </c>
      <c r="E90" s="28">
        <v>2020</v>
      </c>
      <c r="F90" s="27"/>
      <c r="G90" s="29">
        <v>2022</v>
      </c>
      <c r="H90" s="23">
        <v>26</v>
      </c>
      <c r="I90" s="23">
        <v>2</v>
      </c>
    </row>
    <row r="91" spans="2:9">
      <c r="B91" s="17" t="s">
        <v>1073</v>
      </c>
      <c r="C91" s="27">
        <v>27</v>
      </c>
      <c r="D91" s="27">
        <v>1</v>
      </c>
      <c r="E91" s="28">
        <v>2020</v>
      </c>
      <c r="F91" s="27"/>
      <c r="G91" s="29">
        <v>2020</v>
      </c>
      <c r="H91" s="23">
        <v>26</v>
      </c>
      <c r="I91" s="23">
        <v>1</v>
      </c>
    </row>
    <row r="92" spans="2:9">
      <c r="B92" s="17" t="s">
        <v>1060</v>
      </c>
      <c r="C92" s="27">
        <v>24</v>
      </c>
      <c r="D92" s="27">
        <v>1</v>
      </c>
      <c r="E92" s="28">
        <v>2020</v>
      </c>
      <c r="F92" s="27"/>
      <c r="G92" s="17" t="s">
        <v>1043</v>
      </c>
      <c r="H92" s="23">
        <v>26</v>
      </c>
      <c r="I92" s="23">
        <v>1.25</v>
      </c>
    </row>
    <row r="93" spans="2:9">
      <c r="B93" s="17" t="s">
        <v>1067</v>
      </c>
      <c r="C93" s="27">
        <v>26</v>
      </c>
      <c r="D93" s="27">
        <v>2</v>
      </c>
      <c r="E93" s="28">
        <v>2020</v>
      </c>
      <c r="F93" s="27"/>
      <c r="G93" s="29">
        <v>2022</v>
      </c>
      <c r="H93" s="23">
        <v>27</v>
      </c>
      <c r="I93" s="23">
        <v>2</v>
      </c>
    </row>
    <row r="94" spans="2:9">
      <c r="B94" s="17" t="s">
        <v>1064</v>
      </c>
      <c r="C94" s="27">
        <v>28</v>
      </c>
      <c r="D94" s="27">
        <v>2</v>
      </c>
      <c r="E94" s="28">
        <v>2020</v>
      </c>
      <c r="F94" s="27"/>
      <c r="G94" s="29">
        <v>2020</v>
      </c>
      <c r="H94" s="23">
        <v>25</v>
      </c>
      <c r="I94" s="23">
        <v>0.5</v>
      </c>
    </row>
    <row r="95" spans="2:9">
      <c r="B95" s="17" t="s">
        <v>1047</v>
      </c>
      <c r="C95" s="27">
        <v>24</v>
      </c>
      <c r="D95" s="27">
        <v>1</v>
      </c>
      <c r="E95" s="28">
        <v>2020</v>
      </c>
      <c r="F95" s="27"/>
      <c r="G95" s="17" t="s">
        <v>1061</v>
      </c>
      <c r="H95" s="23">
        <v>37</v>
      </c>
      <c r="I95" s="23">
        <v>3.75</v>
      </c>
    </row>
    <row r="96" spans="2:9">
      <c r="B96" s="17" t="s">
        <v>1040</v>
      </c>
      <c r="C96" s="27">
        <v>30</v>
      </c>
      <c r="D96" s="27">
        <v>0.5</v>
      </c>
      <c r="E96" s="28">
        <v>2020</v>
      </c>
      <c r="F96" s="27"/>
      <c r="G96" s="29">
        <v>2022</v>
      </c>
      <c r="H96" s="23">
        <v>44</v>
      </c>
      <c r="I96" s="23">
        <v>5</v>
      </c>
    </row>
    <row r="97" spans="2:9">
      <c r="B97" s="17" t="s">
        <v>1042</v>
      </c>
      <c r="C97" s="27">
        <v>29</v>
      </c>
      <c r="D97" s="27">
        <v>1</v>
      </c>
      <c r="E97" s="28">
        <v>2020</v>
      </c>
      <c r="F97" s="27"/>
      <c r="G97" s="29">
        <v>2020</v>
      </c>
      <c r="H97" s="23">
        <v>30</v>
      </c>
      <c r="I97" s="23">
        <v>2.5</v>
      </c>
    </row>
    <row r="98" spans="2:9">
      <c r="B98" s="17" t="s">
        <v>1041</v>
      </c>
      <c r="C98" s="27">
        <v>27</v>
      </c>
      <c r="D98" s="27">
        <v>0</v>
      </c>
      <c r="E98" s="28">
        <v>2020</v>
      </c>
      <c r="F98" s="27"/>
      <c r="G98" s="17" t="s">
        <v>1046</v>
      </c>
      <c r="H98" s="23">
        <v>31.5</v>
      </c>
      <c r="I98" s="23">
        <v>1.25</v>
      </c>
    </row>
    <row r="99" spans="2:9">
      <c r="B99" s="17" t="s">
        <v>1049</v>
      </c>
      <c r="C99" s="27">
        <v>26</v>
      </c>
      <c r="D99" s="27">
        <v>1</v>
      </c>
      <c r="E99" s="28">
        <v>2020</v>
      </c>
      <c r="F99" s="27"/>
      <c r="G99" s="29">
        <v>2022</v>
      </c>
      <c r="H99" s="23">
        <v>35</v>
      </c>
      <c r="I99" s="23">
        <v>2</v>
      </c>
    </row>
    <row r="100" spans="2:9">
      <c r="B100" s="17" t="s">
        <v>1058</v>
      </c>
      <c r="C100" s="27">
        <v>30.5</v>
      </c>
      <c r="D100" s="27">
        <v>0</v>
      </c>
      <c r="E100" s="28">
        <v>2020</v>
      </c>
      <c r="F100" s="27"/>
      <c r="G100" s="29">
        <v>2020</v>
      </c>
      <c r="H100" s="23">
        <v>28</v>
      </c>
      <c r="I100" s="23">
        <v>0.5</v>
      </c>
    </row>
    <row r="101" spans="2:9">
      <c r="B101" s="17" t="s">
        <v>1080</v>
      </c>
      <c r="C101" s="27">
        <v>35</v>
      </c>
      <c r="D101" s="27">
        <v>1.5</v>
      </c>
      <c r="E101" s="28">
        <v>2020</v>
      </c>
      <c r="F101" s="27"/>
      <c r="G101" s="17" t="s">
        <v>1081</v>
      </c>
      <c r="H101" s="23">
        <v>26</v>
      </c>
      <c r="I101" s="23">
        <v>1.5</v>
      </c>
    </row>
    <row r="102" spans="2:9">
      <c r="B102" s="17" t="s">
        <v>1068</v>
      </c>
      <c r="C102" s="27">
        <v>27</v>
      </c>
      <c r="D102" s="27">
        <v>2.5</v>
      </c>
      <c r="E102" s="28">
        <v>2020</v>
      </c>
      <c r="F102" s="27"/>
      <c r="G102" s="29">
        <v>2022</v>
      </c>
      <c r="H102" s="23">
        <v>26</v>
      </c>
      <c r="I102" s="23">
        <v>2</v>
      </c>
    </row>
    <row r="103" spans="2:9">
      <c r="B103" s="17" t="s">
        <v>1069</v>
      </c>
      <c r="C103" s="27">
        <v>31</v>
      </c>
      <c r="D103" s="27">
        <v>1</v>
      </c>
      <c r="E103" s="28">
        <v>2020</v>
      </c>
      <c r="F103" s="27"/>
      <c r="G103" s="29">
        <v>2020</v>
      </c>
      <c r="H103" s="23">
        <v>26</v>
      </c>
      <c r="I103" s="23">
        <v>1</v>
      </c>
    </row>
    <row r="104" spans="2:9">
      <c r="B104" s="17" t="s">
        <v>1066</v>
      </c>
      <c r="C104" s="27">
        <v>27</v>
      </c>
      <c r="D104" s="27">
        <v>1</v>
      </c>
      <c r="E104" s="28">
        <v>2020</v>
      </c>
      <c r="F104" s="27"/>
      <c r="G104" s="17" t="s">
        <v>1059</v>
      </c>
      <c r="H104" s="23">
        <v>26</v>
      </c>
      <c r="I104" s="23">
        <v>0.75</v>
      </c>
    </row>
    <row r="105" spans="2:9">
      <c r="B105" s="17" t="s">
        <v>1063</v>
      </c>
      <c r="C105" s="27">
        <v>33</v>
      </c>
      <c r="D105" s="27">
        <v>2.5</v>
      </c>
      <c r="E105" s="28">
        <v>2020</v>
      </c>
      <c r="F105" s="27"/>
      <c r="G105" s="29">
        <v>2022</v>
      </c>
      <c r="H105" s="23">
        <v>27</v>
      </c>
      <c r="I105" s="23">
        <v>1</v>
      </c>
    </row>
    <row r="106" spans="2:9">
      <c r="B106" s="17" t="s">
        <v>1078</v>
      </c>
      <c r="C106" s="27">
        <v>30</v>
      </c>
      <c r="D106" s="27">
        <v>0.2</v>
      </c>
      <c r="E106" s="28">
        <v>2020</v>
      </c>
      <c r="F106" s="27"/>
      <c r="G106" s="29">
        <v>2020</v>
      </c>
      <c r="H106" s="23">
        <v>25</v>
      </c>
      <c r="I106" s="23">
        <v>0.5</v>
      </c>
    </row>
    <row r="107" spans="2:9">
      <c r="B107" s="17" t="s">
        <v>1071</v>
      </c>
      <c r="C107" s="27">
        <v>30</v>
      </c>
      <c r="D107" s="27">
        <v>1</v>
      </c>
      <c r="E107" s="28">
        <v>2020</v>
      </c>
      <c r="F107" s="27"/>
      <c r="G107" s="17" t="s">
        <v>1065</v>
      </c>
      <c r="H107" s="23">
        <v>34</v>
      </c>
      <c r="I107" s="23">
        <v>2.5</v>
      </c>
    </row>
    <row r="108" spans="2:9">
      <c r="B108" s="17" t="s">
        <v>1072</v>
      </c>
      <c r="C108" s="27">
        <v>33</v>
      </c>
      <c r="D108" s="27">
        <v>2.5</v>
      </c>
      <c r="E108" s="28">
        <v>2020</v>
      </c>
      <c r="F108" s="27"/>
      <c r="G108" s="29">
        <v>2022</v>
      </c>
      <c r="H108" s="23">
        <v>38</v>
      </c>
      <c r="I108" s="23">
        <v>4</v>
      </c>
    </row>
    <row r="109" spans="2:9">
      <c r="B109" s="17" t="s">
        <v>1053</v>
      </c>
      <c r="C109" s="27">
        <v>25</v>
      </c>
      <c r="D109" s="27">
        <v>1</v>
      </c>
      <c r="E109" s="28">
        <v>2020</v>
      </c>
      <c r="F109" s="27"/>
      <c r="G109" s="29">
        <v>2020</v>
      </c>
      <c r="H109" s="23">
        <v>30</v>
      </c>
      <c r="I109" s="23">
        <v>1</v>
      </c>
    </row>
    <row r="110" spans="2:9">
      <c r="B110" s="17" t="s">
        <v>1052</v>
      </c>
      <c r="C110" s="27">
        <v>27.8</v>
      </c>
      <c r="D110" s="27">
        <v>2.1000000000000014</v>
      </c>
      <c r="E110" s="28">
        <v>2020</v>
      </c>
      <c r="F110" s="27"/>
      <c r="G110" s="17" t="s">
        <v>1044</v>
      </c>
      <c r="H110" s="23">
        <v>27</v>
      </c>
      <c r="I110" s="23">
        <v>1.5</v>
      </c>
    </row>
    <row r="111" spans="2:9">
      <c r="B111" s="17" t="s">
        <v>1077</v>
      </c>
      <c r="C111" s="27">
        <v>32</v>
      </c>
      <c r="D111" s="27">
        <v>0.5</v>
      </c>
      <c r="E111" s="28">
        <v>2020</v>
      </c>
      <c r="F111" s="27"/>
      <c r="G111" s="29">
        <v>2022</v>
      </c>
      <c r="H111" s="23">
        <v>27</v>
      </c>
      <c r="I111" s="23">
        <v>2</v>
      </c>
    </row>
    <row r="112" spans="2:9">
      <c r="B112" s="17" t="s">
        <v>1048</v>
      </c>
      <c r="C112" s="27">
        <v>32</v>
      </c>
      <c r="D112" s="27">
        <v>1.5</v>
      </c>
      <c r="E112" s="28">
        <v>2020</v>
      </c>
      <c r="F112" s="27"/>
      <c r="G112" s="29">
        <v>2020</v>
      </c>
      <c r="H112" s="23">
        <v>27</v>
      </c>
      <c r="I112" s="23">
        <v>1</v>
      </c>
    </row>
    <row r="113" spans="2:9">
      <c r="B113" s="17" t="s">
        <v>1038</v>
      </c>
      <c r="C113" s="27">
        <v>35</v>
      </c>
      <c r="D113" s="27">
        <v>0.5</v>
      </c>
      <c r="E113" s="28">
        <v>2020</v>
      </c>
      <c r="F113" s="27"/>
      <c r="G113" s="17" t="s">
        <v>1055</v>
      </c>
      <c r="H113" s="23">
        <v>31.5</v>
      </c>
      <c r="I113" s="23">
        <v>3.75</v>
      </c>
    </row>
    <row r="114" spans="2:9">
      <c r="B114" s="17" t="s">
        <v>1070</v>
      </c>
      <c r="C114" s="27">
        <v>33</v>
      </c>
      <c r="D114" s="27">
        <v>2.5</v>
      </c>
      <c r="E114" s="28">
        <v>2020</v>
      </c>
      <c r="F114" s="27"/>
      <c r="G114" s="29">
        <v>2022</v>
      </c>
      <c r="H114" s="23">
        <v>35</v>
      </c>
      <c r="I114" s="23">
        <v>5</v>
      </c>
    </row>
    <row r="115" spans="2:9">
      <c r="B115" s="17" t="s">
        <v>1062</v>
      </c>
      <c r="C115" s="27">
        <v>39</v>
      </c>
      <c r="D115" s="27">
        <v>2</v>
      </c>
      <c r="E115" s="28">
        <v>2020</v>
      </c>
      <c r="F115" s="27"/>
      <c r="G115" s="29">
        <v>2020</v>
      </c>
      <c r="H115" s="23">
        <v>28</v>
      </c>
      <c r="I115" s="23">
        <v>2.5</v>
      </c>
    </row>
    <row r="116" spans="2:9">
      <c r="B116" s="17" t="s">
        <v>1051</v>
      </c>
      <c r="C116" s="27">
        <v>28</v>
      </c>
      <c r="D116" s="27">
        <v>1</v>
      </c>
      <c r="E116" s="28">
        <v>2020</v>
      </c>
      <c r="F116" s="27"/>
      <c r="G116" s="17" t="s">
        <v>1039</v>
      </c>
      <c r="H116" s="23">
        <v>36.5</v>
      </c>
      <c r="I116" s="23">
        <v>3.25</v>
      </c>
    </row>
    <row r="117" spans="2:9">
      <c r="B117" s="17" t="s">
        <v>1050</v>
      </c>
      <c r="C117" s="27">
        <v>30</v>
      </c>
      <c r="D117" s="27">
        <v>0.2</v>
      </c>
      <c r="E117" s="28">
        <v>2020</v>
      </c>
      <c r="F117" s="27"/>
      <c r="G117" s="29">
        <v>2022</v>
      </c>
      <c r="H117" s="23">
        <v>38</v>
      </c>
      <c r="I117" s="23">
        <v>5</v>
      </c>
    </row>
    <row r="118" spans="2:9">
      <c r="B118" s="17" t="s">
        <v>1082</v>
      </c>
      <c r="C118" s="27">
        <v>28</v>
      </c>
      <c r="D118" s="27">
        <v>2</v>
      </c>
      <c r="E118" s="28">
        <v>2020</v>
      </c>
      <c r="F118" s="27"/>
      <c r="G118" s="29">
        <v>2020</v>
      </c>
      <c r="H118" s="23">
        <v>35</v>
      </c>
      <c r="I118" s="23">
        <v>1.5</v>
      </c>
    </row>
    <row r="119" spans="2:9">
      <c r="B119" s="17" t="s">
        <v>1083</v>
      </c>
      <c r="C119" s="27">
        <v>15</v>
      </c>
      <c r="D119" s="27">
        <v>0.2</v>
      </c>
      <c r="E119" s="28">
        <v>2020</v>
      </c>
      <c r="F119" s="27"/>
      <c r="G119" s="17" t="s">
        <v>1057</v>
      </c>
      <c r="H119" s="23">
        <v>27</v>
      </c>
      <c r="I119" s="23">
        <v>1.5</v>
      </c>
    </row>
    <row r="120" spans="2:9">
      <c r="B120" s="17" t="s">
        <v>1084</v>
      </c>
      <c r="C120" s="27">
        <v>15</v>
      </c>
      <c r="D120" s="27">
        <v>0.2</v>
      </c>
      <c r="E120" s="28">
        <v>2020</v>
      </c>
      <c r="F120" s="27"/>
      <c r="G120" s="29">
        <v>2022</v>
      </c>
      <c r="H120" s="23">
        <v>27</v>
      </c>
      <c r="I120" s="23">
        <v>2</v>
      </c>
    </row>
    <row r="121" spans="2:9">
      <c r="B121" s="17" t="s">
        <v>1085</v>
      </c>
      <c r="C121" s="27">
        <v>15</v>
      </c>
      <c r="D121" s="27">
        <v>0.2</v>
      </c>
      <c r="E121" s="28">
        <v>2020</v>
      </c>
      <c r="F121" s="27"/>
      <c r="G121" s="29">
        <v>2020</v>
      </c>
      <c r="H121" s="23">
        <v>27</v>
      </c>
      <c r="I121" s="23">
        <v>1</v>
      </c>
    </row>
    <row r="122" spans="2:9">
      <c r="B122" s="17" t="s">
        <v>1086</v>
      </c>
      <c r="C122" s="27">
        <v>15</v>
      </c>
      <c r="D122" s="27">
        <v>0.2</v>
      </c>
      <c r="E122" s="28">
        <v>2020</v>
      </c>
      <c r="F122" s="27"/>
      <c r="G122" s="17" t="s">
        <v>1074</v>
      </c>
      <c r="H122" s="23">
        <v>29.5</v>
      </c>
      <c r="I122" s="23">
        <v>2</v>
      </c>
    </row>
    <row r="123" spans="2:9">
      <c r="B123" s="17" t="s">
        <v>1054</v>
      </c>
      <c r="C123" s="27">
        <v>34</v>
      </c>
      <c r="D123" s="27">
        <v>2</v>
      </c>
      <c r="E123" s="28">
        <v>2022</v>
      </c>
      <c r="G123" s="29">
        <v>2022</v>
      </c>
      <c r="H123" s="23">
        <v>33</v>
      </c>
      <c r="I123" s="23">
        <v>3</v>
      </c>
    </row>
    <row r="124" spans="2:9">
      <c r="B124" s="17" t="s">
        <v>1079</v>
      </c>
      <c r="C124" s="27">
        <v>29</v>
      </c>
      <c r="D124" s="27">
        <v>0.2</v>
      </c>
      <c r="E124" s="28">
        <v>2022</v>
      </c>
      <c r="G124" s="29">
        <v>2020</v>
      </c>
      <c r="H124" s="23">
        <v>26</v>
      </c>
      <c r="I124" s="23">
        <v>1</v>
      </c>
    </row>
    <row r="125" spans="2:9">
      <c r="B125" s="17" t="s">
        <v>1076</v>
      </c>
      <c r="C125" s="27">
        <v>26</v>
      </c>
      <c r="D125" s="27">
        <v>0.2</v>
      </c>
      <c r="E125" s="28">
        <v>2022</v>
      </c>
      <c r="G125" s="17" t="s">
        <v>1073</v>
      </c>
      <c r="H125" s="23">
        <v>27</v>
      </c>
      <c r="I125" s="23">
        <v>1.5</v>
      </c>
    </row>
    <row r="126" spans="2:9">
      <c r="B126" s="17" t="s">
        <v>1056</v>
      </c>
      <c r="C126" s="27">
        <v>24.5</v>
      </c>
      <c r="D126" s="27">
        <v>1</v>
      </c>
      <c r="E126" s="28">
        <v>2022</v>
      </c>
      <c r="G126" s="29">
        <v>2022</v>
      </c>
      <c r="H126" s="23">
        <v>27</v>
      </c>
      <c r="I126" s="23">
        <v>2</v>
      </c>
    </row>
    <row r="127" spans="2:9">
      <c r="B127" s="17" t="s">
        <v>1075</v>
      </c>
      <c r="C127" s="27">
        <v>26</v>
      </c>
      <c r="D127" s="27">
        <v>0.2</v>
      </c>
      <c r="E127" s="28">
        <v>2022</v>
      </c>
      <c r="G127" s="29">
        <v>2020</v>
      </c>
      <c r="H127" s="23">
        <v>27</v>
      </c>
      <c r="I127" s="23">
        <v>1</v>
      </c>
    </row>
    <row r="128" spans="2:9">
      <c r="B128" s="17" t="s">
        <v>1045</v>
      </c>
      <c r="C128" s="27">
        <v>26</v>
      </c>
      <c r="D128" s="27">
        <v>2</v>
      </c>
      <c r="E128" s="28">
        <v>2022</v>
      </c>
      <c r="G128" s="17" t="s">
        <v>1060</v>
      </c>
      <c r="H128" s="23">
        <v>25</v>
      </c>
      <c r="I128" s="23">
        <v>1.5</v>
      </c>
    </row>
    <row r="129" spans="2:9">
      <c r="B129" s="17" t="s">
        <v>1043</v>
      </c>
      <c r="C129" s="27">
        <v>27</v>
      </c>
      <c r="D129" s="27">
        <v>2</v>
      </c>
      <c r="E129" s="28">
        <v>2022</v>
      </c>
      <c r="G129" s="29">
        <v>2022</v>
      </c>
      <c r="H129" s="23">
        <v>26</v>
      </c>
      <c r="I129" s="23">
        <v>2</v>
      </c>
    </row>
    <row r="130" spans="2:9">
      <c r="B130" s="17" t="s">
        <v>1061</v>
      </c>
      <c r="C130" s="27">
        <v>44</v>
      </c>
      <c r="D130" s="27">
        <v>5</v>
      </c>
      <c r="E130" s="28">
        <v>2022</v>
      </c>
      <c r="G130" s="29">
        <v>2020</v>
      </c>
      <c r="H130" s="23">
        <v>24</v>
      </c>
      <c r="I130" s="23">
        <v>1</v>
      </c>
    </row>
    <row r="131" spans="2:9">
      <c r="B131" s="17" t="s">
        <v>1046</v>
      </c>
      <c r="C131" s="27">
        <v>35</v>
      </c>
      <c r="D131" s="27">
        <v>2</v>
      </c>
      <c r="E131" s="28">
        <v>2022</v>
      </c>
      <c r="G131" s="17" t="s">
        <v>1067</v>
      </c>
      <c r="H131" s="23">
        <v>26</v>
      </c>
      <c r="I131" s="23">
        <v>3</v>
      </c>
    </row>
    <row r="132" spans="2:9">
      <c r="B132" s="17" t="s">
        <v>1081</v>
      </c>
      <c r="C132" s="27">
        <v>26</v>
      </c>
      <c r="D132" s="27">
        <v>2</v>
      </c>
      <c r="E132" s="28">
        <v>2022</v>
      </c>
      <c r="G132" s="29">
        <v>2022</v>
      </c>
      <c r="H132" s="23">
        <v>26</v>
      </c>
      <c r="I132" s="23">
        <v>4</v>
      </c>
    </row>
    <row r="133" spans="2:9">
      <c r="B133" s="17" t="s">
        <v>1059</v>
      </c>
      <c r="C133" s="27">
        <v>27</v>
      </c>
      <c r="D133" s="27">
        <v>1</v>
      </c>
      <c r="E133" s="28">
        <v>2022</v>
      </c>
      <c r="G133" s="29">
        <v>2020</v>
      </c>
      <c r="H133" s="23">
        <v>26</v>
      </c>
      <c r="I133" s="23">
        <v>2</v>
      </c>
    </row>
    <row r="134" spans="2:9">
      <c r="B134" s="17" t="s">
        <v>1065</v>
      </c>
      <c r="C134" s="27">
        <v>38</v>
      </c>
      <c r="D134" s="27">
        <v>4</v>
      </c>
      <c r="E134" s="28">
        <v>2022</v>
      </c>
      <c r="G134" s="17" t="s">
        <v>1064</v>
      </c>
      <c r="H134" s="23">
        <v>31</v>
      </c>
      <c r="I134" s="23">
        <v>2</v>
      </c>
    </row>
    <row r="135" spans="2:9">
      <c r="B135" s="17" t="s">
        <v>1044</v>
      </c>
      <c r="C135" s="27">
        <v>27</v>
      </c>
      <c r="D135" s="27">
        <v>2</v>
      </c>
      <c r="E135" s="28">
        <v>2022</v>
      </c>
      <c r="G135" s="29">
        <v>2022</v>
      </c>
      <c r="H135" s="23">
        <v>34</v>
      </c>
      <c r="I135" s="23">
        <v>2</v>
      </c>
    </row>
    <row r="136" spans="2:9">
      <c r="B136" s="17" t="s">
        <v>1055</v>
      </c>
      <c r="C136" s="27">
        <v>35</v>
      </c>
      <c r="D136" s="27">
        <v>5</v>
      </c>
      <c r="E136" s="28">
        <v>2022</v>
      </c>
      <c r="G136" s="29">
        <v>2020</v>
      </c>
      <c r="H136" s="23">
        <v>28</v>
      </c>
      <c r="I136" s="23">
        <v>2</v>
      </c>
    </row>
    <row r="137" spans="2:9">
      <c r="B137" s="17" t="s">
        <v>1039</v>
      </c>
      <c r="C137" s="27">
        <v>38</v>
      </c>
      <c r="D137" s="27">
        <v>5</v>
      </c>
      <c r="E137" s="28">
        <v>2022</v>
      </c>
      <c r="G137" s="17" t="s">
        <v>1047</v>
      </c>
      <c r="H137" s="23">
        <v>24</v>
      </c>
      <c r="I137" s="23">
        <v>1.5</v>
      </c>
    </row>
    <row r="138" spans="2:9">
      <c r="B138" s="17" t="s">
        <v>1057</v>
      </c>
      <c r="C138" s="27">
        <v>27</v>
      </c>
      <c r="D138" s="27">
        <v>2</v>
      </c>
      <c r="E138" s="28">
        <v>2022</v>
      </c>
      <c r="G138" s="29">
        <v>2022</v>
      </c>
      <c r="H138" s="23">
        <v>24</v>
      </c>
      <c r="I138" s="23">
        <v>2</v>
      </c>
    </row>
    <row r="139" spans="2:9">
      <c r="B139" s="17" t="s">
        <v>1074</v>
      </c>
      <c r="C139" s="27">
        <v>33</v>
      </c>
      <c r="D139" s="27">
        <v>3</v>
      </c>
      <c r="E139" s="28">
        <v>2022</v>
      </c>
      <c r="G139" s="29">
        <v>2020</v>
      </c>
      <c r="H139" s="23">
        <v>24</v>
      </c>
      <c r="I139" s="23">
        <v>1</v>
      </c>
    </row>
    <row r="140" spans="2:9">
      <c r="B140" s="17" t="s">
        <v>1073</v>
      </c>
      <c r="C140" s="27">
        <v>27</v>
      </c>
      <c r="D140" s="27">
        <v>2</v>
      </c>
      <c r="E140" s="28">
        <v>2022</v>
      </c>
      <c r="G140" s="17" t="s">
        <v>1040</v>
      </c>
      <c r="H140" s="23">
        <v>29</v>
      </c>
      <c r="I140" s="23">
        <v>0.35</v>
      </c>
    </row>
    <row r="141" spans="2:9">
      <c r="B141" s="17" t="s">
        <v>1060</v>
      </c>
      <c r="C141" s="27">
        <v>26</v>
      </c>
      <c r="D141" s="27">
        <v>2</v>
      </c>
      <c r="E141" s="28">
        <v>2022</v>
      </c>
      <c r="G141" s="29">
        <v>2022</v>
      </c>
      <c r="H141" s="23">
        <v>28</v>
      </c>
      <c r="I141" s="23">
        <v>0.2</v>
      </c>
    </row>
    <row r="142" spans="2:9">
      <c r="B142" s="17" t="s">
        <v>1067</v>
      </c>
      <c r="C142" s="27">
        <v>26</v>
      </c>
      <c r="D142" s="27">
        <v>4</v>
      </c>
      <c r="E142" s="28">
        <v>2022</v>
      </c>
      <c r="G142" s="29">
        <v>2020</v>
      </c>
      <c r="H142" s="23">
        <v>30</v>
      </c>
      <c r="I142" s="23">
        <v>0.5</v>
      </c>
    </row>
    <row r="143" spans="2:9">
      <c r="B143" s="17" t="s">
        <v>1064</v>
      </c>
      <c r="C143" s="27">
        <v>34</v>
      </c>
      <c r="D143" s="27">
        <v>2</v>
      </c>
      <c r="E143" s="28">
        <v>2022</v>
      </c>
      <c r="G143" s="17" t="s">
        <v>1042</v>
      </c>
      <c r="H143" s="23">
        <v>31.5</v>
      </c>
      <c r="I143" s="23">
        <v>3</v>
      </c>
    </row>
    <row r="144" spans="2:9">
      <c r="B144" s="17" t="s">
        <v>1047</v>
      </c>
      <c r="C144" s="27">
        <v>24</v>
      </c>
      <c r="D144" s="27">
        <v>2</v>
      </c>
      <c r="E144" s="28">
        <v>2022</v>
      </c>
      <c r="G144" s="29">
        <v>2022</v>
      </c>
      <c r="H144" s="23">
        <v>34</v>
      </c>
      <c r="I144" s="23">
        <v>5</v>
      </c>
    </row>
    <row r="145" spans="2:9">
      <c r="B145" s="17" t="s">
        <v>1040</v>
      </c>
      <c r="C145" s="27">
        <v>28</v>
      </c>
      <c r="D145" s="27">
        <v>0.2</v>
      </c>
      <c r="E145" s="28">
        <v>2022</v>
      </c>
      <c r="G145" s="29">
        <v>2020</v>
      </c>
      <c r="H145" s="23">
        <v>29</v>
      </c>
      <c r="I145" s="23">
        <v>1</v>
      </c>
    </row>
    <row r="146" spans="2:9">
      <c r="B146" s="17" t="s">
        <v>1042</v>
      </c>
      <c r="C146" s="27">
        <v>34</v>
      </c>
      <c r="D146" s="27">
        <v>5</v>
      </c>
      <c r="E146" s="28">
        <v>2022</v>
      </c>
      <c r="G146" s="17" t="s">
        <v>1041</v>
      </c>
      <c r="H146" s="23">
        <v>29.5</v>
      </c>
      <c r="I146" s="23">
        <v>1</v>
      </c>
    </row>
    <row r="147" spans="2:9">
      <c r="B147" s="17" t="s">
        <v>1041</v>
      </c>
      <c r="C147" s="27">
        <v>32</v>
      </c>
      <c r="D147" s="27">
        <v>2</v>
      </c>
      <c r="E147" s="28">
        <v>2022</v>
      </c>
      <c r="G147" s="29">
        <v>2022</v>
      </c>
      <c r="H147" s="23">
        <v>32</v>
      </c>
      <c r="I147" s="23">
        <v>2</v>
      </c>
    </row>
    <row r="148" spans="2:9">
      <c r="B148" s="17" t="s">
        <v>1049</v>
      </c>
      <c r="C148" s="27">
        <v>38</v>
      </c>
      <c r="D148" s="27">
        <v>3</v>
      </c>
      <c r="E148" s="28">
        <v>2022</v>
      </c>
      <c r="G148" s="29">
        <v>2020</v>
      </c>
      <c r="H148" s="23">
        <v>27</v>
      </c>
      <c r="I148" s="23">
        <v>0</v>
      </c>
    </row>
    <row r="149" spans="2:9">
      <c r="B149" s="17" t="s">
        <v>1058</v>
      </c>
      <c r="C149" s="27">
        <v>30.5</v>
      </c>
      <c r="D149" s="27">
        <v>0.2</v>
      </c>
      <c r="E149" s="28">
        <v>2022</v>
      </c>
      <c r="G149" s="17" t="s">
        <v>1049</v>
      </c>
      <c r="H149" s="23">
        <v>32</v>
      </c>
      <c r="I149" s="23">
        <v>2</v>
      </c>
    </row>
    <row r="150" spans="2:9">
      <c r="B150" s="17" t="s">
        <v>1080</v>
      </c>
      <c r="C150" s="27">
        <v>45</v>
      </c>
      <c r="D150" s="27">
        <v>3</v>
      </c>
      <c r="E150" s="28">
        <v>2022</v>
      </c>
      <c r="G150" s="29">
        <v>2022</v>
      </c>
      <c r="H150" s="23">
        <v>38</v>
      </c>
      <c r="I150" s="23">
        <v>3</v>
      </c>
    </row>
    <row r="151" spans="2:9">
      <c r="B151" s="17" t="s">
        <v>1068</v>
      </c>
      <c r="C151" s="27">
        <v>24</v>
      </c>
      <c r="D151" s="27">
        <v>1</v>
      </c>
      <c r="E151" s="28">
        <v>2022</v>
      </c>
      <c r="G151" s="29">
        <v>2020</v>
      </c>
      <c r="H151" s="23">
        <v>26</v>
      </c>
      <c r="I151" s="23">
        <v>1</v>
      </c>
    </row>
    <row r="152" spans="2:9">
      <c r="B152" s="17" t="s">
        <v>1069</v>
      </c>
      <c r="C152" s="27">
        <v>32</v>
      </c>
      <c r="D152" s="27">
        <v>3</v>
      </c>
      <c r="E152" s="28">
        <v>2022</v>
      </c>
      <c r="G152" s="17" t="s">
        <v>1058</v>
      </c>
      <c r="H152" s="23">
        <v>30.5</v>
      </c>
      <c r="I152" s="23">
        <v>0.1</v>
      </c>
    </row>
    <row r="153" spans="2:9">
      <c r="B153" s="17" t="s">
        <v>1066</v>
      </c>
      <c r="C153" s="27">
        <v>30</v>
      </c>
      <c r="D153" s="27">
        <v>2</v>
      </c>
      <c r="E153" s="28">
        <v>2022</v>
      </c>
      <c r="G153" s="29">
        <v>2022</v>
      </c>
      <c r="H153" s="23">
        <v>30.5</v>
      </c>
      <c r="I153" s="23">
        <v>0.2</v>
      </c>
    </row>
    <row r="154" spans="2:9">
      <c r="B154" s="17" t="s">
        <v>1063</v>
      </c>
      <c r="C154" s="27">
        <v>44</v>
      </c>
      <c r="D154" s="27">
        <v>5</v>
      </c>
      <c r="E154" s="28">
        <v>2022</v>
      </c>
      <c r="G154" s="29">
        <v>2020</v>
      </c>
      <c r="H154" s="23">
        <v>30.5</v>
      </c>
      <c r="I154" s="23">
        <v>0</v>
      </c>
    </row>
    <row r="155" spans="2:9">
      <c r="B155" s="17" t="s">
        <v>1078</v>
      </c>
      <c r="C155" s="27">
        <v>30</v>
      </c>
      <c r="D155" s="27">
        <v>0.2</v>
      </c>
      <c r="E155" s="28">
        <v>2022</v>
      </c>
      <c r="G155" s="17" t="s">
        <v>1080</v>
      </c>
      <c r="H155" s="23">
        <v>40</v>
      </c>
      <c r="I155" s="23">
        <v>2.25</v>
      </c>
    </row>
    <row r="156" spans="2:9">
      <c r="B156" s="17" t="s">
        <v>1071</v>
      </c>
      <c r="C156" s="27">
        <v>30</v>
      </c>
      <c r="D156" s="27">
        <v>2</v>
      </c>
      <c r="E156" s="28">
        <v>2022</v>
      </c>
      <c r="G156" s="29">
        <v>2022</v>
      </c>
      <c r="H156" s="23">
        <v>45</v>
      </c>
      <c r="I156" s="23">
        <v>3</v>
      </c>
    </row>
    <row r="157" spans="2:9">
      <c r="B157" s="17" t="s">
        <v>1072</v>
      </c>
      <c r="C157" s="27">
        <v>33</v>
      </c>
      <c r="D157" s="27">
        <v>5</v>
      </c>
      <c r="E157" s="28">
        <v>2022</v>
      </c>
      <c r="G157" s="29">
        <v>2020</v>
      </c>
      <c r="H157" s="23">
        <v>35</v>
      </c>
      <c r="I157" s="23">
        <v>1.5</v>
      </c>
    </row>
    <row r="158" spans="2:9">
      <c r="B158" s="17" t="s">
        <v>1053</v>
      </c>
      <c r="C158" s="27">
        <v>30</v>
      </c>
      <c r="D158" s="27">
        <v>2</v>
      </c>
      <c r="E158" s="28">
        <v>2022</v>
      </c>
      <c r="G158" s="17" t="s">
        <v>1068</v>
      </c>
      <c r="H158" s="23">
        <v>25.5</v>
      </c>
      <c r="I158" s="23">
        <v>1.75</v>
      </c>
    </row>
    <row r="159" spans="2:9">
      <c r="B159" s="17" t="s">
        <v>1052</v>
      </c>
      <c r="C159" s="27">
        <v>29.8</v>
      </c>
      <c r="D159" s="27">
        <v>8.4000000000000021</v>
      </c>
      <c r="E159" s="28">
        <v>2022</v>
      </c>
      <c r="G159" s="29">
        <v>2022</v>
      </c>
      <c r="H159" s="23">
        <v>24</v>
      </c>
      <c r="I159" s="23">
        <v>1</v>
      </c>
    </row>
    <row r="160" spans="2:9">
      <c r="B160" s="17" t="s">
        <v>1077</v>
      </c>
      <c r="C160" s="27">
        <v>32</v>
      </c>
      <c r="D160" s="27">
        <v>1</v>
      </c>
      <c r="E160" s="28">
        <v>2022</v>
      </c>
      <c r="G160" s="29">
        <v>2020</v>
      </c>
      <c r="H160" s="23">
        <v>27</v>
      </c>
      <c r="I160" s="23">
        <v>2.5</v>
      </c>
    </row>
    <row r="161" spans="2:9">
      <c r="B161" s="17" t="s">
        <v>1048</v>
      </c>
      <c r="C161" s="27">
        <v>35</v>
      </c>
      <c r="D161" s="27">
        <v>7</v>
      </c>
      <c r="E161" s="28">
        <v>2022</v>
      </c>
      <c r="G161" s="17" t="s">
        <v>1069</v>
      </c>
      <c r="H161" s="23">
        <v>31.5</v>
      </c>
      <c r="I161" s="23">
        <v>2</v>
      </c>
    </row>
    <row r="162" spans="2:9">
      <c r="B162" s="17" t="s">
        <v>1038</v>
      </c>
      <c r="C162" s="27">
        <v>35</v>
      </c>
      <c r="D162" s="27">
        <v>1</v>
      </c>
      <c r="E162" s="28">
        <v>2022</v>
      </c>
      <c r="G162" s="29">
        <v>2022</v>
      </c>
      <c r="H162" s="23">
        <v>32</v>
      </c>
      <c r="I162" s="23">
        <v>3</v>
      </c>
    </row>
    <row r="163" spans="2:9">
      <c r="B163" s="17" t="s">
        <v>1070</v>
      </c>
      <c r="C163" s="27">
        <v>33</v>
      </c>
      <c r="D163" s="27">
        <v>5</v>
      </c>
      <c r="E163" s="28">
        <v>2022</v>
      </c>
      <c r="G163" s="29">
        <v>2020</v>
      </c>
      <c r="H163" s="23">
        <v>31</v>
      </c>
      <c r="I163" s="23">
        <v>1</v>
      </c>
    </row>
    <row r="164" spans="2:9">
      <c r="B164" s="17" t="s">
        <v>1062</v>
      </c>
      <c r="C164" s="27">
        <v>45</v>
      </c>
      <c r="D164" s="27">
        <v>5</v>
      </c>
      <c r="E164" s="28">
        <v>2022</v>
      </c>
      <c r="G164" s="17" t="s">
        <v>1066</v>
      </c>
      <c r="H164" s="23">
        <v>28.5</v>
      </c>
      <c r="I164" s="23">
        <v>1.5</v>
      </c>
    </row>
    <row r="165" spans="2:9">
      <c r="B165" s="17" t="s">
        <v>1051</v>
      </c>
      <c r="C165" s="27">
        <v>28</v>
      </c>
      <c r="D165" s="27">
        <v>2</v>
      </c>
      <c r="E165" s="28">
        <v>2022</v>
      </c>
      <c r="G165" s="29">
        <v>2022</v>
      </c>
      <c r="H165" s="23">
        <v>30</v>
      </c>
      <c r="I165" s="23">
        <v>2</v>
      </c>
    </row>
    <row r="166" spans="2:9">
      <c r="B166" s="17" t="s">
        <v>1050</v>
      </c>
      <c r="C166" s="27">
        <v>30</v>
      </c>
      <c r="D166" s="27">
        <v>0.2</v>
      </c>
      <c r="E166" s="28">
        <v>2022</v>
      </c>
      <c r="G166" s="29">
        <v>2020</v>
      </c>
      <c r="H166" s="23">
        <v>27</v>
      </c>
      <c r="I166" s="23">
        <v>1</v>
      </c>
    </row>
    <row r="167" spans="2:9">
      <c r="B167" s="17" t="s">
        <v>1082</v>
      </c>
      <c r="C167" s="27">
        <v>28</v>
      </c>
      <c r="D167" s="27">
        <v>4</v>
      </c>
      <c r="E167" s="28">
        <v>2022</v>
      </c>
      <c r="G167" s="17" t="s">
        <v>1063</v>
      </c>
      <c r="H167" s="23">
        <v>38.5</v>
      </c>
      <c r="I167" s="23">
        <v>3.75</v>
      </c>
    </row>
    <row r="168" spans="2:9">
      <c r="B168" s="17" t="s">
        <v>1083</v>
      </c>
      <c r="C168" s="27">
        <v>15</v>
      </c>
      <c r="D168" s="27">
        <v>0.2</v>
      </c>
      <c r="E168" s="28">
        <v>2022</v>
      </c>
      <c r="G168" s="29">
        <v>2022</v>
      </c>
      <c r="H168" s="23">
        <v>44</v>
      </c>
      <c r="I168" s="23">
        <v>5</v>
      </c>
    </row>
    <row r="169" spans="2:9">
      <c r="B169" s="17" t="s">
        <v>1084</v>
      </c>
      <c r="C169" s="27">
        <v>15</v>
      </c>
      <c r="D169" s="27">
        <v>0.2</v>
      </c>
      <c r="E169" s="28">
        <v>2022</v>
      </c>
      <c r="G169" s="29">
        <v>2020</v>
      </c>
      <c r="H169" s="23">
        <v>33</v>
      </c>
      <c r="I169" s="23">
        <v>2.5</v>
      </c>
    </row>
    <row r="170" spans="2:9">
      <c r="B170" s="17" t="s">
        <v>1085</v>
      </c>
      <c r="C170" s="27">
        <v>15</v>
      </c>
      <c r="D170" s="27">
        <v>0.2</v>
      </c>
      <c r="E170" s="28">
        <v>2022</v>
      </c>
      <c r="G170" s="17" t="s">
        <v>1078</v>
      </c>
      <c r="H170" s="23">
        <v>30</v>
      </c>
      <c r="I170" s="23">
        <v>0.2</v>
      </c>
    </row>
    <row r="171" spans="2:9">
      <c r="B171" s="17" t="s">
        <v>1086</v>
      </c>
      <c r="C171" s="27">
        <v>15</v>
      </c>
      <c r="D171" s="27">
        <v>0.2</v>
      </c>
      <c r="E171" s="28">
        <v>2022</v>
      </c>
      <c r="G171" s="29">
        <v>2022</v>
      </c>
      <c r="H171" s="23">
        <v>30</v>
      </c>
      <c r="I171" s="23">
        <v>0.2</v>
      </c>
    </row>
    <row r="172" spans="2:9">
      <c r="G172" s="29">
        <v>2020</v>
      </c>
      <c r="H172" s="23">
        <v>30</v>
      </c>
      <c r="I172" s="23">
        <v>0.2</v>
      </c>
    </row>
    <row r="173" spans="2:9">
      <c r="G173" s="17" t="s">
        <v>1071</v>
      </c>
      <c r="H173" s="23">
        <v>30</v>
      </c>
      <c r="I173" s="23">
        <v>1.5</v>
      </c>
    </row>
    <row r="174" spans="2:9">
      <c r="G174" s="29">
        <v>2022</v>
      </c>
      <c r="H174" s="23">
        <v>30</v>
      </c>
      <c r="I174" s="23">
        <v>2</v>
      </c>
    </row>
    <row r="175" spans="2:9">
      <c r="G175" s="29">
        <v>2020</v>
      </c>
      <c r="H175" s="23">
        <v>30</v>
      </c>
      <c r="I175" s="23">
        <v>1</v>
      </c>
    </row>
    <row r="176" spans="2:9">
      <c r="G176" s="17" t="s">
        <v>1072</v>
      </c>
      <c r="H176" s="23">
        <v>33</v>
      </c>
      <c r="I176" s="23">
        <v>3.75</v>
      </c>
    </row>
    <row r="177" spans="7:9">
      <c r="G177" s="29">
        <v>2022</v>
      </c>
      <c r="H177" s="23">
        <v>33</v>
      </c>
      <c r="I177" s="23">
        <v>5</v>
      </c>
    </row>
    <row r="178" spans="7:9">
      <c r="G178" s="29">
        <v>2020</v>
      </c>
      <c r="H178" s="23">
        <v>33</v>
      </c>
      <c r="I178" s="23">
        <v>2.5</v>
      </c>
    </row>
    <row r="179" spans="7:9">
      <c r="G179" s="17" t="s">
        <v>1053</v>
      </c>
      <c r="H179" s="23">
        <v>27.5</v>
      </c>
      <c r="I179" s="23">
        <v>1.5</v>
      </c>
    </row>
    <row r="180" spans="7:9">
      <c r="G180" s="29">
        <v>2022</v>
      </c>
      <c r="H180" s="23">
        <v>30</v>
      </c>
      <c r="I180" s="23">
        <v>2</v>
      </c>
    </row>
    <row r="181" spans="7:9">
      <c r="G181" s="29">
        <v>2020</v>
      </c>
      <c r="H181" s="23">
        <v>25</v>
      </c>
      <c r="I181" s="23">
        <v>1</v>
      </c>
    </row>
    <row r="182" spans="7:9">
      <c r="G182" s="17" t="s">
        <v>1052</v>
      </c>
      <c r="H182" s="23">
        <v>28.8</v>
      </c>
      <c r="I182" s="23">
        <v>5.2500000000000018</v>
      </c>
    </row>
    <row r="183" spans="7:9">
      <c r="G183" s="29">
        <v>2022</v>
      </c>
      <c r="H183" s="23">
        <v>29.8</v>
      </c>
      <c r="I183" s="23">
        <v>8.4000000000000021</v>
      </c>
    </row>
    <row r="184" spans="7:9">
      <c r="G184" s="29">
        <v>2020</v>
      </c>
      <c r="H184" s="23">
        <v>27.8</v>
      </c>
      <c r="I184" s="23">
        <v>2.1000000000000014</v>
      </c>
    </row>
    <row r="185" spans="7:9">
      <c r="G185" s="17" t="s">
        <v>1077</v>
      </c>
      <c r="H185" s="23">
        <v>32</v>
      </c>
      <c r="I185" s="23">
        <v>0.75</v>
      </c>
    </row>
    <row r="186" spans="7:9">
      <c r="G186" s="29">
        <v>2022</v>
      </c>
      <c r="H186" s="23">
        <v>32</v>
      </c>
      <c r="I186" s="23">
        <v>1</v>
      </c>
    </row>
    <row r="187" spans="7:9">
      <c r="G187" s="29">
        <v>2020</v>
      </c>
      <c r="H187" s="23">
        <v>32</v>
      </c>
      <c r="I187" s="23">
        <v>0.5</v>
      </c>
    </row>
    <row r="188" spans="7:9">
      <c r="G188" s="17" t="s">
        <v>1048</v>
      </c>
      <c r="H188" s="23">
        <v>33.5</v>
      </c>
      <c r="I188" s="23">
        <v>4.25</v>
      </c>
    </row>
    <row r="189" spans="7:9">
      <c r="G189" s="29">
        <v>2022</v>
      </c>
      <c r="H189" s="23">
        <v>35</v>
      </c>
      <c r="I189" s="23">
        <v>7</v>
      </c>
    </row>
    <row r="190" spans="7:9">
      <c r="G190" s="29">
        <v>2020</v>
      </c>
      <c r="H190" s="23">
        <v>32</v>
      </c>
      <c r="I190" s="23">
        <v>1.5</v>
      </c>
    </row>
    <row r="191" spans="7:9">
      <c r="G191" s="17" t="s">
        <v>1038</v>
      </c>
      <c r="H191" s="23">
        <v>35</v>
      </c>
      <c r="I191" s="23">
        <v>0.75</v>
      </c>
    </row>
    <row r="192" spans="7:9">
      <c r="G192" s="29">
        <v>2022</v>
      </c>
      <c r="H192" s="23">
        <v>35</v>
      </c>
      <c r="I192" s="23">
        <v>1</v>
      </c>
    </row>
    <row r="193" spans="7:9">
      <c r="G193" s="29">
        <v>2020</v>
      </c>
      <c r="H193" s="23">
        <v>35</v>
      </c>
      <c r="I193" s="23">
        <v>0.5</v>
      </c>
    </row>
    <row r="194" spans="7:9">
      <c r="G194" s="17" t="s">
        <v>1070</v>
      </c>
      <c r="H194" s="23">
        <v>33</v>
      </c>
      <c r="I194" s="23">
        <v>3.75</v>
      </c>
    </row>
    <row r="195" spans="7:9">
      <c r="G195" s="29">
        <v>2022</v>
      </c>
      <c r="H195" s="23">
        <v>33</v>
      </c>
      <c r="I195" s="23">
        <v>5</v>
      </c>
    </row>
    <row r="196" spans="7:9">
      <c r="G196" s="29">
        <v>2020</v>
      </c>
      <c r="H196" s="23">
        <v>33</v>
      </c>
      <c r="I196" s="23">
        <v>2.5</v>
      </c>
    </row>
    <row r="197" spans="7:9">
      <c r="G197" s="17" t="s">
        <v>1062</v>
      </c>
      <c r="H197" s="23">
        <v>42</v>
      </c>
      <c r="I197" s="23">
        <v>3.5</v>
      </c>
    </row>
    <row r="198" spans="7:9">
      <c r="G198" s="29">
        <v>2022</v>
      </c>
      <c r="H198" s="23">
        <v>45</v>
      </c>
      <c r="I198" s="23">
        <v>5</v>
      </c>
    </row>
    <row r="199" spans="7:9">
      <c r="G199" s="29">
        <v>2020</v>
      </c>
      <c r="H199" s="23">
        <v>39</v>
      </c>
      <c r="I199" s="23">
        <v>2</v>
      </c>
    </row>
    <row r="200" spans="7:9">
      <c r="G200" s="17" t="s">
        <v>1051</v>
      </c>
      <c r="H200" s="23">
        <v>28</v>
      </c>
      <c r="I200" s="23">
        <v>1.5</v>
      </c>
    </row>
    <row r="201" spans="7:9">
      <c r="G201" s="29">
        <v>2022</v>
      </c>
      <c r="H201" s="23">
        <v>28</v>
      </c>
      <c r="I201" s="23">
        <v>2</v>
      </c>
    </row>
    <row r="202" spans="7:9">
      <c r="G202" s="29">
        <v>2020</v>
      </c>
      <c r="H202" s="23">
        <v>28</v>
      </c>
      <c r="I202" s="23">
        <v>1</v>
      </c>
    </row>
    <row r="203" spans="7:9">
      <c r="G203" s="17" t="s">
        <v>1050</v>
      </c>
      <c r="H203" s="23">
        <v>30</v>
      </c>
      <c r="I203" s="23">
        <v>0.2</v>
      </c>
    </row>
    <row r="204" spans="7:9">
      <c r="G204" s="29">
        <v>2022</v>
      </c>
      <c r="H204" s="23">
        <v>30</v>
      </c>
      <c r="I204" s="23">
        <v>0.2</v>
      </c>
    </row>
    <row r="205" spans="7:9">
      <c r="G205" s="29">
        <v>2020</v>
      </c>
      <c r="H205" s="23">
        <v>30</v>
      </c>
      <c r="I205" s="23">
        <v>0.2</v>
      </c>
    </row>
    <row r="206" spans="7:9">
      <c r="G206" s="17" t="s">
        <v>1082</v>
      </c>
      <c r="H206" s="23">
        <v>28</v>
      </c>
      <c r="I206" s="23">
        <v>3</v>
      </c>
    </row>
    <row r="207" spans="7:9">
      <c r="G207" s="29">
        <v>2022</v>
      </c>
      <c r="H207" s="23">
        <v>28</v>
      </c>
      <c r="I207" s="23">
        <v>4</v>
      </c>
    </row>
    <row r="208" spans="7:9">
      <c r="G208" s="29">
        <v>2020</v>
      </c>
      <c r="H208" s="23">
        <v>28</v>
      </c>
      <c r="I208" s="23">
        <v>2</v>
      </c>
    </row>
    <row r="209" spans="7:9">
      <c r="G209" s="17" t="s">
        <v>1083</v>
      </c>
      <c r="H209" s="23">
        <v>15</v>
      </c>
      <c r="I209" s="23">
        <v>0.2</v>
      </c>
    </row>
    <row r="210" spans="7:9">
      <c r="G210" s="29">
        <v>2022</v>
      </c>
      <c r="H210" s="23">
        <v>15</v>
      </c>
      <c r="I210" s="23">
        <v>0.2</v>
      </c>
    </row>
    <row r="211" spans="7:9">
      <c r="G211" s="29">
        <v>2020</v>
      </c>
      <c r="H211" s="23">
        <v>15</v>
      </c>
      <c r="I211" s="23">
        <v>0.2</v>
      </c>
    </row>
    <row r="212" spans="7:9">
      <c r="G212" s="17" t="s">
        <v>1084</v>
      </c>
      <c r="H212" s="23">
        <v>15</v>
      </c>
      <c r="I212" s="23">
        <v>0.2</v>
      </c>
    </row>
    <row r="213" spans="7:9">
      <c r="G213" s="29">
        <v>2022</v>
      </c>
      <c r="H213" s="23">
        <v>15</v>
      </c>
      <c r="I213" s="23">
        <v>0.2</v>
      </c>
    </row>
    <row r="214" spans="7:9">
      <c r="G214" s="29">
        <v>2020</v>
      </c>
      <c r="H214" s="23">
        <v>15</v>
      </c>
      <c r="I214" s="23">
        <v>0.2</v>
      </c>
    </row>
    <row r="215" spans="7:9">
      <c r="G215" s="17" t="s">
        <v>1085</v>
      </c>
      <c r="H215" s="23">
        <v>15</v>
      </c>
      <c r="I215" s="23">
        <v>0.2</v>
      </c>
    </row>
    <row r="216" spans="7:9">
      <c r="G216" s="29">
        <v>2022</v>
      </c>
      <c r="H216" s="23">
        <v>15</v>
      </c>
      <c r="I216" s="23">
        <v>0.2</v>
      </c>
    </row>
    <row r="217" spans="7:9">
      <c r="G217" s="29">
        <v>2020</v>
      </c>
      <c r="H217" s="23">
        <v>15</v>
      </c>
      <c r="I217" s="23">
        <v>0.2</v>
      </c>
    </row>
    <row r="218" spans="7:9">
      <c r="G218" s="17" t="s">
        <v>1086</v>
      </c>
      <c r="H218" s="23">
        <v>15</v>
      </c>
      <c r="I218" s="23">
        <v>0.2</v>
      </c>
    </row>
    <row r="219" spans="7:9">
      <c r="G219" s="29">
        <v>2022</v>
      </c>
      <c r="H219" s="23">
        <v>15</v>
      </c>
      <c r="I219" s="23">
        <v>0.2</v>
      </c>
    </row>
    <row r="220" spans="7:9">
      <c r="G220" s="29">
        <v>2020</v>
      </c>
      <c r="H220" s="23">
        <v>15</v>
      </c>
      <c r="I220" s="23">
        <v>0.2</v>
      </c>
    </row>
    <row r="221" spans="7:9">
      <c r="G221" s="17" t="s">
        <v>1019</v>
      </c>
      <c r="H221" s="23">
        <v>28.832653061224494</v>
      </c>
      <c r="I221" s="23">
        <v>1.7377551020408153</v>
      </c>
    </row>
  </sheetData>
  <sortState xmlns:xlrd2="http://schemas.microsoft.com/office/spreadsheetml/2017/richdata2" ref="G73:I221">
    <sortCondition descending="1" ref="G126"/>
  </sortState>
  <phoneticPr fontId="2" type="noConversion"/>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EC5E-C6F4-1049-AE2D-92B5E78608FA}">
  <dimension ref="A3:A109"/>
  <sheetViews>
    <sheetView tabSelected="1" topLeftCell="A11" workbookViewId="0">
      <selection activeCell="A24" sqref="A24"/>
    </sheetView>
  </sheetViews>
  <sheetFormatPr baseColWidth="10" defaultRowHeight="15"/>
  <cols>
    <col min="1" max="1" width="27.33203125" bestFit="1" customWidth="1"/>
  </cols>
  <sheetData>
    <row r="3" spans="1:1">
      <c r="A3" s="16" t="s">
        <v>1018</v>
      </c>
    </row>
    <row r="4" spans="1:1">
      <c r="A4" s="17" t="s">
        <v>1276</v>
      </c>
    </row>
    <row r="5" spans="1:1">
      <c r="A5" s="19" t="s">
        <v>1096</v>
      </c>
    </row>
    <row r="6" spans="1:1">
      <c r="A6" s="31" t="s">
        <v>1197</v>
      </c>
    </row>
    <row r="7" spans="1:1">
      <c r="A7" s="17" t="s">
        <v>1277</v>
      </c>
    </row>
    <row r="8" spans="1:1">
      <c r="A8" s="19" t="s">
        <v>1087</v>
      </c>
    </row>
    <row r="9" spans="1:1">
      <c r="A9" s="31" t="s">
        <v>1188</v>
      </c>
    </row>
    <row r="10" spans="1:1">
      <c r="A10" s="17" t="s">
        <v>1278</v>
      </c>
    </row>
    <row r="11" spans="1:1">
      <c r="A11" s="19" t="s">
        <v>1088</v>
      </c>
    </row>
    <row r="12" spans="1:1">
      <c r="A12" s="31" t="s">
        <v>1189</v>
      </c>
    </row>
    <row r="13" spans="1:1">
      <c r="A13" s="17" t="s">
        <v>179</v>
      </c>
    </row>
    <row r="14" spans="1:1">
      <c r="A14" s="19" t="s">
        <v>165</v>
      </c>
    </row>
    <row r="15" spans="1:1">
      <c r="A15" s="31" t="s">
        <v>155</v>
      </c>
    </row>
    <row r="16" spans="1:1">
      <c r="A16" s="31" t="s">
        <v>1193</v>
      </c>
    </row>
    <row r="17" spans="1:1">
      <c r="A17" s="31" t="s">
        <v>222</v>
      </c>
    </row>
    <row r="18" spans="1:1">
      <c r="A18" s="17" t="s">
        <v>1279</v>
      </c>
    </row>
    <row r="19" spans="1:1">
      <c r="A19" s="19" t="s">
        <v>1096</v>
      </c>
    </row>
    <row r="20" spans="1:1">
      <c r="A20" s="31" t="s">
        <v>1196</v>
      </c>
    </row>
    <row r="21" spans="1:1">
      <c r="A21" s="17" t="s">
        <v>305</v>
      </c>
    </row>
    <row r="22" spans="1:1">
      <c r="A22" s="19" t="s">
        <v>1092</v>
      </c>
    </row>
    <row r="23" spans="1:1">
      <c r="A23" s="31" t="s">
        <v>287</v>
      </c>
    </row>
    <row r="24" spans="1:1">
      <c r="A24" s="17" t="s">
        <v>342</v>
      </c>
    </row>
    <row r="25" spans="1:1">
      <c r="A25" s="19" t="s">
        <v>1091</v>
      </c>
    </row>
    <row r="26" spans="1:1">
      <c r="A26" s="31" t="s">
        <v>1191</v>
      </c>
    </row>
    <row r="27" spans="1:1">
      <c r="A27" s="19" t="s">
        <v>125</v>
      </c>
    </row>
    <row r="28" spans="1:1">
      <c r="A28" s="31" t="s">
        <v>1155</v>
      </c>
    </row>
    <row r="29" spans="1:1">
      <c r="A29" s="19" t="s">
        <v>447</v>
      </c>
    </row>
    <row r="30" spans="1:1">
      <c r="A30" s="31" t="s">
        <v>439</v>
      </c>
    </row>
    <row r="31" spans="1:1">
      <c r="A31" s="19" t="s">
        <v>492</v>
      </c>
    </row>
    <row r="32" spans="1:1">
      <c r="A32" s="31" t="s">
        <v>485</v>
      </c>
    </row>
    <row r="33" spans="1:1">
      <c r="A33" s="19" t="s">
        <v>146</v>
      </c>
    </row>
    <row r="34" spans="1:1">
      <c r="A34" s="31" t="s">
        <v>1156</v>
      </c>
    </row>
    <row r="35" spans="1:1">
      <c r="A35" s="31" t="s">
        <v>1157</v>
      </c>
    </row>
    <row r="36" spans="1:1">
      <c r="A36" s="19" t="s">
        <v>211</v>
      </c>
    </row>
    <row r="37" spans="1:1">
      <c r="A37" s="31" t="s">
        <v>1150</v>
      </c>
    </row>
    <row r="38" spans="1:1">
      <c r="A38" s="31" t="s">
        <v>1151</v>
      </c>
    </row>
    <row r="39" spans="1:1">
      <c r="A39" s="19" t="s">
        <v>1093</v>
      </c>
    </row>
    <row r="40" spans="1:1">
      <c r="A40" s="31" t="s">
        <v>1158</v>
      </c>
    </row>
    <row r="41" spans="1:1">
      <c r="A41" s="19" t="s">
        <v>355</v>
      </c>
    </row>
    <row r="42" spans="1:1">
      <c r="A42" s="31" t="s">
        <v>1152</v>
      </c>
    </row>
    <row r="43" spans="1:1">
      <c r="A43" s="31" t="s">
        <v>347</v>
      </c>
    </row>
    <row r="44" spans="1:1">
      <c r="A44" s="19" t="s">
        <v>54</v>
      </c>
    </row>
    <row r="45" spans="1:1">
      <c r="A45" s="31" t="s">
        <v>327</v>
      </c>
    </row>
    <row r="46" spans="1:1">
      <c r="A46" s="31" t="s">
        <v>72</v>
      </c>
    </row>
    <row r="47" spans="1:1">
      <c r="A47" s="31" t="s">
        <v>41</v>
      </c>
    </row>
    <row r="48" spans="1:1">
      <c r="A48" s="31" t="s">
        <v>501</v>
      </c>
    </row>
    <row r="49" spans="1:1">
      <c r="A49" s="17" t="s">
        <v>111</v>
      </c>
    </row>
    <row r="50" spans="1:1">
      <c r="A50" s="19" t="s">
        <v>100</v>
      </c>
    </row>
    <row r="51" spans="1:1">
      <c r="A51" s="31" t="s">
        <v>92</v>
      </c>
    </row>
    <row r="52" spans="1:1">
      <c r="A52" s="31" t="s">
        <v>1159</v>
      </c>
    </row>
    <row r="53" spans="1:1">
      <c r="A53" s="17" t="s">
        <v>1280</v>
      </c>
    </row>
    <row r="54" spans="1:1">
      <c r="A54" s="19" t="s">
        <v>1096</v>
      </c>
    </row>
    <row r="55" spans="1:1">
      <c r="A55" s="31" t="s">
        <v>1248</v>
      </c>
    </row>
    <row r="56" spans="1:1">
      <c r="A56" s="17" t="s">
        <v>382</v>
      </c>
    </row>
    <row r="57" spans="1:1">
      <c r="A57" s="19" t="s">
        <v>273</v>
      </c>
    </row>
    <row r="58" spans="1:1">
      <c r="A58" s="31" t="s">
        <v>1285</v>
      </c>
    </row>
    <row r="59" spans="1:1">
      <c r="A59" s="31" t="s">
        <v>520</v>
      </c>
    </row>
    <row r="60" spans="1:1">
      <c r="A60" s="19" t="s">
        <v>165</v>
      </c>
    </row>
    <row r="61" spans="1:1">
      <c r="A61" s="31" t="s">
        <v>1192</v>
      </c>
    </row>
    <row r="62" spans="1:1">
      <c r="A62" s="31" t="s">
        <v>1194</v>
      </c>
    </row>
    <row r="63" spans="1:1">
      <c r="A63" s="17" t="s">
        <v>1281</v>
      </c>
    </row>
    <row r="64" spans="1:1">
      <c r="A64" s="19" t="s">
        <v>1099</v>
      </c>
    </row>
    <row r="65" spans="1:1">
      <c r="A65" s="31" t="s">
        <v>1149</v>
      </c>
    </row>
    <row r="66" spans="1:1">
      <c r="A66" s="19" t="s">
        <v>1101</v>
      </c>
    </row>
    <row r="67" spans="1:1">
      <c r="A67" s="31" t="s">
        <v>1249</v>
      </c>
    </row>
    <row r="68" spans="1:1">
      <c r="A68" s="17" t="s">
        <v>1282</v>
      </c>
    </row>
    <row r="69" spans="1:1">
      <c r="A69" s="19" t="s">
        <v>1098</v>
      </c>
    </row>
    <row r="70" spans="1:1">
      <c r="A70" s="31" t="s">
        <v>1199</v>
      </c>
    </row>
    <row r="71" spans="1:1">
      <c r="A71" s="17" t="s">
        <v>263</v>
      </c>
    </row>
    <row r="72" spans="1:1">
      <c r="A72" s="19" t="s">
        <v>250</v>
      </c>
    </row>
    <row r="73" spans="1:1">
      <c r="A73" s="31" t="s">
        <v>240</v>
      </c>
    </row>
    <row r="74" spans="1:1">
      <c r="A74" s="19" t="s">
        <v>470</v>
      </c>
    </row>
    <row r="75" spans="1:1">
      <c r="A75" s="31" t="s">
        <v>460</v>
      </c>
    </row>
    <row r="76" spans="1:1">
      <c r="A76" s="17" t="s">
        <v>1283</v>
      </c>
    </row>
    <row r="77" spans="1:1">
      <c r="A77" s="19" t="s">
        <v>1097</v>
      </c>
    </row>
    <row r="78" spans="1:1">
      <c r="A78" s="31" t="s">
        <v>1195</v>
      </c>
    </row>
    <row r="79" spans="1:1">
      <c r="A79" s="17" t="s">
        <v>202</v>
      </c>
    </row>
    <row r="80" spans="1:1">
      <c r="A80" s="19" t="s">
        <v>1143</v>
      </c>
    </row>
    <row r="81" spans="1:1">
      <c r="A81" s="31" t="s">
        <v>181</v>
      </c>
    </row>
    <row r="82" spans="1:1">
      <c r="A82" s="17" t="s">
        <v>284</v>
      </c>
    </row>
    <row r="83" spans="1:1">
      <c r="A83" s="19" t="s">
        <v>390</v>
      </c>
    </row>
    <row r="84" spans="1:1">
      <c r="A84" s="31" t="s">
        <v>383</v>
      </c>
    </row>
    <row r="85" spans="1:1">
      <c r="A85" s="19" t="s">
        <v>273</v>
      </c>
    </row>
    <row r="86" spans="1:1">
      <c r="A86" s="31" t="s">
        <v>265</v>
      </c>
    </row>
    <row r="87" spans="1:1">
      <c r="A87" s="19" t="s">
        <v>1098</v>
      </c>
    </row>
    <row r="88" spans="1:1">
      <c r="A88" s="31" t="s">
        <v>1198</v>
      </c>
    </row>
    <row r="89" spans="1:1">
      <c r="A89" s="17" t="s">
        <v>1284</v>
      </c>
    </row>
    <row r="90" spans="1:1">
      <c r="A90" s="19" t="s">
        <v>390</v>
      </c>
    </row>
    <row r="91" spans="1:1">
      <c r="A91" s="31" t="s">
        <v>1153</v>
      </c>
    </row>
    <row r="92" spans="1:1">
      <c r="A92" s="31" t="s">
        <v>1154</v>
      </c>
    </row>
    <row r="93" spans="1:1">
      <c r="A93" s="17" t="s">
        <v>325</v>
      </c>
    </row>
    <row r="94" spans="1:1">
      <c r="A94" s="19" t="s">
        <v>314</v>
      </c>
    </row>
    <row r="95" spans="1:1">
      <c r="A95" s="31" t="s">
        <v>306</v>
      </c>
    </row>
    <row r="96" spans="1:1">
      <c r="A96" s="19" t="s">
        <v>1095</v>
      </c>
    </row>
    <row r="97" spans="1:1">
      <c r="A97" s="31" t="s">
        <v>1247</v>
      </c>
    </row>
    <row r="98" spans="1:1">
      <c r="A98" s="17" t="s">
        <v>1200</v>
      </c>
    </row>
    <row r="99" spans="1:1">
      <c r="A99" s="19" t="s">
        <v>1089</v>
      </c>
    </row>
    <row r="100" spans="1:1">
      <c r="A100" s="31" t="s">
        <v>1190</v>
      </c>
    </row>
    <row r="101" spans="1:1">
      <c r="A101" s="19" t="s">
        <v>1090</v>
      </c>
    </row>
    <row r="102" spans="1:1">
      <c r="A102" s="31" t="s">
        <v>1286</v>
      </c>
    </row>
    <row r="103" spans="1:1">
      <c r="A103" s="19" t="s">
        <v>1094</v>
      </c>
    </row>
    <row r="104" spans="1:1">
      <c r="A104" s="31" t="s">
        <v>1287</v>
      </c>
    </row>
    <row r="105" spans="1:1">
      <c r="A105" s="19" t="s">
        <v>1096</v>
      </c>
    </row>
    <row r="106" spans="1:1">
      <c r="A106" s="31" t="s">
        <v>1288</v>
      </c>
    </row>
    <row r="107" spans="1:1">
      <c r="A107" s="19" t="s">
        <v>1100</v>
      </c>
    </row>
    <row r="108" spans="1:1">
      <c r="A108" s="31" t="s">
        <v>1289</v>
      </c>
    </row>
    <row r="109" spans="1:1">
      <c r="A109" s="17" t="s">
        <v>1019</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EF37-C3F3-8243-B091-96A26EC57E26}">
  <dimension ref="A1:BP50"/>
  <sheetViews>
    <sheetView zoomScale="96" zoomScaleNormal="96" workbookViewId="0">
      <pane xSplit="4" ySplit="1" topLeftCell="AG2" activePane="bottomRight" state="frozen"/>
      <selection pane="topRight" activeCell="E1" sqref="E1"/>
      <selection pane="bottomLeft" activeCell="A2" sqref="A2"/>
      <selection pane="bottomRight" activeCell="AN4" sqref="AN4"/>
    </sheetView>
  </sheetViews>
  <sheetFormatPr baseColWidth="10" defaultColWidth="8.83203125" defaultRowHeight="15"/>
  <cols>
    <col min="1" max="1" width="8.83203125" style="1"/>
    <col min="2" max="2" width="24.1640625" style="1" customWidth="1"/>
    <col min="3" max="4" width="14.1640625" style="2" customWidth="1"/>
    <col min="5" max="5" width="28.6640625" style="2" customWidth="1"/>
    <col min="6" max="6" width="61.5" style="2" customWidth="1"/>
    <col min="7" max="7" width="24.5" style="15" customWidth="1"/>
    <col min="8" max="8" width="24.5" style="2" customWidth="1"/>
    <col min="9" max="10" width="24.5" style="15" customWidth="1"/>
    <col min="11" max="11" width="15.83203125" style="2" customWidth="1"/>
    <col min="12" max="12" width="16.6640625" style="14" customWidth="1"/>
    <col min="13" max="13" width="17.33203125" style="14" customWidth="1"/>
    <col min="14" max="15" width="9.5" style="14" customWidth="1"/>
    <col min="16" max="16" width="17.5" style="14" customWidth="1"/>
    <col min="17" max="17" width="15.83203125" style="14" customWidth="1"/>
    <col min="18" max="19" width="16.33203125" style="14" customWidth="1"/>
    <col min="20" max="20" width="15.5" style="14" customWidth="1"/>
    <col min="21" max="21" width="9.5" style="14" customWidth="1"/>
    <col min="22" max="24" width="15.83203125" style="2" customWidth="1"/>
    <col min="25" max="25" width="12.83203125" style="2" customWidth="1"/>
    <col min="26" max="26" width="8.5" style="13" customWidth="1"/>
    <col min="27" max="27" width="8.83203125" style="13" customWidth="1"/>
    <col min="28" max="29" width="8.83203125" style="2"/>
    <col min="30" max="30" width="19.83203125" style="2" customWidth="1"/>
    <col min="31" max="31" width="9" style="2" customWidth="1"/>
    <col min="32" max="32" width="8.83203125" style="2"/>
    <col min="33" max="33" width="39" style="2" customWidth="1"/>
    <col min="34" max="38" width="8.83203125" style="2"/>
    <col min="39" max="39" width="22.6640625" style="2" customWidth="1"/>
    <col min="40" max="40" width="14.83203125" style="2" customWidth="1"/>
    <col min="41" max="42" width="10.5" style="2" customWidth="1"/>
    <col min="43" max="45" width="8.83203125" style="2"/>
    <col min="46" max="46" width="8.83203125" style="7"/>
    <col min="47" max="47" width="39.83203125" style="2" customWidth="1"/>
    <col min="48" max="48" width="11" style="2" customWidth="1"/>
    <col min="49" max="49" width="9.5" style="2" customWidth="1"/>
    <col min="50" max="50" width="8.83203125" style="2"/>
    <col min="51" max="51" width="8.83203125" style="7"/>
    <col min="52" max="52" width="25" style="2" customWidth="1"/>
    <col min="53" max="53" width="9.5" style="2" customWidth="1"/>
    <col min="54" max="54" width="23" style="2" customWidth="1"/>
    <col min="55" max="55" width="8.83203125" style="2"/>
    <col min="56" max="56" width="8.83203125" style="1"/>
    <col min="57" max="57" width="8.83203125" style="15"/>
    <col min="58" max="58" width="8.83203125" style="2"/>
    <col min="59" max="59" width="11.33203125" style="2" customWidth="1"/>
    <col min="60" max="60" width="18.6640625" style="15" customWidth="1"/>
    <col min="61" max="65" width="8.83203125" style="2"/>
    <col min="66" max="66" width="37" style="2" customWidth="1"/>
    <col min="67" max="16384" width="8.83203125" style="2"/>
  </cols>
  <sheetData>
    <row r="1" spans="1:68">
      <c r="A1" s="1" t="s">
        <v>0</v>
      </c>
      <c r="B1" s="1" t="s">
        <v>1111</v>
      </c>
      <c r="C1" s="2" t="s">
        <v>1</v>
      </c>
      <c r="D1" s="2" t="s">
        <v>1037</v>
      </c>
      <c r="E1" s="2" t="s">
        <v>2</v>
      </c>
      <c r="F1" s="2" t="s">
        <v>3</v>
      </c>
      <c r="G1" s="15" t="s">
        <v>1251</v>
      </c>
      <c r="H1" s="2" t="s">
        <v>1252</v>
      </c>
      <c r="I1" s="15" t="s">
        <v>1253</v>
      </c>
      <c r="J1" s="15" t="s">
        <v>1254</v>
      </c>
      <c r="K1" s="2" t="s">
        <v>1255</v>
      </c>
      <c r="L1" s="14" t="s">
        <v>1259</v>
      </c>
      <c r="M1" s="14" t="s">
        <v>1258</v>
      </c>
      <c r="N1" s="14" t="s">
        <v>1021</v>
      </c>
      <c r="O1" s="14" t="s">
        <v>1266</v>
      </c>
      <c r="P1" s="2" t="s">
        <v>1256</v>
      </c>
      <c r="Q1" s="14" t="s">
        <v>1182</v>
      </c>
      <c r="R1" s="14" t="s">
        <v>1183</v>
      </c>
      <c r="S1" s="14" t="s">
        <v>1267</v>
      </c>
      <c r="T1" s="14" t="s">
        <v>1184</v>
      </c>
      <c r="U1" s="14" t="s">
        <v>1186</v>
      </c>
      <c r="V1" s="2" t="s">
        <v>930</v>
      </c>
      <c r="W1" s="2" t="s">
        <v>929</v>
      </c>
      <c r="X1" s="2" t="s">
        <v>931</v>
      </c>
      <c r="Y1" s="2" t="s">
        <v>4</v>
      </c>
      <c r="Z1" s="13" t="s">
        <v>1022</v>
      </c>
      <c r="AA1" s="13" t="s">
        <v>1023</v>
      </c>
      <c r="AB1" s="2" t="s">
        <v>5</v>
      </c>
      <c r="AC1" s="2" t="s">
        <v>6</v>
      </c>
      <c r="AD1" s="2" t="s">
        <v>7</v>
      </c>
      <c r="AE1" s="2" t="s">
        <v>1034</v>
      </c>
      <c r="AF1" s="2" t="s">
        <v>8</v>
      </c>
      <c r="AG1" s="2" t="s">
        <v>9</v>
      </c>
      <c r="AH1" s="2" t="s">
        <v>10</v>
      </c>
      <c r="AI1" s="2" t="s">
        <v>763</v>
      </c>
      <c r="AJ1" s="2" t="s">
        <v>11</v>
      </c>
      <c r="AK1" s="2" t="s">
        <v>12</v>
      </c>
      <c r="AL1" s="2" t="s">
        <v>13</v>
      </c>
      <c r="AM1" s="3" t="s">
        <v>14</v>
      </c>
      <c r="AN1" s="2" t="s">
        <v>15</v>
      </c>
      <c r="AO1" s="2" t="s">
        <v>1140</v>
      </c>
      <c r="AP1" s="2" t="s">
        <v>16</v>
      </c>
      <c r="AQ1" s="2" t="s">
        <v>17</v>
      </c>
      <c r="AR1" s="2" t="s">
        <v>18</v>
      </c>
      <c r="AS1" s="2" t="s">
        <v>19</v>
      </c>
      <c r="AT1" s="7" t="s">
        <v>1024</v>
      </c>
      <c r="AU1" s="2" t="s">
        <v>780</v>
      </c>
      <c r="AV1" s="2" t="s">
        <v>1026</v>
      </c>
      <c r="AW1" s="2" t="s">
        <v>1027</v>
      </c>
      <c r="AX1" s="2" t="s">
        <v>20</v>
      </c>
      <c r="AY1" s="7" t="s">
        <v>1028</v>
      </c>
      <c r="AZ1" s="2" t="s">
        <v>21</v>
      </c>
      <c r="BA1" s="2" t="s">
        <v>1029</v>
      </c>
      <c r="BB1" s="2" t="s">
        <v>22</v>
      </c>
      <c r="BC1" s="2" t="s">
        <v>23</v>
      </c>
      <c r="BD1" s="1" t="s">
        <v>24</v>
      </c>
      <c r="BE1" s="15" t="s">
        <v>1030</v>
      </c>
      <c r="BF1" s="2" t="s">
        <v>25</v>
      </c>
      <c r="BG1" s="2" t="s">
        <v>26</v>
      </c>
      <c r="BH1" s="15" t="s">
        <v>1031</v>
      </c>
      <c r="BI1" s="2" t="s">
        <v>27</v>
      </c>
      <c r="BJ1" s="2" t="s">
        <v>28</v>
      </c>
      <c r="BK1" s="2" t="s">
        <v>29</v>
      </c>
      <c r="BL1" s="2" t="s">
        <v>30</v>
      </c>
      <c r="BM1" s="2" t="s">
        <v>31</v>
      </c>
      <c r="BN1" s="2" t="s">
        <v>32</v>
      </c>
      <c r="BO1" s="2" t="s">
        <v>33</v>
      </c>
      <c r="BP1" s="2" t="s">
        <v>1124</v>
      </c>
    </row>
    <row r="2" spans="1:68">
      <c r="A2" s="1" t="s">
        <v>34</v>
      </c>
      <c r="B2" s="1" t="s">
        <v>1113</v>
      </c>
      <c r="C2" s="3" t="s">
        <v>35</v>
      </c>
      <c r="D2" s="3" t="str">
        <f>CONCATENATE(A2," ",C2)</f>
        <v>101 和發大境</v>
      </c>
      <c r="E2" s="2" t="s">
        <v>36</v>
      </c>
      <c r="F2" s="4" t="s">
        <v>37</v>
      </c>
      <c r="G2" s="24">
        <v>27.72</v>
      </c>
      <c r="H2" s="4" t="s">
        <v>1232</v>
      </c>
      <c r="I2" s="24">
        <v>32.01</v>
      </c>
      <c r="J2" s="24">
        <v>24.3</v>
      </c>
      <c r="K2" s="2" t="s">
        <v>762</v>
      </c>
      <c r="L2" s="14">
        <v>28</v>
      </c>
      <c r="M2" s="14">
        <v>29</v>
      </c>
      <c r="N2" s="14">
        <f>(L2+M2)/2</f>
        <v>28.5</v>
      </c>
      <c r="O2" s="14">
        <f>M2-N2</f>
        <v>0.5</v>
      </c>
      <c r="P2" s="2" t="s">
        <v>1160</v>
      </c>
      <c r="Q2" s="14">
        <v>34</v>
      </c>
      <c r="R2" s="14">
        <v>36</v>
      </c>
      <c r="S2" s="14">
        <f>R2-Q2</f>
        <v>2</v>
      </c>
      <c r="T2" s="14">
        <f>(Q2+R2)/2</f>
        <v>35</v>
      </c>
      <c r="Y2" s="2" t="s">
        <v>38</v>
      </c>
      <c r="Z2" s="13">
        <v>170</v>
      </c>
      <c r="AA2" s="13">
        <v>205</v>
      </c>
      <c r="AB2" s="8">
        <v>0.8</v>
      </c>
      <c r="AC2" s="2" t="s">
        <v>39</v>
      </c>
      <c r="AD2" s="2" t="s">
        <v>540</v>
      </c>
      <c r="AE2" s="2" t="s">
        <v>994</v>
      </c>
      <c r="AF2" s="2" t="s">
        <v>48</v>
      </c>
      <c r="AG2" s="2" t="s">
        <v>541</v>
      </c>
      <c r="AH2" s="2" t="s">
        <v>542</v>
      </c>
      <c r="AI2" s="2" t="s">
        <v>764</v>
      </c>
      <c r="AJ2" s="2" t="s">
        <v>543</v>
      </c>
      <c r="AK2" s="2" t="s">
        <v>544</v>
      </c>
      <c r="AL2" s="2" t="s">
        <v>545</v>
      </c>
      <c r="AM2" s="2" t="s">
        <v>546</v>
      </c>
      <c r="AN2" s="2" t="s">
        <v>547</v>
      </c>
      <c r="AO2" s="2" t="s">
        <v>1142</v>
      </c>
      <c r="AP2" s="2" t="s">
        <v>548</v>
      </c>
      <c r="AQ2" s="2" t="s">
        <v>549</v>
      </c>
      <c r="AR2" s="2" t="s">
        <v>550</v>
      </c>
      <c r="AS2" s="8">
        <v>0.33</v>
      </c>
      <c r="AT2" s="7">
        <v>0.33</v>
      </c>
      <c r="AU2" s="2" t="s">
        <v>551</v>
      </c>
      <c r="AV2" s="2">
        <v>280</v>
      </c>
      <c r="AW2" s="2">
        <v>12</v>
      </c>
      <c r="AX2" s="7">
        <v>0.40899999999999997</v>
      </c>
      <c r="AY2" s="7">
        <v>0.40899999999999997</v>
      </c>
      <c r="AZ2" s="2" t="s">
        <v>552</v>
      </c>
      <c r="BA2" s="2">
        <v>15</v>
      </c>
      <c r="BB2" s="2" t="s">
        <v>553</v>
      </c>
      <c r="BC2" s="2" t="s">
        <v>88</v>
      </c>
      <c r="BD2" s="1" t="s">
        <v>554</v>
      </c>
      <c r="BE2" s="15">
        <v>1.0900000000000001</v>
      </c>
      <c r="BF2" s="2" t="s">
        <v>65</v>
      </c>
      <c r="BG2" s="2" t="s">
        <v>555</v>
      </c>
      <c r="BH2" s="2">
        <v>1586.57</v>
      </c>
      <c r="BI2" s="2" t="s">
        <v>67</v>
      </c>
      <c r="BJ2" s="2" t="s">
        <v>68</v>
      </c>
      <c r="BK2" s="2" t="s">
        <v>69</v>
      </c>
      <c r="BL2" s="2" t="s">
        <v>69</v>
      </c>
      <c r="BM2" s="2" t="s">
        <v>556</v>
      </c>
      <c r="BN2" s="2" t="s">
        <v>342</v>
      </c>
      <c r="BO2" s="2" t="s">
        <v>69</v>
      </c>
      <c r="BP2" s="2" t="s">
        <v>1125</v>
      </c>
    </row>
    <row r="3" spans="1:68">
      <c r="A3" s="1" t="s">
        <v>40</v>
      </c>
      <c r="B3" s="1" t="s">
        <v>1113</v>
      </c>
      <c r="C3" s="2" t="s">
        <v>41</v>
      </c>
      <c r="D3" s="3" t="str">
        <f>CONCATENATE(A3," ",C3)</f>
        <v>102 鴻典</v>
      </c>
      <c r="E3" s="3" t="s">
        <v>42</v>
      </c>
      <c r="F3" s="4" t="s">
        <v>43</v>
      </c>
      <c r="G3" s="24">
        <v>24.35</v>
      </c>
      <c r="H3" s="4">
        <v>23.38</v>
      </c>
      <c r="I3" s="24">
        <v>26.49</v>
      </c>
      <c r="J3" s="24">
        <v>20.440000000000001</v>
      </c>
      <c r="K3" s="2" t="s">
        <v>44</v>
      </c>
      <c r="L3" s="14">
        <v>26</v>
      </c>
      <c r="M3" s="14">
        <v>26</v>
      </c>
      <c r="N3" s="14">
        <f>(L3+M3)/2</f>
        <v>26</v>
      </c>
      <c r="O3" s="14">
        <f>M3-N3</f>
        <v>0</v>
      </c>
      <c r="P3" s="2" t="s">
        <v>1161</v>
      </c>
      <c r="Q3" s="14">
        <v>29</v>
      </c>
      <c r="R3" s="14">
        <v>29</v>
      </c>
      <c r="S3" s="14">
        <f>R3-Q3</f>
        <v>0</v>
      </c>
      <c r="T3" s="14">
        <f>(Q3+R3)/2</f>
        <v>29</v>
      </c>
      <c r="Y3" s="2" t="s">
        <v>45</v>
      </c>
      <c r="Z3" s="13">
        <v>180</v>
      </c>
      <c r="AA3" s="13">
        <v>210</v>
      </c>
      <c r="AB3" s="2" t="s">
        <v>46</v>
      </c>
      <c r="AC3" s="2" t="s">
        <v>39</v>
      </c>
      <c r="AD3" s="2" t="s">
        <v>47</v>
      </c>
      <c r="AE3" s="2" t="s">
        <v>996</v>
      </c>
      <c r="AF3" s="2" t="s">
        <v>48</v>
      </c>
      <c r="AG3" s="2" t="s">
        <v>49</v>
      </c>
      <c r="AH3" s="2" t="s">
        <v>50</v>
      </c>
      <c r="AI3" s="2" t="s">
        <v>764</v>
      </c>
      <c r="AJ3" s="2" t="s">
        <v>51</v>
      </c>
      <c r="AK3" s="2" t="s">
        <v>52</v>
      </c>
      <c r="AL3" s="2" t="s">
        <v>52</v>
      </c>
      <c r="AM3" s="2" t="s">
        <v>53</v>
      </c>
      <c r="AN3" s="2" t="s">
        <v>54</v>
      </c>
      <c r="AO3" s="2" t="s">
        <v>1142</v>
      </c>
      <c r="AP3" s="2" t="s">
        <v>55</v>
      </c>
      <c r="AQ3" s="2" t="s">
        <v>56</v>
      </c>
      <c r="AR3" s="2" t="s">
        <v>57</v>
      </c>
      <c r="AS3" s="2" t="s">
        <v>58</v>
      </c>
      <c r="AT3" s="7">
        <v>0.32</v>
      </c>
      <c r="AU3" s="2" t="s">
        <v>59</v>
      </c>
      <c r="AV3" s="2">
        <v>196</v>
      </c>
      <c r="AW3" s="2">
        <v>11</v>
      </c>
      <c r="AX3" s="2" t="s">
        <v>60</v>
      </c>
      <c r="AY3" s="7">
        <v>0.39800000000000002</v>
      </c>
      <c r="AZ3" s="2" t="s">
        <v>61</v>
      </c>
      <c r="BA3" s="2">
        <v>15</v>
      </c>
      <c r="BB3" s="2" t="s">
        <v>62</v>
      </c>
      <c r="BC3" s="2" t="s">
        <v>63</v>
      </c>
      <c r="BD3" s="1" t="s">
        <v>64</v>
      </c>
      <c r="BE3" s="15">
        <v>1.03</v>
      </c>
      <c r="BF3" s="2" t="s">
        <v>65</v>
      </c>
      <c r="BG3" s="2" t="s">
        <v>66</v>
      </c>
      <c r="BH3" s="2">
        <v>1062.93</v>
      </c>
      <c r="BI3" s="2" t="s">
        <v>67</v>
      </c>
      <c r="BJ3" s="2" t="s">
        <v>68</v>
      </c>
      <c r="BK3" s="2" t="s">
        <v>69</v>
      </c>
      <c r="BL3" s="2" t="s">
        <v>69</v>
      </c>
      <c r="BM3" s="2" t="s">
        <v>70</v>
      </c>
      <c r="BN3" s="2" t="s">
        <v>342</v>
      </c>
      <c r="BO3" s="2" t="s">
        <v>69</v>
      </c>
      <c r="BP3" s="2" t="s">
        <v>1126</v>
      </c>
    </row>
    <row r="4" spans="1:68">
      <c r="A4" s="1" t="s">
        <v>71</v>
      </c>
      <c r="B4" s="1" t="s">
        <v>1113</v>
      </c>
      <c r="C4" s="2" t="s">
        <v>72</v>
      </c>
      <c r="D4" s="3" t="str">
        <f>CONCATENATE(A4," ",C4)</f>
        <v>103 樂捷市</v>
      </c>
      <c r="E4" s="2" t="s">
        <v>73</v>
      </c>
      <c r="F4" s="4" t="s">
        <v>74</v>
      </c>
      <c r="G4" s="24">
        <v>24.46</v>
      </c>
      <c r="H4" s="4">
        <v>22.58</v>
      </c>
      <c r="I4" s="24">
        <v>31.05</v>
      </c>
      <c r="J4" s="24">
        <v>17.47</v>
      </c>
      <c r="K4" s="2" t="s">
        <v>44</v>
      </c>
      <c r="L4" s="14">
        <v>26</v>
      </c>
      <c r="M4" s="14">
        <v>26</v>
      </c>
      <c r="N4" s="14">
        <f>(L4+M4)/2</f>
        <v>26</v>
      </c>
      <c r="O4" s="14">
        <f>M4-N4</f>
        <v>0</v>
      </c>
      <c r="P4" s="2" t="s">
        <v>44</v>
      </c>
      <c r="Q4" s="14">
        <v>26</v>
      </c>
      <c r="R4" s="14">
        <v>26</v>
      </c>
      <c r="S4" s="14">
        <f>R4-Q4</f>
        <v>0</v>
      </c>
      <c r="T4" s="14">
        <f>(Q4+R4)/2</f>
        <v>26</v>
      </c>
      <c r="U4" s="14" t="s">
        <v>1187</v>
      </c>
      <c r="V4" s="2" t="s">
        <v>967</v>
      </c>
      <c r="W4" s="9" t="s">
        <v>966</v>
      </c>
      <c r="Y4" s="2" t="s">
        <v>75</v>
      </c>
      <c r="Z4" s="13">
        <v>150</v>
      </c>
      <c r="AA4" s="13">
        <v>195</v>
      </c>
      <c r="AB4" s="2" t="s">
        <v>76</v>
      </c>
      <c r="AC4" s="2" t="s">
        <v>39</v>
      </c>
      <c r="AD4" s="2" t="s">
        <v>77</v>
      </c>
      <c r="AE4" s="2" t="s">
        <v>998</v>
      </c>
      <c r="AF4" s="2" t="s">
        <v>48</v>
      </c>
      <c r="AG4" s="2" t="s">
        <v>78</v>
      </c>
      <c r="AH4" s="2" t="s">
        <v>79</v>
      </c>
      <c r="AI4" s="2" t="s">
        <v>764</v>
      </c>
      <c r="AJ4" s="2" t="s">
        <v>80</v>
      </c>
      <c r="AK4" s="2" t="s">
        <v>81</v>
      </c>
      <c r="AL4" s="2" t="s">
        <v>82</v>
      </c>
      <c r="AM4" s="2" t="s">
        <v>53</v>
      </c>
      <c r="AN4" s="2" t="s">
        <v>54</v>
      </c>
      <c r="AO4" s="2" t="s">
        <v>1142</v>
      </c>
      <c r="AP4" s="2" t="s">
        <v>55</v>
      </c>
      <c r="AQ4" s="2" t="s">
        <v>56</v>
      </c>
      <c r="AR4" s="2" t="s">
        <v>83</v>
      </c>
      <c r="AS4" s="2" t="s">
        <v>84</v>
      </c>
      <c r="AT4" s="7">
        <v>0.315</v>
      </c>
      <c r="AU4" s="2" t="s">
        <v>85</v>
      </c>
      <c r="AV4" s="2">
        <v>326</v>
      </c>
      <c r="AW4" s="2">
        <v>20</v>
      </c>
      <c r="AX4" s="2" t="s">
        <v>86</v>
      </c>
      <c r="AY4" s="7">
        <v>0.49559999999999998</v>
      </c>
      <c r="AZ4" s="2" t="s">
        <v>61</v>
      </c>
      <c r="BA4" s="2">
        <v>15</v>
      </c>
      <c r="BB4" s="2" t="s">
        <v>87</v>
      </c>
      <c r="BC4" s="2" t="s">
        <v>88</v>
      </c>
      <c r="BD4" s="1" t="s">
        <v>591</v>
      </c>
      <c r="BE4" s="15">
        <v>1</v>
      </c>
      <c r="BF4" s="2" t="s">
        <v>65</v>
      </c>
      <c r="BG4" s="2" t="s">
        <v>89</v>
      </c>
      <c r="BH4" s="2">
        <v>1848.44</v>
      </c>
      <c r="BI4" s="2" t="s">
        <v>67</v>
      </c>
      <c r="BJ4" s="2" t="s">
        <v>68</v>
      </c>
      <c r="BK4" s="2" t="s">
        <v>69</v>
      </c>
      <c r="BL4" s="2" t="s">
        <v>69</v>
      </c>
      <c r="BM4" s="2" t="s">
        <v>90</v>
      </c>
      <c r="BN4" s="2" t="s">
        <v>342</v>
      </c>
      <c r="BO4" s="2" t="s">
        <v>69</v>
      </c>
      <c r="BP4" s="2" t="s">
        <v>1125</v>
      </c>
    </row>
    <row r="5" spans="1:68">
      <c r="A5" s="1" t="s">
        <v>91</v>
      </c>
      <c r="B5" s="1" t="s">
        <v>1113</v>
      </c>
      <c r="C5" s="2" t="s">
        <v>92</v>
      </c>
      <c r="D5" s="3" t="str">
        <f>CONCATENATE(A5," ",C5)</f>
        <v>104 奇幻莊園</v>
      </c>
      <c r="E5" s="3" t="s">
        <v>93</v>
      </c>
      <c r="F5" s="4" t="s">
        <v>94</v>
      </c>
      <c r="G5" s="24"/>
      <c r="H5" s="4">
        <v>22.11</v>
      </c>
      <c r="I5" s="24">
        <v>27.38</v>
      </c>
      <c r="J5" s="24">
        <v>19.579999999999998</v>
      </c>
      <c r="K5" s="2" t="s">
        <v>95</v>
      </c>
      <c r="L5" s="14">
        <v>24.5</v>
      </c>
      <c r="M5" s="14">
        <v>25.5</v>
      </c>
      <c r="N5" s="14">
        <f>(L5+M5)/2</f>
        <v>25</v>
      </c>
      <c r="O5" s="14">
        <f>M5-N5</f>
        <v>0.5</v>
      </c>
      <c r="P5" s="2" t="s">
        <v>95</v>
      </c>
      <c r="Q5" s="14">
        <v>24.5</v>
      </c>
      <c r="R5" s="14">
        <v>25.5</v>
      </c>
      <c r="S5" s="14">
        <f>R5-Q5</f>
        <v>1</v>
      </c>
      <c r="T5" s="14">
        <f>(Q5+R5)/2</f>
        <v>25</v>
      </c>
      <c r="U5" s="14" t="s">
        <v>1187</v>
      </c>
      <c r="V5" s="2" t="s">
        <v>965</v>
      </c>
      <c r="W5" s="9" t="s">
        <v>964</v>
      </c>
      <c r="Y5" s="2" t="s">
        <v>96</v>
      </c>
      <c r="Z5" s="13">
        <v>160</v>
      </c>
      <c r="AA5" s="13">
        <v>220</v>
      </c>
      <c r="AB5" s="2" t="s">
        <v>46</v>
      </c>
      <c r="AC5" s="2" t="s">
        <v>39</v>
      </c>
      <c r="AD5" s="2" t="s">
        <v>748</v>
      </c>
      <c r="AE5" s="2" t="s">
        <v>998</v>
      </c>
      <c r="AF5" s="2" t="s">
        <v>48</v>
      </c>
      <c r="AG5" s="2" t="s">
        <v>97</v>
      </c>
      <c r="AH5" s="2" t="s">
        <v>79</v>
      </c>
      <c r="AI5" s="2" t="s">
        <v>764</v>
      </c>
      <c r="AJ5" s="2" t="s">
        <v>51</v>
      </c>
      <c r="AK5" s="2" t="s">
        <v>98</v>
      </c>
      <c r="AL5" s="2" t="s">
        <v>98</v>
      </c>
      <c r="AM5" s="2" t="s">
        <v>99</v>
      </c>
      <c r="AN5" s="2" t="s">
        <v>100</v>
      </c>
      <c r="AO5" s="2" t="s">
        <v>1142</v>
      </c>
      <c r="AP5" s="2" t="s">
        <v>101</v>
      </c>
      <c r="AQ5" s="2" t="s">
        <v>56</v>
      </c>
      <c r="AR5" s="2" t="s">
        <v>102</v>
      </c>
      <c r="AS5" s="2" t="s">
        <v>58</v>
      </c>
      <c r="AT5" s="7">
        <v>0.32</v>
      </c>
      <c r="AU5" s="2" t="s">
        <v>103</v>
      </c>
      <c r="AV5" s="2">
        <v>173</v>
      </c>
      <c r="AW5" s="2">
        <v>11</v>
      </c>
      <c r="AX5" s="2" t="s">
        <v>104</v>
      </c>
      <c r="AY5" s="7">
        <v>0.48259999999999997</v>
      </c>
      <c r="AZ5" s="2" t="s">
        <v>105</v>
      </c>
      <c r="BA5" s="2">
        <v>14</v>
      </c>
      <c r="BB5" s="2" t="s">
        <v>106</v>
      </c>
      <c r="BC5" s="2" t="s">
        <v>107</v>
      </c>
      <c r="BD5" s="1" t="s">
        <v>108</v>
      </c>
      <c r="BE5" s="15">
        <v>0.98</v>
      </c>
      <c r="BF5" s="2" t="s">
        <v>65</v>
      </c>
      <c r="BG5" s="2" t="s">
        <v>109</v>
      </c>
      <c r="BH5" s="2">
        <v>954.46</v>
      </c>
      <c r="BI5" s="2" t="s">
        <v>67</v>
      </c>
      <c r="BJ5" s="2" t="s">
        <v>68</v>
      </c>
      <c r="BK5" s="2" t="s">
        <v>69</v>
      </c>
      <c r="BL5" s="2" t="s">
        <v>69</v>
      </c>
      <c r="BM5" s="2" t="s">
        <v>110</v>
      </c>
      <c r="BN5" s="2" t="s">
        <v>111</v>
      </c>
      <c r="BO5" s="2" t="s">
        <v>69</v>
      </c>
      <c r="BP5" s="2" t="s">
        <v>1125</v>
      </c>
    </row>
    <row r="6" spans="1:68">
      <c r="A6" s="1" t="s">
        <v>112</v>
      </c>
      <c r="B6" s="1" t="s">
        <v>1113</v>
      </c>
      <c r="C6" s="2" t="s">
        <v>113</v>
      </c>
      <c r="D6" s="3" t="str">
        <f>CONCATENATE(A6," ",C6)</f>
        <v>105 樂田田</v>
      </c>
      <c r="E6" s="2" t="s">
        <v>114</v>
      </c>
      <c r="F6" s="9" t="s">
        <v>557</v>
      </c>
      <c r="G6" s="25">
        <v>22.84</v>
      </c>
      <c r="H6" s="26" t="s">
        <v>1233</v>
      </c>
      <c r="I6" s="25">
        <v>26.27</v>
      </c>
      <c r="J6" s="25">
        <v>19.62</v>
      </c>
      <c r="K6" s="2" t="s">
        <v>558</v>
      </c>
      <c r="L6" s="14">
        <v>25</v>
      </c>
      <c r="M6" s="14">
        <v>26</v>
      </c>
      <c r="N6" s="14">
        <f>(L6+M6)/2</f>
        <v>25.5</v>
      </c>
      <c r="O6" s="14">
        <f>M6-N6</f>
        <v>0.5</v>
      </c>
      <c r="P6" s="2" t="s">
        <v>558</v>
      </c>
      <c r="Q6" s="14">
        <v>26</v>
      </c>
      <c r="R6" s="14">
        <v>26</v>
      </c>
      <c r="S6" s="14">
        <f>R6-Q6</f>
        <v>0</v>
      </c>
      <c r="T6" s="14">
        <f>(Q6+R6)/2</f>
        <v>26</v>
      </c>
      <c r="U6" s="14" t="s">
        <v>1187</v>
      </c>
      <c r="Y6" s="2" t="s">
        <v>559</v>
      </c>
      <c r="Z6" s="13">
        <v>190</v>
      </c>
      <c r="AA6" s="13">
        <v>230</v>
      </c>
      <c r="AB6" s="8">
        <v>0.8</v>
      </c>
      <c r="AC6" s="2" t="s">
        <v>39</v>
      </c>
      <c r="AD6" s="2" t="s">
        <v>560</v>
      </c>
      <c r="AE6" s="2" t="s">
        <v>1000</v>
      </c>
      <c r="AF6" s="2" t="s">
        <v>48</v>
      </c>
      <c r="AG6" s="2" t="s">
        <v>561</v>
      </c>
      <c r="AH6" s="2" t="s">
        <v>542</v>
      </c>
      <c r="AI6" s="2" t="s">
        <v>764</v>
      </c>
      <c r="AJ6" s="2" t="s">
        <v>51</v>
      </c>
      <c r="AK6" s="2" t="s">
        <v>562</v>
      </c>
      <c r="AL6" s="2" t="s">
        <v>563</v>
      </c>
      <c r="AM6" s="2" t="s">
        <v>564</v>
      </c>
      <c r="AN6" s="2" t="s">
        <v>565</v>
      </c>
      <c r="AO6" s="2" t="s">
        <v>1142</v>
      </c>
      <c r="AP6" s="2" t="s">
        <v>566</v>
      </c>
      <c r="AQ6" s="2" t="s">
        <v>567</v>
      </c>
      <c r="AR6" s="2" t="s">
        <v>568</v>
      </c>
      <c r="AS6" s="7">
        <v>0.32600000000000001</v>
      </c>
      <c r="AT6" s="7">
        <v>0.32600000000000001</v>
      </c>
      <c r="AU6" s="2" t="s">
        <v>569</v>
      </c>
      <c r="AV6" s="2">
        <v>187</v>
      </c>
      <c r="AW6" s="2">
        <v>12</v>
      </c>
      <c r="AX6" s="7">
        <v>0.44269999999999998</v>
      </c>
      <c r="AY6" s="7">
        <v>0.44269999999999998</v>
      </c>
      <c r="AZ6" s="2" t="s">
        <v>570</v>
      </c>
      <c r="BA6" s="2">
        <v>14</v>
      </c>
      <c r="BB6" s="7" t="s">
        <v>571</v>
      </c>
      <c r="BC6" s="2" t="s">
        <v>572</v>
      </c>
      <c r="BD6" s="1" t="s">
        <v>573</v>
      </c>
      <c r="BE6" s="15">
        <v>0.87</v>
      </c>
      <c r="BF6" s="2" t="s">
        <v>65</v>
      </c>
      <c r="BG6" s="2" t="s">
        <v>574</v>
      </c>
      <c r="BH6" s="2">
        <v>907.61</v>
      </c>
      <c r="BI6" s="2" t="s">
        <v>67</v>
      </c>
      <c r="BJ6" s="2" t="s">
        <v>68</v>
      </c>
      <c r="BK6" s="2" t="s">
        <v>69</v>
      </c>
      <c r="BL6" s="2" t="s">
        <v>69</v>
      </c>
      <c r="BM6" s="2" t="s">
        <v>575</v>
      </c>
      <c r="BN6" s="2" t="s">
        <v>576</v>
      </c>
      <c r="BO6" s="2" t="s">
        <v>69</v>
      </c>
      <c r="BP6" s="2" t="s">
        <v>1125</v>
      </c>
    </row>
    <row r="7" spans="1:68">
      <c r="A7" s="1" t="s">
        <v>115</v>
      </c>
      <c r="B7" s="1" t="s">
        <v>1113</v>
      </c>
      <c r="C7" s="2" t="s">
        <v>963</v>
      </c>
      <c r="D7" s="3" t="str">
        <f>CONCATENATE(A7," ",C7)</f>
        <v>106 玉子園</v>
      </c>
      <c r="E7" s="3" t="s">
        <v>116</v>
      </c>
      <c r="F7" s="4" t="s">
        <v>117</v>
      </c>
      <c r="G7" s="24">
        <v>21.64</v>
      </c>
      <c r="H7" s="4">
        <v>21.7</v>
      </c>
      <c r="I7" s="24">
        <v>24.53</v>
      </c>
      <c r="J7" s="24">
        <v>20.03</v>
      </c>
      <c r="K7" s="2" t="s">
        <v>118</v>
      </c>
      <c r="L7" s="14">
        <v>26</v>
      </c>
      <c r="M7" s="14">
        <v>28</v>
      </c>
      <c r="N7" s="14">
        <f>(L7+M7)/2</f>
        <v>27</v>
      </c>
      <c r="O7" s="14">
        <f>M7-N7</f>
        <v>1</v>
      </c>
      <c r="P7" s="2" t="s">
        <v>118</v>
      </c>
      <c r="Q7" s="14">
        <v>26</v>
      </c>
      <c r="R7" s="14">
        <v>28</v>
      </c>
      <c r="S7" s="14">
        <f>R7-Q7</f>
        <v>2</v>
      </c>
      <c r="T7" s="14">
        <f>(Q7+R7)/2</f>
        <v>27</v>
      </c>
      <c r="U7" s="14" t="s">
        <v>1187</v>
      </c>
      <c r="Y7" s="2" t="s">
        <v>119</v>
      </c>
      <c r="Z7" s="13">
        <v>130</v>
      </c>
      <c r="AA7" s="13">
        <v>205</v>
      </c>
      <c r="AB7" s="2" t="s">
        <v>46</v>
      </c>
      <c r="AC7" s="2" t="s">
        <v>39</v>
      </c>
      <c r="AD7" s="2" t="s">
        <v>120</v>
      </c>
      <c r="AE7" s="2" t="s">
        <v>1002</v>
      </c>
      <c r="AF7" s="2" t="s">
        <v>48</v>
      </c>
      <c r="AG7" s="2" t="s">
        <v>121</v>
      </c>
      <c r="AH7" s="2" t="s">
        <v>50</v>
      </c>
      <c r="AI7" s="2" t="s">
        <v>764</v>
      </c>
      <c r="AJ7" s="2" t="s">
        <v>51</v>
      </c>
      <c r="AK7" s="2" t="s">
        <v>122</v>
      </c>
      <c r="AL7" s="2" t="s">
        <v>123</v>
      </c>
      <c r="AM7" s="2" t="s">
        <v>124</v>
      </c>
      <c r="AN7" s="2" t="s">
        <v>125</v>
      </c>
      <c r="AO7" s="2" t="s">
        <v>1142</v>
      </c>
      <c r="AP7" s="2" t="s">
        <v>126</v>
      </c>
      <c r="AQ7" s="2" t="s">
        <v>127</v>
      </c>
      <c r="AR7" s="2" t="s">
        <v>128</v>
      </c>
      <c r="AS7" s="2" t="s">
        <v>129</v>
      </c>
      <c r="AT7" s="7">
        <v>0.315</v>
      </c>
      <c r="AU7" s="2" t="s">
        <v>130</v>
      </c>
      <c r="AV7" s="2">
        <v>186</v>
      </c>
      <c r="AW7" s="2">
        <v>7</v>
      </c>
      <c r="AX7" s="2" t="s">
        <v>131</v>
      </c>
      <c r="AY7" s="7">
        <v>0.44230000000000003</v>
      </c>
      <c r="AZ7" s="2" t="s">
        <v>61</v>
      </c>
      <c r="BA7" s="2">
        <v>15</v>
      </c>
      <c r="BB7" s="2" t="s">
        <v>132</v>
      </c>
      <c r="BC7" s="2" t="s">
        <v>88</v>
      </c>
      <c r="BD7" s="1" t="s">
        <v>133</v>
      </c>
      <c r="BE7" s="15">
        <v>0.99</v>
      </c>
      <c r="BF7" s="2" t="s">
        <v>65</v>
      </c>
      <c r="BG7" s="2" t="s">
        <v>134</v>
      </c>
      <c r="BH7" s="2">
        <v>1042.98</v>
      </c>
      <c r="BI7" s="2" t="s">
        <v>67</v>
      </c>
      <c r="BJ7" s="2" t="s">
        <v>68</v>
      </c>
      <c r="BK7" s="2" t="s">
        <v>69</v>
      </c>
      <c r="BL7" s="2" t="s">
        <v>69</v>
      </c>
      <c r="BM7" s="2" t="s">
        <v>135</v>
      </c>
      <c r="BN7" s="2" t="s">
        <v>342</v>
      </c>
      <c r="BO7" s="2" t="s">
        <v>69</v>
      </c>
      <c r="BP7" s="2" t="s">
        <v>1125</v>
      </c>
    </row>
    <row r="8" spans="1:68">
      <c r="A8" s="1" t="s">
        <v>136</v>
      </c>
      <c r="B8" s="1" t="s">
        <v>1113</v>
      </c>
      <c r="C8" s="2" t="s">
        <v>1135</v>
      </c>
      <c r="D8" s="3" t="str">
        <f>CONCATENATE(A8," ",C8)</f>
        <v>107 台北國際村</v>
      </c>
      <c r="E8" s="3" t="s">
        <v>137</v>
      </c>
      <c r="F8" s="4" t="s">
        <v>138</v>
      </c>
      <c r="G8" s="24">
        <v>22.83</v>
      </c>
      <c r="H8" s="4">
        <v>21.34</v>
      </c>
      <c r="I8" s="24">
        <v>25.94</v>
      </c>
      <c r="J8" s="24">
        <v>19.53</v>
      </c>
      <c r="K8" s="2" t="s">
        <v>139</v>
      </c>
      <c r="L8" s="14">
        <v>25</v>
      </c>
      <c r="M8" s="14">
        <v>26</v>
      </c>
      <c r="N8" s="14">
        <f>(L8+M8)/2</f>
        <v>25.5</v>
      </c>
      <c r="O8" s="14">
        <f>M8-N8</f>
        <v>0.5</v>
      </c>
      <c r="P8" s="2" t="s">
        <v>1162</v>
      </c>
      <c r="Q8" s="14">
        <v>27</v>
      </c>
      <c r="R8" s="14">
        <v>29</v>
      </c>
      <c r="S8" s="14">
        <f>R8-Q8</f>
        <v>2</v>
      </c>
      <c r="T8" s="14">
        <f>(Q8+R8)/2</f>
        <v>28</v>
      </c>
      <c r="V8" s="2" t="s">
        <v>962</v>
      </c>
      <c r="W8" s="9" t="s">
        <v>961</v>
      </c>
      <c r="Y8" s="2" t="s">
        <v>140</v>
      </c>
      <c r="Z8" s="13">
        <v>160</v>
      </c>
      <c r="AA8" s="13">
        <v>195</v>
      </c>
      <c r="AB8" s="2" t="s">
        <v>46</v>
      </c>
      <c r="AC8" s="2" t="s">
        <v>39</v>
      </c>
      <c r="AD8" s="2" t="s">
        <v>141</v>
      </c>
      <c r="AE8" s="2" t="s">
        <v>998</v>
      </c>
      <c r="AF8" s="2" t="s">
        <v>48</v>
      </c>
      <c r="AG8" s="2" t="s">
        <v>142</v>
      </c>
      <c r="AH8" s="2" t="s">
        <v>50</v>
      </c>
      <c r="AI8" s="2" t="s">
        <v>764</v>
      </c>
      <c r="AJ8" s="2" t="s">
        <v>51</v>
      </c>
      <c r="AK8" s="2" t="s">
        <v>143</v>
      </c>
      <c r="AL8" s="2" t="s">
        <v>144</v>
      </c>
      <c r="AM8" s="2" t="s">
        <v>145</v>
      </c>
      <c r="AN8" s="2" t="s">
        <v>146</v>
      </c>
      <c r="AO8" s="2" t="s">
        <v>1142</v>
      </c>
      <c r="AP8" s="2" t="s">
        <v>55</v>
      </c>
      <c r="AQ8" s="2" t="s">
        <v>147</v>
      </c>
      <c r="AR8" s="2" t="s">
        <v>83</v>
      </c>
      <c r="AS8" s="2" t="s">
        <v>129</v>
      </c>
      <c r="AT8" s="7">
        <v>0.315</v>
      </c>
      <c r="AU8" s="2" t="s">
        <v>148</v>
      </c>
      <c r="AV8" s="2">
        <v>198</v>
      </c>
      <c r="AW8" s="2">
        <v>8</v>
      </c>
      <c r="AX8" s="2" t="s">
        <v>149</v>
      </c>
      <c r="AY8" s="7">
        <v>0.45669999999999999</v>
      </c>
      <c r="AZ8" s="2" t="s">
        <v>150</v>
      </c>
      <c r="BA8" s="2">
        <v>15</v>
      </c>
      <c r="BB8" s="2" t="s">
        <v>151</v>
      </c>
      <c r="BC8" s="2" t="s">
        <v>88</v>
      </c>
      <c r="BD8" s="1" t="s">
        <v>591</v>
      </c>
      <c r="BE8" s="15">
        <v>1</v>
      </c>
      <c r="BF8" s="2" t="s">
        <v>65</v>
      </c>
      <c r="BG8" s="2" t="s">
        <v>152</v>
      </c>
      <c r="BH8" s="2">
        <v>1054.47</v>
      </c>
      <c r="BI8" s="2" t="s">
        <v>67</v>
      </c>
      <c r="BJ8" s="2" t="s">
        <v>68</v>
      </c>
      <c r="BK8" s="2" t="s">
        <v>69</v>
      </c>
      <c r="BL8" s="2" t="s">
        <v>69</v>
      </c>
      <c r="BM8" s="2" t="s">
        <v>153</v>
      </c>
      <c r="BN8" s="2" t="s">
        <v>342</v>
      </c>
      <c r="BO8" s="2" t="s">
        <v>69</v>
      </c>
      <c r="BP8" s="2" t="s">
        <v>1125</v>
      </c>
    </row>
    <row r="9" spans="1:68">
      <c r="A9" s="1" t="s">
        <v>154</v>
      </c>
      <c r="B9" s="1" t="s">
        <v>1115</v>
      </c>
      <c r="C9" s="2" t="s">
        <v>155</v>
      </c>
      <c r="D9" s="3" t="str">
        <f>CONCATENATE(A9," ",C9)</f>
        <v>201 富宇上城</v>
      </c>
      <c r="E9" s="3" t="s">
        <v>156</v>
      </c>
      <c r="F9" s="4" t="s">
        <v>157</v>
      </c>
      <c r="G9" s="24"/>
      <c r="H9" s="4"/>
      <c r="I9" s="24"/>
      <c r="J9" s="24"/>
      <c r="K9" s="2" t="s">
        <v>158</v>
      </c>
      <c r="L9" s="14">
        <v>30</v>
      </c>
      <c r="M9" s="14">
        <v>35</v>
      </c>
      <c r="N9" s="14">
        <f>(L9+M9)/2</f>
        <v>32.5</v>
      </c>
      <c r="O9" s="14">
        <f>M9-N9</f>
        <v>2.5</v>
      </c>
      <c r="P9" s="2" t="s">
        <v>1163</v>
      </c>
      <c r="Q9" s="14">
        <v>44</v>
      </c>
      <c r="R9" s="14">
        <v>49</v>
      </c>
      <c r="S9" s="14">
        <f>R9-Q9</f>
        <v>5</v>
      </c>
      <c r="T9" s="14">
        <f>(Q9+R9)/2</f>
        <v>46.5</v>
      </c>
      <c r="Y9" s="2" t="s">
        <v>159</v>
      </c>
      <c r="Z9" s="13">
        <v>170</v>
      </c>
      <c r="AA9" s="13">
        <v>205</v>
      </c>
      <c r="AB9" s="2" t="s">
        <v>46</v>
      </c>
      <c r="AC9" s="2" t="s">
        <v>39</v>
      </c>
      <c r="AD9" s="2" t="s">
        <v>160</v>
      </c>
      <c r="AE9" s="2" t="s">
        <v>1004</v>
      </c>
      <c r="AF9" s="2" t="s">
        <v>48</v>
      </c>
      <c r="AG9" s="2" t="s">
        <v>161</v>
      </c>
      <c r="AH9" s="2" t="s">
        <v>50</v>
      </c>
      <c r="AI9" s="2" t="s">
        <v>764</v>
      </c>
      <c r="AJ9" s="2" t="s">
        <v>51</v>
      </c>
      <c r="AK9" s="2" t="s">
        <v>162</v>
      </c>
      <c r="AL9" s="2" t="s">
        <v>163</v>
      </c>
      <c r="AM9" s="2" t="s">
        <v>164</v>
      </c>
      <c r="AN9" s="2" t="s">
        <v>165</v>
      </c>
      <c r="AO9" s="2" t="s">
        <v>165</v>
      </c>
      <c r="AP9" s="2" t="s">
        <v>166</v>
      </c>
      <c r="AQ9" s="2" t="s">
        <v>167</v>
      </c>
      <c r="AR9" s="2" t="s">
        <v>168</v>
      </c>
      <c r="AS9" s="2" t="s">
        <v>169</v>
      </c>
      <c r="AT9" s="7">
        <v>0.33500000000000002</v>
      </c>
      <c r="AU9" s="2" t="s">
        <v>170</v>
      </c>
      <c r="AV9" s="2">
        <v>832</v>
      </c>
      <c r="AW9" s="2">
        <v>0</v>
      </c>
      <c r="AX9" s="2" t="s">
        <v>171</v>
      </c>
      <c r="AY9" s="7">
        <v>0.31069999999999998</v>
      </c>
      <c r="AZ9" s="2" t="s">
        <v>172</v>
      </c>
      <c r="BA9" s="2">
        <v>24</v>
      </c>
      <c r="BB9" s="2" t="s">
        <v>173</v>
      </c>
      <c r="BC9" s="2" t="s">
        <v>174</v>
      </c>
      <c r="BD9" s="1" t="s">
        <v>175</v>
      </c>
      <c r="BE9" s="15">
        <v>1.1200000000000001</v>
      </c>
      <c r="BF9" s="2" t="s">
        <v>65</v>
      </c>
      <c r="BG9" s="2" t="s">
        <v>176</v>
      </c>
      <c r="BH9" s="2">
        <v>4046.9</v>
      </c>
      <c r="BI9" s="2" t="s">
        <v>67</v>
      </c>
      <c r="BJ9" s="2" t="s">
        <v>177</v>
      </c>
      <c r="BK9" s="2" t="s">
        <v>69</v>
      </c>
      <c r="BL9" s="2" t="s">
        <v>69</v>
      </c>
      <c r="BM9" s="2" t="s">
        <v>178</v>
      </c>
      <c r="BN9" s="2" t="s">
        <v>179</v>
      </c>
      <c r="BO9" s="2" t="s">
        <v>69</v>
      </c>
      <c r="BP9" s="2" t="s">
        <v>1126</v>
      </c>
    </row>
    <row r="10" spans="1:68">
      <c r="A10" s="1" t="s">
        <v>180</v>
      </c>
      <c r="B10" s="1" t="s">
        <v>1115</v>
      </c>
      <c r="C10" s="2" t="s">
        <v>181</v>
      </c>
      <c r="D10" s="3" t="str">
        <f>CONCATENATE(A10," ",C10)</f>
        <v>202 禾悅花園</v>
      </c>
      <c r="E10" s="3" t="s">
        <v>182</v>
      </c>
      <c r="F10" s="4" t="s">
        <v>183</v>
      </c>
      <c r="G10" s="24">
        <v>29.88</v>
      </c>
      <c r="H10" s="4" t="s">
        <v>1234</v>
      </c>
      <c r="I10" s="24">
        <v>37.450000000000003</v>
      </c>
      <c r="J10" s="24">
        <v>21.36</v>
      </c>
      <c r="K10" s="2" t="s">
        <v>184</v>
      </c>
      <c r="L10" s="14">
        <v>28</v>
      </c>
      <c r="M10" s="14">
        <v>29</v>
      </c>
      <c r="N10" s="14">
        <f>(L10+M10)/2</f>
        <v>28.5</v>
      </c>
      <c r="O10" s="14">
        <f>M10-N10</f>
        <v>0.5</v>
      </c>
      <c r="P10" s="2" t="s">
        <v>1164</v>
      </c>
      <c r="Q10" s="14">
        <v>35</v>
      </c>
      <c r="R10" s="14">
        <v>37</v>
      </c>
      <c r="S10" s="14">
        <f>R10-Q10</f>
        <v>2</v>
      </c>
      <c r="T10" s="14">
        <f>(Q10+R10)/2</f>
        <v>36</v>
      </c>
      <c r="Y10" s="2" t="s">
        <v>185</v>
      </c>
      <c r="Z10" s="13">
        <v>130</v>
      </c>
      <c r="AA10" s="13">
        <v>200</v>
      </c>
      <c r="AB10" s="2" t="s">
        <v>46</v>
      </c>
      <c r="AC10" s="2" t="s">
        <v>39</v>
      </c>
      <c r="AD10" s="2" t="s">
        <v>186</v>
      </c>
      <c r="AE10" s="2" t="s">
        <v>1006</v>
      </c>
      <c r="AF10" s="2" t="s">
        <v>48</v>
      </c>
      <c r="AG10" s="2" t="s">
        <v>187</v>
      </c>
      <c r="AH10" s="2" t="s">
        <v>50</v>
      </c>
      <c r="AI10" s="2" t="s">
        <v>764</v>
      </c>
      <c r="AJ10" s="2" t="s">
        <v>51</v>
      </c>
      <c r="AK10" s="2" t="s">
        <v>188</v>
      </c>
      <c r="AL10" s="2" t="s">
        <v>189</v>
      </c>
      <c r="AM10" s="2" t="s">
        <v>190</v>
      </c>
      <c r="AN10" s="3" t="s">
        <v>1144</v>
      </c>
      <c r="AO10" s="3" t="s">
        <v>1144</v>
      </c>
      <c r="AP10" s="2" t="s">
        <v>191</v>
      </c>
      <c r="AQ10" s="2" t="s">
        <v>192</v>
      </c>
      <c r="AR10" s="2" t="s">
        <v>193</v>
      </c>
      <c r="AS10" s="2" t="s">
        <v>169</v>
      </c>
      <c r="AT10" s="7">
        <v>0.33500000000000002</v>
      </c>
      <c r="AU10" s="2" t="s">
        <v>194</v>
      </c>
      <c r="AV10" s="2">
        <v>1044</v>
      </c>
      <c r="AW10" s="2">
        <v>0</v>
      </c>
      <c r="AX10" s="2" t="s">
        <v>195</v>
      </c>
      <c r="AY10" s="7">
        <v>0.52939999999999998</v>
      </c>
      <c r="AZ10" s="2" t="s">
        <v>196</v>
      </c>
      <c r="BA10" s="2">
        <v>15</v>
      </c>
      <c r="BB10" s="2" t="s">
        <v>197</v>
      </c>
      <c r="BC10" s="2" t="s">
        <v>198</v>
      </c>
      <c r="BD10" s="1" t="s">
        <v>199</v>
      </c>
      <c r="BE10" s="15">
        <v>1.02</v>
      </c>
      <c r="BF10" s="2" t="s">
        <v>65</v>
      </c>
      <c r="BG10" s="2" t="s">
        <v>200</v>
      </c>
      <c r="BH10" s="2">
        <v>4720.8900000000003</v>
      </c>
      <c r="BI10" s="2" t="s">
        <v>67</v>
      </c>
      <c r="BJ10" s="2" t="s">
        <v>177</v>
      </c>
      <c r="BK10" s="2" t="s">
        <v>69</v>
      </c>
      <c r="BL10" s="2" t="s">
        <v>69</v>
      </c>
      <c r="BM10" s="2" t="s">
        <v>201</v>
      </c>
      <c r="BN10" s="2" t="s">
        <v>202</v>
      </c>
      <c r="BO10" s="2" t="s">
        <v>69</v>
      </c>
      <c r="BP10" s="2" t="s">
        <v>1126</v>
      </c>
    </row>
    <row r="11" spans="1:68">
      <c r="A11" s="1" t="s">
        <v>203</v>
      </c>
      <c r="B11" s="1" t="s">
        <v>1115</v>
      </c>
      <c r="C11" s="2" t="s">
        <v>968</v>
      </c>
      <c r="D11" s="3" t="str">
        <f>CONCATENATE(A11," ",C11)</f>
        <v>203 耀台北</v>
      </c>
      <c r="E11" s="3" t="s">
        <v>204</v>
      </c>
      <c r="F11" s="4" t="s">
        <v>205</v>
      </c>
      <c r="G11" s="24">
        <v>24.43</v>
      </c>
      <c r="H11" s="4">
        <v>22.23</v>
      </c>
      <c r="I11" s="24">
        <v>25.36</v>
      </c>
      <c r="J11" s="24">
        <v>19.66</v>
      </c>
      <c r="K11" s="2" t="s">
        <v>118</v>
      </c>
      <c r="L11" s="14">
        <v>26</v>
      </c>
      <c r="M11" s="14">
        <v>28</v>
      </c>
      <c r="N11" s="14">
        <f>(L11+M11)/2</f>
        <v>27</v>
      </c>
      <c r="O11" s="14">
        <f>M11-N11</f>
        <v>1</v>
      </c>
      <c r="P11" s="2" t="s">
        <v>1165</v>
      </c>
      <c r="Q11" s="14">
        <v>26</v>
      </c>
      <c r="R11" s="14">
        <v>28</v>
      </c>
      <c r="S11" s="14">
        <f>R11-Q11</f>
        <v>2</v>
      </c>
      <c r="T11" s="14">
        <f>(Q11+R11)/2</f>
        <v>27</v>
      </c>
      <c r="U11" s="14" t="s">
        <v>1187</v>
      </c>
      <c r="Y11" s="2" t="s">
        <v>206</v>
      </c>
      <c r="Z11" s="13">
        <v>170</v>
      </c>
      <c r="AA11" s="13">
        <v>195</v>
      </c>
      <c r="AB11" s="2" t="s">
        <v>76</v>
      </c>
      <c r="AC11" s="2" t="s">
        <v>39</v>
      </c>
      <c r="AD11" s="2" t="s">
        <v>77</v>
      </c>
      <c r="AE11" s="2" t="s">
        <v>998</v>
      </c>
      <c r="AF11" s="2" t="s">
        <v>48</v>
      </c>
      <c r="AG11" s="2" t="s">
        <v>207</v>
      </c>
      <c r="AH11" s="2" t="s">
        <v>50</v>
      </c>
      <c r="AI11" s="2" t="s">
        <v>764</v>
      </c>
      <c r="AJ11" s="2" t="s">
        <v>51</v>
      </c>
      <c r="AK11" s="2" t="s">
        <v>208</v>
      </c>
      <c r="AL11" s="2" t="s">
        <v>209</v>
      </c>
      <c r="AM11" s="2" t="s">
        <v>210</v>
      </c>
      <c r="AN11" s="2" t="s">
        <v>211</v>
      </c>
      <c r="AO11" s="2" t="s">
        <v>1142</v>
      </c>
      <c r="AP11" s="2" t="s">
        <v>55</v>
      </c>
      <c r="AQ11" s="2" t="s">
        <v>127</v>
      </c>
      <c r="AR11" s="2" t="s">
        <v>212</v>
      </c>
      <c r="AS11" s="2" t="s">
        <v>84</v>
      </c>
      <c r="AT11" s="7">
        <v>0.315</v>
      </c>
      <c r="AU11" s="2" t="s">
        <v>213</v>
      </c>
      <c r="AV11" s="2">
        <v>199</v>
      </c>
      <c r="AW11" s="2">
        <v>2</v>
      </c>
      <c r="AX11" s="2" t="s">
        <v>214</v>
      </c>
      <c r="AY11" s="7">
        <v>0.46139999999999998</v>
      </c>
      <c r="AZ11" s="2" t="s">
        <v>150</v>
      </c>
      <c r="BA11" s="2">
        <v>15</v>
      </c>
      <c r="BB11" s="2" t="s">
        <v>215</v>
      </c>
      <c r="BC11" s="2" t="s">
        <v>88</v>
      </c>
      <c r="BD11" s="1" t="s">
        <v>216</v>
      </c>
      <c r="BE11" s="15">
        <v>1.01</v>
      </c>
      <c r="BF11" s="2" t="s">
        <v>65</v>
      </c>
      <c r="BG11" s="2" t="s">
        <v>217</v>
      </c>
      <c r="BH11" s="2">
        <v>909.91</v>
      </c>
      <c r="BI11" s="2" t="s">
        <v>67</v>
      </c>
      <c r="BJ11" s="2" t="s">
        <v>68</v>
      </c>
      <c r="BK11" s="2" t="s">
        <v>69</v>
      </c>
      <c r="BL11" s="2" t="s">
        <v>69</v>
      </c>
      <c r="BM11" s="2" t="s">
        <v>218</v>
      </c>
      <c r="BN11" s="2" t="s">
        <v>342</v>
      </c>
      <c r="BO11" s="2" t="s">
        <v>69</v>
      </c>
      <c r="BP11" s="2" t="s">
        <v>1126</v>
      </c>
    </row>
    <row r="12" spans="1:68" ht="16">
      <c r="A12" s="1" t="s">
        <v>219</v>
      </c>
      <c r="B12" s="1" t="s">
        <v>1115</v>
      </c>
      <c r="C12" s="6" t="s">
        <v>220</v>
      </c>
      <c r="D12" s="3" t="str">
        <f>CONCATENATE(A12," ",C12)</f>
        <v>204 皇普MVP</v>
      </c>
      <c r="E12" s="3" t="s">
        <v>221</v>
      </c>
      <c r="F12" s="2" t="s">
        <v>577</v>
      </c>
      <c r="G12" s="15">
        <v>24.17</v>
      </c>
      <c r="H12" s="2" t="s">
        <v>1235</v>
      </c>
      <c r="I12" s="15">
        <v>26.76</v>
      </c>
      <c r="J12" s="15">
        <v>21.03</v>
      </c>
      <c r="K12" s="2" t="s">
        <v>578</v>
      </c>
      <c r="L12" s="14">
        <v>25</v>
      </c>
      <c r="M12" s="14">
        <v>26</v>
      </c>
      <c r="N12" s="14">
        <f>(L12+M12)/2</f>
        <v>25.5</v>
      </c>
      <c r="O12" s="14">
        <f>M12-N12</f>
        <v>0.5</v>
      </c>
      <c r="P12" s="2" t="s">
        <v>1166</v>
      </c>
      <c r="Q12" s="14">
        <v>27</v>
      </c>
      <c r="R12" s="14">
        <v>28</v>
      </c>
      <c r="S12" s="14">
        <f>R12-Q12</f>
        <v>1</v>
      </c>
      <c r="T12" s="14">
        <f>(Q12+R12)/2</f>
        <v>27.5</v>
      </c>
      <c r="V12" s="2" t="s">
        <v>960</v>
      </c>
      <c r="W12" s="9" t="s">
        <v>959</v>
      </c>
      <c r="AB12" s="8">
        <v>0.8</v>
      </c>
      <c r="AC12" s="2" t="s">
        <v>39</v>
      </c>
      <c r="AD12" s="2" t="s">
        <v>579</v>
      </c>
      <c r="AE12" s="2" t="s">
        <v>1002</v>
      </c>
      <c r="AF12" s="2" t="s">
        <v>48</v>
      </c>
      <c r="AG12" s="2" t="s">
        <v>580</v>
      </c>
      <c r="AH12" s="10" t="s">
        <v>50</v>
      </c>
      <c r="AI12" s="2" t="s">
        <v>764</v>
      </c>
      <c r="AJ12" s="2" t="s">
        <v>51</v>
      </c>
      <c r="AK12" s="2" t="s">
        <v>581</v>
      </c>
      <c r="AL12" s="2" t="s">
        <v>582</v>
      </c>
      <c r="AM12" s="2" t="s">
        <v>583</v>
      </c>
      <c r="AN12" s="2" t="s">
        <v>584</v>
      </c>
      <c r="AO12" s="2" t="s">
        <v>1142</v>
      </c>
      <c r="AP12" s="2" t="s">
        <v>585</v>
      </c>
      <c r="AQ12" s="2" t="s">
        <v>586</v>
      </c>
      <c r="AR12" s="2" t="s">
        <v>587</v>
      </c>
      <c r="AS12" s="7">
        <v>0.31859999999999999</v>
      </c>
      <c r="AT12" s="7">
        <v>0.31859999999999999</v>
      </c>
      <c r="AU12" s="2" t="s">
        <v>588</v>
      </c>
      <c r="AV12" s="2">
        <v>308</v>
      </c>
      <c r="AW12" s="2">
        <v>13</v>
      </c>
      <c r="AX12" s="7">
        <v>0.47989999999999999</v>
      </c>
      <c r="AY12" s="7">
        <v>0.47989999999999999</v>
      </c>
      <c r="AZ12" s="2" t="s">
        <v>552</v>
      </c>
      <c r="BA12" s="2">
        <v>15</v>
      </c>
      <c r="BB12" s="7" t="s">
        <v>589</v>
      </c>
      <c r="BC12" s="2" t="s">
        <v>590</v>
      </c>
      <c r="BD12" s="1" t="s">
        <v>591</v>
      </c>
      <c r="BE12" s="15">
        <v>1</v>
      </c>
      <c r="BF12" s="2" t="s">
        <v>65</v>
      </c>
      <c r="BG12" s="2" t="s">
        <v>592</v>
      </c>
      <c r="BH12" s="2">
        <v>1390.39</v>
      </c>
      <c r="BI12" s="2" t="s">
        <v>67</v>
      </c>
      <c r="BJ12" s="2" t="s">
        <v>593</v>
      </c>
      <c r="BK12" s="2" t="s">
        <v>69</v>
      </c>
      <c r="BL12" s="2" t="s">
        <v>69</v>
      </c>
      <c r="BM12" s="2" t="s">
        <v>594</v>
      </c>
      <c r="BN12" s="2" t="s">
        <v>342</v>
      </c>
      <c r="BO12" s="2" t="s">
        <v>69</v>
      </c>
      <c r="BP12" s="2" t="s">
        <v>1126</v>
      </c>
    </row>
    <row r="13" spans="1:68">
      <c r="A13" s="1" t="s">
        <v>767</v>
      </c>
      <c r="B13" s="1" t="s">
        <v>1115</v>
      </c>
      <c r="C13" s="2" t="s">
        <v>222</v>
      </c>
      <c r="D13" s="3" t="str">
        <f>CONCATENATE(A13," ",C13)</f>
        <v>205 富宇敦峰</v>
      </c>
      <c r="E13" s="3" t="s">
        <v>223</v>
      </c>
      <c r="F13" s="4" t="s">
        <v>224</v>
      </c>
      <c r="G13" s="24">
        <v>29.71</v>
      </c>
      <c r="H13" s="4">
        <v>25.55</v>
      </c>
      <c r="I13" s="24">
        <v>33.47</v>
      </c>
      <c r="J13" s="24">
        <v>22.21</v>
      </c>
      <c r="K13" s="2" t="s">
        <v>225</v>
      </c>
      <c r="L13" s="14">
        <v>30</v>
      </c>
      <c r="M13" s="14">
        <v>32</v>
      </c>
      <c r="N13" s="14">
        <f>(L13+M13)/2</f>
        <v>31</v>
      </c>
      <c r="O13" s="14">
        <f>M13-N13</f>
        <v>1</v>
      </c>
      <c r="P13" s="2" t="s">
        <v>1167</v>
      </c>
      <c r="Q13" s="14">
        <v>38</v>
      </c>
      <c r="R13" s="14">
        <v>42</v>
      </c>
      <c r="S13" s="14">
        <f>R13-Q13</f>
        <v>4</v>
      </c>
      <c r="T13" s="14">
        <f>(Q13+R13)/2</f>
        <v>40</v>
      </c>
      <c r="V13" s="2" t="s">
        <v>958</v>
      </c>
      <c r="W13" s="9" t="s">
        <v>957</v>
      </c>
      <c r="Y13" s="2" t="s">
        <v>226</v>
      </c>
      <c r="Z13" s="13">
        <v>180</v>
      </c>
      <c r="AA13" s="13">
        <v>195</v>
      </c>
      <c r="AB13" s="2" t="s">
        <v>46</v>
      </c>
      <c r="AC13" s="2" t="s">
        <v>39</v>
      </c>
      <c r="AD13" s="2" t="s">
        <v>77</v>
      </c>
      <c r="AE13" s="2" t="s">
        <v>998</v>
      </c>
      <c r="AF13" s="2" t="s">
        <v>48</v>
      </c>
      <c r="AG13" s="2" t="s">
        <v>227</v>
      </c>
      <c r="AH13" s="2" t="s">
        <v>79</v>
      </c>
      <c r="AI13" s="2" t="s">
        <v>764</v>
      </c>
      <c r="AJ13" s="2" t="s">
        <v>51</v>
      </c>
      <c r="AK13" s="2" t="s">
        <v>228</v>
      </c>
      <c r="AL13" s="2" t="s">
        <v>229</v>
      </c>
      <c r="AM13" s="2" t="s">
        <v>164</v>
      </c>
      <c r="AN13" s="2" t="s">
        <v>165</v>
      </c>
      <c r="AO13" s="2" t="s">
        <v>165</v>
      </c>
      <c r="AP13" s="2" t="s">
        <v>230</v>
      </c>
      <c r="AQ13" s="2" t="s">
        <v>231</v>
      </c>
      <c r="AR13" s="2" t="s">
        <v>232</v>
      </c>
      <c r="AS13" s="2" t="s">
        <v>233</v>
      </c>
      <c r="AT13" s="7">
        <v>0.33350000000000002</v>
      </c>
      <c r="AU13" s="2" t="s">
        <v>234</v>
      </c>
      <c r="AV13" s="2">
        <v>441</v>
      </c>
      <c r="AW13" s="2">
        <v>7</v>
      </c>
      <c r="AX13" s="2" t="s">
        <v>235</v>
      </c>
      <c r="AY13" s="7">
        <v>0.43919999999999998</v>
      </c>
      <c r="AZ13" s="2" t="s">
        <v>61</v>
      </c>
      <c r="BA13" s="2">
        <v>15</v>
      </c>
      <c r="BB13" s="2" t="s">
        <v>236</v>
      </c>
      <c r="BC13" s="2" t="s">
        <v>198</v>
      </c>
      <c r="BD13" s="1" t="s">
        <v>237</v>
      </c>
      <c r="BE13" s="15">
        <v>1.04</v>
      </c>
      <c r="BF13" s="2" t="s">
        <v>65</v>
      </c>
      <c r="BG13" s="2" t="s">
        <v>238</v>
      </c>
      <c r="BH13" s="2">
        <v>2727.34</v>
      </c>
      <c r="BI13" s="2" t="s">
        <v>67</v>
      </c>
      <c r="BJ13" s="2" t="s">
        <v>68</v>
      </c>
      <c r="BK13" s="2" t="s">
        <v>69</v>
      </c>
      <c r="BL13" s="2" t="s">
        <v>69</v>
      </c>
      <c r="BM13" s="2" t="s">
        <v>239</v>
      </c>
      <c r="BN13" s="2" t="s">
        <v>179</v>
      </c>
      <c r="BO13" s="2" t="s">
        <v>69</v>
      </c>
      <c r="BP13" s="2" t="s">
        <v>1126</v>
      </c>
    </row>
    <row r="14" spans="1:68" ht="16">
      <c r="A14" s="1" t="s">
        <v>768</v>
      </c>
      <c r="B14" s="1" t="s">
        <v>1115</v>
      </c>
      <c r="C14" s="2" t="s">
        <v>240</v>
      </c>
      <c r="D14" s="3" t="str">
        <f>CONCATENATE(A14," ",C14)</f>
        <v>206 玄泰V1</v>
      </c>
      <c r="E14" s="6" t="s">
        <v>241</v>
      </c>
      <c r="F14" s="4" t="s">
        <v>242</v>
      </c>
      <c r="G14" s="24"/>
      <c r="H14" s="4">
        <v>22.46</v>
      </c>
      <c r="I14" s="24">
        <v>28.11</v>
      </c>
      <c r="J14" s="24">
        <v>19.04</v>
      </c>
      <c r="K14" s="2" t="s">
        <v>243</v>
      </c>
      <c r="L14" s="14">
        <v>27</v>
      </c>
      <c r="M14" s="14">
        <v>29</v>
      </c>
      <c r="N14" s="14">
        <f>(L14+M14)/2</f>
        <v>28</v>
      </c>
      <c r="O14" s="14">
        <f>M14-N14</f>
        <v>1</v>
      </c>
      <c r="P14" s="2" t="s">
        <v>243</v>
      </c>
      <c r="Q14" s="14">
        <v>27</v>
      </c>
      <c r="R14" s="14">
        <v>29</v>
      </c>
      <c r="S14" s="14">
        <f>R14-Q14</f>
        <v>2</v>
      </c>
      <c r="T14" s="14">
        <f>(Q14+R14)/2</f>
        <v>28</v>
      </c>
      <c r="U14" s="14" t="s">
        <v>1187</v>
      </c>
      <c r="Y14" s="2" t="s">
        <v>244</v>
      </c>
      <c r="Z14" s="13">
        <v>155</v>
      </c>
      <c r="AA14" s="13">
        <v>195</v>
      </c>
      <c r="AB14" s="2" t="s">
        <v>46</v>
      </c>
      <c r="AC14" s="2" t="s">
        <v>39</v>
      </c>
      <c r="AD14" s="2" t="s">
        <v>245</v>
      </c>
      <c r="AE14" s="2" t="s">
        <v>994</v>
      </c>
      <c r="AF14" s="2" t="s">
        <v>48</v>
      </c>
      <c r="AG14" s="2" t="s">
        <v>246</v>
      </c>
      <c r="AH14" s="2" t="s">
        <v>50</v>
      </c>
      <c r="AI14" s="2" t="s">
        <v>764</v>
      </c>
      <c r="AJ14" s="2" t="s">
        <v>51</v>
      </c>
      <c r="AK14" s="2" t="s">
        <v>247</v>
      </c>
      <c r="AL14" s="2" t="s">
        <v>248</v>
      </c>
      <c r="AM14" s="2" t="s">
        <v>249</v>
      </c>
      <c r="AN14" s="2" t="s">
        <v>250</v>
      </c>
      <c r="AO14" s="2" t="s">
        <v>1146</v>
      </c>
      <c r="AP14" s="2" t="s">
        <v>251</v>
      </c>
      <c r="AQ14" s="2" t="s">
        <v>252</v>
      </c>
      <c r="AR14" s="2" t="s">
        <v>253</v>
      </c>
      <c r="AS14" s="2" t="s">
        <v>254</v>
      </c>
      <c r="AT14" s="7">
        <v>0.31900000000000001</v>
      </c>
      <c r="AU14" s="2" t="s">
        <v>255</v>
      </c>
      <c r="AV14" s="2">
        <v>138</v>
      </c>
      <c r="AW14" s="2">
        <v>8</v>
      </c>
      <c r="AX14" s="2" t="s">
        <v>256</v>
      </c>
      <c r="AY14" s="7">
        <v>0.60160000000000002</v>
      </c>
      <c r="AZ14" s="2" t="s">
        <v>257</v>
      </c>
      <c r="BA14" s="2">
        <v>24</v>
      </c>
      <c r="BB14" s="2" t="s">
        <v>258</v>
      </c>
      <c r="BC14" s="2" t="s">
        <v>88</v>
      </c>
      <c r="BD14" s="1" t="s">
        <v>259</v>
      </c>
      <c r="BE14" s="15">
        <v>1.05</v>
      </c>
      <c r="BF14" s="2" t="s">
        <v>65</v>
      </c>
      <c r="BG14" s="2" t="s">
        <v>260</v>
      </c>
      <c r="BH14" s="2">
        <v>911.52</v>
      </c>
      <c r="BI14" s="2" t="s">
        <v>67</v>
      </c>
      <c r="BJ14" s="2" t="s">
        <v>261</v>
      </c>
      <c r="BK14" s="2" t="s">
        <v>69</v>
      </c>
      <c r="BL14" s="2" t="s">
        <v>69</v>
      </c>
      <c r="BM14" s="2" t="s">
        <v>262</v>
      </c>
      <c r="BN14" s="2" t="s">
        <v>263</v>
      </c>
      <c r="BO14" s="2" t="s">
        <v>69</v>
      </c>
      <c r="BP14" s="2" t="s">
        <v>1126</v>
      </c>
    </row>
    <row r="15" spans="1:68" ht="16">
      <c r="A15" s="1" t="s">
        <v>781</v>
      </c>
      <c r="B15" s="1" t="s">
        <v>1115</v>
      </c>
      <c r="C15" s="2" t="s">
        <v>782</v>
      </c>
      <c r="D15" s="3" t="str">
        <f>CONCATENATE(A15," ",C15)</f>
        <v>207 和耀恆美</v>
      </c>
      <c r="E15" s="6" t="s">
        <v>791</v>
      </c>
      <c r="F15" s="4" t="s">
        <v>824</v>
      </c>
      <c r="G15" s="24">
        <v>25.24</v>
      </c>
      <c r="H15" s="4" t="s">
        <v>1236</v>
      </c>
      <c r="I15" s="24">
        <v>30.14</v>
      </c>
      <c r="J15" s="24">
        <v>21.86</v>
      </c>
      <c r="K15" s="2" t="s">
        <v>825</v>
      </c>
      <c r="L15" s="14">
        <v>28</v>
      </c>
      <c r="M15" s="14">
        <v>33</v>
      </c>
      <c r="N15" s="14">
        <f>(L15+M15)/2</f>
        <v>30.5</v>
      </c>
      <c r="O15" s="14">
        <f>M15-N15</f>
        <v>2.5</v>
      </c>
      <c r="P15" s="2" t="s">
        <v>1168</v>
      </c>
      <c r="Q15" s="14">
        <v>35</v>
      </c>
      <c r="R15" s="14">
        <v>40</v>
      </c>
      <c r="S15" s="14">
        <f>R15-Q15</f>
        <v>5</v>
      </c>
      <c r="T15" s="14">
        <f>(Q15+R15)/2</f>
        <v>37.5</v>
      </c>
      <c r="Y15" s="2" t="s">
        <v>826</v>
      </c>
      <c r="AB15" s="2" t="s">
        <v>46</v>
      </c>
      <c r="AC15" s="2" t="s">
        <v>39</v>
      </c>
      <c r="AD15" s="2" t="s">
        <v>827</v>
      </c>
      <c r="AE15" s="2" t="s">
        <v>1008</v>
      </c>
      <c r="AF15" s="2" t="s">
        <v>48</v>
      </c>
      <c r="AG15" s="2" t="s">
        <v>828</v>
      </c>
      <c r="AH15" s="2" t="s">
        <v>50</v>
      </c>
      <c r="AI15" s="2" t="s">
        <v>764</v>
      </c>
      <c r="AJ15" s="2" t="s">
        <v>51</v>
      </c>
      <c r="AK15" s="2" t="s">
        <v>829</v>
      </c>
      <c r="AL15" s="2" t="s">
        <v>830</v>
      </c>
      <c r="AM15" s="2" t="s">
        <v>831</v>
      </c>
      <c r="AN15" s="2" t="s">
        <v>832</v>
      </c>
      <c r="AO15" s="2" t="s">
        <v>1142</v>
      </c>
      <c r="AP15" s="2" t="s">
        <v>548</v>
      </c>
      <c r="AQ15" s="2" t="s">
        <v>833</v>
      </c>
      <c r="AR15" s="2" t="s">
        <v>834</v>
      </c>
      <c r="AS15" s="2" t="s">
        <v>835</v>
      </c>
      <c r="AT15" s="7">
        <v>0.32250000000000001</v>
      </c>
      <c r="AU15" s="2" t="s">
        <v>836</v>
      </c>
      <c r="AV15" s="2">
        <v>280</v>
      </c>
      <c r="AW15" s="2">
        <v>11</v>
      </c>
      <c r="AX15" s="7">
        <v>0.4743</v>
      </c>
      <c r="AY15" s="7">
        <v>0.4743</v>
      </c>
      <c r="AZ15" s="2" t="s">
        <v>552</v>
      </c>
      <c r="BA15" s="2">
        <v>15</v>
      </c>
      <c r="BB15" s="2" t="s">
        <v>837</v>
      </c>
      <c r="BC15" s="2" t="s">
        <v>88</v>
      </c>
      <c r="BD15" s="1" t="s">
        <v>611</v>
      </c>
      <c r="BE15" s="15">
        <v>1.01</v>
      </c>
      <c r="BF15" s="2" t="s">
        <v>65</v>
      </c>
      <c r="BG15" s="2" t="s">
        <v>838</v>
      </c>
      <c r="BH15" s="2">
        <v>1309.1400000000001</v>
      </c>
      <c r="BI15" s="2" t="s">
        <v>67</v>
      </c>
      <c r="BJ15" s="2" t="s">
        <v>593</v>
      </c>
      <c r="BL15" s="2" t="s">
        <v>69</v>
      </c>
      <c r="BM15" s="2" t="s">
        <v>839</v>
      </c>
      <c r="BN15" s="2" t="s">
        <v>342</v>
      </c>
      <c r="BO15" s="2" t="s">
        <v>69</v>
      </c>
      <c r="BP15" s="2" t="s">
        <v>1126</v>
      </c>
    </row>
    <row r="16" spans="1:68">
      <c r="A16" s="1" t="s">
        <v>771</v>
      </c>
      <c r="B16" s="1" t="s">
        <v>1117</v>
      </c>
      <c r="C16" s="3" t="s">
        <v>285</v>
      </c>
      <c r="D16" s="3" t="str">
        <f>CONCATENATE(A16," ",C16)</f>
        <v>301 允將大作</v>
      </c>
      <c r="E16" s="3" t="s">
        <v>286</v>
      </c>
      <c r="F16" s="9" t="s">
        <v>595</v>
      </c>
      <c r="G16" s="25"/>
      <c r="H16" s="26"/>
      <c r="I16" s="25"/>
      <c r="J16" s="25"/>
      <c r="K16" s="2" t="s">
        <v>596</v>
      </c>
      <c r="L16" s="14">
        <v>35</v>
      </c>
      <c r="M16" s="14">
        <v>38</v>
      </c>
      <c r="N16" s="14">
        <f>(L16+M16)/2</f>
        <v>36.5</v>
      </c>
      <c r="O16" s="14">
        <f>M16-N16</f>
        <v>1.5</v>
      </c>
      <c r="P16" s="2" t="s">
        <v>1169</v>
      </c>
      <c r="Q16" s="14">
        <v>38</v>
      </c>
      <c r="R16" s="14">
        <v>43</v>
      </c>
      <c r="S16" s="14">
        <f>R16-Q16</f>
        <v>5</v>
      </c>
      <c r="T16" s="14">
        <f>(Q16+R16)/2</f>
        <v>40.5</v>
      </c>
      <c r="Y16" s="2" t="s">
        <v>597</v>
      </c>
      <c r="Z16" s="13">
        <v>140</v>
      </c>
      <c r="AA16" s="13">
        <v>210</v>
      </c>
      <c r="AB16" s="2" t="s">
        <v>46</v>
      </c>
      <c r="AC16" s="2" t="s">
        <v>39</v>
      </c>
      <c r="AD16" s="2" t="s">
        <v>598</v>
      </c>
      <c r="AE16" s="2" t="s">
        <v>1010</v>
      </c>
      <c r="AF16" s="2" t="s">
        <v>48</v>
      </c>
      <c r="AG16" s="2" t="s">
        <v>599</v>
      </c>
      <c r="AH16" s="10" t="s">
        <v>50</v>
      </c>
      <c r="AI16" s="2" t="s">
        <v>764</v>
      </c>
      <c r="AJ16" s="2" t="s">
        <v>51</v>
      </c>
      <c r="AK16" s="2" t="s">
        <v>600</v>
      </c>
      <c r="AL16" s="2" t="s">
        <v>601</v>
      </c>
      <c r="AM16" s="2" t="s">
        <v>602</v>
      </c>
      <c r="AN16" s="2" t="s">
        <v>603</v>
      </c>
      <c r="AO16" s="2" t="s">
        <v>603</v>
      </c>
      <c r="AP16" s="2" t="s">
        <v>604</v>
      </c>
      <c r="AQ16" s="2" t="s">
        <v>605</v>
      </c>
      <c r="AR16" s="2" t="s">
        <v>606</v>
      </c>
      <c r="AS16" s="7">
        <v>0.33800000000000002</v>
      </c>
      <c r="AT16" s="7">
        <v>0.33800000000000002</v>
      </c>
      <c r="AU16" s="2" t="s">
        <v>607</v>
      </c>
      <c r="AV16" s="2">
        <v>530</v>
      </c>
      <c r="AW16" s="2">
        <v>5</v>
      </c>
      <c r="AX16" s="7">
        <v>0.45529999999999998</v>
      </c>
      <c r="AY16" s="7">
        <v>0.45529999999999998</v>
      </c>
      <c r="AZ16" s="2" t="s">
        <v>608</v>
      </c>
      <c r="BA16" s="2">
        <v>31</v>
      </c>
      <c r="BB16" s="7" t="s">
        <v>609</v>
      </c>
      <c r="BC16" s="2" t="s">
        <v>610</v>
      </c>
      <c r="BD16" s="1" t="s">
        <v>611</v>
      </c>
      <c r="BE16" s="15">
        <v>1.01</v>
      </c>
      <c r="BF16" s="2" t="s">
        <v>65</v>
      </c>
      <c r="BG16" s="2" t="s">
        <v>612</v>
      </c>
      <c r="BH16" s="2">
        <v>1554.48</v>
      </c>
      <c r="BI16" s="2" t="s">
        <v>67</v>
      </c>
      <c r="BJ16" s="2" t="s">
        <v>613</v>
      </c>
      <c r="BK16" s="2" t="s">
        <v>69</v>
      </c>
      <c r="BL16" s="2" t="s">
        <v>69</v>
      </c>
      <c r="BM16" s="2" t="s">
        <v>614</v>
      </c>
      <c r="BN16" s="2" t="s">
        <v>615</v>
      </c>
      <c r="BO16" s="2" t="s">
        <v>69</v>
      </c>
      <c r="BP16" s="2" t="s">
        <v>1126</v>
      </c>
    </row>
    <row r="17" spans="1:68">
      <c r="A17" s="1" t="s">
        <v>264</v>
      </c>
      <c r="B17" s="1" t="s">
        <v>1117</v>
      </c>
      <c r="C17" s="2" t="s">
        <v>287</v>
      </c>
      <c r="D17" s="3" t="str">
        <f>CONCATENATE(A17," ",C17)</f>
        <v>302 欣時代</v>
      </c>
      <c r="E17" s="3" t="s">
        <v>288</v>
      </c>
      <c r="F17" s="4" t="s">
        <v>289</v>
      </c>
      <c r="G17" s="24"/>
      <c r="H17" s="4" t="s">
        <v>1237</v>
      </c>
      <c r="I17" s="24">
        <v>28.96</v>
      </c>
      <c r="J17" s="24">
        <v>19.2</v>
      </c>
      <c r="K17" s="2" t="s">
        <v>243</v>
      </c>
      <c r="L17" s="14">
        <v>27</v>
      </c>
      <c r="M17" s="14">
        <v>29</v>
      </c>
      <c r="N17" s="14">
        <f>(L17+M17)/2</f>
        <v>28</v>
      </c>
      <c r="O17" s="14">
        <f>M17-N17</f>
        <v>1</v>
      </c>
      <c r="P17" s="2" t="s">
        <v>243</v>
      </c>
      <c r="Q17" s="14">
        <v>27</v>
      </c>
      <c r="R17" s="14">
        <v>29</v>
      </c>
      <c r="S17" s="14">
        <f>R17-Q17</f>
        <v>2</v>
      </c>
      <c r="T17" s="14">
        <f>(Q17+R17)/2</f>
        <v>28</v>
      </c>
      <c r="U17" s="14" t="s">
        <v>1187</v>
      </c>
      <c r="Y17" s="2" t="s">
        <v>159</v>
      </c>
      <c r="Z17" s="13">
        <v>170</v>
      </c>
      <c r="AA17" s="13">
        <v>205</v>
      </c>
      <c r="AB17" s="2" t="s">
        <v>46</v>
      </c>
      <c r="AC17" s="2" t="s">
        <v>39</v>
      </c>
      <c r="AD17" s="2" t="s">
        <v>290</v>
      </c>
      <c r="AE17" s="2" t="s">
        <v>1012</v>
      </c>
      <c r="AF17" s="2" t="s">
        <v>48</v>
      </c>
      <c r="AG17" s="2" t="s">
        <v>291</v>
      </c>
      <c r="AH17" s="2" t="s">
        <v>50</v>
      </c>
      <c r="AI17" s="2" t="s">
        <v>764</v>
      </c>
      <c r="AJ17" s="2" t="s">
        <v>51</v>
      </c>
      <c r="AK17" s="2" t="s">
        <v>292</v>
      </c>
      <c r="AL17" s="2" t="s">
        <v>270</v>
      </c>
      <c r="AM17" s="2" t="s">
        <v>293</v>
      </c>
      <c r="AN17" s="3" t="s">
        <v>294</v>
      </c>
      <c r="AO17" s="3" t="s">
        <v>294</v>
      </c>
      <c r="AP17" s="2" t="s">
        <v>295</v>
      </c>
      <c r="AQ17" s="2" t="s">
        <v>296</v>
      </c>
      <c r="AR17" s="2" t="s">
        <v>297</v>
      </c>
      <c r="AS17" s="2" t="s">
        <v>169</v>
      </c>
      <c r="AT17" s="7">
        <v>0.33500000000000002</v>
      </c>
      <c r="AU17" s="2" t="s">
        <v>298</v>
      </c>
      <c r="AV17" s="2">
        <v>235</v>
      </c>
      <c r="AW17" s="2">
        <v>4</v>
      </c>
      <c r="AX17" s="2" t="s">
        <v>299</v>
      </c>
      <c r="AY17" s="7">
        <v>0.57489999999999997</v>
      </c>
      <c r="AZ17" s="2" t="s">
        <v>300</v>
      </c>
      <c r="BA17" s="2">
        <v>30</v>
      </c>
      <c r="BB17" s="2" t="s">
        <v>301</v>
      </c>
      <c r="BC17" s="2" t="s">
        <v>88</v>
      </c>
      <c r="BD17" s="1" t="s">
        <v>302</v>
      </c>
      <c r="BE17" s="15">
        <v>0.91</v>
      </c>
      <c r="BF17" s="2" t="s">
        <v>65</v>
      </c>
      <c r="BG17" s="2" t="s">
        <v>303</v>
      </c>
      <c r="BH17" s="2">
        <v>713.17</v>
      </c>
      <c r="BI17" s="2" t="s">
        <v>67</v>
      </c>
      <c r="BJ17" s="2" t="s">
        <v>261</v>
      </c>
      <c r="BK17" s="2" t="s">
        <v>69</v>
      </c>
      <c r="BL17" s="2" t="s">
        <v>69</v>
      </c>
      <c r="BM17" s="2" t="s">
        <v>304</v>
      </c>
      <c r="BN17" s="2" t="s">
        <v>305</v>
      </c>
      <c r="BO17" s="2" t="s">
        <v>69</v>
      </c>
      <c r="BP17" s="2" t="s">
        <v>1126</v>
      </c>
    </row>
    <row r="18" spans="1:68">
      <c r="A18" s="1" t="s">
        <v>772</v>
      </c>
      <c r="B18" s="1" t="s">
        <v>1117</v>
      </c>
      <c r="C18" s="2" t="s">
        <v>306</v>
      </c>
      <c r="D18" s="3" t="str">
        <f>CONCATENATE(A18," ",C18)</f>
        <v>303 新潤翡麗</v>
      </c>
      <c r="E18" s="3" t="s">
        <v>307</v>
      </c>
      <c r="F18" s="4" t="s">
        <v>308</v>
      </c>
      <c r="G18" s="24">
        <v>26.84</v>
      </c>
      <c r="H18" s="4" t="s">
        <v>1238</v>
      </c>
      <c r="I18" s="24">
        <v>34.33</v>
      </c>
      <c r="J18" s="24">
        <v>17.09</v>
      </c>
      <c r="K18" s="2" t="s">
        <v>118</v>
      </c>
      <c r="L18" s="14">
        <v>26</v>
      </c>
      <c r="M18" s="14">
        <v>28</v>
      </c>
      <c r="N18" s="14">
        <f>(L18+M18)/2</f>
        <v>27</v>
      </c>
      <c r="O18" s="14">
        <f>M18-N18</f>
        <v>1</v>
      </c>
      <c r="P18" s="2" t="s">
        <v>1170</v>
      </c>
      <c r="Q18" s="14">
        <v>33</v>
      </c>
      <c r="R18" s="14">
        <v>36</v>
      </c>
      <c r="S18" s="14">
        <f>R18-Q18</f>
        <v>3</v>
      </c>
      <c r="T18" s="14">
        <f>(Q18+R18)/2</f>
        <v>34.5</v>
      </c>
      <c r="Y18" s="2" t="s">
        <v>309</v>
      </c>
      <c r="Z18" s="13">
        <v>160</v>
      </c>
      <c r="AA18" s="13">
        <v>190</v>
      </c>
      <c r="AB18" s="2" t="s">
        <v>46</v>
      </c>
      <c r="AC18" s="2" t="s">
        <v>39</v>
      </c>
      <c r="AD18" s="2" t="s">
        <v>120</v>
      </c>
      <c r="AE18" s="2" t="s">
        <v>1002</v>
      </c>
      <c r="AF18" s="2" t="s">
        <v>48</v>
      </c>
      <c r="AG18" s="2" t="s">
        <v>310</v>
      </c>
      <c r="AH18" s="2" t="s">
        <v>50</v>
      </c>
      <c r="AI18" s="2" t="s">
        <v>764</v>
      </c>
      <c r="AJ18" s="2" t="s">
        <v>51</v>
      </c>
      <c r="AK18" s="2" t="s">
        <v>311</v>
      </c>
      <c r="AL18" s="2" t="s">
        <v>312</v>
      </c>
      <c r="AM18" s="2" t="s">
        <v>313</v>
      </c>
      <c r="AN18" s="2" t="s">
        <v>314</v>
      </c>
      <c r="AO18" s="2" t="s">
        <v>314</v>
      </c>
      <c r="AP18" s="2" t="s">
        <v>315</v>
      </c>
      <c r="AQ18" s="2" t="s">
        <v>316</v>
      </c>
      <c r="AR18" s="2" t="s">
        <v>317</v>
      </c>
      <c r="AS18" s="2" t="s">
        <v>318</v>
      </c>
      <c r="AT18" s="7">
        <v>0.33750000000000002</v>
      </c>
      <c r="AU18" s="2" t="s">
        <v>319</v>
      </c>
      <c r="AV18" s="2">
        <v>420</v>
      </c>
      <c r="AW18" s="2">
        <v>20</v>
      </c>
      <c r="AX18" s="2" t="s">
        <v>320</v>
      </c>
      <c r="AY18" s="7">
        <v>0.6502</v>
      </c>
      <c r="AZ18" s="2" t="s">
        <v>257</v>
      </c>
      <c r="BA18" s="2">
        <v>24</v>
      </c>
      <c r="BB18" s="2" t="s">
        <v>321</v>
      </c>
      <c r="BC18" s="2" t="s">
        <v>88</v>
      </c>
      <c r="BD18" s="1" t="s">
        <v>322</v>
      </c>
      <c r="BE18" s="15">
        <v>0.73</v>
      </c>
      <c r="BF18" s="2" t="s">
        <v>65</v>
      </c>
      <c r="BG18" s="2" t="s">
        <v>323</v>
      </c>
      <c r="BH18" s="2">
        <v>1083.97</v>
      </c>
      <c r="BI18" s="2" t="s">
        <v>67</v>
      </c>
      <c r="BJ18" s="2" t="s">
        <v>261</v>
      </c>
      <c r="BK18" s="2" t="s">
        <v>69</v>
      </c>
      <c r="BL18" s="2" t="s">
        <v>69</v>
      </c>
      <c r="BM18" s="2" t="s">
        <v>324</v>
      </c>
      <c r="BN18" s="2" t="s">
        <v>325</v>
      </c>
      <c r="BO18" s="2" t="s">
        <v>69</v>
      </c>
      <c r="BP18" s="2" t="s">
        <v>1126</v>
      </c>
    </row>
    <row r="19" spans="1:68">
      <c r="A19" s="1" t="s">
        <v>773</v>
      </c>
      <c r="B19" s="1" t="s">
        <v>1117</v>
      </c>
      <c r="C19" s="3" t="s">
        <v>363</v>
      </c>
      <c r="D19" s="3" t="str">
        <f>CONCATENATE(A19," ",C19)</f>
        <v>304 新潤鉑麗</v>
      </c>
      <c r="E19" s="3" t="s">
        <v>364</v>
      </c>
      <c r="F19" s="9" t="s">
        <v>745</v>
      </c>
      <c r="G19" s="25">
        <v>26.4</v>
      </c>
      <c r="H19" s="26">
        <v>24.52</v>
      </c>
      <c r="I19" s="25">
        <v>29.11</v>
      </c>
      <c r="J19" s="25">
        <v>22.34</v>
      </c>
      <c r="K19" s="2" t="s">
        <v>746</v>
      </c>
      <c r="L19" s="14">
        <v>27</v>
      </c>
      <c r="M19" s="14">
        <v>29</v>
      </c>
      <c r="N19" s="14">
        <f>(L19+M19)/2</f>
        <v>28</v>
      </c>
      <c r="O19" s="14">
        <f>M19-N19</f>
        <v>1</v>
      </c>
      <c r="P19" s="2" t="s">
        <v>746</v>
      </c>
      <c r="Q19" s="14">
        <v>27</v>
      </c>
      <c r="R19" s="14">
        <v>29</v>
      </c>
      <c r="S19" s="14">
        <f>R19-Q19</f>
        <v>2</v>
      </c>
      <c r="T19" s="14">
        <f>(Q19+R19)/2</f>
        <v>28</v>
      </c>
      <c r="U19" s="14" t="s">
        <v>1187</v>
      </c>
      <c r="V19" s="2" t="s">
        <v>956</v>
      </c>
      <c r="W19" s="9" t="s">
        <v>955</v>
      </c>
      <c r="Y19" s="2" t="s">
        <v>747</v>
      </c>
      <c r="Z19" s="13">
        <v>165</v>
      </c>
      <c r="AA19" s="13">
        <v>190</v>
      </c>
      <c r="AB19" s="2" t="s">
        <v>46</v>
      </c>
      <c r="AC19" s="2" t="s">
        <v>39</v>
      </c>
      <c r="AD19" s="2" t="s">
        <v>748</v>
      </c>
      <c r="AE19" s="2" t="s">
        <v>998</v>
      </c>
      <c r="AF19" s="2" t="s">
        <v>48</v>
      </c>
      <c r="AG19" s="2" t="s">
        <v>749</v>
      </c>
      <c r="AH19" s="2" t="s">
        <v>79</v>
      </c>
      <c r="AI19" s="2" t="s">
        <v>764</v>
      </c>
      <c r="AJ19" s="2" t="s">
        <v>51</v>
      </c>
      <c r="AK19" s="2" t="s">
        <v>750</v>
      </c>
      <c r="AL19" s="2" t="s">
        <v>750</v>
      </c>
      <c r="AM19" s="2" t="s">
        <v>751</v>
      </c>
      <c r="AN19" s="2" t="s">
        <v>752</v>
      </c>
      <c r="AO19" s="2" t="s">
        <v>314</v>
      </c>
      <c r="AP19" s="2" t="s">
        <v>753</v>
      </c>
      <c r="AQ19" s="2" t="s">
        <v>754</v>
      </c>
      <c r="AR19" s="2" t="s">
        <v>755</v>
      </c>
      <c r="AS19" s="7">
        <v>0.33500000000000002</v>
      </c>
      <c r="AT19" s="7">
        <v>0.33500000000000002</v>
      </c>
      <c r="AU19" s="2" t="s">
        <v>756</v>
      </c>
      <c r="AV19" s="2">
        <v>266</v>
      </c>
      <c r="AW19" s="2">
        <v>13</v>
      </c>
      <c r="AX19" s="7">
        <v>0.59850000000000003</v>
      </c>
      <c r="AY19" s="7">
        <v>0.59850000000000003</v>
      </c>
      <c r="AZ19" s="2" t="s">
        <v>552</v>
      </c>
      <c r="BA19" s="2">
        <v>15</v>
      </c>
      <c r="BB19" s="7" t="s">
        <v>757</v>
      </c>
      <c r="BC19" s="2" t="s">
        <v>610</v>
      </c>
      <c r="BD19" s="1" t="s">
        <v>573</v>
      </c>
      <c r="BE19" s="15">
        <v>0.87</v>
      </c>
      <c r="BF19" s="2" t="s">
        <v>65</v>
      </c>
      <c r="BG19" s="2" t="s">
        <v>758</v>
      </c>
      <c r="BH19" s="2">
        <v>1137.47</v>
      </c>
      <c r="BI19" s="2" t="s">
        <v>67</v>
      </c>
      <c r="BJ19" s="2" t="s">
        <v>360</v>
      </c>
      <c r="BK19" s="2" t="s">
        <v>69</v>
      </c>
      <c r="BL19" s="2" t="s">
        <v>69</v>
      </c>
      <c r="BM19" s="2" t="s">
        <v>759</v>
      </c>
      <c r="BN19" s="2" t="s">
        <v>760</v>
      </c>
      <c r="BO19" s="2" t="s">
        <v>761</v>
      </c>
      <c r="BP19" s="2" t="s">
        <v>1126</v>
      </c>
    </row>
    <row r="20" spans="1:68">
      <c r="A20" s="1" t="s">
        <v>774</v>
      </c>
      <c r="B20" s="1" t="s">
        <v>1117</v>
      </c>
      <c r="C20" s="2" t="s">
        <v>347</v>
      </c>
      <c r="D20" s="3" t="str">
        <f>CONCATENATE(A20," ",C20)</f>
        <v>305 根津苑</v>
      </c>
      <c r="E20" s="3" t="s">
        <v>348</v>
      </c>
      <c r="F20" s="4" t="s">
        <v>349</v>
      </c>
      <c r="G20" s="24">
        <v>23.36</v>
      </c>
      <c r="H20" s="4">
        <v>21.94</v>
      </c>
      <c r="I20" s="24">
        <v>28.07</v>
      </c>
      <c r="J20" s="24">
        <v>19.899999999999999</v>
      </c>
      <c r="K20" s="2" t="s">
        <v>350</v>
      </c>
      <c r="L20" s="14">
        <v>24</v>
      </c>
      <c r="M20" s="14">
        <v>26</v>
      </c>
      <c r="N20" s="14">
        <f>(L20+M20)/2</f>
        <v>25</v>
      </c>
      <c r="O20" s="14">
        <f>M20-N20</f>
        <v>1</v>
      </c>
      <c r="P20" s="2" t="s">
        <v>1171</v>
      </c>
      <c r="Q20" s="14">
        <v>26</v>
      </c>
      <c r="R20" s="14">
        <v>28</v>
      </c>
      <c r="S20" s="14">
        <f>R20-Q20</f>
        <v>2</v>
      </c>
      <c r="T20" s="14">
        <f>(Q20+R20)/2</f>
        <v>27</v>
      </c>
      <c r="V20" s="2" t="s">
        <v>954</v>
      </c>
      <c r="W20" s="9" t="s">
        <v>953</v>
      </c>
      <c r="Y20" s="2" t="s">
        <v>309</v>
      </c>
      <c r="Z20" s="13">
        <v>160</v>
      </c>
      <c r="AA20" s="13">
        <v>190</v>
      </c>
      <c r="AB20" s="2" t="s">
        <v>46</v>
      </c>
      <c r="AC20" s="2" t="s">
        <v>39</v>
      </c>
      <c r="AD20" s="2" t="s">
        <v>77</v>
      </c>
      <c r="AE20" s="2" t="s">
        <v>998</v>
      </c>
      <c r="AF20" s="2" t="s">
        <v>48</v>
      </c>
      <c r="AG20" s="2" t="s">
        <v>351</v>
      </c>
      <c r="AH20" s="2" t="s">
        <v>79</v>
      </c>
      <c r="AI20" s="2" t="s">
        <v>764</v>
      </c>
      <c r="AJ20" s="2" t="s">
        <v>51</v>
      </c>
      <c r="AK20" s="2" t="s">
        <v>352</v>
      </c>
      <c r="AL20" s="2" t="s">
        <v>353</v>
      </c>
      <c r="AM20" s="2" t="s">
        <v>354</v>
      </c>
      <c r="AN20" s="2" t="s">
        <v>355</v>
      </c>
      <c r="AO20" s="2" t="s">
        <v>1142</v>
      </c>
      <c r="AP20" s="2" t="s">
        <v>55</v>
      </c>
      <c r="AQ20" s="2" t="s">
        <v>356</v>
      </c>
      <c r="AR20" s="2" t="s">
        <v>83</v>
      </c>
      <c r="AS20" s="2" t="s">
        <v>58</v>
      </c>
      <c r="AT20" s="7">
        <v>0.32</v>
      </c>
      <c r="AU20" s="2" t="s">
        <v>357</v>
      </c>
      <c r="AV20" s="2">
        <v>225</v>
      </c>
      <c r="AW20" s="2">
        <v>3</v>
      </c>
      <c r="AX20" s="2" t="s">
        <v>358</v>
      </c>
      <c r="AY20" s="7">
        <v>0.50539999999999996</v>
      </c>
      <c r="AZ20" s="2" t="s">
        <v>150</v>
      </c>
      <c r="BA20" s="2">
        <v>15</v>
      </c>
      <c r="BB20" s="2" t="s">
        <v>359</v>
      </c>
      <c r="BC20" s="2" t="s">
        <v>88</v>
      </c>
      <c r="BD20" s="1" t="s">
        <v>591</v>
      </c>
      <c r="BE20" s="15">
        <v>1</v>
      </c>
      <c r="BF20" s="2" t="s">
        <v>65</v>
      </c>
      <c r="BG20" s="2" t="s">
        <v>89</v>
      </c>
      <c r="BH20" s="2">
        <v>1848.44</v>
      </c>
      <c r="BI20" s="2" t="s">
        <v>67</v>
      </c>
      <c r="BJ20" s="2" t="s">
        <v>360</v>
      </c>
      <c r="BK20" s="2" t="s">
        <v>69</v>
      </c>
      <c r="BL20" s="2" t="s">
        <v>69</v>
      </c>
      <c r="BM20" s="2" t="s">
        <v>361</v>
      </c>
      <c r="BN20" s="2" t="s">
        <v>342</v>
      </c>
      <c r="BO20" s="2" t="s">
        <v>69</v>
      </c>
      <c r="BP20" s="2" t="s">
        <v>1126</v>
      </c>
    </row>
    <row r="21" spans="1:68">
      <c r="A21" s="1" t="s">
        <v>326</v>
      </c>
      <c r="B21" s="1" t="s">
        <v>1117</v>
      </c>
      <c r="C21" s="3" t="s">
        <v>344</v>
      </c>
      <c r="D21" s="3" t="str">
        <f>CONCATENATE(A21," ",C21)</f>
        <v>306 華悅城</v>
      </c>
      <c r="E21" s="3" t="s">
        <v>345</v>
      </c>
      <c r="F21" s="9" t="s">
        <v>728</v>
      </c>
      <c r="G21" s="25"/>
      <c r="H21" s="26">
        <v>25.61</v>
      </c>
      <c r="I21" s="25">
        <v>29.69</v>
      </c>
      <c r="J21" s="25">
        <v>22.7</v>
      </c>
      <c r="K21" s="2" t="s">
        <v>729</v>
      </c>
      <c r="L21" s="14">
        <v>26</v>
      </c>
      <c r="M21" s="14">
        <v>30</v>
      </c>
      <c r="N21" s="14">
        <f>(L21+M21)/2</f>
        <v>28</v>
      </c>
      <c r="O21" s="14">
        <f>M21-N21</f>
        <v>2</v>
      </c>
      <c r="P21" s="2" t="s">
        <v>729</v>
      </c>
      <c r="Q21" s="14">
        <v>26</v>
      </c>
      <c r="R21" s="14">
        <v>30</v>
      </c>
      <c r="S21" s="14">
        <f>R21-Q21</f>
        <v>4</v>
      </c>
      <c r="T21" s="14">
        <f>(Q21+R21)/2</f>
        <v>28</v>
      </c>
      <c r="Y21" s="2" t="s">
        <v>730</v>
      </c>
      <c r="Z21" s="13">
        <v>150</v>
      </c>
      <c r="AA21" s="13">
        <v>195</v>
      </c>
      <c r="AB21" s="2" t="s">
        <v>46</v>
      </c>
      <c r="AC21" s="2" t="s">
        <v>39</v>
      </c>
      <c r="AD21" s="2" t="s">
        <v>698</v>
      </c>
      <c r="AE21" s="2" t="s">
        <v>1002</v>
      </c>
      <c r="AF21" s="2" t="s">
        <v>48</v>
      </c>
      <c r="AG21" s="2" t="s">
        <v>731</v>
      </c>
      <c r="AH21" s="10" t="s">
        <v>50</v>
      </c>
      <c r="AI21" s="2" t="s">
        <v>764</v>
      </c>
      <c r="AJ21" s="2" t="s">
        <v>51</v>
      </c>
      <c r="AK21" s="2" t="s">
        <v>732</v>
      </c>
      <c r="AL21" s="2" t="s">
        <v>581</v>
      </c>
      <c r="AM21" s="2" t="s">
        <v>733</v>
      </c>
      <c r="AN21" s="2" t="s">
        <v>734</v>
      </c>
      <c r="AO21" s="2" t="s">
        <v>734</v>
      </c>
      <c r="AP21" s="2" t="s">
        <v>735</v>
      </c>
      <c r="AQ21" s="2" t="s">
        <v>736</v>
      </c>
      <c r="AR21" s="2" t="s">
        <v>737</v>
      </c>
      <c r="AS21" s="8">
        <v>0.34</v>
      </c>
      <c r="AT21" s="7">
        <v>0.34</v>
      </c>
      <c r="AU21" s="2" t="s">
        <v>738</v>
      </c>
      <c r="AV21" s="2">
        <v>776</v>
      </c>
      <c r="AW21" s="2">
        <v>8</v>
      </c>
      <c r="AX21" s="7">
        <v>0.44359999999999999</v>
      </c>
      <c r="AY21" s="7">
        <v>0.44359999999999999</v>
      </c>
      <c r="AZ21" s="2" t="s">
        <v>739</v>
      </c>
      <c r="BA21" s="2">
        <v>18</v>
      </c>
      <c r="BB21" s="2" t="s">
        <v>740</v>
      </c>
      <c r="BC21" s="2" t="s">
        <v>88</v>
      </c>
      <c r="BD21" s="1" t="s">
        <v>741</v>
      </c>
      <c r="BE21" s="15">
        <v>0.9</v>
      </c>
      <c r="BF21" s="2" t="s">
        <v>65</v>
      </c>
      <c r="BG21" s="2" t="s">
        <v>742</v>
      </c>
      <c r="BH21" s="2">
        <v>2751.33</v>
      </c>
      <c r="BI21" s="2" t="s">
        <v>67</v>
      </c>
      <c r="BJ21" s="2" t="s">
        <v>593</v>
      </c>
      <c r="BK21" s="2" t="s">
        <v>69</v>
      </c>
      <c r="BL21" s="2" t="s">
        <v>69</v>
      </c>
      <c r="BM21" s="2" t="s">
        <v>743</v>
      </c>
      <c r="BN21" s="2" t="s">
        <v>744</v>
      </c>
      <c r="BO21" s="2" t="s">
        <v>69</v>
      </c>
      <c r="BP21" s="2" t="s">
        <v>1126</v>
      </c>
    </row>
    <row r="22" spans="1:68">
      <c r="A22" s="1" t="s">
        <v>343</v>
      </c>
      <c r="B22" s="1" t="s">
        <v>1117</v>
      </c>
      <c r="C22" s="2" t="s">
        <v>952</v>
      </c>
      <c r="D22" s="3" t="str">
        <f>CONCATENATE(A22," ",C22)</f>
        <v>307 富宇悅峰</v>
      </c>
      <c r="E22" s="3" t="s">
        <v>765</v>
      </c>
      <c r="F22" s="4" t="s">
        <v>365</v>
      </c>
      <c r="G22" s="24">
        <v>24.96</v>
      </c>
      <c r="H22" s="4">
        <v>25.01</v>
      </c>
      <c r="I22" s="24">
        <v>27.55</v>
      </c>
      <c r="J22" s="24">
        <v>23.49</v>
      </c>
      <c r="K22" s="2" t="s">
        <v>366</v>
      </c>
      <c r="L22" s="14">
        <v>28</v>
      </c>
      <c r="M22" s="14">
        <v>32</v>
      </c>
      <c r="N22" s="14">
        <f>(L22+M22)/2</f>
        <v>30</v>
      </c>
      <c r="O22" s="14">
        <f>M22-N22</f>
        <v>2</v>
      </c>
      <c r="P22" s="2" t="s">
        <v>1160</v>
      </c>
      <c r="Q22" s="14">
        <v>34</v>
      </c>
      <c r="R22" s="14">
        <v>36</v>
      </c>
      <c r="S22" s="14">
        <f>R22-Q22</f>
        <v>2</v>
      </c>
      <c r="T22" s="14">
        <f>(Q22+R22)/2</f>
        <v>35</v>
      </c>
      <c r="Y22" s="2" t="s">
        <v>367</v>
      </c>
      <c r="Z22" s="13">
        <v>175</v>
      </c>
      <c r="AA22" s="13">
        <v>195</v>
      </c>
      <c r="AB22" s="2" t="s">
        <v>46</v>
      </c>
      <c r="AC22" s="2" t="s">
        <v>39</v>
      </c>
      <c r="AD22" s="2" t="s">
        <v>47</v>
      </c>
      <c r="AE22" s="2" t="s">
        <v>996</v>
      </c>
      <c r="AF22" s="2" t="s">
        <v>48</v>
      </c>
      <c r="AG22" s="2" t="s">
        <v>368</v>
      </c>
      <c r="AH22" s="2" t="s">
        <v>50</v>
      </c>
      <c r="AI22" s="2" t="s">
        <v>764</v>
      </c>
      <c r="AJ22" s="2" t="s">
        <v>369</v>
      </c>
      <c r="AK22" s="2" t="s">
        <v>370</v>
      </c>
      <c r="AL22" s="2" t="s">
        <v>371</v>
      </c>
      <c r="AM22" s="2" t="s">
        <v>164</v>
      </c>
      <c r="AN22" s="2" t="s">
        <v>165</v>
      </c>
      <c r="AO22" s="2" t="s">
        <v>165</v>
      </c>
      <c r="AP22" s="2" t="s">
        <v>166</v>
      </c>
      <c r="AQ22" s="2" t="s">
        <v>372</v>
      </c>
      <c r="AR22" s="2" t="s">
        <v>212</v>
      </c>
      <c r="AS22" s="2" t="s">
        <v>373</v>
      </c>
      <c r="AT22" s="7">
        <v>0.36799999999999999</v>
      </c>
      <c r="AU22" s="2" t="s">
        <v>374</v>
      </c>
      <c r="AV22" s="2">
        <v>264</v>
      </c>
      <c r="AW22" s="2">
        <v>0</v>
      </c>
      <c r="AX22" s="2" t="s">
        <v>375</v>
      </c>
      <c r="AY22" s="7">
        <v>0.40210000000000001</v>
      </c>
      <c r="AZ22" s="2" t="s">
        <v>376</v>
      </c>
      <c r="BA22" s="2">
        <v>14</v>
      </c>
      <c r="BB22" s="2" t="s">
        <v>377</v>
      </c>
      <c r="BC22" s="2" t="s">
        <v>378</v>
      </c>
      <c r="BD22" s="1" t="s">
        <v>379</v>
      </c>
      <c r="BE22" s="15">
        <v>0.86</v>
      </c>
      <c r="BF22" s="2" t="s">
        <v>65</v>
      </c>
      <c r="BG22" s="2" t="s">
        <v>380</v>
      </c>
      <c r="BH22" s="2">
        <v>1266.01</v>
      </c>
      <c r="BI22" s="2" t="s">
        <v>67</v>
      </c>
      <c r="BJ22" s="2" t="s">
        <v>360</v>
      </c>
      <c r="BK22" s="2" t="s">
        <v>69</v>
      </c>
      <c r="BL22" s="2" t="s">
        <v>69</v>
      </c>
      <c r="BM22" s="2" t="s">
        <v>381</v>
      </c>
      <c r="BN22" s="2" t="s">
        <v>382</v>
      </c>
      <c r="BO22" s="2" t="s">
        <v>69</v>
      </c>
      <c r="BP22" s="2" t="s">
        <v>1127</v>
      </c>
    </row>
    <row r="23" spans="1:68">
      <c r="A23" s="1" t="s">
        <v>346</v>
      </c>
      <c r="B23" s="1" t="s">
        <v>1117</v>
      </c>
      <c r="C23" s="2" t="s">
        <v>383</v>
      </c>
      <c r="D23" s="3" t="str">
        <f>CONCATENATE(A23," ",C23)</f>
        <v>308 合遠新天地</v>
      </c>
      <c r="E23" s="2" t="s">
        <v>384</v>
      </c>
      <c r="H23" s="4">
        <v>21.94</v>
      </c>
      <c r="I23" s="15">
        <v>25.21</v>
      </c>
      <c r="J23" s="15">
        <v>19.66</v>
      </c>
      <c r="K23" s="2" t="s">
        <v>350</v>
      </c>
      <c r="L23" s="14">
        <v>24</v>
      </c>
      <c r="M23" s="14">
        <v>26</v>
      </c>
      <c r="N23" s="14">
        <f>(L23+M23)/2</f>
        <v>25</v>
      </c>
      <c r="O23" s="14">
        <f>M23-N23</f>
        <v>1</v>
      </c>
      <c r="P23" s="2" t="s">
        <v>350</v>
      </c>
      <c r="Q23" s="14">
        <v>24</v>
      </c>
      <c r="R23" s="14">
        <v>26</v>
      </c>
      <c r="S23" s="14">
        <f>R23-Q23</f>
        <v>2</v>
      </c>
      <c r="T23" s="14">
        <f>(Q23+R23)/2</f>
        <v>25</v>
      </c>
      <c r="U23" s="14" t="s">
        <v>1187</v>
      </c>
      <c r="Y23" s="2" t="s">
        <v>385</v>
      </c>
      <c r="Z23" s="13">
        <v>165</v>
      </c>
      <c r="AA23" s="13">
        <v>185</v>
      </c>
      <c r="AB23" s="2" t="s">
        <v>46</v>
      </c>
      <c r="AC23" s="2" t="s">
        <v>386</v>
      </c>
      <c r="AD23" s="2" t="s">
        <v>77</v>
      </c>
      <c r="AE23" s="2" t="s">
        <v>998</v>
      </c>
      <c r="AF23" s="2" t="s">
        <v>48</v>
      </c>
      <c r="AG23" s="2" t="s">
        <v>387</v>
      </c>
      <c r="AH23" s="2" t="s">
        <v>79</v>
      </c>
      <c r="AI23" s="2" t="s">
        <v>764</v>
      </c>
      <c r="AJ23" s="2" t="s">
        <v>51</v>
      </c>
      <c r="AK23" s="2" t="s">
        <v>388</v>
      </c>
      <c r="AL23" s="2" t="s">
        <v>388</v>
      </c>
      <c r="AM23" s="2" t="s">
        <v>389</v>
      </c>
      <c r="AN23" s="2" t="s">
        <v>390</v>
      </c>
      <c r="AO23" s="2" t="s">
        <v>1142</v>
      </c>
      <c r="AP23" s="2" t="s">
        <v>55</v>
      </c>
      <c r="AQ23" s="2" t="s">
        <v>391</v>
      </c>
      <c r="AR23" s="2" t="s">
        <v>102</v>
      </c>
      <c r="AS23" s="2" t="s">
        <v>129</v>
      </c>
      <c r="AT23" s="7">
        <v>0.315</v>
      </c>
      <c r="AU23" s="2" t="s">
        <v>392</v>
      </c>
      <c r="AV23" s="2">
        <v>112</v>
      </c>
      <c r="AW23" s="2">
        <v>4</v>
      </c>
      <c r="AX23" s="2" t="s">
        <v>393</v>
      </c>
      <c r="AY23" s="7">
        <v>0.3397</v>
      </c>
      <c r="AZ23" s="2" t="s">
        <v>150</v>
      </c>
      <c r="BA23" s="2">
        <v>15</v>
      </c>
      <c r="BB23" s="2" t="s">
        <v>394</v>
      </c>
      <c r="BC23" s="2" t="s">
        <v>88</v>
      </c>
      <c r="BD23" s="1" t="s">
        <v>199</v>
      </c>
      <c r="BE23" s="15">
        <v>1.02</v>
      </c>
      <c r="BF23" s="2" t="s">
        <v>65</v>
      </c>
      <c r="BG23" s="2" t="s">
        <v>395</v>
      </c>
      <c r="BH23" s="2">
        <v>642.91999999999996</v>
      </c>
      <c r="BI23" s="2" t="s">
        <v>67</v>
      </c>
      <c r="BJ23" s="2" t="s">
        <v>360</v>
      </c>
      <c r="BK23" s="2" t="s">
        <v>69</v>
      </c>
      <c r="BL23" s="2" t="s">
        <v>69</v>
      </c>
      <c r="BM23" s="2" t="s">
        <v>396</v>
      </c>
      <c r="BN23" s="2" t="s">
        <v>284</v>
      </c>
      <c r="BO23" s="2" t="s">
        <v>69</v>
      </c>
      <c r="BP23" s="2" t="s">
        <v>1127</v>
      </c>
    </row>
    <row r="24" spans="1:68">
      <c r="A24" s="1" t="s">
        <v>362</v>
      </c>
      <c r="B24" s="1" t="s">
        <v>1117</v>
      </c>
      <c r="C24" s="2" t="s">
        <v>419</v>
      </c>
      <c r="D24" s="3" t="str">
        <f>CONCATENATE(A24," ",C24)</f>
        <v>309 友文化</v>
      </c>
      <c r="E24" s="3" t="s">
        <v>420</v>
      </c>
      <c r="F24" s="9" t="s">
        <v>617</v>
      </c>
      <c r="G24" s="25">
        <v>23.59</v>
      </c>
      <c r="H24" s="26">
        <v>22.72</v>
      </c>
      <c r="I24" s="25">
        <v>30.38</v>
      </c>
      <c r="J24" s="25">
        <v>20</v>
      </c>
      <c r="K24" s="2" t="s">
        <v>616</v>
      </c>
      <c r="L24" s="14">
        <v>30</v>
      </c>
      <c r="M24" s="14">
        <v>31</v>
      </c>
      <c r="N24" s="14">
        <f>(L24+M24)/2</f>
        <v>30.5</v>
      </c>
      <c r="O24" s="14">
        <f>M24-N24</f>
        <v>0.5</v>
      </c>
      <c r="P24" s="2" t="s">
        <v>1172</v>
      </c>
      <c r="Q24" s="14">
        <v>28</v>
      </c>
      <c r="R24" s="14">
        <v>28</v>
      </c>
      <c r="S24" s="14">
        <f>R24-Q24</f>
        <v>0</v>
      </c>
      <c r="T24" s="14">
        <f>(Q24+R24)/2</f>
        <v>28</v>
      </c>
      <c r="V24" s="2" t="s">
        <v>951</v>
      </c>
      <c r="W24" s="9" t="s">
        <v>950</v>
      </c>
      <c r="Y24" s="2" t="s">
        <v>618</v>
      </c>
      <c r="Z24" s="13">
        <v>195</v>
      </c>
      <c r="AA24" s="13">
        <v>215</v>
      </c>
      <c r="AB24" s="2" t="s">
        <v>46</v>
      </c>
      <c r="AC24" s="2" t="s">
        <v>39</v>
      </c>
      <c r="AD24" s="2" t="s">
        <v>560</v>
      </c>
      <c r="AE24" s="2" t="s">
        <v>1000</v>
      </c>
      <c r="AF24" s="2" t="s">
        <v>48</v>
      </c>
      <c r="AG24" s="2" t="s">
        <v>619</v>
      </c>
      <c r="AH24" s="2" t="s">
        <v>404</v>
      </c>
      <c r="AI24" s="2" t="s">
        <v>764</v>
      </c>
      <c r="AJ24" s="2" t="s">
        <v>51</v>
      </c>
      <c r="AK24" s="2" t="s">
        <v>620</v>
      </c>
      <c r="AL24" s="2" t="s">
        <v>621</v>
      </c>
      <c r="AM24" s="2" t="s">
        <v>622</v>
      </c>
      <c r="AN24" s="2" t="s">
        <v>623</v>
      </c>
      <c r="AO24" s="2" t="s">
        <v>1142</v>
      </c>
      <c r="AP24" s="2" t="s">
        <v>548</v>
      </c>
      <c r="AQ24" s="2" t="s">
        <v>624</v>
      </c>
      <c r="AR24" s="2" t="s">
        <v>625</v>
      </c>
      <c r="AS24" s="8">
        <v>0.32</v>
      </c>
      <c r="AT24" s="7">
        <v>0.32</v>
      </c>
      <c r="AU24" s="2" t="s">
        <v>626</v>
      </c>
      <c r="AV24" s="2">
        <v>305</v>
      </c>
      <c r="AW24" s="2">
        <v>0</v>
      </c>
      <c r="AX24" s="7">
        <v>0.44209999999999999</v>
      </c>
      <c r="AY24" s="7">
        <v>0.44209999999999999</v>
      </c>
      <c r="AZ24" s="2" t="s">
        <v>552</v>
      </c>
      <c r="BA24" s="2">
        <v>15</v>
      </c>
      <c r="BB24" s="2" t="s">
        <v>627</v>
      </c>
      <c r="BC24" s="2" t="s">
        <v>590</v>
      </c>
      <c r="BD24" s="1" t="s">
        <v>591</v>
      </c>
      <c r="BE24" s="15">
        <v>1</v>
      </c>
      <c r="BF24" s="2" t="s">
        <v>65</v>
      </c>
      <c r="BG24" s="2" t="s">
        <v>628</v>
      </c>
      <c r="BH24" s="2">
        <v>1426.7</v>
      </c>
      <c r="BI24" s="2" t="s">
        <v>67</v>
      </c>
      <c r="BJ24" s="2" t="s">
        <v>593</v>
      </c>
      <c r="BK24" s="2" t="s">
        <v>69</v>
      </c>
      <c r="BL24" s="2" t="s">
        <v>69</v>
      </c>
      <c r="BM24" s="2" t="s">
        <v>629</v>
      </c>
      <c r="BN24" s="2" t="s">
        <v>630</v>
      </c>
      <c r="BO24" s="2" t="s">
        <v>69</v>
      </c>
      <c r="BP24" s="2" t="s">
        <v>1127</v>
      </c>
    </row>
    <row r="25" spans="1:68">
      <c r="A25" s="1" t="s">
        <v>783</v>
      </c>
      <c r="B25" s="1" t="s">
        <v>1117</v>
      </c>
      <c r="C25" s="2" t="s">
        <v>784</v>
      </c>
      <c r="D25" s="3" t="str">
        <f>CONCATENATE(A25," ",C25)</f>
        <v>310 水悅青青</v>
      </c>
      <c r="E25" s="3" t="s">
        <v>862</v>
      </c>
      <c r="F25" s="9" t="s">
        <v>809</v>
      </c>
      <c r="G25" s="25">
        <v>24.76</v>
      </c>
      <c r="H25" s="26" t="s">
        <v>1239</v>
      </c>
      <c r="I25" s="25">
        <v>29.05</v>
      </c>
      <c r="J25" s="25">
        <v>21.81</v>
      </c>
      <c r="K25" s="2" t="s">
        <v>810</v>
      </c>
      <c r="L25" s="14">
        <v>29</v>
      </c>
      <c r="M25" s="14">
        <v>31</v>
      </c>
      <c r="N25" s="14">
        <f>(L25+M25)/2</f>
        <v>30</v>
      </c>
      <c r="O25" s="14">
        <f>M25-N25</f>
        <v>1</v>
      </c>
      <c r="P25" s="2" t="s">
        <v>1173</v>
      </c>
      <c r="Q25" s="14">
        <v>34</v>
      </c>
      <c r="R25" s="14">
        <v>39</v>
      </c>
      <c r="S25" s="14">
        <f>R25-Q25</f>
        <v>5</v>
      </c>
      <c r="T25" s="14">
        <f>(Q25+R25)/2</f>
        <v>36.5</v>
      </c>
      <c r="Y25" s="2" t="s">
        <v>811</v>
      </c>
      <c r="Z25" s="13">
        <v>190</v>
      </c>
      <c r="AA25" s="13">
        <v>210</v>
      </c>
      <c r="AB25" s="2" t="s">
        <v>46</v>
      </c>
      <c r="AC25" s="2" t="s">
        <v>39</v>
      </c>
      <c r="AD25" s="2" t="s">
        <v>579</v>
      </c>
      <c r="AE25" s="2" t="s">
        <v>1002</v>
      </c>
      <c r="AF25" s="2" t="s">
        <v>48</v>
      </c>
      <c r="AG25" s="2" t="s">
        <v>812</v>
      </c>
      <c r="AH25" s="2" t="s">
        <v>404</v>
      </c>
      <c r="AI25" s="2" t="s">
        <v>764</v>
      </c>
      <c r="AJ25" s="2" t="s">
        <v>51</v>
      </c>
      <c r="AK25" s="2" t="s">
        <v>813</v>
      </c>
      <c r="AL25" s="2" t="s">
        <v>814</v>
      </c>
      <c r="AM25" s="2" t="s">
        <v>815</v>
      </c>
      <c r="AN25" s="2" t="s">
        <v>816</v>
      </c>
      <c r="AO25" s="2" t="s">
        <v>1142</v>
      </c>
      <c r="AP25" s="2" t="s">
        <v>548</v>
      </c>
      <c r="AQ25" s="2" t="s">
        <v>817</v>
      </c>
      <c r="AR25" s="2" t="s">
        <v>818</v>
      </c>
      <c r="AS25" s="8">
        <v>0.32</v>
      </c>
      <c r="AT25" s="7">
        <v>0.32</v>
      </c>
      <c r="AU25" s="2" t="s">
        <v>819</v>
      </c>
      <c r="AV25" s="2">
        <v>204</v>
      </c>
      <c r="AW25" s="2">
        <v>7</v>
      </c>
      <c r="AX25" s="7">
        <v>0.55610000000000004</v>
      </c>
      <c r="AY25" s="7">
        <v>0.55610000000000004</v>
      </c>
      <c r="AZ25" s="2" t="s">
        <v>820</v>
      </c>
      <c r="BA25" s="2">
        <v>14</v>
      </c>
      <c r="BB25" s="2" t="s">
        <v>821</v>
      </c>
      <c r="BC25" s="2" t="s">
        <v>88</v>
      </c>
      <c r="BD25" s="1" t="s">
        <v>591</v>
      </c>
      <c r="BE25" s="15">
        <v>1</v>
      </c>
      <c r="BF25" s="2" t="s">
        <v>65</v>
      </c>
      <c r="BG25" s="2" t="s">
        <v>822</v>
      </c>
      <c r="BH25" s="2">
        <v>910.52</v>
      </c>
      <c r="BI25" s="2" t="s">
        <v>67</v>
      </c>
      <c r="BJ25" s="2" t="s">
        <v>593</v>
      </c>
      <c r="BL25" s="2" t="s">
        <v>69</v>
      </c>
      <c r="BM25" s="2" t="s">
        <v>823</v>
      </c>
      <c r="BN25" s="2" t="s">
        <v>342</v>
      </c>
      <c r="BO25" s="2" t="s">
        <v>69</v>
      </c>
      <c r="BP25" s="2" t="s">
        <v>1126</v>
      </c>
    </row>
    <row r="26" spans="1:68">
      <c r="A26" s="1" t="s">
        <v>785</v>
      </c>
      <c r="B26" s="1" t="s">
        <v>1117</v>
      </c>
      <c r="C26" s="2" t="s">
        <v>786</v>
      </c>
      <c r="D26" s="3" t="str">
        <f>CONCATENATE(A26," ",C26)</f>
        <v>311 文華天際</v>
      </c>
      <c r="E26" s="3" t="s">
        <v>928</v>
      </c>
      <c r="F26" s="9" t="s">
        <v>794</v>
      </c>
      <c r="G26" s="25">
        <v>25.71</v>
      </c>
      <c r="H26" s="26" t="s">
        <v>1240</v>
      </c>
      <c r="I26" s="25">
        <v>31.03</v>
      </c>
      <c r="J26" s="25">
        <v>23.19</v>
      </c>
      <c r="K26" s="2" t="s">
        <v>795</v>
      </c>
      <c r="L26" s="14">
        <v>27</v>
      </c>
      <c r="M26" s="14">
        <v>27</v>
      </c>
      <c r="N26" s="14">
        <f>(L26+M26)/2</f>
        <v>27</v>
      </c>
      <c r="O26" s="14">
        <f>M26-N26</f>
        <v>0</v>
      </c>
      <c r="P26" s="2" t="s">
        <v>1174</v>
      </c>
      <c r="Q26" s="14">
        <v>32</v>
      </c>
      <c r="R26" s="14">
        <v>34</v>
      </c>
      <c r="S26" s="14">
        <f>R26-Q26</f>
        <v>2</v>
      </c>
      <c r="T26" s="14">
        <f>(Q26+R26)/2</f>
        <v>33</v>
      </c>
      <c r="Y26" s="2" t="s">
        <v>796</v>
      </c>
      <c r="Z26" s="13">
        <v>115</v>
      </c>
      <c r="AA26" s="13">
        <v>217</v>
      </c>
      <c r="AB26" s="2" t="s">
        <v>46</v>
      </c>
      <c r="AC26" s="2" t="s">
        <v>797</v>
      </c>
      <c r="AD26" s="2" t="s">
        <v>798</v>
      </c>
      <c r="AF26" s="2" t="s">
        <v>48</v>
      </c>
      <c r="AG26" s="2" t="s">
        <v>799</v>
      </c>
      <c r="AH26" s="2" t="s">
        <v>404</v>
      </c>
      <c r="AI26" s="2" t="s">
        <v>764</v>
      </c>
      <c r="AJ26" s="2" t="s">
        <v>51</v>
      </c>
      <c r="AK26" s="2" t="s">
        <v>800</v>
      </c>
      <c r="AL26" s="2" t="s">
        <v>801</v>
      </c>
      <c r="AM26" s="2" t="s">
        <v>622</v>
      </c>
      <c r="AN26" s="2" t="s">
        <v>623</v>
      </c>
      <c r="AO26" s="2" t="s">
        <v>1142</v>
      </c>
      <c r="AP26" s="2" t="s">
        <v>548</v>
      </c>
      <c r="AQ26" s="2" t="s">
        <v>802</v>
      </c>
      <c r="AR26" s="2" t="s">
        <v>803</v>
      </c>
      <c r="AS26" s="8">
        <v>0.32500000000000001</v>
      </c>
      <c r="AT26" s="7">
        <v>0.33</v>
      </c>
      <c r="AU26" s="2" t="s">
        <v>804</v>
      </c>
      <c r="AV26" s="2">
        <v>478</v>
      </c>
      <c r="AW26" s="2">
        <v>8</v>
      </c>
      <c r="AX26" s="7">
        <v>0.3347</v>
      </c>
      <c r="AY26" s="7">
        <v>0.3347</v>
      </c>
      <c r="AZ26" s="2" t="s">
        <v>657</v>
      </c>
      <c r="BA26" s="2">
        <v>22</v>
      </c>
      <c r="BB26" s="2" t="s">
        <v>805</v>
      </c>
      <c r="BC26" s="2" t="s">
        <v>88</v>
      </c>
      <c r="BD26" s="1" t="s">
        <v>591</v>
      </c>
      <c r="BE26" s="15">
        <v>1</v>
      </c>
      <c r="BF26" s="2" t="s">
        <v>65</v>
      </c>
      <c r="BG26" s="2" t="s">
        <v>806</v>
      </c>
      <c r="BH26" s="2">
        <v>1998.07</v>
      </c>
      <c r="BI26" s="2" t="s">
        <v>67</v>
      </c>
      <c r="BJ26" s="2" t="s">
        <v>593</v>
      </c>
      <c r="BL26" s="2" t="s">
        <v>69</v>
      </c>
      <c r="BM26" s="2" t="s">
        <v>807</v>
      </c>
      <c r="BN26" s="2" t="s">
        <v>630</v>
      </c>
      <c r="BO26" s="2" t="s">
        <v>808</v>
      </c>
      <c r="BP26" s="2" t="s">
        <v>1127</v>
      </c>
    </row>
    <row r="27" spans="1:68">
      <c r="A27" s="1" t="s">
        <v>769</v>
      </c>
      <c r="B27" s="1" t="s">
        <v>1119</v>
      </c>
      <c r="C27" s="2" t="s">
        <v>265</v>
      </c>
      <c r="D27" s="3" t="str">
        <f>CONCATENATE(A27," ",C27)</f>
        <v>401 竹城甲子園</v>
      </c>
      <c r="E27" s="3" t="s">
        <v>266</v>
      </c>
      <c r="F27" s="4" t="s">
        <v>267</v>
      </c>
      <c r="G27" s="24">
        <v>26.45</v>
      </c>
      <c r="H27" s="4" t="s">
        <v>1241</v>
      </c>
      <c r="I27" s="24">
        <v>28.89</v>
      </c>
      <c r="J27" s="24">
        <v>22.46</v>
      </c>
      <c r="K27" s="2" t="s">
        <v>118</v>
      </c>
      <c r="L27" s="14">
        <v>26</v>
      </c>
      <c r="M27" s="14">
        <v>28</v>
      </c>
      <c r="N27" s="14">
        <f>(L27+M27)/2</f>
        <v>27</v>
      </c>
      <c r="O27" s="14">
        <f>M27-N27</f>
        <v>1</v>
      </c>
      <c r="P27" s="2" t="s">
        <v>1175</v>
      </c>
      <c r="Q27" s="14">
        <v>38</v>
      </c>
      <c r="R27" s="14">
        <v>41</v>
      </c>
      <c r="S27" s="14">
        <f>R27-Q27</f>
        <v>3</v>
      </c>
      <c r="T27" s="14">
        <f>(Q27+R27)/2</f>
        <v>39.5</v>
      </c>
      <c r="V27" s="2" t="s">
        <v>949</v>
      </c>
      <c r="W27" s="9" t="s">
        <v>948</v>
      </c>
      <c r="AB27" s="2" t="s">
        <v>46</v>
      </c>
      <c r="AC27" s="2" t="s">
        <v>39</v>
      </c>
      <c r="AD27" s="2" t="s">
        <v>268</v>
      </c>
      <c r="AE27" s="2" t="s">
        <v>1002</v>
      </c>
      <c r="AF27" s="2" t="s">
        <v>48</v>
      </c>
      <c r="AG27" s="2" t="s">
        <v>269</v>
      </c>
      <c r="AH27" s="2" t="s">
        <v>50</v>
      </c>
      <c r="AI27" s="2" t="s">
        <v>764</v>
      </c>
      <c r="AJ27" s="2" t="s">
        <v>51</v>
      </c>
      <c r="AK27" s="2" t="s">
        <v>270</v>
      </c>
      <c r="AL27" s="2" t="s">
        <v>271</v>
      </c>
      <c r="AM27" s="2" t="s">
        <v>272</v>
      </c>
      <c r="AN27" s="2" t="s">
        <v>273</v>
      </c>
      <c r="AO27" s="2" t="s">
        <v>273</v>
      </c>
      <c r="AP27" s="2" t="s">
        <v>274</v>
      </c>
      <c r="AQ27" s="2" t="s">
        <v>275</v>
      </c>
      <c r="AR27" s="2" t="s">
        <v>276</v>
      </c>
      <c r="AS27" s="2" t="s">
        <v>277</v>
      </c>
      <c r="AT27" s="7">
        <v>0.32500000000000001</v>
      </c>
      <c r="AU27" s="2" t="s">
        <v>278</v>
      </c>
      <c r="AV27" s="2">
        <v>1144</v>
      </c>
      <c r="AW27" s="2">
        <v>30</v>
      </c>
      <c r="AX27" s="2" t="s">
        <v>279</v>
      </c>
      <c r="AY27" s="7">
        <v>0.50209999999999999</v>
      </c>
      <c r="AZ27" s="2" t="s">
        <v>172</v>
      </c>
      <c r="BA27" s="2">
        <v>24</v>
      </c>
      <c r="BB27" s="2" t="s">
        <v>280</v>
      </c>
      <c r="BC27" s="2" t="s">
        <v>88</v>
      </c>
      <c r="BD27" s="1" t="s">
        <v>281</v>
      </c>
      <c r="BE27" s="15">
        <v>0.88</v>
      </c>
      <c r="BF27" s="2" t="s">
        <v>65</v>
      </c>
      <c r="BG27" s="2" t="s">
        <v>282</v>
      </c>
      <c r="BH27" s="2">
        <v>4352.46</v>
      </c>
      <c r="BI27" s="2" t="s">
        <v>67</v>
      </c>
      <c r="BJ27" s="2" t="s">
        <v>261</v>
      </c>
      <c r="BK27" s="2" t="s">
        <v>69</v>
      </c>
      <c r="BL27" s="2" t="s">
        <v>69</v>
      </c>
      <c r="BM27" s="2" t="s">
        <v>283</v>
      </c>
      <c r="BN27" s="2" t="s">
        <v>284</v>
      </c>
      <c r="BO27" s="2" t="s">
        <v>69</v>
      </c>
      <c r="BP27" s="2" t="s">
        <v>1126</v>
      </c>
    </row>
    <row r="28" spans="1:68">
      <c r="A28" s="1" t="s">
        <v>770</v>
      </c>
      <c r="B28" s="1" t="s">
        <v>1119</v>
      </c>
      <c r="C28" s="2" t="s">
        <v>327</v>
      </c>
      <c r="D28" s="3" t="str">
        <f>CONCATENATE(A28," ",C28)</f>
        <v>402 金捷市</v>
      </c>
      <c r="E28" s="3" t="s">
        <v>328</v>
      </c>
      <c r="F28" s="4" t="s">
        <v>329</v>
      </c>
      <c r="G28" s="24">
        <v>26.46</v>
      </c>
      <c r="H28" s="4">
        <v>24.18</v>
      </c>
      <c r="I28" s="24">
        <v>29.57</v>
      </c>
      <c r="J28" s="24">
        <v>21.5</v>
      </c>
      <c r="K28" s="2" t="s">
        <v>330</v>
      </c>
      <c r="L28" s="14">
        <v>30.5</v>
      </c>
      <c r="M28" s="14">
        <v>30.5</v>
      </c>
      <c r="N28" s="14">
        <f>(L28+M28)/2</f>
        <v>30.5</v>
      </c>
      <c r="O28" s="14">
        <f>M28-N28</f>
        <v>0</v>
      </c>
      <c r="P28" s="2" t="s">
        <v>330</v>
      </c>
      <c r="Q28" s="14">
        <v>30.5</v>
      </c>
      <c r="R28" s="14">
        <v>30.5</v>
      </c>
      <c r="S28" s="14">
        <f>R28-Q28</f>
        <v>0</v>
      </c>
      <c r="T28" s="14">
        <f>(Q28+R28)/2</f>
        <v>30.5</v>
      </c>
      <c r="V28" s="2" t="s">
        <v>947</v>
      </c>
      <c r="W28" s="9" t="s">
        <v>946</v>
      </c>
      <c r="Y28" s="2" t="s">
        <v>331</v>
      </c>
      <c r="Z28" s="13">
        <v>140</v>
      </c>
      <c r="AA28" s="13">
        <v>215</v>
      </c>
      <c r="AB28" s="2" t="s">
        <v>46</v>
      </c>
      <c r="AC28" s="2" t="s">
        <v>39</v>
      </c>
      <c r="AD28" s="2" t="s">
        <v>77</v>
      </c>
      <c r="AE28" s="2" t="s">
        <v>998</v>
      </c>
      <c r="AF28" s="2" t="s">
        <v>48</v>
      </c>
      <c r="AG28" s="2" t="s">
        <v>332</v>
      </c>
      <c r="AH28" s="2" t="s">
        <v>50</v>
      </c>
      <c r="AI28" s="2" t="s">
        <v>764</v>
      </c>
      <c r="AJ28" s="2" t="s">
        <v>51</v>
      </c>
      <c r="AK28" s="2" t="s">
        <v>333</v>
      </c>
      <c r="AL28" s="2" t="s">
        <v>333</v>
      </c>
      <c r="AM28" s="2" t="s">
        <v>53</v>
      </c>
      <c r="AN28" s="2" t="s">
        <v>54</v>
      </c>
      <c r="AO28" s="2" t="s">
        <v>1142</v>
      </c>
      <c r="AP28" s="2" t="s">
        <v>55</v>
      </c>
      <c r="AQ28" s="2" t="s">
        <v>334</v>
      </c>
      <c r="AR28" s="2" t="s">
        <v>83</v>
      </c>
      <c r="AS28" s="2" t="s">
        <v>254</v>
      </c>
      <c r="AT28" s="7">
        <v>0.31900000000000001</v>
      </c>
      <c r="AU28" s="2" t="s">
        <v>335</v>
      </c>
      <c r="AV28" s="2">
        <v>754</v>
      </c>
      <c r="AW28" s="2">
        <v>23</v>
      </c>
      <c r="AX28" s="2" t="s">
        <v>336</v>
      </c>
      <c r="AY28" s="7">
        <v>0.50739999999999996</v>
      </c>
      <c r="AZ28" s="2" t="s">
        <v>337</v>
      </c>
      <c r="BA28" s="2">
        <v>28</v>
      </c>
      <c r="BB28" s="2" t="s">
        <v>338</v>
      </c>
      <c r="BC28" s="2" t="s">
        <v>88</v>
      </c>
      <c r="BD28" s="1" t="s">
        <v>339</v>
      </c>
      <c r="BE28" s="15">
        <v>1.06</v>
      </c>
      <c r="BF28" s="2" t="s">
        <v>65</v>
      </c>
      <c r="BG28" s="2" t="s">
        <v>340</v>
      </c>
      <c r="BH28" s="2">
        <v>2090.31</v>
      </c>
      <c r="BI28" s="2" t="s">
        <v>67</v>
      </c>
      <c r="BJ28" s="2" t="s">
        <v>261</v>
      </c>
      <c r="BK28" s="2" t="s">
        <v>69</v>
      </c>
      <c r="BL28" s="2" t="s">
        <v>69</v>
      </c>
      <c r="BM28" s="2" t="s">
        <v>341</v>
      </c>
      <c r="BN28" s="2" t="s">
        <v>342</v>
      </c>
      <c r="BO28" s="2" t="s">
        <v>69</v>
      </c>
      <c r="BP28" s="2" t="s">
        <v>1126</v>
      </c>
    </row>
    <row r="29" spans="1:68">
      <c r="A29" s="1" t="s">
        <v>775</v>
      </c>
      <c r="B29" s="1" t="s">
        <v>1119</v>
      </c>
      <c r="C29" s="2" t="s">
        <v>501</v>
      </c>
      <c r="D29" s="3" t="str">
        <f>CONCATENATE(A29," ",C29)</f>
        <v>403 鴻築捷市達</v>
      </c>
      <c r="E29" s="3" t="s">
        <v>502</v>
      </c>
      <c r="F29" s="4" t="s">
        <v>503</v>
      </c>
      <c r="G29" s="24"/>
      <c r="H29" s="4"/>
      <c r="I29" s="24"/>
      <c r="J29" s="24"/>
      <c r="K29" s="2" t="s">
        <v>504</v>
      </c>
      <c r="L29" s="14">
        <v>35</v>
      </c>
      <c r="M29" s="14">
        <v>38</v>
      </c>
      <c r="N29" s="14">
        <f>(L29+M29)/2</f>
        <v>36.5</v>
      </c>
      <c r="O29" s="14">
        <f>M29-N29</f>
        <v>1.5</v>
      </c>
      <c r="P29" s="2" t="s">
        <v>1176</v>
      </c>
      <c r="Q29" s="14">
        <v>45</v>
      </c>
      <c r="R29" s="14">
        <v>48</v>
      </c>
      <c r="S29" s="14">
        <f>R29-Q29</f>
        <v>3</v>
      </c>
      <c r="T29" s="14">
        <f>(Q29+R29)/2</f>
        <v>46.5</v>
      </c>
      <c r="Y29" s="2" t="s">
        <v>505</v>
      </c>
      <c r="Z29" s="13">
        <v>175</v>
      </c>
      <c r="AA29" s="13">
        <v>205</v>
      </c>
      <c r="AB29" s="2" t="s">
        <v>46</v>
      </c>
      <c r="AC29" s="2" t="s">
        <v>39</v>
      </c>
      <c r="AD29" s="5" t="s">
        <v>506</v>
      </c>
      <c r="AE29" s="5" t="s">
        <v>1012</v>
      </c>
      <c r="AF29" s="2" t="s">
        <v>48</v>
      </c>
      <c r="AG29" s="2" t="s">
        <v>507</v>
      </c>
      <c r="AH29" s="2" t="s">
        <v>50</v>
      </c>
      <c r="AI29" s="2" t="s">
        <v>764</v>
      </c>
      <c r="AJ29" s="2" t="s">
        <v>51</v>
      </c>
      <c r="AK29" s="2" t="s">
        <v>508</v>
      </c>
      <c r="AL29" s="2" t="s">
        <v>509</v>
      </c>
      <c r="AM29" s="2" t="s">
        <v>53</v>
      </c>
      <c r="AN29" s="2" t="s">
        <v>54</v>
      </c>
      <c r="AO29" s="2" t="s">
        <v>1142</v>
      </c>
      <c r="AP29" s="2" t="s">
        <v>55</v>
      </c>
      <c r="AQ29" s="2" t="s">
        <v>510</v>
      </c>
      <c r="AR29" s="2" t="s">
        <v>511</v>
      </c>
      <c r="AS29" s="2" t="s">
        <v>58</v>
      </c>
      <c r="AT29" s="7">
        <v>0.32</v>
      </c>
      <c r="AU29" s="2" t="s">
        <v>512</v>
      </c>
      <c r="AV29" s="2">
        <v>771</v>
      </c>
      <c r="AW29" s="2">
        <v>31</v>
      </c>
      <c r="AX29" s="2" t="s">
        <v>513</v>
      </c>
      <c r="AY29" s="7">
        <v>0.49530000000000002</v>
      </c>
      <c r="AZ29" s="2" t="s">
        <v>514</v>
      </c>
      <c r="BA29" s="2">
        <v>29</v>
      </c>
      <c r="BB29" s="2" t="s">
        <v>515</v>
      </c>
      <c r="BC29" s="2" t="s">
        <v>88</v>
      </c>
      <c r="BD29" s="1" t="s">
        <v>516</v>
      </c>
      <c r="BE29" s="15">
        <v>0.97</v>
      </c>
      <c r="BF29" s="2" t="s">
        <v>65</v>
      </c>
      <c r="BG29" s="2" t="s">
        <v>517</v>
      </c>
      <c r="BH29" s="2">
        <v>2067.2399999999998</v>
      </c>
      <c r="BI29" s="2" t="s">
        <v>67</v>
      </c>
      <c r="BJ29" s="2" t="s">
        <v>261</v>
      </c>
      <c r="BK29" s="2" t="s">
        <v>69</v>
      </c>
      <c r="BL29" s="2" t="s">
        <v>69</v>
      </c>
      <c r="BM29" s="2" t="s">
        <v>518</v>
      </c>
      <c r="BN29" s="2" t="s">
        <v>342</v>
      </c>
      <c r="BO29" s="2" t="s">
        <v>69</v>
      </c>
      <c r="BP29" s="2" t="s">
        <v>1126</v>
      </c>
    </row>
    <row r="30" spans="1:68">
      <c r="A30" s="1" t="s">
        <v>438</v>
      </c>
      <c r="B30" s="1" t="s">
        <v>1119</v>
      </c>
      <c r="C30" s="2" t="s">
        <v>460</v>
      </c>
      <c r="D30" s="3" t="str">
        <f>CONCATENATE(A30," ",C30)</f>
        <v>404 詠勝市中欣</v>
      </c>
      <c r="E30" s="3" t="s">
        <v>461</v>
      </c>
      <c r="F30" s="4" t="s">
        <v>462</v>
      </c>
      <c r="G30" s="24">
        <v>21.19</v>
      </c>
      <c r="H30" s="4">
        <v>32.74</v>
      </c>
      <c r="I30" s="24">
        <v>48.58</v>
      </c>
      <c r="J30" s="24">
        <v>19.559999999999999</v>
      </c>
      <c r="K30" s="2" t="s">
        <v>463</v>
      </c>
      <c r="L30" s="14">
        <v>27</v>
      </c>
      <c r="M30" s="14">
        <v>32</v>
      </c>
      <c r="N30" s="14">
        <f>(L30+M30)/2</f>
        <v>29.5</v>
      </c>
      <c r="O30" s="14">
        <f>M30-N30</f>
        <v>2.5</v>
      </c>
      <c r="P30" s="2" t="s">
        <v>1177</v>
      </c>
      <c r="Q30" s="14">
        <v>24</v>
      </c>
      <c r="R30" s="14">
        <v>25</v>
      </c>
      <c r="S30" s="14">
        <f>R30-Q30</f>
        <v>1</v>
      </c>
      <c r="T30" s="14">
        <f>(Q30+R30)/2</f>
        <v>24.5</v>
      </c>
      <c r="U30" s="14" t="s">
        <v>1187</v>
      </c>
      <c r="Y30" s="2" t="s">
        <v>464</v>
      </c>
      <c r="Z30" s="13">
        <v>155</v>
      </c>
      <c r="AA30" s="13">
        <v>205</v>
      </c>
      <c r="AB30" s="2" t="s">
        <v>46</v>
      </c>
      <c r="AC30" s="2" t="s">
        <v>39</v>
      </c>
      <c r="AD30" s="5" t="s">
        <v>465</v>
      </c>
      <c r="AE30" s="5" t="s">
        <v>994</v>
      </c>
      <c r="AF30" s="2" t="s">
        <v>48</v>
      </c>
      <c r="AG30" s="2" t="s">
        <v>466</v>
      </c>
      <c r="AH30" s="2" t="s">
        <v>79</v>
      </c>
      <c r="AI30" s="2" t="s">
        <v>764</v>
      </c>
      <c r="AJ30" s="2" t="s">
        <v>51</v>
      </c>
      <c r="AK30" s="2" t="s">
        <v>467</v>
      </c>
      <c r="AL30" s="2" t="s">
        <v>468</v>
      </c>
      <c r="AM30" s="2" t="s">
        <v>469</v>
      </c>
      <c r="AN30" s="2" t="s">
        <v>470</v>
      </c>
      <c r="AO30" s="2" t="s">
        <v>470</v>
      </c>
      <c r="AP30" s="2" t="s">
        <v>471</v>
      </c>
      <c r="AQ30" s="2" t="s">
        <v>472</v>
      </c>
      <c r="AR30" s="2" t="s">
        <v>473</v>
      </c>
      <c r="AS30" s="2" t="s">
        <v>474</v>
      </c>
      <c r="AT30" s="7">
        <v>0.33</v>
      </c>
      <c r="AU30" s="2" t="s">
        <v>475</v>
      </c>
      <c r="AV30" s="2">
        <v>257</v>
      </c>
      <c r="AW30" s="2">
        <v>7</v>
      </c>
      <c r="AX30" s="2" t="s">
        <v>476</v>
      </c>
      <c r="AY30" s="7">
        <v>0.53259999999999996</v>
      </c>
      <c r="AZ30" s="2" t="s">
        <v>477</v>
      </c>
      <c r="BA30" s="2">
        <v>22</v>
      </c>
      <c r="BB30" s="2" t="s">
        <v>478</v>
      </c>
      <c r="BC30" s="2" t="s">
        <v>88</v>
      </c>
      <c r="BD30" s="1" t="s">
        <v>216</v>
      </c>
      <c r="BE30" s="15">
        <v>1.01</v>
      </c>
      <c r="BF30" s="2" t="s">
        <v>65</v>
      </c>
      <c r="BG30" s="2" t="s">
        <v>479</v>
      </c>
      <c r="BH30" s="2">
        <v>926.66</v>
      </c>
      <c r="BI30" s="2" t="s">
        <v>67</v>
      </c>
      <c r="BJ30" s="2" t="s">
        <v>261</v>
      </c>
      <c r="BK30" s="2" t="s">
        <v>69</v>
      </c>
      <c r="BL30" s="2" t="s">
        <v>69</v>
      </c>
      <c r="BM30" s="2" t="s">
        <v>480</v>
      </c>
      <c r="BN30" s="2" t="s">
        <v>263</v>
      </c>
      <c r="BO30" s="2" t="s">
        <v>69</v>
      </c>
      <c r="BP30" s="2" t="s">
        <v>1126</v>
      </c>
    </row>
    <row r="31" spans="1:68">
      <c r="A31" s="1" t="s">
        <v>456</v>
      </c>
      <c r="B31" s="1" t="s">
        <v>1119</v>
      </c>
      <c r="C31" s="2" t="s">
        <v>457</v>
      </c>
      <c r="D31" s="3" t="str">
        <f>CONCATENATE(A31," ",C31)</f>
        <v>405 新A7</v>
      </c>
      <c r="E31" s="3" t="s">
        <v>458</v>
      </c>
      <c r="F31" s="9" t="s">
        <v>663</v>
      </c>
      <c r="G31" s="25">
        <v>26.59</v>
      </c>
      <c r="H31" s="26" t="s">
        <v>1242</v>
      </c>
      <c r="I31" s="25">
        <v>31.65</v>
      </c>
      <c r="J31" s="25">
        <v>24.01</v>
      </c>
      <c r="K31" s="2" t="s">
        <v>664</v>
      </c>
      <c r="L31" s="14">
        <v>31</v>
      </c>
      <c r="M31" s="14">
        <v>33</v>
      </c>
      <c r="N31" s="14">
        <f>(L31+M31)/2</f>
        <v>32</v>
      </c>
      <c r="O31" s="14">
        <f>M31-N31</f>
        <v>1</v>
      </c>
      <c r="P31" s="2" t="s">
        <v>906</v>
      </c>
      <c r="Q31" s="14">
        <v>32</v>
      </c>
      <c r="R31" s="14">
        <v>35</v>
      </c>
      <c r="S31" s="14">
        <f>R31-Q31</f>
        <v>3</v>
      </c>
      <c r="T31" s="14">
        <f>(Q31+R31)/2</f>
        <v>33.5</v>
      </c>
      <c r="Y31" s="2" t="s">
        <v>665</v>
      </c>
      <c r="Z31" s="13">
        <v>180</v>
      </c>
      <c r="AA31" s="13">
        <v>200</v>
      </c>
      <c r="AB31" s="2" t="s">
        <v>46</v>
      </c>
      <c r="AC31" s="2" t="s">
        <v>39</v>
      </c>
      <c r="AD31" s="2" t="s">
        <v>666</v>
      </c>
      <c r="AE31" s="2" t="s">
        <v>1002</v>
      </c>
      <c r="AF31" s="2" t="s">
        <v>48</v>
      </c>
      <c r="AG31" s="2" t="s">
        <v>667</v>
      </c>
      <c r="AH31" s="2" t="s">
        <v>404</v>
      </c>
      <c r="AI31" s="2" t="s">
        <v>764</v>
      </c>
      <c r="AJ31" s="2" t="s">
        <v>51</v>
      </c>
      <c r="AK31" s="2" t="s">
        <v>668</v>
      </c>
      <c r="AL31" s="2" t="s">
        <v>669</v>
      </c>
      <c r="AM31" s="2" t="s">
        <v>670</v>
      </c>
      <c r="AN31" s="2" t="s">
        <v>671</v>
      </c>
      <c r="AO31" s="2" t="s">
        <v>1142</v>
      </c>
      <c r="AP31" s="2" t="s">
        <v>548</v>
      </c>
      <c r="AQ31" s="2" t="s">
        <v>672</v>
      </c>
      <c r="AR31" s="2" t="s">
        <v>642</v>
      </c>
      <c r="AS31" s="8">
        <v>0.32</v>
      </c>
      <c r="AT31" s="7">
        <v>0.32</v>
      </c>
      <c r="AU31" s="2" t="s">
        <v>673</v>
      </c>
      <c r="AV31" s="2">
        <v>371</v>
      </c>
      <c r="AW31" s="2">
        <v>3</v>
      </c>
      <c r="AX31" s="7">
        <v>0.46450000000000002</v>
      </c>
      <c r="AY31" s="7">
        <v>0.46450000000000002</v>
      </c>
      <c r="AZ31" s="2" t="s">
        <v>552</v>
      </c>
      <c r="BA31" s="2">
        <v>15</v>
      </c>
      <c r="BB31" s="2" t="s">
        <v>674</v>
      </c>
      <c r="BC31" s="2" t="s">
        <v>88</v>
      </c>
      <c r="BD31" s="1" t="s">
        <v>591</v>
      </c>
      <c r="BE31" s="15">
        <v>1</v>
      </c>
      <c r="BF31" s="2" t="s">
        <v>65</v>
      </c>
      <c r="BG31" s="2" t="s">
        <v>675</v>
      </c>
      <c r="BH31" s="2">
        <v>1538.68</v>
      </c>
      <c r="BI31" s="2" t="s">
        <v>67</v>
      </c>
      <c r="BJ31" s="2" t="s">
        <v>593</v>
      </c>
      <c r="BK31" s="2" t="s">
        <v>69</v>
      </c>
      <c r="BL31" s="2" t="s">
        <v>69</v>
      </c>
      <c r="BM31" s="2" t="s">
        <v>676</v>
      </c>
      <c r="BN31" s="2" t="s">
        <v>677</v>
      </c>
      <c r="BO31" s="2" t="s">
        <v>69</v>
      </c>
      <c r="BP31" s="2" t="s">
        <v>1126</v>
      </c>
    </row>
    <row r="32" spans="1:68">
      <c r="A32" s="1" t="s">
        <v>459</v>
      </c>
      <c r="B32" s="1" t="s">
        <v>1119</v>
      </c>
      <c r="C32" s="2" t="s">
        <v>485</v>
      </c>
      <c r="D32" s="3" t="str">
        <f>CONCATENATE(A32," ",C32)</f>
        <v>406 富御捷境</v>
      </c>
      <c r="E32" s="3" t="s">
        <v>486</v>
      </c>
      <c r="F32" s="4" t="s">
        <v>487</v>
      </c>
      <c r="G32" s="24">
        <v>25.73</v>
      </c>
      <c r="H32" s="4">
        <v>23.14</v>
      </c>
      <c r="I32" s="24">
        <v>31.69</v>
      </c>
      <c r="J32" s="24">
        <v>19.95</v>
      </c>
      <c r="K32" s="2" t="s">
        <v>243</v>
      </c>
      <c r="L32" s="14">
        <v>27</v>
      </c>
      <c r="M32" s="14">
        <v>29</v>
      </c>
      <c r="N32" s="14">
        <f>(L32+M32)/2</f>
        <v>28</v>
      </c>
      <c r="O32" s="14">
        <f>M32-N32</f>
        <v>1</v>
      </c>
      <c r="P32" s="2" t="s">
        <v>1178</v>
      </c>
      <c r="Q32" s="14">
        <v>30</v>
      </c>
      <c r="R32" s="14">
        <v>32</v>
      </c>
      <c r="S32" s="14">
        <f>R32-Q32</f>
        <v>2</v>
      </c>
      <c r="T32" s="14">
        <f>(Q32+R32)/2</f>
        <v>31</v>
      </c>
      <c r="V32" s="2" t="s">
        <v>945</v>
      </c>
      <c r="W32" s="9" t="s">
        <v>944</v>
      </c>
      <c r="Y32" s="2" t="s">
        <v>992</v>
      </c>
      <c r="Z32" s="13">
        <v>195</v>
      </c>
      <c r="AA32" s="13">
        <v>200</v>
      </c>
      <c r="AB32" s="2" t="s">
        <v>46</v>
      </c>
      <c r="AC32" s="2" t="s">
        <v>39</v>
      </c>
      <c r="AD32" s="2" t="s">
        <v>77</v>
      </c>
      <c r="AE32" s="2" t="s">
        <v>998</v>
      </c>
      <c r="AF32" s="2" t="s">
        <v>48</v>
      </c>
      <c r="AG32" s="2" t="s">
        <v>488</v>
      </c>
      <c r="AH32" s="2" t="s">
        <v>79</v>
      </c>
      <c r="AI32" s="2" t="s">
        <v>764</v>
      </c>
      <c r="AJ32" s="2" t="s">
        <v>51</v>
      </c>
      <c r="AK32" s="2" t="s">
        <v>489</v>
      </c>
      <c r="AL32" s="2" t="s">
        <v>490</v>
      </c>
      <c r="AM32" s="2" t="s">
        <v>491</v>
      </c>
      <c r="AN32" s="2" t="s">
        <v>492</v>
      </c>
      <c r="AO32" s="2" t="s">
        <v>1142</v>
      </c>
      <c r="AP32" s="2" t="s">
        <v>55</v>
      </c>
      <c r="AQ32" s="2" t="s">
        <v>493</v>
      </c>
      <c r="AR32" s="2" t="s">
        <v>494</v>
      </c>
      <c r="AS32" s="2" t="s">
        <v>84</v>
      </c>
      <c r="AT32" s="7">
        <v>0.315</v>
      </c>
      <c r="AU32" s="2" t="s">
        <v>495</v>
      </c>
      <c r="AV32" s="2">
        <v>337</v>
      </c>
      <c r="AW32" s="2">
        <v>2</v>
      </c>
      <c r="AX32" s="2" t="s">
        <v>496</v>
      </c>
      <c r="AY32" s="7">
        <v>0.47499999999999998</v>
      </c>
      <c r="AZ32" s="2" t="s">
        <v>196</v>
      </c>
      <c r="BA32" s="2">
        <v>15</v>
      </c>
      <c r="BB32" s="2" t="s">
        <v>497</v>
      </c>
      <c r="BC32" s="2" t="s">
        <v>88</v>
      </c>
      <c r="BD32" s="1" t="s">
        <v>498</v>
      </c>
      <c r="BE32" s="15">
        <v>0.9</v>
      </c>
      <c r="BF32" s="2" t="s">
        <v>65</v>
      </c>
      <c r="BG32" s="2" t="s">
        <v>453</v>
      </c>
      <c r="BH32" s="2">
        <v>1359.03</v>
      </c>
      <c r="BI32" s="2" t="s">
        <v>67</v>
      </c>
      <c r="BJ32" s="2" t="s">
        <v>360</v>
      </c>
      <c r="BK32" s="2" t="s">
        <v>69</v>
      </c>
      <c r="BL32" s="2" t="s">
        <v>69</v>
      </c>
      <c r="BM32" s="2" t="s">
        <v>499</v>
      </c>
      <c r="BN32" s="2" t="s">
        <v>342</v>
      </c>
      <c r="BO32" s="2" t="s">
        <v>69</v>
      </c>
      <c r="BP32" s="2" t="s">
        <v>1126</v>
      </c>
    </row>
    <row r="33" spans="1:68">
      <c r="A33" s="1" t="s">
        <v>776</v>
      </c>
      <c r="B33" s="1" t="s">
        <v>1119</v>
      </c>
      <c r="C33" s="2" t="s">
        <v>766</v>
      </c>
      <c r="D33" s="3" t="str">
        <f>CONCATENATE(A33," ",C33)</f>
        <v>407 富宇哈佛苑</v>
      </c>
      <c r="E33" s="3" t="s">
        <v>425</v>
      </c>
      <c r="F33" s="4" t="s">
        <v>426</v>
      </c>
      <c r="G33" s="24">
        <v>34.08</v>
      </c>
      <c r="H33" s="4" t="s">
        <v>1243</v>
      </c>
      <c r="I33" s="24">
        <v>41.77</v>
      </c>
      <c r="J33" s="24">
        <v>22.76</v>
      </c>
      <c r="K33" s="2" t="s">
        <v>427</v>
      </c>
      <c r="L33" s="14">
        <v>33</v>
      </c>
      <c r="M33" s="14">
        <v>38</v>
      </c>
      <c r="N33" s="14">
        <f>(L33+M33)/2</f>
        <v>35.5</v>
      </c>
      <c r="O33" s="14">
        <f>M33-N33</f>
        <v>2.5</v>
      </c>
      <c r="P33" s="2" t="s">
        <v>1163</v>
      </c>
      <c r="Q33" s="14">
        <v>44</v>
      </c>
      <c r="R33" s="14">
        <v>49</v>
      </c>
      <c r="S33" s="14">
        <f>R33-Q33</f>
        <v>5</v>
      </c>
      <c r="T33" s="14">
        <f>(Q33+R33)/2</f>
        <v>46.5</v>
      </c>
      <c r="Y33" s="2" t="s">
        <v>428</v>
      </c>
      <c r="Z33" s="13">
        <v>180</v>
      </c>
      <c r="AA33" s="13">
        <v>205</v>
      </c>
      <c r="AB33" s="2" t="s">
        <v>46</v>
      </c>
      <c r="AC33" s="2" t="s">
        <v>39</v>
      </c>
      <c r="AD33" s="2" t="s">
        <v>429</v>
      </c>
      <c r="AE33" s="2" t="s">
        <v>1012</v>
      </c>
      <c r="AF33" s="2" t="s">
        <v>48</v>
      </c>
      <c r="AG33" s="2" t="s">
        <v>430</v>
      </c>
      <c r="AH33" s="2" t="s">
        <v>50</v>
      </c>
      <c r="AI33" s="2" t="s">
        <v>764</v>
      </c>
      <c r="AJ33" s="2" t="s">
        <v>51</v>
      </c>
      <c r="AK33" s="2" t="s">
        <v>431</v>
      </c>
      <c r="AL33" s="2" t="s">
        <v>432</v>
      </c>
      <c r="AM33" s="2" t="s">
        <v>164</v>
      </c>
      <c r="AN33" s="2" t="s">
        <v>165</v>
      </c>
      <c r="AO33" s="2" t="s">
        <v>165</v>
      </c>
      <c r="AP33" s="2" t="s">
        <v>166</v>
      </c>
      <c r="AQ33" s="2" t="s">
        <v>167</v>
      </c>
      <c r="AR33" s="2" t="s">
        <v>212</v>
      </c>
      <c r="AS33" s="2" t="s">
        <v>169</v>
      </c>
      <c r="AT33" s="7">
        <v>0.33500000000000002</v>
      </c>
      <c r="AU33" s="2" t="s">
        <v>433</v>
      </c>
      <c r="AV33" s="2">
        <v>483</v>
      </c>
      <c r="AW33" s="2">
        <v>8</v>
      </c>
      <c r="AX33" s="2" t="s">
        <v>434</v>
      </c>
      <c r="AY33" s="7">
        <v>0.44180000000000003</v>
      </c>
      <c r="AZ33" s="2" t="s">
        <v>172</v>
      </c>
      <c r="BA33" s="2">
        <v>24</v>
      </c>
      <c r="BB33" s="2" t="s">
        <v>435</v>
      </c>
      <c r="BC33" s="2" t="s">
        <v>378</v>
      </c>
      <c r="BD33" s="1" t="s">
        <v>216</v>
      </c>
      <c r="BE33" s="15">
        <v>1.01</v>
      </c>
      <c r="BF33" s="2" t="s">
        <v>65</v>
      </c>
      <c r="BG33" s="2" t="s">
        <v>436</v>
      </c>
      <c r="BH33" s="2">
        <v>2155.85</v>
      </c>
      <c r="BI33" s="2" t="s">
        <v>67</v>
      </c>
      <c r="BJ33" s="2" t="s">
        <v>593</v>
      </c>
      <c r="BK33" s="2" t="s">
        <v>69</v>
      </c>
      <c r="BL33" s="2" t="s">
        <v>69</v>
      </c>
      <c r="BM33" s="2" t="s">
        <v>437</v>
      </c>
      <c r="BN33" s="2" t="s">
        <v>179</v>
      </c>
      <c r="BO33" s="2" t="s">
        <v>69</v>
      </c>
      <c r="BP33" s="2" t="s">
        <v>1126</v>
      </c>
    </row>
    <row r="34" spans="1:68" ht="21">
      <c r="A34" s="1" t="s">
        <v>481</v>
      </c>
      <c r="B34" s="1" t="s">
        <v>1119</v>
      </c>
      <c r="C34" s="3" t="s">
        <v>482</v>
      </c>
      <c r="D34" s="3" t="str">
        <f>CONCATENATE(A34," ",C34)</f>
        <v>408 頤昌豐岳</v>
      </c>
      <c r="E34" s="3" t="s">
        <v>483</v>
      </c>
      <c r="F34" s="9" t="s">
        <v>680</v>
      </c>
      <c r="G34" s="25"/>
      <c r="H34" s="26">
        <v>24.99</v>
      </c>
      <c r="I34" s="25">
        <v>27.76</v>
      </c>
      <c r="J34" s="25">
        <v>22.52</v>
      </c>
      <c r="K34" s="2" t="s">
        <v>681</v>
      </c>
      <c r="L34" s="14">
        <v>30</v>
      </c>
      <c r="M34" s="14">
        <v>30</v>
      </c>
      <c r="N34" s="14">
        <f>(L34+M34)/2</f>
        <v>30</v>
      </c>
      <c r="O34" s="14">
        <f>M34-N34</f>
        <v>0</v>
      </c>
      <c r="P34" s="2" t="s">
        <v>681</v>
      </c>
      <c r="Q34" s="14">
        <v>30</v>
      </c>
      <c r="R34" s="14">
        <v>30</v>
      </c>
      <c r="S34" s="14">
        <f>R34-Q34</f>
        <v>0</v>
      </c>
      <c r="T34" s="14">
        <f>(Q34+R34)/2</f>
        <v>30</v>
      </c>
      <c r="Y34" s="2" t="s">
        <v>682</v>
      </c>
      <c r="Z34" s="13">
        <v>160</v>
      </c>
      <c r="AA34" s="13">
        <v>190</v>
      </c>
      <c r="AB34" s="2" t="s">
        <v>46</v>
      </c>
      <c r="AC34" s="2" t="s">
        <v>39</v>
      </c>
      <c r="AD34" s="2" t="s">
        <v>683</v>
      </c>
      <c r="AE34" s="2" t="s">
        <v>996</v>
      </c>
      <c r="AF34" s="2" t="s">
        <v>48</v>
      </c>
      <c r="AG34" s="2" t="s">
        <v>684</v>
      </c>
      <c r="AH34" s="2" t="s">
        <v>404</v>
      </c>
      <c r="AI34" s="2" t="s">
        <v>764</v>
      </c>
      <c r="AJ34" s="2" t="s">
        <v>51</v>
      </c>
      <c r="AK34" s="2" t="s">
        <v>685</v>
      </c>
      <c r="AL34" s="11" t="s">
        <v>685</v>
      </c>
      <c r="AM34" s="2" t="s">
        <v>686</v>
      </c>
      <c r="AN34" s="2" t="s">
        <v>687</v>
      </c>
      <c r="AO34" s="2" t="s">
        <v>687</v>
      </c>
      <c r="AP34" s="2" t="s">
        <v>688</v>
      </c>
      <c r="AQ34" s="2" t="s">
        <v>689</v>
      </c>
      <c r="AR34" s="2" t="s">
        <v>690</v>
      </c>
      <c r="AS34" s="8">
        <v>0.32</v>
      </c>
      <c r="AT34" s="7">
        <v>0.32</v>
      </c>
      <c r="AU34" s="2" t="s">
        <v>691</v>
      </c>
      <c r="AV34" s="2">
        <v>154</v>
      </c>
      <c r="AW34" s="2">
        <v>9</v>
      </c>
      <c r="AX34" s="7">
        <v>0.4622</v>
      </c>
      <c r="AY34" s="7">
        <v>0.4622</v>
      </c>
      <c r="AZ34" s="2" t="s">
        <v>552</v>
      </c>
      <c r="BA34" s="2">
        <v>15</v>
      </c>
      <c r="BB34" s="2" t="s">
        <v>678</v>
      </c>
      <c r="BC34" s="2" t="s">
        <v>88</v>
      </c>
      <c r="BD34" s="1" t="s">
        <v>692</v>
      </c>
      <c r="BE34" s="15">
        <v>1.17</v>
      </c>
      <c r="BF34" s="2" t="s">
        <v>65</v>
      </c>
      <c r="BG34" s="2" t="s">
        <v>693</v>
      </c>
      <c r="BH34" s="2">
        <v>933.78</v>
      </c>
      <c r="BI34" s="2" t="s">
        <v>67</v>
      </c>
      <c r="BJ34" s="2" t="s">
        <v>679</v>
      </c>
      <c r="BK34" s="2" t="s">
        <v>69</v>
      </c>
      <c r="BL34" s="2" t="s">
        <v>69</v>
      </c>
      <c r="BM34" s="2" t="s">
        <v>694</v>
      </c>
      <c r="BN34" s="2" t="s">
        <v>695</v>
      </c>
      <c r="BO34" s="2" t="s">
        <v>69</v>
      </c>
      <c r="BP34" s="2" t="s">
        <v>1126</v>
      </c>
    </row>
    <row r="35" spans="1:68">
      <c r="A35" s="1" t="s">
        <v>484</v>
      </c>
      <c r="B35" s="1" t="s">
        <v>1119</v>
      </c>
      <c r="C35" s="3" t="s">
        <v>423</v>
      </c>
      <c r="D35" s="3" t="str">
        <f>CONCATENATE(A35," ",C35)</f>
        <v>409 新未來2</v>
      </c>
      <c r="E35" s="3" t="s">
        <v>424</v>
      </c>
      <c r="F35" s="9" t="s">
        <v>650</v>
      </c>
      <c r="G35" s="25"/>
      <c r="H35" s="26">
        <v>26.39</v>
      </c>
      <c r="I35" s="25">
        <v>29.56</v>
      </c>
      <c r="J35" s="25">
        <v>23.12</v>
      </c>
      <c r="K35" s="2" t="s">
        <v>651</v>
      </c>
      <c r="L35" s="14">
        <v>30</v>
      </c>
      <c r="M35" s="14">
        <v>32</v>
      </c>
      <c r="N35" s="14">
        <f>(L35+M35)/2</f>
        <v>31</v>
      </c>
      <c r="O35" s="14">
        <f>M35-N35</f>
        <v>1</v>
      </c>
      <c r="P35" s="2" t="s">
        <v>651</v>
      </c>
      <c r="Q35" s="14">
        <v>30</v>
      </c>
      <c r="R35" s="14">
        <v>32</v>
      </c>
      <c r="S35" s="14">
        <f>R35-Q35</f>
        <v>2</v>
      </c>
      <c r="T35" s="14">
        <f>(Q35+R35)/2</f>
        <v>31</v>
      </c>
      <c r="Y35" s="2" t="s">
        <v>652</v>
      </c>
      <c r="Z35" s="13">
        <v>180</v>
      </c>
      <c r="AA35" s="13">
        <v>210</v>
      </c>
      <c r="AB35" s="8">
        <v>0.75</v>
      </c>
      <c r="AC35" s="2" t="s">
        <v>39</v>
      </c>
      <c r="AD35" s="2" t="s">
        <v>653</v>
      </c>
      <c r="AE35" s="2" t="s">
        <v>1008</v>
      </c>
      <c r="AF35" s="2" t="s">
        <v>48</v>
      </c>
      <c r="AG35" s="2" t="s">
        <v>654</v>
      </c>
      <c r="AH35" s="2" t="s">
        <v>404</v>
      </c>
      <c r="AI35" s="2" t="s">
        <v>764</v>
      </c>
      <c r="AJ35" s="2" t="s">
        <v>51</v>
      </c>
      <c r="AK35" s="2" t="s">
        <v>655</v>
      </c>
      <c r="AL35" s="2" t="s">
        <v>637</v>
      </c>
      <c r="AM35" s="2" t="s">
        <v>638</v>
      </c>
      <c r="AN35" s="2" t="s">
        <v>639</v>
      </c>
      <c r="AO35" s="2" t="s">
        <v>639</v>
      </c>
      <c r="AP35" s="2" t="s">
        <v>640</v>
      </c>
      <c r="AQ35" s="2" t="s">
        <v>641</v>
      </c>
      <c r="AR35" s="2" t="s">
        <v>642</v>
      </c>
      <c r="AS35" s="7">
        <v>0.33</v>
      </c>
      <c r="AT35" s="7">
        <v>0.33</v>
      </c>
      <c r="AU35" s="2" t="s">
        <v>656</v>
      </c>
      <c r="AV35" s="2">
        <v>376</v>
      </c>
      <c r="AW35" s="2">
        <v>9</v>
      </c>
      <c r="AX35" s="7">
        <v>0.36220000000000002</v>
      </c>
      <c r="AY35" s="7">
        <v>0.36220000000000002</v>
      </c>
      <c r="AZ35" s="2" t="s">
        <v>657</v>
      </c>
      <c r="BA35" s="2">
        <v>22</v>
      </c>
      <c r="BB35" s="7" t="s">
        <v>658</v>
      </c>
      <c r="BC35" s="2" t="s">
        <v>646</v>
      </c>
      <c r="BD35" s="1" t="s">
        <v>659</v>
      </c>
      <c r="BE35" s="15">
        <v>1.1399999999999999</v>
      </c>
      <c r="BF35" s="2" t="s">
        <v>65</v>
      </c>
      <c r="BG35" s="2" t="s">
        <v>660</v>
      </c>
      <c r="BH35" s="2">
        <v>1955.56</v>
      </c>
      <c r="BI35" s="2" t="s">
        <v>67</v>
      </c>
      <c r="BJ35" s="2" t="s">
        <v>593</v>
      </c>
      <c r="BK35" s="2" t="s">
        <v>69</v>
      </c>
      <c r="BL35" s="2" t="s">
        <v>69</v>
      </c>
      <c r="BM35" s="2" t="s">
        <v>661</v>
      </c>
      <c r="BN35" s="2" t="s">
        <v>662</v>
      </c>
      <c r="BO35" s="2" t="s">
        <v>69</v>
      </c>
      <c r="BP35" s="2" t="s">
        <v>1126</v>
      </c>
    </row>
    <row r="36" spans="1:68" ht="16">
      <c r="A36" s="1" t="s">
        <v>500</v>
      </c>
      <c r="B36" s="1" t="s">
        <v>1119</v>
      </c>
      <c r="C36" s="6" t="s">
        <v>421</v>
      </c>
      <c r="D36" s="3" t="str">
        <f>CONCATENATE(A36," ",C36)</f>
        <v>410 新未來3</v>
      </c>
      <c r="E36" s="3" t="s">
        <v>422</v>
      </c>
      <c r="F36" s="9" t="s">
        <v>631</v>
      </c>
      <c r="G36" s="25">
        <v>30.02</v>
      </c>
      <c r="H36" s="26">
        <v>29.48</v>
      </c>
      <c r="I36" s="25">
        <v>32</v>
      </c>
      <c r="J36" s="25">
        <v>25.65</v>
      </c>
      <c r="K36" s="2" t="s">
        <v>632</v>
      </c>
      <c r="L36" s="14">
        <v>33</v>
      </c>
      <c r="M36" s="14">
        <v>38</v>
      </c>
      <c r="N36" s="14">
        <f>(L36+M36)/2</f>
        <v>35.5</v>
      </c>
      <c r="O36" s="14">
        <f>M36-N36</f>
        <v>2.5</v>
      </c>
      <c r="P36" s="2" t="s">
        <v>632</v>
      </c>
      <c r="Q36" s="14">
        <v>33</v>
      </c>
      <c r="R36" s="14">
        <v>38</v>
      </c>
      <c r="S36" s="14">
        <f>R36-Q36</f>
        <v>5</v>
      </c>
      <c r="T36" s="14">
        <f>(Q36+R36)/2</f>
        <v>35.5</v>
      </c>
      <c r="Y36" s="2" t="s">
        <v>633</v>
      </c>
      <c r="Z36" s="13">
        <v>190</v>
      </c>
      <c r="AA36" s="13">
        <v>190</v>
      </c>
      <c r="AB36" s="2" t="s">
        <v>46</v>
      </c>
      <c r="AC36" s="2" t="s">
        <v>39</v>
      </c>
      <c r="AD36" s="2" t="s">
        <v>634</v>
      </c>
      <c r="AE36" s="2" t="s">
        <v>1012</v>
      </c>
      <c r="AF36" s="2" t="s">
        <v>48</v>
      </c>
      <c r="AG36" s="2" t="s">
        <v>635</v>
      </c>
      <c r="AH36" s="2" t="s">
        <v>404</v>
      </c>
      <c r="AI36" s="2" t="s">
        <v>764</v>
      </c>
      <c r="AJ36" s="2" t="s">
        <v>51</v>
      </c>
      <c r="AK36" s="2" t="s">
        <v>636</v>
      </c>
      <c r="AL36" s="2" t="s">
        <v>637</v>
      </c>
      <c r="AM36" s="2" t="s">
        <v>638</v>
      </c>
      <c r="AN36" s="2" t="s">
        <v>639</v>
      </c>
      <c r="AO36" s="2" t="s">
        <v>639</v>
      </c>
      <c r="AP36" s="2" t="s">
        <v>640</v>
      </c>
      <c r="AQ36" s="2" t="s">
        <v>641</v>
      </c>
      <c r="AR36" s="2" t="s">
        <v>642</v>
      </c>
      <c r="AS36" s="7">
        <v>0.3327</v>
      </c>
      <c r="AT36" s="7">
        <v>0.3327</v>
      </c>
      <c r="AU36" s="2" t="s">
        <v>643</v>
      </c>
      <c r="AV36" s="2">
        <v>582</v>
      </c>
      <c r="AW36" s="2">
        <v>16</v>
      </c>
      <c r="AX36" s="7">
        <v>0.38300000000000001</v>
      </c>
      <c r="AY36" s="7">
        <v>0.38300000000000001</v>
      </c>
      <c r="AZ36" s="2" t="s">
        <v>644</v>
      </c>
      <c r="BA36" s="2">
        <v>22</v>
      </c>
      <c r="BB36" s="7" t="s">
        <v>645</v>
      </c>
      <c r="BC36" s="2" t="s">
        <v>646</v>
      </c>
      <c r="BD36" s="1" t="s">
        <v>591</v>
      </c>
      <c r="BE36" s="15">
        <v>1</v>
      </c>
      <c r="BF36" s="2" t="s">
        <v>65</v>
      </c>
      <c r="BG36" s="2" t="s">
        <v>647</v>
      </c>
      <c r="BH36" s="2">
        <v>2513.2199999999998</v>
      </c>
      <c r="BI36" s="2" t="s">
        <v>67</v>
      </c>
      <c r="BJ36" s="2" t="s">
        <v>593</v>
      </c>
      <c r="BK36" s="2" t="s">
        <v>69</v>
      </c>
      <c r="BL36" s="2" t="s">
        <v>69</v>
      </c>
      <c r="BM36" s="2" t="s">
        <v>648</v>
      </c>
      <c r="BN36" s="2" t="s">
        <v>649</v>
      </c>
      <c r="BO36" s="2" t="s">
        <v>69</v>
      </c>
      <c r="BP36" s="2" t="s">
        <v>1126</v>
      </c>
    </row>
    <row r="37" spans="1:68">
      <c r="A37" s="1" t="s">
        <v>519</v>
      </c>
      <c r="B37" s="1" t="s">
        <v>1119</v>
      </c>
      <c r="C37" s="2" t="s">
        <v>439</v>
      </c>
      <c r="D37" s="3" t="str">
        <f>CONCATENATE(A37," ",C37)</f>
        <v>411 和洲金剛</v>
      </c>
      <c r="E37" s="3" t="s">
        <v>440</v>
      </c>
      <c r="F37" s="4" t="s">
        <v>441</v>
      </c>
      <c r="G37" s="24">
        <v>26.33</v>
      </c>
      <c r="H37" s="4" t="s">
        <v>1244</v>
      </c>
      <c r="I37" s="24">
        <v>28.67</v>
      </c>
      <c r="J37" s="24">
        <v>21.01</v>
      </c>
      <c r="K37" s="2" t="s">
        <v>442</v>
      </c>
      <c r="L37" s="14">
        <v>25</v>
      </c>
      <c r="M37" s="14">
        <v>27</v>
      </c>
      <c r="N37" s="14">
        <f>(L37+M37)/2</f>
        <v>26</v>
      </c>
      <c r="O37" s="14">
        <f>M37-N37</f>
        <v>1</v>
      </c>
      <c r="P37" s="2" t="s">
        <v>1178</v>
      </c>
      <c r="Q37" s="14">
        <v>30</v>
      </c>
      <c r="R37" s="14">
        <v>32</v>
      </c>
      <c r="S37" s="14">
        <f>R37-Q37</f>
        <v>2</v>
      </c>
      <c r="T37" s="14">
        <f>(Q37+R37)/2</f>
        <v>31</v>
      </c>
      <c r="Y37" s="2" t="s">
        <v>646</v>
      </c>
      <c r="AB37" s="2" t="s">
        <v>46</v>
      </c>
      <c r="AC37" s="2" t="s">
        <v>39</v>
      </c>
      <c r="AD37" s="2" t="s">
        <v>120</v>
      </c>
      <c r="AE37" s="2" t="s">
        <v>1002</v>
      </c>
      <c r="AF37" s="2" t="s">
        <v>48</v>
      </c>
      <c r="AG37" s="2" t="s">
        <v>443</v>
      </c>
      <c r="AH37" s="2" t="s">
        <v>50</v>
      </c>
      <c r="AI37" s="2" t="s">
        <v>764</v>
      </c>
      <c r="AJ37" s="2" t="s">
        <v>51</v>
      </c>
      <c r="AK37" s="2" t="s">
        <v>444</v>
      </c>
      <c r="AL37" s="2" t="s">
        <v>445</v>
      </c>
      <c r="AM37" s="2" t="s">
        <v>446</v>
      </c>
      <c r="AN37" s="2" t="s">
        <v>447</v>
      </c>
      <c r="AO37" s="2" t="s">
        <v>1142</v>
      </c>
      <c r="AP37" s="2" t="s">
        <v>55</v>
      </c>
      <c r="AQ37" s="2" t="s">
        <v>448</v>
      </c>
      <c r="AR37" s="2" t="s">
        <v>83</v>
      </c>
      <c r="AS37" s="2" t="s">
        <v>58</v>
      </c>
      <c r="AT37" s="7">
        <v>0.32</v>
      </c>
      <c r="AU37" s="2" t="s">
        <v>449</v>
      </c>
      <c r="AV37" s="2">
        <v>210</v>
      </c>
      <c r="AW37" s="2">
        <v>11</v>
      </c>
      <c r="AX37" s="2" t="s">
        <v>450</v>
      </c>
      <c r="AY37" s="7">
        <v>0.45540000000000003</v>
      </c>
      <c r="AZ37" s="2" t="s">
        <v>451</v>
      </c>
      <c r="BA37" s="2">
        <v>15</v>
      </c>
      <c r="BB37" s="2" t="s">
        <v>452</v>
      </c>
      <c r="BC37" s="2" t="s">
        <v>88</v>
      </c>
      <c r="BD37" s="1" t="s">
        <v>199</v>
      </c>
      <c r="BE37" s="15">
        <v>1.02</v>
      </c>
      <c r="BF37" s="2" t="s">
        <v>65</v>
      </c>
      <c r="BG37" s="2" t="s">
        <v>453</v>
      </c>
      <c r="BH37" s="2">
        <v>1359.03</v>
      </c>
      <c r="BI37" s="2" t="s">
        <v>67</v>
      </c>
      <c r="BJ37" s="2" t="s">
        <v>417</v>
      </c>
      <c r="BK37" s="2" t="s">
        <v>454</v>
      </c>
      <c r="BL37" s="2" t="s">
        <v>69</v>
      </c>
      <c r="BM37" s="2" t="s">
        <v>455</v>
      </c>
      <c r="BN37" s="2" t="s">
        <v>342</v>
      </c>
      <c r="BO37" s="2" t="s">
        <v>69</v>
      </c>
      <c r="BP37" s="2" t="s">
        <v>1126</v>
      </c>
    </row>
    <row r="38" spans="1:68">
      <c r="A38" s="1" t="s">
        <v>535</v>
      </c>
      <c r="B38" s="1" t="s">
        <v>1119</v>
      </c>
      <c r="C38" s="2" t="s">
        <v>397</v>
      </c>
      <c r="D38" s="3" t="str">
        <f>CONCATENATE(A38," ",C38)</f>
        <v>412 君邑丘比特</v>
      </c>
      <c r="E38" s="3" t="s">
        <v>398</v>
      </c>
      <c r="F38" s="4" t="s">
        <v>399</v>
      </c>
      <c r="G38" s="24">
        <v>27.47</v>
      </c>
      <c r="H38" s="4" t="s">
        <v>1245</v>
      </c>
      <c r="I38" s="24">
        <v>32.229999999999997</v>
      </c>
      <c r="J38" s="24">
        <v>22.94</v>
      </c>
      <c r="K38" s="2" t="s">
        <v>400</v>
      </c>
      <c r="L38" s="14">
        <v>27.8</v>
      </c>
      <c r="M38" s="14">
        <v>32</v>
      </c>
      <c r="N38" s="14">
        <f>(L38+M38)/2</f>
        <v>29.9</v>
      </c>
      <c r="O38" s="14">
        <f>M38-N38</f>
        <v>2.1000000000000014</v>
      </c>
      <c r="P38" s="2" t="s">
        <v>1179</v>
      </c>
      <c r="Q38" s="14">
        <v>29.8</v>
      </c>
      <c r="R38" s="14">
        <v>38.200000000000003</v>
      </c>
      <c r="S38" s="14">
        <f>R38-Q38</f>
        <v>8.4000000000000021</v>
      </c>
      <c r="T38" s="14">
        <f>(Q38+R38)/2</f>
        <v>34</v>
      </c>
      <c r="Y38" s="2" t="s">
        <v>401</v>
      </c>
      <c r="Z38" s="13">
        <v>180</v>
      </c>
      <c r="AA38" s="13">
        <v>230</v>
      </c>
      <c r="AB38" s="2" t="s">
        <v>46</v>
      </c>
      <c r="AC38" s="2" t="s">
        <v>39</v>
      </c>
      <c r="AD38" s="2" t="s">
        <v>402</v>
      </c>
      <c r="AE38" s="2" t="s">
        <v>1008</v>
      </c>
      <c r="AF38" s="2" t="s">
        <v>48</v>
      </c>
      <c r="AG38" s="2" t="s">
        <v>403</v>
      </c>
      <c r="AH38" s="2" t="s">
        <v>404</v>
      </c>
      <c r="AI38" s="2" t="s">
        <v>764</v>
      </c>
      <c r="AJ38" s="2" t="s">
        <v>405</v>
      </c>
      <c r="AK38" s="2" t="s">
        <v>406</v>
      </c>
      <c r="AL38" s="2" t="s">
        <v>407</v>
      </c>
      <c r="AM38" s="2" t="s">
        <v>408</v>
      </c>
      <c r="AN38" s="2" t="s">
        <v>409</v>
      </c>
      <c r="AO38" s="2" t="s">
        <v>409</v>
      </c>
      <c r="AP38" s="2" t="s">
        <v>410</v>
      </c>
      <c r="AQ38" s="2" t="s">
        <v>410</v>
      </c>
      <c r="AR38" s="2" t="s">
        <v>411</v>
      </c>
      <c r="AS38" s="2" t="s">
        <v>412</v>
      </c>
      <c r="AT38" s="7">
        <v>0.33129999999999998</v>
      </c>
      <c r="AU38" s="2" t="s">
        <v>413</v>
      </c>
      <c r="AV38" s="2">
        <v>173</v>
      </c>
      <c r="AW38" s="2">
        <v>5</v>
      </c>
      <c r="AX38" s="7">
        <v>0.46150000000000002</v>
      </c>
      <c r="AY38" s="7">
        <v>0.46150000000000002</v>
      </c>
      <c r="AZ38" s="2" t="s">
        <v>414</v>
      </c>
      <c r="BA38" s="2">
        <v>15</v>
      </c>
      <c r="BB38" s="2" t="s">
        <v>415</v>
      </c>
      <c r="BC38" s="2" t="s">
        <v>88</v>
      </c>
      <c r="BD38" s="1" t="s">
        <v>1017</v>
      </c>
      <c r="BE38" s="15">
        <v>1.07</v>
      </c>
      <c r="BF38" s="2" t="s">
        <v>65</v>
      </c>
      <c r="BG38" s="2" t="s">
        <v>416</v>
      </c>
      <c r="BH38" s="2">
        <v>1030.74</v>
      </c>
      <c r="BI38" s="2" t="s">
        <v>67</v>
      </c>
      <c r="BJ38" s="2" t="s">
        <v>417</v>
      </c>
      <c r="BK38" s="2" t="s">
        <v>69</v>
      </c>
      <c r="BL38" s="2" t="s">
        <v>69</v>
      </c>
      <c r="BM38" s="2" t="s">
        <v>418</v>
      </c>
      <c r="BN38" s="2" t="s">
        <v>342</v>
      </c>
      <c r="BO38" s="2" t="s">
        <v>69</v>
      </c>
      <c r="BP38" s="2" t="s">
        <v>1126</v>
      </c>
    </row>
    <row r="39" spans="1:68">
      <c r="A39" s="1" t="s">
        <v>788</v>
      </c>
      <c r="B39" s="1" t="s">
        <v>1119</v>
      </c>
      <c r="C39" s="2" t="s">
        <v>787</v>
      </c>
      <c r="D39" s="3" t="str">
        <f>CONCATENATE(A39," ",C39)</f>
        <v>413 頤昌璞岳</v>
      </c>
      <c r="E39" s="3" t="s">
        <v>792</v>
      </c>
      <c r="F39" s="4" t="s">
        <v>840</v>
      </c>
      <c r="G39" s="24">
        <v>27.11</v>
      </c>
      <c r="H39" s="4">
        <v>26.83</v>
      </c>
      <c r="I39" s="24">
        <v>34.42</v>
      </c>
      <c r="J39" s="24">
        <v>24.79</v>
      </c>
      <c r="K39" s="2" t="s">
        <v>842</v>
      </c>
      <c r="L39" s="14">
        <v>32</v>
      </c>
      <c r="M39" s="14">
        <v>33</v>
      </c>
      <c r="N39" s="14">
        <f>(L39+M39)/2</f>
        <v>32.5</v>
      </c>
      <c r="O39" s="14">
        <f>M39-N39</f>
        <v>0.5</v>
      </c>
      <c r="P39" s="2" t="s">
        <v>842</v>
      </c>
      <c r="Q39" s="14">
        <v>32</v>
      </c>
      <c r="R39" s="14">
        <v>33</v>
      </c>
      <c r="S39" s="14">
        <f>R39-Q39</f>
        <v>1</v>
      </c>
      <c r="T39" s="14">
        <f>(Q39+R39)/2</f>
        <v>32.5</v>
      </c>
      <c r="Y39" s="2" t="s">
        <v>646</v>
      </c>
      <c r="AB39" s="10" t="s">
        <v>88</v>
      </c>
      <c r="AC39" s="2" t="s">
        <v>697</v>
      </c>
      <c r="AD39" s="2" t="s">
        <v>841</v>
      </c>
      <c r="AE39" s="2" t="s">
        <v>1014</v>
      </c>
      <c r="AF39" s="2" t="s">
        <v>48</v>
      </c>
      <c r="AG39" s="2" t="s">
        <v>843</v>
      </c>
      <c r="AH39" s="2" t="s">
        <v>404</v>
      </c>
      <c r="AI39" s="2" t="s">
        <v>764</v>
      </c>
      <c r="AJ39" s="2" t="s">
        <v>405</v>
      </c>
      <c r="AK39" s="2" t="s">
        <v>844</v>
      </c>
      <c r="AL39" s="2" t="s">
        <v>845</v>
      </c>
      <c r="AM39" s="2" t="s">
        <v>686</v>
      </c>
      <c r="AN39" s="2" t="s">
        <v>687</v>
      </c>
      <c r="AO39" s="2" t="s">
        <v>687</v>
      </c>
      <c r="AP39" s="2" t="s">
        <v>924</v>
      </c>
      <c r="AQ39" s="2" t="s">
        <v>689</v>
      </c>
      <c r="AR39" s="2" t="s">
        <v>925</v>
      </c>
      <c r="AS39" s="7">
        <v>0.32100000000000001</v>
      </c>
      <c r="AT39" s="7">
        <v>0.32100000000000001</v>
      </c>
      <c r="AU39" s="2" t="s">
        <v>926</v>
      </c>
      <c r="AV39" s="2">
        <v>124</v>
      </c>
      <c r="AW39" s="2">
        <v>11</v>
      </c>
      <c r="AX39" s="7">
        <v>0.51349999999999996</v>
      </c>
      <c r="AY39" s="7">
        <v>0.51349999999999996</v>
      </c>
      <c r="AZ39" s="9" t="s">
        <v>857</v>
      </c>
      <c r="BA39" s="9">
        <v>14</v>
      </c>
      <c r="BB39" s="2" t="s">
        <v>927</v>
      </c>
      <c r="BC39" s="2" t="s">
        <v>646</v>
      </c>
      <c r="BD39" s="1" t="s">
        <v>611</v>
      </c>
      <c r="BE39" s="15">
        <v>1.01</v>
      </c>
      <c r="BF39" s="2" t="s">
        <v>65</v>
      </c>
      <c r="BG39" s="2" t="s">
        <v>919</v>
      </c>
      <c r="BH39" s="2">
        <v>595.29</v>
      </c>
      <c r="BI39" s="2" t="s">
        <v>67</v>
      </c>
      <c r="BJ39" s="2" t="s">
        <v>417</v>
      </c>
      <c r="BK39" s="2" t="s">
        <v>69</v>
      </c>
      <c r="BL39" s="2" t="s">
        <v>69</v>
      </c>
      <c r="BM39" s="2" t="s">
        <v>920</v>
      </c>
      <c r="BN39" s="2" t="s">
        <v>921</v>
      </c>
      <c r="BO39" s="2" t="s">
        <v>69</v>
      </c>
      <c r="BP39" s="2" t="s">
        <v>1126</v>
      </c>
    </row>
    <row r="40" spans="1:68">
      <c r="A40" s="1" t="s">
        <v>904</v>
      </c>
      <c r="B40" s="1" t="s">
        <v>1119</v>
      </c>
      <c r="C40" s="2" t="s">
        <v>905</v>
      </c>
      <c r="D40" s="3" t="str">
        <f>CONCATENATE(A40," ",C40)</f>
        <v>414 合謙學</v>
      </c>
      <c r="E40" s="3" t="s">
        <v>907</v>
      </c>
      <c r="F40" s="4" t="s">
        <v>908</v>
      </c>
      <c r="K40" s="2" t="s">
        <v>906</v>
      </c>
      <c r="L40" s="14">
        <v>32</v>
      </c>
      <c r="M40" s="14">
        <v>35</v>
      </c>
      <c r="N40" s="14">
        <f>(L40+M40)/2</f>
        <v>33.5</v>
      </c>
      <c r="O40" s="14">
        <f>M40-N40</f>
        <v>1.5</v>
      </c>
      <c r="P40" s="2" t="s">
        <v>1180</v>
      </c>
      <c r="Q40" s="14">
        <v>35</v>
      </c>
      <c r="R40" s="14">
        <v>42</v>
      </c>
      <c r="S40" s="14">
        <f>R40-Q40</f>
        <v>7</v>
      </c>
      <c r="T40" s="14">
        <f>(Q40+R40)/2</f>
        <v>38.5</v>
      </c>
      <c r="Y40" s="2" t="s">
        <v>646</v>
      </c>
      <c r="AB40" s="10" t="s">
        <v>88</v>
      </c>
      <c r="AC40" s="2" t="s">
        <v>39</v>
      </c>
      <c r="AD40" s="2" t="s">
        <v>827</v>
      </c>
      <c r="AE40" s="2" t="s">
        <v>1008</v>
      </c>
      <c r="AF40" s="2" t="s">
        <v>48</v>
      </c>
      <c r="AG40" s="2" t="s">
        <v>909</v>
      </c>
      <c r="AH40" s="2" t="s">
        <v>404</v>
      </c>
      <c r="AI40" s="2" t="s">
        <v>764</v>
      </c>
      <c r="AJ40" s="2" t="s">
        <v>405</v>
      </c>
      <c r="AK40" s="2" t="s">
        <v>910</v>
      </c>
      <c r="AL40" s="2" t="s">
        <v>910</v>
      </c>
      <c r="AM40" s="2" t="s">
        <v>911</v>
      </c>
      <c r="AN40" s="2" t="s">
        <v>912</v>
      </c>
      <c r="AO40" s="2" t="s">
        <v>912</v>
      </c>
      <c r="AP40" s="2" t="s">
        <v>913</v>
      </c>
      <c r="AQ40" s="2" t="s">
        <v>914</v>
      </c>
      <c r="AR40" s="2" t="s">
        <v>915</v>
      </c>
      <c r="AS40" s="7">
        <v>0.32500000000000001</v>
      </c>
      <c r="AT40" s="7">
        <v>0.32500000000000001</v>
      </c>
      <c r="AU40" s="2" t="s">
        <v>916</v>
      </c>
      <c r="AV40" s="2">
        <v>106</v>
      </c>
      <c r="AW40" s="2">
        <v>0</v>
      </c>
      <c r="AX40" s="7">
        <v>0.45660000000000001</v>
      </c>
      <c r="AY40" s="7">
        <v>0.45660000000000001</v>
      </c>
      <c r="AZ40" s="2" t="s">
        <v>857</v>
      </c>
      <c r="BA40" s="2">
        <v>14</v>
      </c>
      <c r="BB40" s="7" t="s">
        <v>917</v>
      </c>
      <c r="BC40" s="2" t="s">
        <v>723</v>
      </c>
      <c r="BD40" s="1" t="s">
        <v>918</v>
      </c>
      <c r="BE40" s="15">
        <v>0.91</v>
      </c>
      <c r="BF40" s="2" t="s">
        <v>65</v>
      </c>
      <c r="BG40" s="2" t="s">
        <v>922</v>
      </c>
      <c r="BH40" s="2">
        <v>1030.74</v>
      </c>
      <c r="BI40" s="2" t="s">
        <v>923</v>
      </c>
      <c r="BJ40" s="2" t="s">
        <v>417</v>
      </c>
      <c r="BP40" s="2" t="s">
        <v>1126</v>
      </c>
    </row>
    <row r="41" spans="1:68">
      <c r="A41" s="1" t="s">
        <v>969</v>
      </c>
      <c r="B41" s="1" t="s">
        <v>1119</v>
      </c>
      <c r="C41" s="2" t="s">
        <v>970</v>
      </c>
      <c r="D41" s="3" t="str">
        <f>CONCATENATE(A41," ",C41)</f>
        <v>415 大亮時代A7</v>
      </c>
      <c r="E41" s="3" t="s">
        <v>971</v>
      </c>
      <c r="F41" s="4" t="s">
        <v>972</v>
      </c>
      <c r="G41" s="24">
        <v>29.4</v>
      </c>
      <c r="H41" s="4" t="s">
        <v>1246</v>
      </c>
      <c r="I41" s="24">
        <v>34.24</v>
      </c>
      <c r="J41" s="24">
        <v>27.17</v>
      </c>
      <c r="K41" s="2" t="s">
        <v>973</v>
      </c>
      <c r="L41" s="14">
        <v>35</v>
      </c>
      <c r="M41" s="14">
        <v>36</v>
      </c>
      <c r="N41" s="14">
        <f>(L41+M41)/2</f>
        <v>35.5</v>
      </c>
      <c r="O41" s="14">
        <f>M41-N41</f>
        <v>0.5</v>
      </c>
      <c r="P41" s="2" t="s">
        <v>973</v>
      </c>
      <c r="Q41" s="14">
        <v>35</v>
      </c>
      <c r="R41" s="14">
        <v>36</v>
      </c>
      <c r="S41" s="14">
        <f>R41-Q41</f>
        <v>1</v>
      </c>
      <c r="T41" s="14">
        <f>(Q41+R41)/2</f>
        <v>35.5</v>
      </c>
      <c r="Y41" s="2" t="s">
        <v>974</v>
      </c>
      <c r="Z41" s="13">
        <v>148</v>
      </c>
      <c r="AA41" s="13">
        <v>169</v>
      </c>
      <c r="AB41" s="2" t="s">
        <v>46</v>
      </c>
      <c r="AC41" s="2" t="s">
        <v>39</v>
      </c>
      <c r="AD41" s="2" t="s">
        <v>975</v>
      </c>
      <c r="AE41" s="2" t="s">
        <v>1012</v>
      </c>
      <c r="AF41" s="2" t="s">
        <v>48</v>
      </c>
      <c r="AG41" s="2" t="s">
        <v>976</v>
      </c>
      <c r="AH41" s="2" t="s">
        <v>404</v>
      </c>
      <c r="AI41" s="2" t="s">
        <v>764</v>
      </c>
      <c r="AJ41" s="2" t="s">
        <v>977</v>
      </c>
      <c r="AK41" s="2" t="s">
        <v>978</v>
      </c>
      <c r="AL41" s="2" t="s">
        <v>979</v>
      </c>
      <c r="AM41" s="2" t="s">
        <v>980</v>
      </c>
      <c r="AN41" s="2" t="s">
        <v>981</v>
      </c>
      <c r="AO41" s="2" t="s">
        <v>981</v>
      </c>
      <c r="AP41" s="2" t="s">
        <v>982</v>
      </c>
      <c r="AQ41" s="2" t="s">
        <v>980</v>
      </c>
      <c r="AR41" s="2" t="s">
        <v>983</v>
      </c>
      <c r="AS41" s="7">
        <v>0.33900000000000002</v>
      </c>
      <c r="AT41" s="7">
        <v>0.33900000000000002</v>
      </c>
      <c r="AU41" s="2" t="s">
        <v>984</v>
      </c>
      <c r="AV41" s="2">
        <v>87</v>
      </c>
      <c r="AW41" s="2">
        <v>3</v>
      </c>
      <c r="AX41" s="7">
        <v>0.50270000000000004</v>
      </c>
      <c r="AY41" s="7">
        <v>0.50270000000000004</v>
      </c>
      <c r="AZ41" s="2" t="s">
        <v>552</v>
      </c>
      <c r="BA41" s="2">
        <v>15</v>
      </c>
      <c r="BB41" s="7" t="s">
        <v>985</v>
      </c>
      <c r="BC41" s="2" t="s">
        <v>986</v>
      </c>
      <c r="BD41" s="1" t="s">
        <v>987</v>
      </c>
      <c r="BE41" s="15">
        <v>0.36</v>
      </c>
      <c r="BF41" s="2" t="s">
        <v>65</v>
      </c>
      <c r="BG41" s="2" t="s">
        <v>988</v>
      </c>
      <c r="BH41" s="2">
        <v>332.5</v>
      </c>
      <c r="BI41" s="2" t="s">
        <v>989</v>
      </c>
      <c r="BJ41" s="2" t="s">
        <v>613</v>
      </c>
      <c r="BM41" s="2" t="s">
        <v>990</v>
      </c>
      <c r="BN41" s="2" t="s">
        <v>991</v>
      </c>
      <c r="BO41" s="2" t="s">
        <v>69</v>
      </c>
      <c r="BP41" s="2" t="s">
        <v>1126</v>
      </c>
    </row>
    <row r="42" spans="1:68">
      <c r="A42" s="1" t="s">
        <v>778</v>
      </c>
      <c r="B42" s="1" t="s">
        <v>1121</v>
      </c>
      <c r="C42" s="2" t="s">
        <v>536</v>
      </c>
      <c r="D42" s="3" t="str">
        <f>CONCATENATE(A42," ",C42)</f>
        <v>501 新未來1</v>
      </c>
      <c r="E42" s="3" t="s">
        <v>537</v>
      </c>
      <c r="F42" s="9" t="s">
        <v>696</v>
      </c>
      <c r="G42" s="24">
        <v>34.36</v>
      </c>
      <c r="H42" s="4">
        <v>30.58</v>
      </c>
      <c r="I42" s="24">
        <v>37.549999999999997</v>
      </c>
      <c r="J42" s="24">
        <v>26.75</v>
      </c>
      <c r="K42" s="2" t="s">
        <v>632</v>
      </c>
      <c r="L42" s="14">
        <v>33</v>
      </c>
      <c r="M42" s="14">
        <v>38</v>
      </c>
      <c r="N42" s="14">
        <f>(L42+M42)/2</f>
        <v>35.5</v>
      </c>
      <c r="O42" s="14">
        <f>M42-N42</f>
        <v>2.5</v>
      </c>
      <c r="P42" s="2" t="s">
        <v>632</v>
      </c>
      <c r="Q42" s="14">
        <v>33</v>
      </c>
      <c r="R42" s="14">
        <v>38</v>
      </c>
      <c r="S42" s="14">
        <f>R42-Q42</f>
        <v>5</v>
      </c>
      <c r="T42" s="14">
        <f>(Q42+R42)/2</f>
        <v>35.5</v>
      </c>
      <c r="U42" s="14" t="s">
        <v>1187</v>
      </c>
      <c r="V42" s="2" t="s">
        <v>943</v>
      </c>
      <c r="W42" s="2" t="s">
        <v>942</v>
      </c>
      <c r="AB42" s="2" t="s">
        <v>46</v>
      </c>
      <c r="AC42" s="2" t="s">
        <v>697</v>
      </c>
      <c r="AD42" s="2" t="s">
        <v>698</v>
      </c>
      <c r="AE42" s="2" t="s">
        <v>1002</v>
      </c>
      <c r="AF42" s="2" t="s">
        <v>48</v>
      </c>
      <c r="AG42" s="2" t="s">
        <v>699</v>
      </c>
      <c r="AH42" s="2" t="s">
        <v>404</v>
      </c>
      <c r="AI42" s="2" t="s">
        <v>764</v>
      </c>
      <c r="AJ42" s="2" t="s">
        <v>51</v>
      </c>
      <c r="AK42" s="2" t="s">
        <v>637</v>
      </c>
      <c r="AL42" s="2" t="s">
        <v>637</v>
      </c>
      <c r="AM42" s="2" t="s">
        <v>638</v>
      </c>
      <c r="AN42" s="2" t="s">
        <v>639</v>
      </c>
      <c r="AO42" s="2" t="s">
        <v>639</v>
      </c>
      <c r="AP42" s="2" t="s">
        <v>700</v>
      </c>
      <c r="AQ42" s="2" t="s">
        <v>701</v>
      </c>
      <c r="AR42" s="2" t="s">
        <v>625</v>
      </c>
      <c r="AS42" s="8">
        <v>0.33</v>
      </c>
      <c r="AT42" s="7">
        <v>0.33</v>
      </c>
      <c r="AU42" s="2" t="s">
        <v>702</v>
      </c>
      <c r="AV42" s="2">
        <v>807</v>
      </c>
      <c r="AW42" s="2">
        <v>14</v>
      </c>
      <c r="AX42" s="7">
        <v>0.57020000000000004</v>
      </c>
      <c r="AY42" s="7">
        <v>0.57020000000000004</v>
      </c>
      <c r="AZ42" s="2" t="s">
        <v>703</v>
      </c>
      <c r="BA42" s="2">
        <v>28</v>
      </c>
      <c r="BB42" s="2" t="s">
        <v>704</v>
      </c>
      <c r="BC42" s="2" t="s">
        <v>705</v>
      </c>
      <c r="BD42" s="1" t="s">
        <v>706</v>
      </c>
      <c r="BE42" s="15">
        <v>0.89</v>
      </c>
      <c r="BF42" s="2" t="s">
        <v>65</v>
      </c>
      <c r="BG42" s="2" t="s">
        <v>707</v>
      </c>
      <c r="BH42" s="2">
        <v>2890</v>
      </c>
      <c r="BI42" s="2" t="s">
        <v>67</v>
      </c>
      <c r="BJ42" s="2" t="s">
        <v>613</v>
      </c>
      <c r="BK42" s="2" t="s">
        <v>69</v>
      </c>
      <c r="BL42" s="2" t="s">
        <v>69</v>
      </c>
      <c r="BM42" s="2" t="s">
        <v>708</v>
      </c>
      <c r="BN42" s="2" t="s">
        <v>709</v>
      </c>
      <c r="BO42" s="2" t="s">
        <v>69</v>
      </c>
      <c r="BP42" s="2" t="s">
        <v>1128</v>
      </c>
    </row>
    <row r="43" spans="1:68" ht="16">
      <c r="A43" s="1" t="s">
        <v>777</v>
      </c>
      <c r="B43" s="1" t="s">
        <v>1121</v>
      </c>
      <c r="C43" s="6" t="s">
        <v>538</v>
      </c>
      <c r="D43" s="3" t="str">
        <f>CONCATENATE(A43," ",C43)</f>
        <v>502 富宇天匯</v>
      </c>
      <c r="E43" s="3" t="s">
        <v>539</v>
      </c>
      <c r="F43" s="9" t="s">
        <v>710</v>
      </c>
      <c r="G43" s="25"/>
      <c r="H43" s="26"/>
      <c r="I43" s="25"/>
      <c r="J43" s="25"/>
      <c r="K43" s="2" t="s">
        <v>711</v>
      </c>
      <c r="L43" s="14">
        <v>39</v>
      </c>
      <c r="M43" s="14">
        <v>43</v>
      </c>
      <c r="N43" s="14">
        <f>(L43+M43)/2</f>
        <v>41</v>
      </c>
      <c r="O43" s="14">
        <f>M43-N43</f>
        <v>2</v>
      </c>
      <c r="P43" s="2" t="s">
        <v>1181</v>
      </c>
      <c r="Q43" s="14">
        <v>45</v>
      </c>
      <c r="R43" s="14">
        <v>50</v>
      </c>
      <c r="S43" s="14">
        <f>R43-Q43</f>
        <v>5</v>
      </c>
      <c r="T43" s="14">
        <f>(Q43+R43)/2</f>
        <v>47.5</v>
      </c>
      <c r="Y43" s="2" t="s">
        <v>712</v>
      </c>
      <c r="Z43" s="13">
        <v>160</v>
      </c>
      <c r="AA43" s="13">
        <v>205</v>
      </c>
      <c r="AB43" s="2" t="s">
        <v>46</v>
      </c>
      <c r="AC43" s="2" t="s">
        <v>39</v>
      </c>
      <c r="AD43" s="2" t="s">
        <v>713</v>
      </c>
      <c r="AE43" s="2" t="s">
        <v>1016</v>
      </c>
      <c r="AF43" s="2" t="s">
        <v>48</v>
      </c>
      <c r="AG43" s="2" t="s">
        <v>714</v>
      </c>
      <c r="AH43" s="2" t="s">
        <v>404</v>
      </c>
      <c r="AI43" s="2" t="s">
        <v>764</v>
      </c>
      <c r="AJ43" s="2" t="s">
        <v>51</v>
      </c>
      <c r="AK43" s="2" t="s">
        <v>715</v>
      </c>
      <c r="AL43" s="2" t="s">
        <v>716</v>
      </c>
      <c r="AM43" s="2" t="s">
        <v>717</v>
      </c>
      <c r="AN43" s="2" t="s">
        <v>718</v>
      </c>
      <c r="AO43" s="2" t="s">
        <v>165</v>
      </c>
      <c r="AP43" s="2" t="s">
        <v>719</v>
      </c>
      <c r="AQ43" s="2" t="s">
        <v>720</v>
      </c>
      <c r="AR43" s="2" t="s">
        <v>625</v>
      </c>
      <c r="AS43" s="7">
        <v>0.33500000000000002</v>
      </c>
      <c r="AT43" s="7">
        <v>0.33500000000000002</v>
      </c>
      <c r="AU43" s="2" t="s">
        <v>721</v>
      </c>
      <c r="AV43" s="2">
        <v>266</v>
      </c>
      <c r="AW43" s="2">
        <v>4</v>
      </c>
      <c r="AX43" s="7">
        <v>0.49540000000000001</v>
      </c>
      <c r="AY43" s="7">
        <v>0.49540000000000001</v>
      </c>
      <c r="AZ43" s="2" t="s">
        <v>552</v>
      </c>
      <c r="BA43" s="2">
        <v>15</v>
      </c>
      <c r="BB43" s="7" t="s">
        <v>722</v>
      </c>
      <c r="BC43" s="2" t="s">
        <v>723</v>
      </c>
      <c r="BD43" s="1" t="s">
        <v>724</v>
      </c>
      <c r="BE43" s="15">
        <v>1.03</v>
      </c>
      <c r="BF43" s="2" t="s">
        <v>65</v>
      </c>
      <c r="BG43" s="2" t="s">
        <v>725</v>
      </c>
      <c r="BH43" s="2">
        <v>1471.38</v>
      </c>
      <c r="BI43" s="2" t="s">
        <v>67</v>
      </c>
      <c r="BJ43" s="2" t="s">
        <v>679</v>
      </c>
      <c r="BK43" s="2" t="s">
        <v>69</v>
      </c>
      <c r="BL43" s="2" t="s">
        <v>69</v>
      </c>
      <c r="BM43" s="2" t="s">
        <v>726</v>
      </c>
      <c r="BN43" s="2" t="s">
        <v>727</v>
      </c>
      <c r="BO43" s="2" t="s">
        <v>69</v>
      </c>
      <c r="BP43" s="2" t="s">
        <v>1128</v>
      </c>
    </row>
    <row r="44" spans="1:68">
      <c r="A44" s="1" t="s">
        <v>779</v>
      </c>
      <c r="B44" s="1" t="s">
        <v>1121</v>
      </c>
      <c r="C44" s="2" t="s">
        <v>520</v>
      </c>
      <c r="D44" s="3" t="str">
        <f>CONCATENATE(A44," ",C44)</f>
        <v>503 竹城明治</v>
      </c>
      <c r="E44" s="3" t="s">
        <v>521</v>
      </c>
      <c r="F44" s="4" t="s">
        <v>522</v>
      </c>
      <c r="G44" s="24">
        <v>26.56</v>
      </c>
      <c r="H44" s="4">
        <v>26.09</v>
      </c>
      <c r="I44" s="24">
        <v>33.130000000000003</v>
      </c>
      <c r="J44" s="24">
        <v>22.2</v>
      </c>
      <c r="K44" s="2" t="s">
        <v>523</v>
      </c>
      <c r="L44" s="14">
        <v>28</v>
      </c>
      <c r="M44" s="14">
        <v>30</v>
      </c>
      <c r="N44" s="14">
        <f>(L44+M44)/2</f>
        <v>29</v>
      </c>
      <c r="O44" s="14">
        <f>M44-N44</f>
        <v>1</v>
      </c>
      <c r="P44" s="2" t="s">
        <v>523</v>
      </c>
      <c r="Q44" s="14">
        <v>28</v>
      </c>
      <c r="R44" s="14">
        <v>30</v>
      </c>
      <c r="S44" s="14">
        <f>R44-Q44</f>
        <v>2</v>
      </c>
      <c r="T44" s="14">
        <f>(Q44+R44)/2</f>
        <v>29</v>
      </c>
      <c r="U44" s="14" t="s">
        <v>1187</v>
      </c>
      <c r="AB44" s="2" t="s">
        <v>46</v>
      </c>
      <c r="AC44" s="2" t="s">
        <v>39</v>
      </c>
      <c r="AD44" s="2" t="s">
        <v>77</v>
      </c>
      <c r="AE44" s="2" t="s">
        <v>998</v>
      </c>
      <c r="AF44" s="2" t="s">
        <v>48</v>
      </c>
      <c r="AG44" s="2" t="s">
        <v>524</v>
      </c>
      <c r="AH44" s="2" t="s">
        <v>79</v>
      </c>
      <c r="AI44" s="2" t="s">
        <v>764</v>
      </c>
      <c r="AJ44" s="2" t="s">
        <v>51</v>
      </c>
      <c r="AK44" s="2" t="s">
        <v>525</v>
      </c>
      <c r="AL44" s="2" t="s">
        <v>526</v>
      </c>
      <c r="AM44" s="2" t="s">
        <v>272</v>
      </c>
      <c r="AN44" s="2" t="s">
        <v>273</v>
      </c>
      <c r="AO44" s="2" t="s">
        <v>273</v>
      </c>
      <c r="AP44" s="2" t="s">
        <v>274</v>
      </c>
      <c r="AQ44" s="2" t="s">
        <v>527</v>
      </c>
      <c r="AR44" s="2" t="s">
        <v>102</v>
      </c>
      <c r="AS44" s="8">
        <v>0.32</v>
      </c>
      <c r="AT44" s="7">
        <v>0.32</v>
      </c>
      <c r="AU44" s="2" t="s">
        <v>528</v>
      </c>
      <c r="AV44" s="2">
        <v>168</v>
      </c>
      <c r="AW44" s="2">
        <v>5</v>
      </c>
      <c r="AX44" s="2" t="s">
        <v>529</v>
      </c>
      <c r="AY44" s="7">
        <v>0.4556</v>
      </c>
      <c r="AZ44" s="2" t="s">
        <v>530</v>
      </c>
      <c r="BA44" s="2">
        <v>13</v>
      </c>
      <c r="BB44" s="2" t="s">
        <v>531</v>
      </c>
      <c r="BC44" s="2" t="s">
        <v>88</v>
      </c>
      <c r="BD44" s="1" t="s">
        <v>379</v>
      </c>
      <c r="BE44" s="15">
        <v>0.86</v>
      </c>
      <c r="BF44" s="2" t="s">
        <v>65</v>
      </c>
      <c r="BG44" s="2" t="s">
        <v>532</v>
      </c>
      <c r="BH44" s="2">
        <v>961.25</v>
      </c>
      <c r="BI44" s="2" t="s">
        <v>67</v>
      </c>
      <c r="BJ44" s="2" t="s">
        <v>417</v>
      </c>
      <c r="BK44" s="2" t="s">
        <v>69</v>
      </c>
      <c r="BL44" s="2" t="s">
        <v>69</v>
      </c>
      <c r="BM44" s="2" t="s">
        <v>533</v>
      </c>
      <c r="BN44" s="2" t="s">
        <v>382</v>
      </c>
      <c r="BO44" s="2" t="s">
        <v>534</v>
      </c>
      <c r="BP44" s="2" t="s">
        <v>1128</v>
      </c>
    </row>
    <row r="45" spans="1:68" ht="19">
      <c r="A45" s="1" t="s">
        <v>789</v>
      </c>
      <c r="B45" s="1" t="s">
        <v>1121</v>
      </c>
      <c r="C45" s="2" t="s">
        <v>863</v>
      </c>
      <c r="D45" s="3" t="str">
        <f>CONCATENATE(A45," ",C45)</f>
        <v>504 竹城宇治</v>
      </c>
      <c r="E45" s="3" t="s">
        <v>873</v>
      </c>
      <c r="F45" s="4" t="s">
        <v>878</v>
      </c>
      <c r="G45" s="24"/>
      <c r="H45" s="4">
        <v>24.13</v>
      </c>
      <c r="I45" s="24">
        <v>29.39</v>
      </c>
      <c r="J45" s="24">
        <v>22.11</v>
      </c>
      <c r="K45" s="2" t="s">
        <v>879</v>
      </c>
      <c r="L45" s="14">
        <v>30</v>
      </c>
      <c r="M45" s="14">
        <v>30</v>
      </c>
      <c r="N45" s="14">
        <f>(L45+M45)/2</f>
        <v>30</v>
      </c>
      <c r="O45" s="14">
        <f>M45-N45</f>
        <v>0</v>
      </c>
      <c r="P45" s="2" t="s">
        <v>879</v>
      </c>
      <c r="Q45" s="14">
        <v>30</v>
      </c>
      <c r="R45" s="14">
        <v>30</v>
      </c>
      <c r="S45" s="14">
        <f>R45-Q45</f>
        <v>0</v>
      </c>
      <c r="T45" s="14">
        <f>(Q45+R45)/2</f>
        <v>30</v>
      </c>
      <c r="U45" s="14" t="s">
        <v>1187</v>
      </c>
      <c r="Y45" s="2" t="s">
        <v>880</v>
      </c>
      <c r="Z45" s="13">
        <v>170</v>
      </c>
      <c r="AA45" s="13">
        <v>185</v>
      </c>
      <c r="AB45" s="2" t="s">
        <v>46</v>
      </c>
      <c r="AC45" s="2" t="s">
        <v>697</v>
      </c>
      <c r="AD45" s="2" t="s">
        <v>77</v>
      </c>
      <c r="AE45" s="2" t="s">
        <v>998</v>
      </c>
      <c r="AF45" s="2" t="s">
        <v>48</v>
      </c>
      <c r="AG45" s="2" t="s">
        <v>881</v>
      </c>
      <c r="AH45" s="2" t="s">
        <v>79</v>
      </c>
      <c r="AI45" s="2" t="s">
        <v>764</v>
      </c>
      <c r="AJ45" s="2" t="s">
        <v>51</v>
      </c>
      <c r="AK45" s="2" t="s">
        <v>882</v>
      </c>
      <c r="AL45" s="2" t="s">
        <v>882</v>
      </c>
      <c r="AM45" s="2" t="s">
        <v>883</v>
      </c>
      <c r="AN45" s="2" t="s">
        <v>273</v>
      </c>
      <c r="AO45" s="2" t="s">
        <v>273</v>
      </c>
      <c r="AP45" s="2" t="s">
        <v>884</v>
      </c>
      <c r="AQ45" s="2" t="s">
        <v>883</v>
      </c>
      <c r="AR45" s="2" t="s">
        <v>885</v>
      </c>
      <c r="AS45" s="7">
        <v>0.315</v>
      </c>
      <c r="AT45" s="7">
        <v>0.315</v>
      </c>
      <c r="AU45" s="2" t="s">
        <v>886</v>
      </c>
      <c r="AV45" s="2">
        <v>103</v>
      </c>
      <c r="AW45" s="2">
        <v>6</v>
      </c>
      <c r="AX45" s="7">
        <v>0.45700000000000002</v>
      </c>
      <c r="AY45" s="7">
        <v>0.45700000000000002</v>
      </c>
      <c r="AZ45" s="2" t="s">
        <v>887</v>
      </c>
      <c r="BA45" s="2">
        <v>13</v>
      </c>
      <c r="BB45" s="7" t="s">
        <v>888</v>
      </c>
      <c r="BC45" s="2" t="s">
        <v>610</v>
      </c>
      <c r="BD45" s="1" t="s">
        <v>889</v>
      </c>
      <c r="BE45" s="15">
        <v>0.75</v>
      </c>
      <c r="BF45" s="2" t="s">
        <v>65</v>
      </c>
      <c r="BG45" s="2" t="s">
        <v>890</v>
      </c>
      <c r="BH45" s="2">
        <v>638.13</v>
      </c>
      <c r="BI45" s="2" t="s">
        <v>67</v>
      </c>
      <c r="BJ45" s="2" t="s">
        <v>417</v>
      </c>
      <c r="BM45" s="12" t="s">
        <v>891</v>
      </c>
      <c r="BN45" s="2" t="s">
        <v>727</v>
      </c>
      <c r="BO45" s="2" t="s">
        <v>892</v>
      </c>
      <c r="BP45" s="2" t="s">
        <v>1128</v>
      </c>
    </row>
    <row r="46" spans="1:68">
      <c r="A46" s="1" t="s">
        <v>864</v>
      </c>
      <c r="B46" s="1" t="s">
        <v>1121</v>
      </c>
      <c r="C46" s="2" t="s">
        <v>790</v>
      </c>
      <c r="D46" s="3" t="str">
        <f>CONCATENATE(A46," ",C46)</f>
        <v>505 櫻花澍</v>
      </c>
      <c r="E46" s="3" t="s">
        <v>793</v>
      </c>
      <c r="F46" s="9" t="s">
        <v>846</v>
      </c>
      <c r="G46" s="25">
        <v>26.2</v>
      </c>
      <c r="H46" s="26">
        <v>26.09</v>
      </c>
      <c r="I46" s="25">
        <v>28.35</v>
      </c>
      <c r="J46" s="25">
        <v>24.04</v>
      </c>
      <c r="K46" s="2" t="s">
        <v>847</v>
      </c>
      <c r="L46" s="14">
        <v>28</v>
      </c>
      <c r="M46" s="14">
        <v>32</v>
      </c>
      <c r="N46" s="14">
        <f>(L46+M46)/2</f>
        <v>30</v>
      </c>
      <c r="O46" s="14">
        <f>M46-N46</f>
        <v>2</v>
      </c>
      <c r="P46" s="2" t="s">
        <v>847</v>
      </c>
      <c r="Q46" s="14">
        <v>28</v>
      </c>
      <c r="R46" s="14">
        <v>32</v>
      </c>
      <c r="S46" s="14">
        <f>R46-Q46</f>
        <v>4</v>
      </c>
      <c r="T46" s="14">
        <f>(Q46+R46)/2</f>
        <v>30</v>
      </c>
      <c r="U46" s="14" t="s">
        <v>1187</v>
      </c>
      <c r="V46" s="2" t="s">
        <v>941</v>
      </c>
      <c r="W46" s="9" t="s">
        <v>940</v>
      </c>
      <c r="Y46" s="2" t="s">
        <v>848</v>
      </c>
      <c r="Z46" s="13">
        <v>165</v>
      </c>
      <c r="AA46" s="13">
        <v>195</v>
      </c>
      <c r="AB46" s="2" t="s">
        <v>46</v>
      </c>
      <c r="AC46" s="2" t="s">
        <v>697</v>
      </c>
      <c r="AD46" s="2" t="s">
        <v>666</v>
      </c>
      <c r="AE46" s="2" t="s">
        <v>1002</v>
      </c>
      <c r="AF46" s="2" t="s">
        <v>48</v>
      </c>
      <c r="AG46" s="2" t="s">
        <v>849</v>
      </c>
      <c r="AH46" s="2" t="s">
        <v>404</v>
      </c>
      <c r="AI46" s="2" t="s">
        <v>764</v>
      </c>
      <c r="AJ46" s="2" t="s">
        <v>51</v>
      </c>
      <c r="AK46" s="2" t="s">
        <v>852</v>
      </c>
      <c r="AL46" s="2" t="s">
        <v>853</v>
      </c>
      <c r="AM46" s="2" t="s">
        <v>850</v>
      </c>
      <c r="AN46" s="2" t="s">
        <v>851</v>
      </c>
      <c r="AO46" s="2" t="s">
        <v>851</v>
      </c>
      <c r="AP46" s="2" t="s">
        <v>548</v>
      </c>
      <c r="AQ46" s="2" t="s">
        <v>854</v>
      </c>
      <c r="AR46" s="2" t="s">
        <v>855</v>
      </c>
      <c r="AS46" s="8">
        <v>0.32</v>
      </c>
      <c r="AT46" s="7">
        <v>0.32</v>
      </c>
      <c r="AU46" s="2" t="s">
        <v>856</v>
      </c>
      <c r="AV46" s="2">
        <v>106</v>
      </c>
      <c r="AW46" s="2">
        <v>2</v>
      </c>
      <c r="AX46" s="7">
        <v>0.38140000000000002</v>
      </c>
      <c r="AY46" s="7">
        <v>0.38140000000000002</v>
      </c>
      <c r="AZ46" s="2" t="s">
        <v>857</v>
      </c>
      <c r="BA46" s="2">
        <v>14</v>
      </c>
      <c r="BB46" s="2" t="s">
        <v>858</v>
      </c>
      <c r="BC46" s="2" t="s">
        <v>859</v>
      </c>
      <c r="BD46" s="1" t="s">
        <v>591</v>
      </c>
      <c r="BE46" s="15">
        <v>1</v>
      </c>
      <c r="BF46" s="2" t="s">
        <v>65</v>
      </c>
      <c r="BG46" s="2" t="s">
        <v>860</v>
      </c>
      <c r="BH46" s="2">
        <v>602.07000000000005</v>
      </c>
      <c r="BI46" s="2" t="s">
        <v>67</v>
      </c>
      <c r="BJ46" s="2" t="s">
        <v>417</v>
      </c>
      <c r="BL46" s="2" t="s">
        <v>69</v>
      </c>
      <c r="BM46" s="2" t="s">
        <v>861</v>
      </c>
      <c r="BN46" s="2" t="s">
        <v>677</v>
      </c>
      <c r="BO46" s="2" t="s">
        <v>69</v>
      </c>
      <c r="BP46" s="2" t="s">
        <v>1128</v>
      </c>
    </row>
    <row r="47" spans="1:68">
      <c r="A47" s="1" t="s">
        <v>866</v>
      </c>
      <c r="B47" s="1" t="s">
        <v>1121</v>
      </c>
      <c r="C47" s="2" t="s">
        <v>865</v>
      </c>
      <c r="D47" s="3" t="str">
        <f>CONCATENATE(A47," ",C47)</f>
        <v>506 遠雄文青</v>
      </c>
      <c r="E47" s="3" t="s">
        <v>874</v>
      </c>
      <c r="F47" s="9" t="s">
        <v>896</v>
      </c>
      <c r="G47" s="25">
        <v>22.77</v>
      </c>
      <c r="H47" s="26">
        <v>22.81</v>
      </c>
      <c r="I47" s="25">
        <v>30.56</v>
      </c>
      <c r="J47" s="25">
        <v>11.84</v>
      </c>
      <c r="K47" s="2" t="s">
        <v>1136</v>
      </c>
      <c r="L47" s="14">
        <v>15</v>
      </c>
      <c r="M47" s="14">
        <v>15</v>
      </c>
      <c r="N47" s="14">
        <f>(L47+M47)/2</f>
        <v>15</v>
      </c>
      <c r="O47" s="14">
        <f>M47-N47</f>
        <v>0</v>
      </c>
      <c r="P47" s="2" t="s">
        <v>1136</v>
      </c>
      <c r="Q47" s="14">
        <v>15</v>
      </c>
      <c r="R47" s="14">
        <v>15</v>
      </c>
      <c r="S47" s="14">
        <f>R47-Q47</f>
        <v>0</v>
      </c>
      <c r="T47" s="14">
        <f>(Q47+R47)/2</f>
        <v>15</v>
      </c>
      <c r="U47" s="14" t="s">
        <v>1187</v>
      </c>
      <c r="V47" s="2" t="s">
        <v>939</v>
      </c>
      <c r="W47" s="9" t="s">
        <v>938</v>
      </c>
      <c r="AB47" s="2" t="s">
        <v>46</v>
      </c>
      <c r="AC47" s="2" t="s">
        <v>697</v>
      </c>
      <c r="AD47" s="2" t="s">
        <v>77</v>
      </c>
      <c r="AE47" s="2" t="s">
        <v>998</v>
      </c>
      <c r="AF47" s="2" t="s">
        <v>48</v>
      </c>
      <c r="AH47" s="2" t="s">
        <v>79</v>
      </c>
      <c r="AI47" s="2" t="s">
        <v>764</v>
      </c>
      <c r="AJ47" s="2" t="s">
        <v>51</v>
      </c>
      <c r="AK47" s="2" t="s">
        <v>899</v>
      </c>
      <c r="AL47" s="2" t="s">
        <v>899</v>
      </c>
      <c r="AN47" s="2" t="s">
        <v>639</v>
      </c>
      <c r="AO47" s="2" t="s">
        <v>639</v>
      </c>
      <c r="AV47" s="2">
        <v>1272</v>
      </c>
      <c r="BF47" s="2" t="s">
        <v>65</v>
      </c>
      <c r="BI47" s="2" t="s">
        <v>67</v>
      </c>
      <c r="BJ47" s="2" t="s">
        <v>417</v>
      </c>
      <c r="BP47" s="2" t="s">
        <v>1128</v>
      </c>
    </row>
    <row r="48" spans="1:68">
      <c r="A48" s="1" t="s">
        <v>867</v>
      </c>
      <c r="B48" s="1" t="s">
        <v>1121</v>
      </c>
      <c r="C48" s="2" t="s">
        <v>870</v>
      </c>
      <c r="D48" s="3" t="str">
        <f>CONCATENATE(A48," ",C48)</f>
        <v>507 皇翔歡喜城</v>
      </c>
      <c r="E48" s="3" t="s">
        <v>875</v>
      </c>
      <c r="F48" s="9" t="s">
        <v>898</v>
      </c>
      <c r="G48" s="25">
        <v>22.67</v>
      </c>
      <c r="H48" s="26">
        <v>22.7</v>
      </c>
      <c r="I48" s="25">
        <v>28.54</v>
      </c>
      <c r="J48" s="25">
        <v>12.94</v>
      </c>
      <c r="K48" s="2" t="s">
        <v>1137</v>
      </c>
      <c r="L48" s="14">
        <v>15</v>
      </c>
      <c r="M48" s="14">
        <v>15</v>
      </c>
      <c r="N48" s="14">
        <f>(L48+M48)/2</f>
        <v>15</v>
      </c>
      <c r="O48" s="14">
        <f>M48-N48</f>
        <v>0</v>
      </c>
      <c r="P48" s="2" t="s">
        <v>1137</v>
      </c>
      <c r="Q48" s="14">
        <v>15</v>
      </c>
      <c r="R48" s="14">
        <v>15</v>
      </c>
      <c r="S48" s="14">
        <f>R48-Q48</f>
        <v>0</v>
      </c>
      <c r="T48" s="14">
        <f>(Q48+R48)/2</f>
        <v>15</v>
      </c>
      <c r="U48" s="14" t="s">
        <v>1187</v>
      </c>
      <c r="V48" s="2" t="s">
        <v>937</v>
      </c>
      <c r="W48" s="9" t="s">
        <v>936</v>
      </c>
      <c r="AB48" s="2" t="s">
        <v>46</v>
      </c>
      <c r="AC48" s="2" t="s">
        <v>697</v>
      </c>
      <c r="AD48" s="2" t="s">
        <v>77</v>
      </c>
      <c r="AE48" s="2" t="s">
        <v>998</v>
      </c>
      <c r="AF48" s="2" t="s">
        <v>48</v>
      </c>
      <c r="AH48" s="2" t="s">
        <v>79</v>
      </c>
      <c r="AI48" s="2" t="s">
        <v>764</v>
      </c>
      <c r="AJ48" s="2" t="s">
        <v>51</v>
      </c>
      <c r="AK48" s="2" t="s">
        <v>897</v>
      </c>
      <c r="AN48" s="2" t="s">
        <v>893</v>
      </c>
      <c r="AO48" s="2" t="s">
        <v>893</v>
      </c>
      <c r="AV48" s="2">
        <v>1780</v>
      </c>
      <c r="BF48" s="2" t="s">
        <v>65</v>
      </c>
      <c r="BI48" s="2" t="s">
        <v>67</v>
      </c>
      <c r="BJ48" s="2" t="s">
        <v>417</v>
      </c>
      <c r="BP48" s="2" t="s">
        <v>1128</v>
      </c>
    </row>
    <row r="49" spans="1:68">
      <c r="A49" s="1" t="s">
        <v>868</v>
      </c>
      <c r="B49" s="1" t="s">
        <v>1121</v>
      </c>
      <c r="C49" s="2" t="s">
        <v>871</v>
      </c>
      <c r="D49" s="3" t="str">
        <f>CONCATENATE(A49," ",C49)</f>
        <v>508 名軒快樂家</v>
      </c>
      <c r="E49" s="3" t="s">
        <v>876</v>
      </c>
      <c r="F49" s="9" t="s">
        <v>900</v>
      </c>
      <c r="G49" s="25">
        <v>22.41</v>
      </c>
      <c r="H49" s="26">
        <v>22.48</v>
      </c>
      <c r="I49" s="25">
        <v>27.8</v>
      </c>
      <c r="J49" s="25">
        <v>13.62</v>
      </c>
      <c r="K49" s="2" t="s">
        <v>1138</v>
      </c>
      <c r="L49" s="14">
        <v>15</v>
      </c>
      <c r="M49" s="14">
        <v>15</v>
      </c>
      <c r="N49" s="14">
        <f>(L49+M49)/2</f>
        <v>15</v>
      </c>
      <c r="O49" s="14">
        <f>M49-N49</f>
        <v>0</v>
      </c>
      <c r="P49" s="2" t="s">
        <v>1138</v>
      </c>
      <c r="Q49" s="14">
        <v>15</v>
      </c>
      <c r="R49" s="14">
        <v>15</v>
      </c>
      <c r="S49" s="14">
        <f>R49-Q49</f>
        <v>0</v>
      </c>
      <c r="T49" s="14">
        <f>(Q49+R49)/2</f>
        <v>15</v>
      </c>
      <c r="U49" s="14" t="s">
        <v>1187</v>
      </c>
      <c r="V49" s="2" t="s">
        <v>935</v>
      </c>
      <c r="W49" s="9" t="s">
        <v>934</v>
      </c>
      <c r="AB49" s="2" t="s">
        <v>46</v>
      </c>
      <c r="AC49" s="2" t="s">
        <v>697</v>
      </c>
      <c r="AD49" s="2" t="s">
        <v>77</v>
      </c>
      <c r="AE49" s="2" t="s">
        <v>998</v>
      </c>
      <c r="AF49" s="2" t="s">
        <v>48</v>
      </c>
      <c r="AH49" s="2" t="s">
        <v>79</v>
      </c>
      <c r="AI49" s="2" t="s">
        <v>764</v>
      </c>
      <c r="AJ49" s="2" t="s">
        <v>51</v>
      </c>
      <c r="AK49" s="2" t="s">
        <v>901</v>
      </c>
      <c r="AN49" s="2" t="s">
        <v>894</v>
      </c>
      <c r="AO49" s="2" t="s">
        <v>894</v>
      </c>
      <c r="AV49" s="2">
        <v>514</v>
      </c>
      <c r="BF49" s="2" t="s">
        <v>65</v>
      </c>
      <c r="BI49" s="2" t="s">
        <v>67</v>
      </c>
      <c r="BJ49" s="2" t="s">
        <v>417</v>
      </c>
      <c r="BP49" s="2" t="s">
        <v>1128</v>
      </c>
    </row>
    <row r="50" spans="1:68">
      <c r="A50" s="1" t="s">
        <v>869</v>
      </c>
      <c r="B50" s="1" t="s">
        <v>1121</v>
      </c>
      <c r="C50" s="2" t="s">
        <v>872</v>
      </c>
      <c r="D50" s="3" t="str">
        <f>CONCATENATE(A50," ",C50)</f>
        <v>509 麗寶快樂家</v>
      </c>
      <c r="E50" s="3" t="s">
        <v>877</v>
      </c>
      <c r="F50" s="9" t="s">
        <v>902</v>
      </c>
      <c r="G50" s="25">
        <v>22.58</v>
      </c>
      <c r="H50" s="26">
        <v>22.58</v>
      </c>
      <c r="I50" s="25">
        <v>28.38</v>
      </c>
      <c r="J50" s="25">
        <v>14.83</v>
      </c>
      <c r="K50" s="2" t="s">
        <v>1139</v>
      </c>
      <c r="L50" s="14">
        <v>15</v>
      </c>
      <c r="M50" s="14">
        <v>15</v>
      </c>
      <c r="N50" s="14">
        <f>(L50+M50)/2</f>
        <v>15</v>
      </c>
      <c r="O50" s="14">
        <f>M50-N50</f>
        <v>0</v>
      </c>
      <c r="P50" s="2" t="s">
        <v>1139</v>
      </c>
      <c r="Q50" s="14">
        <v>15</v>
      </c>
      <c r="R50" s="14">
        <v>15</v>
      </c>
      <c r="S50" s="14">
        <f>R50-Q50</f>
        <v>0</v>
      </c>
      <c r="T50" s="14">
        <f>(Q50+R50)/2</f>
        <v>15</v>
      </c>
      <c r="U50" s="14" t="s">
        <v>1187</v>
      </c>
      <c r="V50" s="2" t="s">
        <v>933</v>
      </c>
      <c r="W50" s="9" t="s">
        <v>932</v>
      </c>
      <c r="AB50" s="2" t="s">
        <v>46</v>
      </c>
      <c r="AC50" s="2" t="s">
        <v>697</v>
      </c>
      <c r="AD50" s="2" t="s">
        <v>77</v>
      </c>
      <c r="AE50" s="2" t="s">
        <v>998</v>
      </c>
      <c r="AF50" s="2" t="s">
        <v>48</v>
      </c>
      <c r="AH50" s="2" t="s">
        <v>79</v>
      </c>
      <c r="AI50" s="2" t="s">
        <v>764</v>
      </c>
      <c r="AJ50" s="2" t="s">
        <v>51</v>
      </c>
      <c r="AK50" s="2" t="s">
        <v>903</v>
      </c>
      <c r="AN50" s="2" t="s">
        <v>895</v>
      </c>
      <c r="AO50" s="2" t="s">
        <v>895</v>
      </c>
      <c r="AV50" s="2">
        <v>897</v>
      </c>
      <c r="BF50" s="2" t="s">
        <v>65</v>
      </c>
      <c r="BI50" s="2" t="s">
        <v>67</v>
      </c>
      <c r="BJ50" s="2" t="s">
        <v>417</v>
      </c>
      <c r="BP50" s="2" t="s">
        <v>1128</v>
      </c>
    </row>
  </sheetData>
  <sortState xmlns:xlrd2="http://schemas.microsoft.com/office/spreadsheetml/2017/richdata2" ref="A2:BP50">
    <sortCondition ref="A1:A50"/>
  </sortState>
  <phoneticPr fontId="2" type="noConversion"/>
  <hyperlinks>
    <hyperlink ref="F27" r:id="rId1" xr:uid="{2586FB32-83C9-5143-BB4F-058E832A82A0}"/>
    <hyperlink ref="F13" r:id="rId2" xr:uid="{3087E43A-F3CE-F048-8BC5-04F7F3819704}"/>
    <hyperlink ref="F28" r:id="rId3" xr:uid="{6AF4FAC2-25E8-6649-8584-A8B7FBE1E12C}"/>
    <hyperlink ref="F8" r:id="rId4" xr:uid="{B7A01F15-9F78-E74F-9C2C-7C193F5DFA66}"/>
    <hyperlink ref="F33" r:id="rId5" xr:uid="{A6A7777D-001D-3F4A-B294-A425F4327DBD}"/>
    <hyperlink ref="F20" r:id="rId6" xr:uid="{BA6B337B-529E-4748-A09D-B60E53C89698}"/>
    <hyperlink ref="F5" r:id="rId7" xr:uid="{0C52B2DD-F5F8-BC4D-8DC3-498C7B4F9507}"/>
    <hyperlink ref="F22" r:id="rId8" xr:uid="{45967181-1A6F-B244-BC8B-055BD4A62DDA}"/>
    <hyperlink ref="F11" r:id="rId9" xr:uid="{84287109-986F-F041-A592-89EB4754FA7C}"/>
    <hyperlink ref="F37" r:id="rId10" xr:uid="{DF2175D6-71A9-1F40-9888-86F0CAE925C5}"/>
    <hyperlink ref="F7" r:id="rId11" xr:uid="{5A8004AB-DA86-624F-A1F2-99000FF4DA4D}"/>
    <hyperlink ref="F29" r:id="rId12" xr:uid="{291F978A-7A87-C148-8A37-04BE3AA210F0}"/>
    <hyperlink ref="F30" r:id="rId13" xr:uid="{93C369C5-98A4-5443-BB4D-73F694BFD636}"/>
    <hyperlink ref="F3" r:id="rId14" xr:uid="{46A7479C-AC00-9C4C-8C39-8C74AC400E29}"/>
    <hyperlink ref="F14" r:id="rId15" xr:uid="{D13DF7E0-51EF-1F40-BB1A-D54222E58799}"/>
    <hyperlink ref="F4" r:id="rId16" xr:uid="{701D45D1-AE7B-064A-914A-8D279DAB28BC}"/>
    <hyperlink ref="F10" r:id="rId17" xr:uid="{79D560BB-9F4C-984C-9EDF-F77F2A3C575D}"/>
    <hyperlink ref="F18" r:id="rId18" xr:uid="{4CFF8BBA-796B-4643-AC66-6088096596A4}"/>
    <hyperlink ref="F32" r:id="rId19" xr:uid="{EEFF5154-7C3B-BE42-8567-516A74F0AFAB}"/>
    <hyperlink ref="F44" r:id="rId20" xr:uid="{68483CFF-7E4D-304F-A665-AA969647A78D}"/>
    <hyperlink ref="F17" r:id="rId21" xr:uid="{CC68842D-6E44-D541-B251-0A817FC7969B}"/>
    <hyperlink ref="F9" r:id="rId22" xr:uid="{35CB2CAD-A5DF-5C4F-8785-F6AC69FE7D5D}"/>
    <hyperlink ref="F38" r:id="rId23" xr:uid="{832556FF-3A35-AE42-9D5A-01FAF6FE48C4}"/>
    <hyperlink ref="F2" r:id="rId24" xr:uid="{54568861-9615-0A45-A221-897BA104A2A8}"/>
    <hyperlink ref="F6" r:id="rId25" xr:uid="{AAC3965B-AFC6-8943-9568-CBEAF5CEE991}"/>
    <hyperlink ref="F16" r:id="rId26" xr:uid="{92835801-E3D7-6342-A65F-227FB99750A5}"/>
    <hyperlink ref="F24" r:id="rId27" xr:uid="{9FB278BD-A4AC-2447-A69A-C2953CBDA20A}"/>
    <hyperlink ref="F36" r:id="rId28" xr:uid="{BECB3109-A83C-9D45-8DB6-05FB957668F1}"/>
    <hyperlink ref="F35" r:id="rId29" xr:uid="{17D902E2-053F-CC42-A2AC-32B683131EBC}"/>
    <hyperlink ref="F31" r:id="rId30" xr:uid="{8BA9AAE8-4EFB-A146-AD00-A72861F255C6}"/>
    <hyperlink ref="F34" r:id="rId31" xr:uid="{3FE86DDB-0A0E-A94C-B6BA-89A958520378}"/>
    <hyperlink ref="F42" r:id="rId32" xr:uid="{6BB9142A-9EBA-1441-B76F-B5C502E3E054}"/>
    <hyperlink ref="F43" r:id="rId33" xr:uid="{36D90122-15CB-6445-A131-F3F427537159}"/>
    <hyperlink ref="F21" r:id="rId34" xr:uid="{FA4E2A9E-0C8C-1B4D-83FD-FA2DA91684B4}"/>
    <hyperlink ref="F19" r:id="rId35" xr:uid="{E18CF7F2-FDD1-374F-B631-23FC6170DB71}"/>
    <hyperlink ref="F26" r:id="rId36" xr:uid="{D8D42D71-0A53-6F46-B8BA-5FC8C940A579}"/>
    <hyperlink ref="F25" r:id="rId37" xr:uid="{4843720B-CC59-0342-A13F-09B09A71D45E}"/>
    <hyperlink ref="F15" r:id="rId38" xr:uid="{7CBAF161-7EC5-C248-A10A-44C219139D0B}"/>
    <hyperlink ref="F39" r:id="rId39" xr:uid="{22DC5507-CC56-864E-8BC4-985EEC27213D}"/>
    <hyperlink ref="F46" r:id="rId40" xr:uid="{5898C354-B224-A240-A9FF-9CBE55D3B711}"/>
    <hyperlink ref="F45" r:id="rId41" xr:uid="{B26DC40D-168C-044B-BAB7-24C974CE81F4}"/>
    <hyperlink ref="F47" r:id="rId42" xr:uid="{FA416C5F-52F6-FD4B-B17C-2122B959E022}"/>
    <hyperlink ref="F48" r:id="rId43" xr:uid="{C5E74B53-4F4F-3545-8B13-C8835441B684}"/>
    <hyperlink ref="F49" r:id="rId44" xr:uid="{A3A70E41-D9C4-D74F-BF46-406D278A338D}"/>
    <hyperlink ref="F50" r:id="rId45" xr:uid="{70FDDF65-CF5C-204D-A285-F382553E7D5E}"/>
    <hyperlink ref="F40" r:id="rId46" xr:uid="{013869AD-3839-9949-BD78-138181727368}"/>
    <hyperlink ref="W50" r:id="rId47" xr:uid="{45E5744C-2297-5249-919F-E8100A7412C2}"/>
    <hyperlink ref="W49" r:id="rId48" xr:uid="{2ABBD1D3-4997-E643-B81B-99C7652DBF8E}"/>
    <hyperlink ref="W48" r:id="rId49" xr:uid="{A9611226-F1F2-8845-B4F2-E24216072372}"/>
    <hyperlink ref="W47" r:id="rId50" xr:uid="{7EC0A553-B3B8-7F44-9C11-54ED356A5137}"/>
    <hyperlink ref="W46" r:id="rId51" xr:uid="{5EFC57F9-D69B-CD4C-B170-34B84F99466D}"/>
    <hyperlink ref="W32" r:id="rId52" xr:uid="{D5178C7D-72D8-1C45-A46F-C5BE87520D74}"/>
    <hyperlink ref="W28" r:id="rId53" xr:uid="{C439EE12-B738-614D-9659-C664A5927CDF}"/>
    <hyperlink ref="W27" r:id="rId54" xr:uid="{B5963B89-4E6B-BE4A-BFF9-C91A4C5DD556}"/>
    <hyperlink ref="W24" r:id="rId55" xr:uid="{78663025-8F04-F842-9C43-15B19CD89A27}"/>
    <hyperlink ref="W20" r:id="rId56" xr:uid="{F9795351-78C0-5647-B13A-6B9CA2A4852F}"/>
    <hyperlink ref="W19" r:id="rId57" xr:uid="{E9E739D1-05BF-0143-94D3-A8770BAC0EC3}"/>
    <hyperlink ref="W13" r:id="rId58" xr:uid="{E2EBE5B8-46EF-F444-83C1-DC75351B9475}"/>
    <hyperlink ref="W12" r:id="rId59" xr:uid="{BCDE8407-65EE-BF42-90E3-D19E9AE73C6B}"/>
    <hyperlink ref="W8" r:id="rId60" xr:uid="{72D8EA79-1383-EE44-AA01-F26EFCD2CD24}"/>
    <hyperlink ref="W5" r:id="rId61" xr:uid="{F3D01D5C-AFFF-264E-A582-4DD0DDFC84C7}"/>
    <hyperlink ref="W4" r:id="rId62" xr:uid="{84C54EA4-D033-AC43-947A-36013AC503E3}"/>
    <hyperlink ref="F41" r:id="rId63" xr:uid="{5D605B83-C0B5-6247-8E1F-76A070BB09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BEDE-E3E0-4D4D-82ED-03C3E1715326}">
  <dimension ref="A3:A53"/>
  <sheetViews>
    <sheetView workbookViewId="0">
      <selection activeCell="B49" sqref="B49"/>
    </sheetView>
  </sheetViews>
  <sheetFormatPr baseColWidth="10" defaultRowHeight="15"/>
  <cols>
    <col min="1" max="1" width="16" bestFit="1" customWidth="1"/>
    <col min="2" max="3" width="21.1640625" bestFit="1" customWidth="1"/>
  </cols>
  <sheetData>
    <row r="3" spans="1:1">
      <c r="A3" s="16" t="s">
        <v>1018</v>
      </c>
    </row>
    <row r="4" spans="1:1">
      <c r="A4" s="17" t="s">
        <v>1054</v>
      </c>
    </row>
    <row r="5" spans="1:1">
      <c r="A5" s="17" t="s">
        <v>1079</v>
      </c>
    </row>
    <row r="6" spans="1:1">
      <c r="A6" s="17" t="s">
        <v>1076</v>
      </c>
    </row>
    <row r="7" spans="1:1">
      <c r="A7" s="17" t="s">
        <v>1056</v>
      </c>
    </row>
    <row r="8" spans="1:1">
      <c r="A8" s="17" t="s">
        <v>1075</v>
      </c>
    </row>
    <row r="9" spans="1:1">
      <c r="A9" s="17" t="s">
        <v>1045</v>
      </c>
    </row>
    <row r="10" spans="1:1">
      <c r="A10" s="17" t="s">
        <v>1043</v>
      </c>
    </row>
    <row r="11" spans="1:1">
      <c r="A11" s="17" t="s">
        <v>1061</v>
      </c>
    </row>
    <row r="12" spans="1:1">
      <c r="A12" s="17" t="s">
        <v>1046</v>
      </c>
    </row>
    <row r="13" spans="1:1">
      <c r="A13" s="17" t="s">
        <v>1081</v>
      </c>
    </row>
    <row r="14" spans="1:1">
      <c r="A14" s="17" t="s">
        <v>1059</v>
      </c>
    </row>
    <row r="15" spans="1:1">
      <c r="A15" s="17" t="s">
        <v>1065</v>
      </c>
    </row>
    <row r="16" spans="1:1">
      <c r="A16" s="17" t="s">
        <v>1044</v>
      </c>
    </row>
    <row r="17" spans="1:1">
      <c r="A17" s="17" t="s">
        <v>1055</v>
      </c>
    </row>
    <row r="18" spans="1:1">
      <c r="A18" s="17" t="s">
        <v>1039</v>
      </c>
    </row>
    <row r="19" spans="1:1">
      <c r="A19" s="17" t="s">
        <v>1057</v>
      </c>
    </row>
    <row r="20" spans="1:1">
      <c r="A20" s="17" t="s">
        <v>1074</v>
      </c>
    </row>
    <row r="21" spans="1:1">
      <c r="A21" s="17" t="s">
        <v>1073</v>
      </c>
    </row>
    <row r="22" spans="1:1">
      <c r="A22" s="17" t="s">
        <v>1060</v>
      </c>
    </row>
    <row r="23" spans="1:1">
      <c r="A23" s="17" t="s">
        <v>1067</v>
      </c>
    </row>
    <row r="24" spans="1:1">
      <c r="A24" s="17" t="s">
        <v>1064</v>
      </c>
    </row>
    <row r="25" spans="1:1">
      <c r="A25" s="17" t="s">
        <v>1047</v>
      </c>
    </row>
    <row r="26" spans="1:1">
      <c r="A26" s="17" t="s">
        <v>1040</v>
      </c>
    </row>
    <row r="27" spans="1:1">
      <c r="A27" s="17" t="s">
        <v>1042</v>
      </c>
    </row>
    <row r="28" spans="1:1">
      <c r="A28" s="17" t="s">
        <v>1041</v>
      </c>
    </row>
    <row r="29" spans="1:1">
      <c r="A29" s="17" t="s">
        <v>1049</v>
      </c>
    </row>
    <row r="30" spans="1:1">
      <c r="A30" s="17" t="s">
        <v>1058</v>
      </c>
    </row>
    <row r="31" spans="1:1">
      <c r="A31" s="17" t="s">
        <v>1080</v>
      </c>
    </row>
    <row r="32" spans="1:1">
      <c r="A32" s="17" t="s">
        <v>1068</v>
      </c>
    </row>
    <row r="33" spans="1:1">
      <c r="A33" s="17" t="s">
        <v>1069</v>
      </c>
    </row>
    <row r="34" spans="1:1">
      <c r="A34" s="17" t="s">
        <v>1066</v>
      </c>
    </row>
    <row r="35" spans="1:1">
      <c r="A35" s="17" t="s">
        <v>1063</v>
      </c>
    </row>
    <row r="36" spans="1:1">
      <c r="A36" s="17" t="s">
        <v>1078</v>
      </c>
    </row>
    <row r="37" spans="1:1">
      <c r="A37" s="17" t="s">
        <v>1071</v>
      </c>
    </row>
    <row r="38" spans="1:1">
      <c r="A38" s="17" t="s">
        <v>1072</v>
      </c>
    </row>
    <row r="39" spans="1:1">
      <c r="A39" s="17" t="s">
        <v>1053</v>
      </c>
    </row>
    <row r="40" spans="1:1">
      <c r="A40" s="17" t="s">
        <v>1052</v>
      </c>
    </row>
    <row r="41" spans="1:1">
      <c r="A41" s="17" t="s">
        <v>1077</v>
      </c>
    </row>
    <row r="42" spans="1:1">
      <c r="A42" s="17" t="s">
        <v>1048</v>
      </c>
    </row>
    <row r="43" spans="1:1">
      <c r="A43" s="17" t="s">
        <v>1038</v>
      </c>
    </row>
    <row r="44" spans="1:1">
      <c r="A44" s="17" t="s">
        <v>1070</v>
      </c>
    </row>
    <row r="45" spans="1:1">
      <c r="A45" s="17" t="s">
        <v>1062</v>
      </c>
    </row>
    <row r="46" spans="1:1">
      <c r="A46" s="17" t="s">
        <v>1051</v>
      </c>
    </row>
    <row r="47" spans="1:1">
      <c r="A47" s="17" t="s">
        <v>1050</v>
      </c>
    </row>
    <row r="48" spans="1:1">
      <c r="A48" s="17" t="s">
        <v>1082</v>
      </c>
    </row>
    <row r="49" spans="1:1">
      <c r="A49" s="17" t="s">
        <v>1083</v>
      </c>
    </row>
    <row r="50" spans="1:1">
      <c r="A50" s="17" t="s">
        <v>1084</v>
      </c>
    </row>
    <row r="51" spans="1:1">
      <c r="A51" s="17" t="s">
        <v>1085</v>
      </c>
    </row>
    <row r="52" spans="1:1">
      <c r="A52" s="17" t="s">
        <v>1086</v>
      </c>
    </row>
    <row r="53" spans="1:1">
      <c r="A53" s="17" t="s">
        <v>1019</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B59E-FA58-FF4A-8DCA-4916F849261E}">
  <dimension ref="A3:C53"/>
  <sheetViews>
    <sheetView topLeftCell="A24" zoomScale="120" zoomScaleNormal="120" workbookViewId="0">
      <selection activeCell="Q29" sqref="Q29"/>
    </sheetView>
  </sheetViews>
  <sheetFormatPr baseColWidth="10" defaultRowHeight="15"/>
  <cols>
    <col min="1" max="1" width="16" bestFit="1" customWidth="1"/>
    <col min="2" max="3" width="18.1640625" bestFit="1" customWidth="1"/>
    <col min="4" max="4" width="13.83203125" bestFit="1" customWidth="1"/>
  </cols>
  <sheetData>
    <row r="3" spans="1:3">
      <c r="A3" s="16" t="s">
        <v>1018</v>
      </c>
      <c r="B3" t="s">
        <v>1105</v>
      </c>
      <c r="C3" t="s">
        <v>1106</v>
      </c>
    </row>
    <row r="4" spans="1:3">
      <c r="A4" s="17" t="s">
        <v>1054</v>
      </c>
      <c r="B4" s="18">
        <v>0.33</v>
      </c>
      <c r="C4" s="18">
        <v>0.40899999999999997</v>
      </c>
    </row>
    <row r="5" spans="1:3">
      <c r="A5" s="17" t="s">
        <v>1079</v>
      </c>
      <c r="B5" s="18">
        <v>0.32</v>
      </c>
      <c r="C5" s="18">
        <v>0.39800000000000002</v>
      </c>
    </row>
    <row r="6" spans="1:3">
      <c r="A6" s="17" t="s">
        <v>1076</v>
      </c>
      <c r="B6" s="18">
        <v>0.315</v>
      </c>
      <c r="C6" s="18">
        <v>0.49559999999999998</v>
      </c>
    </row>
    <row r="7" spans="1:3">
      <c r="A7" s="17" t="s">
        <v>1056</v>
      </c>
      <c r="B7" s="18">
        <v>0.32</v>
      </c>
      <c r="C7" s="18">
        <v>0.48259999999999997</v>
      </c>
    </row>
    <row r="8" spans="1:3">
      <c r="A8" s="17" t="s">
        <v>1075</v>
      </c>
      <c r="B8" s="18">
        <v>0.32600000000000001</v>
      </c>
      <c r="C8" s="18">
        <v>0.44269999999999998</v>
      </c>
    </row>
    <row r="9" spans="1:3">
      <c r="A9" s="17" t="s">
        <v>1045</v>
      </c>
      <c r="B9" s="18">
        <v>0.315</v>
      </c>
      <c r="C9" s="18">
        <v>0.44230000000000003</v>
      </c>
    </row>
    <row r="10" spans="1:3">
      <c r="A10" s="17" t="s">
        <v>1043</v>
      </c>
      <c r="B10" s="18">
        <v>0.315</v>
      </c>
      <c r="C10" s="18">
        <v>0.45669999999999999</v>
      </c>
    </row>
    <row r="11" spans="1:3">
      <c r="A11" s="17" t="s">
        <v>1061</v>
      </c>
      <c r="B11" s="18">
        <v>0.33500000000000002</v>
      </c>
      <c r="C11" s="18">
        <v>0.31069999999999998</v>
      </c>
    </row>
    <row r="12" spans="1:3">
      <c r="A12" s="17" t="s">
        <v>1046</v>
      </c>
      <c r="B12" s="18">
        <v>0.33500000000000002</v>
      </c>
      <c r="C12" s="18">
        <v>0.52939999999999998</v>
      </c>
    </row>
    <row r="13" spans="1:3">
      <c r="A13" s="17" t="s">
        <v>1081</v>
      </c>
      <c r="B13" s="18">
        <v>0.315</v>
      </c>
      <c r="C13" s="18">
        <v>0.46139999999999998</v>
      </c>
    </row>
    <row r="14" spans="1:3">
      <c r="A14" s="17" t="s">
        <v>1059</v>
      </c>
      <c r="B14" s="18">
        <v>0.31859999999999999</v>
      </c>
      <c r="C14" s="18">
        <v>0.47989999999999999</v>
      </c>
    </row>
    <row r="15" spans="1:3">
      <c r="A15" s="17" t="s">
        <v>1065</v>
      </c>
      <c r="B15" s="18">
        <v>0.33350000000000002</v>
      </c>
      <c r="C15" s="18">
        <v>0.43919999999999998</v>
      </c>
    </row>
    <row r="16" spans="1:3">
      <c r="A16" s="17" t="s">
        <v>1044</v>
      </c>
      <c r="B16" s="18">
        <v>0.31900000000000001</v>
      </c>
      <c r="C16" s="18">
        <v>0.60160000000000002</v>
      </c>
    </row>
    <row r="17" spans="1:3">
      <c r="A17" s="17" t="s">
        <v>1055</v>
      </c>
      <c r="B17" s="18">
        <v>0.32250000000000001</v>
      </c>
      <c r="C17" s="18">
        <v>0.4743</v>
      </c>
    </row>
    <row r="18" spans="1:3">
      <c r="A18" s="17" t="s">
        <v>1039</v>
      </c>
      <c r="B18" s="18">
        <v>0.33800000000000002</v>
      </c>
      <c r="C18" s="18">
        <v>0.45529999999999998</v>
      </c>
    </row>
    <row r="19" spans="1:3">
      <c r="A19" s="17" t="s">
        <v>1057</v>
      </c>
      <c r="B19" s="18">
        <v>0.33500000000000002</v>
      </c>
      <c r="C19" s="18">
        <v>0.57489999999999997</v>
      </c>
    </row>
    <row r="20" spans="1:3">
      <c r="A20" s="17" t="s">
        <v>1074</v>
      </c>
      <c r="B20" s="18">
        <v>0.33750000000000002</v>
      </c>
      <c r="C20" s="18">
        <v>0.6502</v>
      </c>
    </row>
    <row r="21" spans="1:3">
      <c r="A21" s="17" t="s">
        <v>1073</v>
      </c>
      <c r="B21" s="18">
        <v>0.33500000000000002</v>
      </c>
      <c r="C21" s="18">
        <v>0.59850000000000003</v>
      </c>
    </row>
    <row r="22" spans="1:3">
      <c r="A22" s="17" t="s">
        <v>1060</v>
      </c>
      <c r="B22" s="18">
        <v>0.32</v>
      </c>
      <c r="C22" s="18">
        <v>0.50539999999999996</v>
      </c>
    </row>
    <row r="23" spans="1:3">
      <c r="A23" s="17" t="s">
        <v>1067</v>
      </c>
      <c r="B23" s="18">
        <v>0.34</v>
      </c>
      <c r="C23" s="18">
        <v>0.44359999999999999</v>
      </c>
    </row>
    <row r="24" spans="1:3">
      <c r="A24" s="17" t="s">
        <v>1064</v>
      </c>
      <c r="B24" s="18">
        <v>0.36799999999999999</v>
      </c>
      <c r="C24" s="18">
        <v>0.40210000000000001</v>
      </c>
    </row>
    <row r="25" spans="1:3">
      <c r="A25" s="17" t="s">
        <v>1047</v>
      </c>
      <c r="B25" s="18">
        <v>0.315</v>
      </c>
      <c r="C25" s="18">
        <v>0.3397</v>
      </c>
    </row>
    <row r="26" spans="1:3">
      <c r="A26" s="17" t="s">
        <v>1040</v>
      </c>
      <c r="B26" s="18">
        <v>0.32</v>
      </c>
      <c r="C26" s="18">
        <v>0.44209999999999999</v>
      </c>
    </row>
    <row r="27" spans="1:3">
      <c r="A27" s="17" t="s">
        <v>1042</v>
      </c>
      <c r="B27" s="18">
        <v>0.32</v>
      </c>
      <c r="C27" s="18">
        <v>0.55610000000000004</v>
      </c>
    </row>
    <row r="28" spans="1:3">
      <c r="A28" s="17" t="s">
        <v>1041</v>
      </c>
      <c r="B28" s="18">
        <v>0.33</v>
      </c>
      <c r="C28" s="18">
        <v>0.3347</v>
      </c>
    </row>
    <row r="29" spans="1:3">
      <c r="A29" s="17" t="s">
        <v>1049</v>
      </c>
      <c r="B29" s="18">
        <v>0.32500000000000001</v>
      </c>
      <c r="C29" s="18">
        <v>0.50209999999999999</v>
      </c>
    </row>
    <row r="30" spans="1:3">
      <c r="A30" s="17" t="s">
        <v>1058</v>
      </c>
      <c r="B30" s="18">
        <v>0.31900000000000001</v>
      </c>
      <c r="C30" s="18">
        <v>0.50739999999999996</v>
      </c>
    </row>
    <row r="31" spans="1:3">
      <c r="A31" s="17" t="s">
        <v>1080</v>
      </c>
      <c r="B31" s="18">
        <v>0.32</v>
      </c>
      <c r="C31" s="18">
        <v>0.49530000000000002</v>
      </c>
    </row>
    <row r="32" spans="1:3">
      <c r="A32" s="17" t="s">
        <v>1068</v>
      </c>
      <c r="B32" s="18">
        <v>0.33</v>
      </c>
      <c r="C32" s="18">
        <v>0.53259999999999996</v>
      </c>
    </row>
    <row r="33" spans="1:3">
      <c r="A33" s="17" t="s">
        <v>1069</v>
      </c>
      <c r="B33" s="18">
        <v>0.32</v>
      </c>
      <c r="C33" s="18">
        <v>0.46450000000000002</v>
      </c>
    </row>
    <row r="34" spans="1:3">
      <c r="A34" s="17" t="s">
        <v>1066</v>
      </c>
      <c r="B34" s="18">
        <v>0.315</v>
      </c>
      <c r="C34" s="18">
        <v>0.47499999999999998</v>
      </c>
    </row>
    <row r="35" spans="1:3">
      <c r="A35" s="17" t="s">
        <v>1063</v>
      </c>
      <c r="B35" s="18">
        <v>0.33500000000000002</v>
      </c>
      <c r="C35" s="18">
        <v>0.44180000000000003</v>
      </c>
    </row>
    <row r="36" spans="1:3">
      <c r="A36" s="17" t="s">
        <v>1078</v>
      </c>
      <c r="B36" s="18">
        <v>0.32</v>
      </c>
      <c r="C36" s="18">
        <v>0.4622</v>
      </c>
    </row>
    <row r="37" spans="1:3">
      <c r="A37" s="17" t="s">
        <v>1071</v>
      </c>
      <c r="B37" s="18">
        <v>0.33</v>
      </c>
      <c r="C37" s="18">
        <v>0.36220000000000002</v>
      </c>
    </row>
    <row r="38" spans="1:3">
      <c r="A38" s="17" t="s">
        <v>1072</v>
      </c>
      <c r="B38" s="18">
        <v>0.3327</v>
      </c>
      <c r="C38" s="18">
        <v>0.38300000000000001</v>
      </c>
    </row>
    <row r="39" spans="1:3">
      <c r="A39" s="17" t="s">
        <v>1053</v>
      </c>
      <c r="B39" s="18">
        <v>0.32</v>
      </c>
      <c r="C39" s="18">
        <v>0.45540000000000003</v>
      </c>
    </row>
    <row r="40" spans="1:3">
      <c r="A40" s="17" t="s">
        <v>1052</v>
      </c>
      <c r="B40" s="18">
        <v>0.33129999999999998</v>
      </c>
      <c r="C40" s="18">
        <v>0.46150000000000002</v>
      </c>
    </row>
    <row r="41" spans="1:3">
      <c r="A41" s="17" t="s">
        <v>1077</v>
      </c>
      <c r="B41" s="18">
        <v>0.32100000000000001</v>
      </c>
      <c r="C41" s="18">
        <v>0.51349999999999996</v>
      </c>
    </row>
    <row r="42" spans="1:3">
      <c r="A42" s="17" t="s">
        <v>1048</v>
      </c>
      <c r="B42" s="18">
        <v>0.32500000000000001</v>
      </c>
      <c r="C42" s="18">
        <v>0.45660000000000001</v>
      </c>
    </row>
    <row r="43" spans="1:3">
      <c r="A43" s="17" t="s">
        <v>1038</v>
      </c>
      <c r="B43" s="18">
        <v>0.33900000000000002</v>
      </c>
      <c r="C43" s="18">
        <v>0.50270000000000004</v>
      </c>
    </row>
    <row r="44" spans="1:3">
      <c r="A44" s="17" t="s">
        <v>1070</v>
      </c>
      <c r="B44" s="18">
        <v>0.33</v>
      </c>
      <c r="C44" s="18">
        <v>0.57020000000000004</v>
      </c>
    </row>
    <row r="45" spans="1:3">
      <c r="A45" s="17" t="s">
        <v>1062</v>
      </c>
      <c r="B45" s="18">
        <v>0.33500000000000002</v>
      </c>
      <c r="C45" s="18">
        <v>0.49540000000000001</v>
      </c>
    </row>
    <row r="46" spans="1:3">
      <c r="A46" s="17" t="s">
        <v>1051</v>
      </c>
      <c r="B46" s="18">
        <v>0.32</v>
      </c>
      <c r="C46" s="18">
        <v>0.4556</v>
      </c>
    </row>
    <row r="47" spans="1:3">
      <c r="A47" s="17" t="s">
        <v>1050</v>
      </c>
      <c r="B47" s="18">
        <v>0.315</v>
      </c>
      <c r="C47" s="18">
        <v>0.45700000000000002</v>
      </c>
    </row>
    <row r="48" spans="1:3">
      <c r="A48" s="17" t="s">
        <v>1082</v>
      </c>
      <c r="B48" s="18">
        <v>0.32</v>
      </c>
      <c r="C48" s="18">
        <v>0.38140000000000002</v>
      </c>
    </row>
    <row r="49" spans="1:3">
      <c r="A49" s="17" t="s">
        <v>1083</v>
      </c>
      <c r="B49" s="18"/>
      <c r="C49" s="18"/>
    </row>
    <row r="50" spans="1:3">
      <c r="A50" s="17" t="s">
        <v>1084</v>
      </c>
      <c r="B50" s="18"/>
      <c r="C50" s="18"/>
    </row>
    <row r="51" spans="1:3">
      <c r="A51" s="17" t="s">
        <v>1085</v>
      </c>
      <c r="B51" s="18"/>
      <c r="C51" s="18"/>
    </row>
    <row r="52" spans="1:3">
      <c r="A52" s="17" t="s">
        <v>1086</v>
      </c>
      <c r="B52" s="18"/>
      <c r="C52" s="18"/>
    </row>
    <row r="53" spans="1:3">
      <c r="A53" s="17" t="s">
        <v>1019</v>
      </c>
      <c r="B53" s="18">
        <v>0.32624666666666674</v>
      </c>
      <c r="C53" s="18">
        <v>0.46892000000000011</v>
      </c>
    </row>
  </sheetData>
  <sortState xmlns:xlrd2="http://schemas.microsoft.com/office/spreadsheetml/2017/richdata2" ref="A3:C49">
    <sortCondition ref="A45"/>
  </sortState>
  <phoneticPr fontId="2"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E83E-2A16-2344-9A12-07F03AFD6B7F}">
  <dimension ref="A3:B64"/>
  <sheetViews>
    <sheetView topLeftCell="A29" zoomScale="150" workbookViewId="0">
      <selection activeCell="A58" sqref="A58:A59"/>
    </sheetView>
  </sheetViews>
  <sheetFormatPr baseColWidth="10" defaultRowHeight="15"/>
  <cols>
    <col min="1" max="1" width="20.33203125" bestFit="1" customWidth="1"/>
    <col min="2" max="2" width="11.6640625" bestFit="1" customWidth="1"/>
    <col min="3" max="3" width="10" bestFit="1" customWidth="1"/>
    <col min="4" max="4" width="8" bestFit="1" customWidth="1"/>
    <col min="5" max="6" width="10" bestFit="1" customWidth="1"/>
    <col min="7" max="7" width="12" bestFit="1" customWidth="1"/>
    <col min="8" max="8" width="8.33203125" bestFit="1" customWidth="1"/>
    <col min="9" max="9" width="8" bestFit="1" customWidth="1"/>
    <col min="10" max="10" width="10" bestFit="1" customWidth="1"/>
    <col min="11" max="11" width="12" bestFit="1" customWidth="1"/>
    <col min="12" max="12" width="8" bestFit="1" customWidth="1"/>
    <col min="13" max="14" width="12" bestFit="1" customWidth="1"/>
    <col min="15" max="16" width="10" bestFit="1" customWidth="1"/>
    <col min="17" max="17" width="12" bestFit="1" customWidth="1"/>
    <col min="18" max="21" width="10" bestFit="1" customWidth="1"/>
    <col min="22" max="23" width="8" bestFit="1" customWidth="1"/>
    <col min="24" max="24" width="10" bestFit="1" customWidth="1"/>
    <col min="25" max="25" width="12" bestFit="1" customWidth="1"/>
    <col min="26" max="26" width="8" bestFit="1" customWidth="1"/>
    <col min="27" max="28" width="10" bestFit="1" customWidth="1"/>
    <col min="29" max="29" width="12" bestFit="1" customWidth="1"/>
    <col min="30" max="32" width="10" bestFit="1" customWidth="1"/>
    <col min="33" max="33" width="8" bestFit="1" customWidth="1"/>
    <col min="34" max="34" width="12" bestFit="1" customWidth="1"/>
    <col min="35" max="35" width="6.33203125" bestFit="1" customWidth="1"/>
    <col min="36" max="38" width="9" bestFit="1" customWidth="1"/>
    <col min="39" max="41" width="10" bestFit="1" customWidth="1"/>
    <col min="42" max="43" width="8" bestFit="1" customWidth="1"/>
    <col min="44" max="45" width="10" bestFit="1" customWidth="1"/>
    <col min="46" max="46" width="6" bestFit="1" customWidth="1"/>
    <col min="47" max="48" width="12" bestFit="1" customWidth="1"/>
    <col min="49" max="50" width="8" bestFit="1" customWidth="1"/>
    <col min="51" max="51" width="6" bestFit="1" customWidth="1"/>
  </cols>
  <sheetData>
    <row r="3" spans="1:2">
      <c r="A3" s="16" t="s">
        <v>1018</v>
      </c>
      <c r="B3" t="s">
        <v>1035</v>
      </c>
    </row>
    <row r="4" spans="1:2">
      <c r="A4" s="17" t="s">
        <v>997</v>
      </c>
      <c r="B4" s="30">
        <v>16</v>
      </c>
    </row>
    <row r="5" spans="1:2">
      <c r="A5" s="19" t="s">
        <v>1076</v>
      </c>
      <c r="B5" s="30">
        <v>1</v>
      </c>
    </row>
    <row r="6" spans="1:2">
      <c r="A6" s="19" t="s">
        <v>1056</v>
      </c>
      <c r="B6" s="30">
        <v>1</v>
      </c>
    </row>
    <row r="7" spans="1:2">
      <c r="A7" s="19" t="s">
        <v>1043</v>
      </c>
      <c r="B7" s="30">
        <v>1</v>
      </c>
    </row>
    <row r="8" spans="1:2">
      <c r="A8" s="19" t="s">
        <v>1081</v>
      </c>
      <c r="B8" s="30">
        <v>1</v>
      </c>
    </row>
    <row r="9" spans="1:2">
      <c r="A9" s="19" t="s">
        <v>1065</v>
      </c>
      <c r="B9" s="30">
        <v>1</v>
      </c>
    </row>
    <row r="10" spans="1:2">
      <c r="A10" s="19" t="s">
        <v>1073</v>
      </c>
      <c r="B10" s="30">
        <v>1</v>
      </c>
    </row>
    <row r="11" spans="1:2">
      <c r="A11" s="19" t="s">
        <v>1060</v>
      </c>
      <c r="B11" s="30">
        <v>1</v>
      </c>
    </row>
    <row r="12" spans="1:2">
      <c r="A12" s="19" t="s">
        <v>1047</v>
      </c>
      <c r="B12" s="30">
        <v>1</v>
      </c>
    </row>
    <row r="13" spans="1:2">
      <c r="A13" s="19" t="s">
        <v>1058</v>
      </c>
      <c r="B13" s="30">
        <v>1</v>
      </c>
    </row>
    <row r="14" spans="1:2">
      <c r="A14" s="19" t="s">
        <v>1066</v>
      </c>
      <c r="B14" s="30">
        <v>1</v>
      </c>
    </row>
    <row r="15" spans="1:2">
      <c r="A15" s="19" t="s">
        <v>1051</v>
      </c>
      <c r="B15" s="30">
        <v>1</v>
      </c>
    </row>
    <row r="16" spans="1:2">
      <c r="A16" s="19" t="s">
        <v>1050</v>
      </c>
      <c r="B16" s="30">
        <v>1</v>
      </c>
    </row>
    <row r="17" spans="1:2">
      <c r="A17" s="19" t="s">
        <v>1083</v>
      </c>
      <c r="B17" s="30">
        <v>1</v>
      </c>
    </row>
    <row r="18" spans="1:2">
      <c r="A18" s="19" t="s">
        <v>1084</v>
      </c>
      <c r="B18" s="30">
        <v>1</v>
      </c>
    </row>
    <row r="19" spans="1:2">
      <c r="A19" s="19" t="s">
        <v>1085</v>
      </c>
      <c r="B19" s="30">
        <v>1</v>
      </c>
    </row>
    <row r="20" spans="1:2">
      <c r="A20" s="19" t="s">
        <v>1086</v>
      </c>
      <c r="B20" s="30">
        <v>1</v>
      </c>
    </row>
    <row r="21" spans="1:2">
      <c r="A21" s="17" t="s">
        <v>999</v>
      </c>
      <c r="B21" s="30">
        <v>2</v>
      </c>
    </row>
    <row r="22" spans="1:2">
      <c r="A22" s="19" t="s">
        <v>1075</v>
      </c>
      <c r="B22" s="30">
        <v>1</v>
      </c>
    </row>
    <row r="23" spans="1:2">
      <c r="A23" s="19" t="s">
        <v>1040</v>
      </c>
      <c r="B23" s="30">
        <v>1</v>
      </c>
    </row>
    <row r="24" spans="1:2">
      <c r="A24" s="17" t="s">
        <v>1001</v>
      </c>
      <c r="B24" s="30">
        <v>10</v>
      </c>
    </row>
    <row r="25" spans="1:2">
      <c r="A25" s="19" t="s">
        <v>1045</v>
      </c>
      <c r="B25" s="30">
        <v>1</v>
      </c>
    </row>
    <row r="26" spans="1:2">
      <c r="A26" s="19" t="s">
        <v>1059</v>
      </c>
      <c r="B26" s="30">
        <v>1</v>
      </c>
    </row>
    <row r="27" spans="1:2">
      <c r="A27" s="19" t="s">
        <v>1074</v>
      </c>
      <c r="B27" s="30">
        <v>1</v>
      </c>
    </row>
    <row r="28" spans="1:2">
      <c r="A28" s="19" t="s">
        <v>1067</v>
      </c>
      <c r="B28" s="30">
        <v>1</v>
      </c>
    </row>
    <row r="29" spans="1:2">
      <c r="A29" s="19" t="s">
        <v>1042</v>
      </c>
      <c r="B29" s="30">
        <v>1</v>
      </c>
    </row>
    <row r="30" spans="1:2">
      <c r="A30" s="19" t="s">
        <v>1049</v>
      </c>
      <c r="B30" s="30">
        <v>1</v>
      </c>
    </row>
    <row r="31" spans="1:2">
      <c r="A31" s="19" t="s">
        <v>1069</v>
      </c>
      <c r="B31" s="30">
        <v>1</v>
      </c>
    </row>
    <row r="32" spans="1:2">
      <c r="A32" s="19" t="s">
        <v>1053</v>
      </c>
      <c r="B32" s="30">
        <v>1</v>
      </c>
    </row>
    <row r="33" spans="1:2">
      <c r="A33" s="19" t="s">
        <v>1070</v>
      </c>
      <c r="B33" s="30">
        <v>1</v>
      </c>
    </row>
    <row r="34" spans="1:2">
      <c r="A34" s="19" t="s">
        <v>1082</v>
      </c>
      <c r="B34" s="30">
        <v>1</v>
      </c>
    </row>
    <row r="35" spans="1:2">
      <c r="A35" s="17" t="s">
        <v>995</v>
      </c>
      <c r="B35" s="30">
        <v>3</v>
      </c>
    </row>
    <row r="36" spans="1:2">
      <c r="A36" s="19" t="s">
        <v>1079</v>
      </c>
      <c r="B36" s="30">
        <v>1</v>
      </c>
    </row>
    <row r="37" spans="1:2">
      <c r="A37" s="19" t="s">
        <v>1064</v>
      </c>
      <c r="B37" s="30">
        <v>1</v>
      </c>
    </row>
    <row r="38" spans="1:2">
      <c r="A38" s="19" t="s">
        <v>1078</v>
      </c>
      <c r="B38" s="30">
        <v>1</v>
      </c>
    </row>
    <row r="39" spans="1:2">
      <c r="A39" s="17" t="s">
        <v>1007</v>
      </c>
      <c r="B39" s="30">
        <v>4</v>
      </c>
    </row>
    <row r="40" spans="1:2">
      <c r="A40" s="19" t="s">
        <v>1055</v>
      </c>
      <c r="B40" s="30">
        <v>1</v>
      </c>
    </row>
    <row r="41" spans="1:2">
      <c r="A41" s="19" t="s">
        <v>1071</v>
      </c>
      <c r="B41" s="30">
        <v>1</v>
      </c>
    </row>
    <row r="42" spans="1:2">
      <c r="A42" s="19" t="s">
        <v>1052</v>
      </c>
      <c r="B42" s="30">
        <v>1</v>
      </c>
    </row>
    <row r="43" spans="1:2">
      <c r="A43" s="19" t="s">
        <v>1048</v>
      </c>
      <c r="B43" s="30">
        <v>1</v>
      </c>
    </row>
    <row r="44" spans="1:2">
      <c r="A44" s="17" t="s">
        <v>1013</v>
      </c>
      <c r="B44" s="30">
        <v>1</v>
      </c>
    </row>
    <row r="45" spans="1:2">
      <c r="A45" s="19" t="s">
        <v>1077</v>
      </c>
      <c r="B45" s="30">
        <v>1</v>
      </c>
    </row>
    <row r="46" spans="1:2">
      <c r="A46" s="17" t="s">
        <v>993</v>
      </c>
      <c r="B46" s="30">
        <v>3</v>
      </c>
    </row>
    <row r="47" spans="1:2">
      <c r="A47" s="19" t="s">
        <v>1054</v>
      </c>
      <c r="B47" s="30">
        <v>1</v>
      </c>
    </row>
    <row r="48" spans="1:2">
      <c r="A48" s="19" t="s">
        <v>1044</v>
      </c>
      <c r="B48" s="30">
        <v>1</v>
      </c>
    </row>
    <row r="49" spans="1:2">
      <c r="A49" s="19" t="s">
        <v>1068</v>
      </c>
      <c r="B49" s="30">
        <v>1</v>
      </c>
    </row>
    <row r="50" spans="1:2">
      <c r="A50" s="17" t="s">
        <v>1003</v>
      </c>
      <c r="B50" s="30">
        <v>1</v>
      </c>
    </row>
    <row r="51" spans="1:2">
      <c r="A51" s="19" t="s">
        <v>1061</v>
      </c>
      <c r="B51" s="30">
        <v>1</v>
      </c>
    </row>
    <row r="52" spans="1:2">
      <c r="A52" s="17" t="s">
        <v>1015</v>
      </c>
      <c r="B52" s="30">
        <v>1</v>
      </c>
    </row>
    <row r="53" spans="1:2">
      <c r="A53" s="19" t="s">
        <v>1062</v>
      </c>
      <c r="B53" s="30">
        <v>1</v>
      </c>
    </row>
    <row r="54" spans="1:2">
      <c r="A54" s="17" t="s">
        <v>1011</v>
      </c>
      <c r="B54" s="30">
        <v>5</v>
      </c>
    </row>
    <row r="55" spans="1:2">
      <c r="A55" s="19" t="s">
        <v>1057</v>
      </c>
      <c r="B55" s="30">
        <v>1</v>
      </c>
    </row>
    <row r="56" spans="1:2">
      <c r="A56" s="19" t="s">
        <v>1080</v>
      </c>
      <c r="B56" s="30">
        <v>1</v>
      </c>
    </row>
    <row r="57" spans="1:2">
      <c r="A57" s="19" t="s">
        <v>1063</v>
      </c>
      <c r="B57" s="30">
        <v>1</v>
      </c>
    </row>
    <row r="58" spans="1:2">
      <c r="A58" s="19" t="s">
        <v>1072</v>
      </c>
      <c r="B58" s="30">
        <v>1</v>
      </c>
    </row>
    <row r="59" spans="1:2">
      <c r="A59" s="19" t="s">
        <v>1038</v>
      </c>
      <c r="B59" s="30">
        <v>1</v>
      </c>
    </row>
    <row r="60" spans="1:2">
      <c r="A60" s="17" t="s">
        <v>1005</v>
      </c>
      <c r="B60" s="30">
        <v>1</v>
      </c>
    </row>
    <row r="61" spans="1:2">
      <c r="A61" s="19" t="s">
        <v>1046</v>
      </c>
      <c r="B61" s="30">
        <v>1</v>
      </c>
    </row>
    <row r="62" spans="1:2">
      <c r="A62" s="17" t="s">
        <v>1009</v>
      </c>
      <c r="B62" s="30">
        <v>1</v>
      </c>
    </row>
    <row r="63" spans="1:2">
      <c r="A63" s="19" t="s">
        <v>1039</v>
      </c>
      <c r="B63" s="30">
        <v>1</v>
      </c>
    </row>
    <row r="64" spans="1:2">
      <c r="A64" s="17" t="s">
        <v>1019</v>
      </c>
      <c r="B64" s="30">
        <v>48</v>
      </c>
    </row>
  </sheetData>
  <phoneticPr fontId="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430E-7B5E-4149-8CF1-F7B3FA10EC34}">
  <dimension ref="A3:A83"/>
  <sheetViews>
    <sheetView topLeftCell="A35" workbookViewId="0">
      <selection activeCell="A69" sqref="A69:A71"/>
    </sheetView>
  </sheetViews>
  <sheetFormatPr baseColWidth="10" defaultRowHeight="15"/>
  <cols>
    <col min="1" max="1" width="20.33203125" bestFit="1" customWidth="1"/>
  </cols>
  <sheetData>
    <row r="3" spans="1:1">
      <c r="A3" s="16" t="s">
        <v>1018</v>
      </c>
    </row>
    <row r="4" spans="1:1">
      <c r="A4" s="17" t="s">
        <v>1087</v>
      </c>
    </row>
    <row r="5" spans="1:1">
      <c r="A5" s="19" t="s">
        <v>1038</v>
      </c>
    </row>
    <row r="6" spans="1:1">
      <c r="A6" s="17" t="s">
        <v>250</v>
      </c>
    </row>
    <row r="7" spans="1:1">
      <c r="A7" s="19" t="s">
        <v>1044</v>
      </c>
    </row>
    <row r="8" spans="1:1">
      <c r="A8" s="17" t="s">
        <v>1088</v>
      </c>
    </row>
    <row r="9" spans="1:1">
      <c r="A9" s="19" t="s">
        <v>1039</v>
      </c>
    </row>
    <row r="10" spans="1:1">
      <c r="A10" s="17" t="s">
        <v>390</v>
      </c>
    </row>
    <row r="11" spans="1:1">
      <c r="A11" s="19" t="s">
        <v>1047</v>
      </c>
    </row>
    <row r="12" spans="1:1">
      <c r="A12" s="19" t="s">
        <v>1040</v>
      </c>
    </row>
    <row r="13" spans="1:1">
      <c r="A13" s="19" t="s">
        <v>1041</v>
      </c>
    </row>
    <row r="14" spans="1:1">
      <c r="A14" s="17" t="s">
        <v>1089</v>
      </c>
    </row>
    <row r="15" spans="1:1">
      <c r="A15" s="19" t="s">
        <v>1048</v>
      </c>
    </row>
    <row r="16" spans="1:1">
      <c r="A16" s="17" t="s">
        <v>1090</v>
      </c>
    </row>
    <row r="17" spans="1:1">
      <c r="A17" s="19" t="s">
        <v>1085</v>
      </c>
    </row>
    <row r="18" spans="1:1">
      <c r="A18" s="17" t="s">
        <v>273</v>
      </c>
    </row>
    <row r="19" spans="1:1">
      <c r="A19" s="19" t="s">
        <v>1049</v>
      </c>
    </row>
    <row r="20" spans="1:1">
      <c r="A20" s="19" t="s">
        <v>1051</v>
      </c>
    </row>
    <row r="21" spans="1:1">
      <c r="A21" s="19" t="s">
        <v>1050</v>
      </c>
    </row>
    <row r="22" spans="1:1">
      <c r="A22" s="17" t="s">
        <v>1091</v>
      </c>
    </row>
    <row r="23" spans="1:1">
      <c r="A23" s="19" t="s">
        <v>1052</v>
      </c>
    </row>
    <row r="24" spans="1:1">
      <c r="A24" s="17" t="s">
        <v>100</v>
      </c>
    </row>
    <row r="25" spans="1:1">
      <c r="A25" s="19" t="s">
        <v>1056</v>
      </c>
    </row>
    <row r="26" spans="1:1">
      <c r="A26" s="19" t="s">
        <v>1075</v>
      </c>
    </row>
    <row r="27" spans="1:1">
      <c r="A27" s="17" t="s">
        <v>125</v>
      </c>
    </row>
    <row r="28" spans="1:1">
      <c r="A28" s="19" t="s">
        <v>1045</v>
      </c>
    </row>
    <row r="29" spans="1:1">
      <c r="A29" s="17" t="s">
        <v>447</v>
      </c>
    </row>
    <row r="30" spans="1:1">
      <c r="A30" s="19" t="s">
        <v>1053</v>
      </c>
    </row>
    <row r="31" spans="1:1">
      <c r="A31" s="17" t="s">
        <v>492</v>
      </c>
    </row>
    <row r="32" spans="1:1">
      <c r="A32" s="19" t="s">
        <v>1066</v>
      </c>
    </row>
    <row r="33" spans="1:1">
      <c r="A33" s="17" t="s">
        <v>146</v>
      </c>
    </row>
    <row r="34" spans="1:1">
      <c r="A34" s="19" t="s">
        <v>1054</v>
      </c>
    </row>
    <row r="35" spans="1:1">
      <c r="A35" s="19" t="s">
        <v>1043</v>
      </c>
    </row>
    <row r="36" spans="1:1">
      <c r="A36" s="17" t="s">
        <v>211</v>
      </c>
    </row>
    <row r="37" spans="1:1">
      <c r="A37" s="19" t="s">
        <v>1081</v>
      </c>
    </row>
    <row r="38" spans="1:1">
      <c r="A38" s="19" t="s">
        <v>1055</v>
      </c>
    </row>
    <row r="39" spans="1:1">
      <c r="A39" s="17" t="s">
        <v>1092</v>
      </c>
    </row>
    <row r="40" spans="1:1">
      <c r="A40" s="19" t="s">
        <v>1057</v>
      </c>
    </row>
    <row r="41" spans="1:1">
      <c r="A41" s="17" t="s">
        <v>1093</v>
      </c>
    </row>
    <row r="42" spans="1:1">
      <c r="A42" s="19" t="s">
        <v>1059</v>
      </c>
    </row>
    <row r="43" spans="1:1">
      <c r="A43" s="17" t="s">
        <v>1094</v>
      </c>
    </row>
    <row r="44" spans="1:1">
      <c r="A44" s="19" t="s">
        <v>1084</v>
      </c>
    </row>
    <row r="45" spans="1:1">
      <c r="A45" s="17" t="s">
        <v>165</v>
      </c>
    </row>
    <row r="46" spans="1:1">
      <c r="A46" s="19" t="s">
        <v>1061</v>
      </c>
    </row>
    <row r="47" spans="1:1">
      <c r="A47" s="19" t="s">
        <v>1065</v>
      </c>
    </row>
    <row r="48" spans="1:1">
      <c r="A48" s="19" t="s">
        <v>1064</v>
      </c>
    </row>
    <row r="49" spans="1:1">
      <c r="A49" s="19" t="s">
        <v>1063</v>
      </c>
    </row>
    <row r="50" spans="1:1">
      <c r="A50" s="19" t="s">
        <v>1062</v>
      </c>
    </row>
    <row r="51" spans="1:1">
      <c r="A51" s="17" t="s">
        <v>470</v>
      </c>
    </row>
    <row r="52" spans="1:1">
      <c r="A52" s="19" t="s">
        <v>1068</v>
      </c>
    </row>
    <row r="53" spans="1:1">
      <c r="A53" s="17" t="s">
        <v>314</v>
      </c>
    </row>
    <row r="54" spans="1:1">
      <c r="A54" s="19" t="s">
        <v>1074</v>
      </c>
    </row>
    <row r="55" spans="1:1">
      <c r="A55" s="17" t="s">
        <v>1095</v>
      </c>
    </row>
    <row r="56" spans="1:1">
      <c r="A56" s="19" t="s">
        <v>1073</v>
      </c>
    </row>
    <row r="57" spans="1:1">
      <c r="A57" s="17" t="s">
        <v>1096</v>
      </c>
    </row>
    <row r="58" spans="1:1">
      <c r="A58" s="19" t="s">
        <v>1071</v>
      </c>
    </row>
    <row r="59" spans="1:1">
      <c r="A59" s="19" t="s">
        <v>1072</v>
      </c>
    </row>
    <row r="60" spans="1:1">
      <c r="A60" s="19" t="s">
        <v>1070</v>
      </c>
    </row>
    <row r="61" spans="1:1">
      <c r="A61" s="19" t="s">
        <v>1083</v>
      </c>
    </row>
    <row r="62" spans="1:1">
      <c r="A62" s="17" t="s">
        <v>1097</v>
      </c>
    </row>
    <row r="63" spans="1:1">
      <c r="A63" s="19" t="s">
        <v>1067</v>
      </c>
    </row>
    <row r="64" spans="1:1">
      <c r="A64" s="17" t="s">
        <v>1098</v>
      </c>
    </row>
    <row r="65" spans="1:1">
      <c r="A65" s="19" t="s">
        <v>1078</v>
      </c>
    </row>
    <row r="66" spans="1:1">
      <c r="A66" s="19" t="s">
        <v>1077</v>
      </c>
    </row>
    <row r="67" spans="1:1">
      <c r="A67" s="17" t="s">
        <v>355</v>
      </c>
    </row>
    <row r="68" spans="1:1">
      <c r="A68" s="19" t="s">
        <v>1060</v>
      </c>
    </row>
    <row r="69" spans="1:1">
      <c r="A69" s="19" t="s">
        <v>1042</v>
      </c>
    </row>
    <row r="70" spans="1:1">
      <c r="A70" s="17" t="s">
        <v>1099</v>
      </c>
    </row>
    <row r="71" spans="1:1">
      <c r="A71" s="19" t="s">
        <v>1069</v>
      </c>
    </row>
    <row r="72" spans="1:1">
      <c r="A72" s="17" t="s">
        <v>54</v>
      </c>
    </row>
    <row r="73" spans="1:1">
      <c r="A73" s="19" t="s">
        <v>1079</v>
      </c>
    </row>
    <row r="74" spans="1:1">
      <c r="A74" s="19" t="s">
        <v>1076</v>
      </c>
    </row>
    <row r="75" spans="1:1">
      <c r="A75" s="19" t="s">
        <v>1058</v>
      </c>
    </row>
    <row r="76" spans="1:1">
      <c r="A76" s="19" t="s">
        <v>1080</v>
      </c>
    </row>
    <row r="77" spans="1:1">
      <c r="A77" s="17" t="s">
        <v>1100</v>
      </c>
    </row>
    <row r="78" spans="1:1">
      <c r="A78" s="19" t="s">
        <v>1086</v>
      </c>
    </row>
    <row r="79" spans="1:1">
      <c r="A79" s="17" t="s">
        <v>1101</v>
      </c>
    </row>
    <row r="80" spans="1:1">
      <c r="A80" s="19" t="s">
        <v>1082</v>
      </c>
    </row>
    <row r="81" spans="1:1">
      <c r="A81" s="17" t="s">
        <v>1143</v>
      </c>
    </row>
    <row r="82" spans="1:1">
      <c r="A82" s="19" t="s">
        <v>1046</v>
      </c>
    </row>
    <row r="83" spans="1:1">
      <c r="A83" s="17" t="s">
        <v>1019</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8D0F-A0DB-0A4F-B414-5059C1D2324A}">
  <dimension ref="A1:B49"/>
  <sheetViews>
    <sheetView topLeftCell="A25" workbookViewId="0">
      <selection activeCell="S16" sqref="S16"/>
    </sheetView>
  </sheetViews>
  <sheetFormatPr baseColWidth="10" defaultRowHeight="15"/>
  <cols>
    <col min="1" max="2" width="16" bestFit="1" customWidth="1"/>
  </cols>
  <sheetData>
    <row r="1" spans="1:2">
      <c r="A1" s="16" t="s">
        <v>1103</v>
      </c>
      <c r="B1" t="s">
        <v>1020</v>
      </c>
    </row>
    <row r="3" spans="1:2">
      <c r="A3" s="16" t="s">
        <v>1018</v>
      </c>
      <c r="B3" t="s">
        <v>1102</v>
      </c>
    </row>
    <row r="4" spans="1:2">
      <c r="A4" s="17" t="s">
        <v>1054</v>
      </c>
      <c r="B4" s="20">
        <v>1586.57</v>
      </c>
    </row>
    <row r="5" spans="1:2">
      <c r="A5" s="17" t="s">
        <v>1079</v>
      </c>
      <c r="B5" s="20">
        <v>1062.93</v>
      </c>
    </row>
    <row r="6" spans="1:2">
      <c r="A6" s="17" t="s">
        <v>1076</v>
      </c>
      <c r="B6" s="20">
        <v>1848.44</v>
      </c>
    </row>
    <row r="7" spans="1:2">
      <c r="A7" s="17" t="s">
        <v>1056</v>
      </c>
      <c r="B7" s="20">
        <v>954.46</v>
      </c>
    </row>
    <row r="8" spans="1:2">
      <c r="A8" s="17" t="s">
        <v>1075</v>
      </c>
      <c r="B8" s="20">
        <v>907.61</v>
      </c>
    </row>
    <row r="9" spans="1:2">
      <c r="A9" s="17" t="s">
        <v>1045</v>
      </c>
      <c r="B9" s="20">
        <v>1042.98</v>
      </c>
    </row>
    <row r="10" spans="1:2">
      <c r="A10" s="17" t="s">
        <v>1043</v>
      </c>
      <c r="B10" s="20">
        <v>1054.47</v>
      </c>
    </row>
    <row r="11" spans="1:2">
      <c r="A11" s="17" t="s">
        <v>1061</v>
      </c>
      <c r="B11" s="20">
        <v>4046.9</v>
      </c>
    </row>
    <row r="12" spans="1:2">
      <c r="A12" s="17" t="s">
        <v>1046</v>
      </c>
      <c r="B12" s="20">
        <v>4720.8900000000003</v>
      </c>
    </row>
    <row r="13" spans="1:2">
      <c r="A13" s="17" t="s">
        <v>1081</v>
      </c>
      <c r="B13" s="20">
        <v>909.91</v>
      </c>
    </row>
    <row r="14" spans="1:2">
      <c r="A14" s="17" t="s">
        <v>1059</v>
      </c>
      <c r="B14" s="20">
        <v>1390.39</v>
      </c>
    </row>
    <row r="15" spans="1:2">
      <c r="A15" s="17" t="s">
        <v>1065</v>
      </c>
      <c r="B15" s="20">
        <v>2727.34</v>
      </c>
    </row>
    <row r="16" spans="1:2">
      <c r="A16" s="17" t="s">
        <v>1044</v>
      </c>
      <c r="B16" s="20">
        <v>911.52</v>
      </c>
    </row>
    <row r="17" spans="1:2">
      <c r="A17" s="17" t="s">
        <v>1055</v>
      </c>
      <c r="B17" s="20">
        <v>1309.1400000000001</v>
      </c>
    </row>
    <row r="18" spans="1:2">
      <c r="A18" s="17" t="s">
        <v>1039</v>
      </c>
      <c r="B18" s="20">
        <v>1554.48</v>
      </c>
    </row>
    <row r="19" spans="1:2">
      <c r="A19" s="17" t="s">
        <v>1057</v>
      </c>
      <c r="B19" s="20">
        <v>713.17</v>
      </c>
    </row>
    <row r="20" spans="1:2">
      <c r="A20" s="17" t="s">
        <v>1074</v>
      </c>
      <c r="B20" s="20">
        <v>1083.97</v>
      </c>
    </row>
    <row r="21" spans="1:2">
      <c r="A21" s="17" t="s">
        <v>1073</v>
      </c>
      <c r="B21" s="20">
        <v>1137.47</v>
      </c>
    </row>
    <row r="22" spans="1:2">
      <c r="A22" s="17" t="s">
        <v>1060</v>
      </c>
      <c r="B22" s="20">
        <v>1848.44</v>
      </c>
    </row>
    <row r="23" spans="1:2">
      <c r="A23" s="17" t="s">
        <v>1067</v>
      </c>
      <c r="B23" s="20">
        <v>2751.33</v>
      </c>
    </row>
    <row r="24" spans="1:2">
      <c r="A24" s="17" t="s">
        <v>1064</v>
      </c>
      <c r="B24" s="20">
        <v>1266.01</v>
      </c>
    </row>
    <row r="25" spans="1:2">
      <c r="A25" s="17" t="s">
        <v>1047</v>
      </c>
      <c r="B25" s="20">
        <v>642.91999999999996</v>
      </c>
    </row>
    <row r="26" spans="1:2">
      <c r="A26" s="17" t="s">
        <v>1040</v>
      </c>
      <c r="B26" s="20">
        <v>1426.7</v>
      </c>
    </row>
    <row r="27" spans="1:2">
      <c r="A27" s="17" t="s">
        <v>1042</v>
      </c>
      <c r="B27" s="20">
        <v>910.52</v>
      </c>
    </row>
    <row r="28" spans="1:2">
      <c r="A28" s="17" t="s">
        <v>1041</v>
      </c>
      <c r="B28" s="20">
        <v>1998.07</v>
      </c>
    </row>
    <row r="29" spans="1:2">
      <c r="A29" s="17" t="s">
        <v>1049</v>
      </c>
      <c r="B29" s="20">
        <v>4352.46</v>
      </c>
    </row>
    <row r="30" spans="1:2">
      <c r="A30" s="17" t="s">
        <v>1058</v>
      </c>
      <c r="B30" s="20">
        <v>2090.31</v>
      </c>
    </row>
    <row r="31" spans="1:2">
      <c r="A31" s="17" t="s">
        <v>1080</v>
      </c>
      <c r="B31" s="20">
        <v>2067.2399999999998</v>
      </c>
    </row>
    <row r="32" spans="1:2">
      <c r="A32" s="17" t="s">
        <v>1068</v>
      </c>
      <c r="B32" s="20">
        <v>926.66</v>
      </c>
    </row>
    <row r="33" spans="1:2">
      <c r="A33" s="17" t="s">
        <v>1069</v>
      </c>
      <c r="B33" s="20">
        <v>1538.68</v>
      </c>
    </row>
    <row r="34" spans="1:2">
      <c r="A34" s="17" t="s">
        <v>1066</v>
      </c>
      <c r="B34" s="20">
        <v>1359.03</v>
      </c>
    </row>
    <row r="35" spans="1:2">
      <c r="A35" s="17" t="s">
        <v>1063</v>
      </c>
      <c r="B35" s="20">
        <v>2155.85</v>
      </c>
    </row>
    <row r="36" spans="1:2">
      <c r="A36" s="17" t="s">
        <v>1078</v>
      </c>
      <c r="B36" s="20">
        <v>933.78</v>
      </c>
    </row>
    <row r="37" spans="1:2">
      <c r="A37" s="17" t="s">
        <v>1071</v>
      </c>
      <c r="B37" s="20">
        <v>1955.56</v>
      </c>
    </row>
    <row r="38" spans="1:2">
      <c r="A38" s="17" t="s">
        <v>1072</v>
      </c>
      <c r="B38" s="20">
        <v>2513.2199999999998</v>
      </c>
    </row>
    <row r="39" spans="1:2">
      <c r="A39" s="17" t="s">
        <v>1053</v>
      </c>
      <c r="B39" s="20">
        <v>1359.03</v>
      </c>
    </row>
    <row r="40" spans="1:2">
      <c r="A40" s="17" t="s">
        <v>1052</v>
      </c>
      <c r="B40" s="20">
        <v>1030.74</v>
      </c>
    </row>
    <row r="41" spans="1:2">
      <c r="A41" s="17" t="s">
        <v>1077</v>
      </c>
      <c r="B41" s="20">
        <v>595.29</v>
      </c>
    </row>
    <row r="42" spans="1:2">
      <c r="A42" s="17" t="s">
        <v>1048</v>
      </c>
      <c r="B42" s="20">
        <v>1030.74</v>
      </c>
    </row>
    <row r="43" spans="1:2">
      <c r="A43" s="17" t="s">
        <v>1038</v>
      </c>
      <c r="B43" s="20">
        <v>332.5</v>
      </c>
    </row>
    <row r="44" spans="1:2">
      <c r="A44" s="17" t="s">
        <v>1070</v>
      </c>
      <c r="B44" s="20">
        <v>2890</v>
      </c>
    </row>
    <row r="45" spans="1:2">
      <c r="A45" s="17" t="s">
        <v>1062</v>
      </c>
      <c r="B45" s="20">
        <v>1471.38</v>
      </c>
    </row>
    <row r="46" spans="1:2">
      <c r="A46" s="17" t="s">
        <v>1051</v>
      </c>
      <c r="B46" s="20">
        <v>961.25</v>
      </c>
    </row>
    <row r="47" spans="1:2">
      <c r="A47" s="17" t="s">
        <v>1050</v>
      </c>
      <c r="B47" s="20">
        <v>638.13</v>
      </c>
    </row>
    <row r="48" spans="1:2">
      <c r="A48" s="17" t="s">
        <v>1082</v>
      </c>
      <c r="B48" s="20">
        <v>602.07000000000005</v>
      </c>
    </row>
    <row r="49" spans="1:2">
      <c r="A49" s="17" t="s">
        <v>1019</v>
      </c>
      <c r="B49" s="20">
        <v>70610.549999999988</v>
      </c>
    </row>
  </sheetData>
  <phoneticPr fontId="2"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2AAA-7550-B648-9F05-C4510D8ECFE1}">
  <dimension ref="A1:B49"/>
  <sheetViews>
    <sheetView workbookViewId="0">
      <selection activeCell="S7" sqref="S7"/>
    </sheetView>
  </sheetViews>
  <sheetFormatPr baseColWidth="10" defaultRowHeight="15"/>
  <cols>
    <col min="1" max="1" width="16" bestFit="1" customWidth="1"/>
    <col min="2" max="2" width="13.83203125" bestFit="1" customWidth="1"/>
  </cols>
  <sheetData>
    <row r="1" spans="1:2">
      <c r="A1" s="16" t="s">
        <v>1104</v>
      </c>
      <c r="B1" t="s">
        <v>1020</v>
      </c>
    </row>
    <row r="3" spans="1:2">
      <c r="A3" s="16" t="s">
        <v>1018</v>
      </c>
      <c r="B3" t="s">
        <v>1036</v>
      </c>
    </row>
    <row r="4" spans="1:2">
      <c r="A4" s="17" t="s">
        <v>1050</v>
      </c>
      <c r="B4" s="30">
        <v>13</v>
      </c>
    </row>
    <row r="5" spans="1:2">
      <c r="A5" s="17" t="s">
        <v>1051</v>
      </c>
      <c r="B5" s="30">
        <v>13</v>
      </c>
    </row>
    <row r="6" spans="1:2">
      <c r="A6" s="17" t="s">
        <v>1042</v>
      </c>
      <c r="B6" s="30">
        <v>14</v>
      </c>
    </row>
    <row r="7" spans="1:2">
      <c r="A7" s="17" t="s">
        <v>1077</v>
      </c>
      <c r="B7" s="30">
        <v>14</v>
      </c>
    </row>
    <row r="8" spans="1:2">
      <c r="A8" s="17" t="s">
        <v>1048</v>
      </c>
      <c r="B8" s="30">
        <v>14</v>
      </c>
    </row>
    <row r="9" spans="1:2">
      <c r="A9" s="17" t="s">
        <v>1082</v>
      </c>
      <c r="B9" s="30">
        <v>14</v>
      </c>
    </row>
    <row r="10" spans="1:2">
      <c r="A10" s="17" t="s">
        <v>1056</v>
      </c>
      <c r="B10" s="30">
        <v>14</v>
      </c>
    </row>
    <row r="11" spans="1:2">
      <c r="A11" s="17" t="s">
        <v>1064</v>
      </c>
      <c r="B11" s="30">
        <v>14</v>
      </c>
    </row>
    <row r="12" spans="1:2">
      <c r="A12" s="17" t="s">
        <v>1075</v>
      </c>
      <c r="B12" s="30">
        <v>14</v>
      </c>
    </row>
    <row r="13" spans="1:2">
      <c r="A13" s="17" t="s">
        <v>1040</v>
      </c>
      <c r="B13" s="30">
        <v>15</v>
      </c>
    </row>
    <row r="14" spans="1:2">
      <c r="A14" s="17" t="s">
        <v>1059</v>
      </c>
      <c r="B14" s="30">
        <v>15</v>
      </c>
    </row>
    <row r="15" spans="1:2">
      <c r="A15" s="17" t="s">
        <v>1081</v>
      </c>
      <c r="B15" s="30">
        <v>15</v>
      </c>
    </row>
    <row r="16" spans="1:2">
      <c r="A16" s="17" t="s">
        <v>1065</v>
      </c>
      <c r="B16" s="30">
        <v>15</v>
      </c>
    </row>
    <row r="17" spans="1:2">
      <c r="A17" s="17" t="s">
        <v>1055</v>
      </c>
      <c r="B17" s="30">
        <v>15</v>
      </c>
    </row>
    <row r="18" spans="1:2">
      <c r="A18" s="17" t="s">
        <v>1069</v>
      </c>
      <c r="B18" s="30">
        <v>15</v>
      </c>
    </row>
    <row r="19" spans="1:2">
      <c r="A19" s="17" t="s">
        <v>1060</v>
      </c>
      <c r="B19" s="30">
        <v>15</v>
      </c>
    </row>
    <row r="20" spans="1:2">
      <c r="A20" s="17" t="s">
        <v>1066</v>
      </c>
      <c r="B20" s="30">
        <v>15</v>
      </c>
    </row>
    <row r="21" spans="1:2">
      <c r="A21" s="17" t="s">
        <v>1079</v>
      </c>
      <c r="B21" s="30">
        <v>15</v>
      </c>
    </row>
    <row r="22" spans="1:2">
      <c r="A22" s="17" t="s">
        <v>1078</v>
      </c>
      <c r="B22" s="30">
        <v>15</v>
      </c>
    </row>
    <row r="23" spans="1:2">
      <c r="A23" s="17" t="s">
        <v>1054</v>
      </c>
      <c r="B23" s="30">
        <v>15</v>
      </c>
    </row>
    <row r="24" spans="1:2">
      <c r="A24" s="17" t="s">
        <v>1053</v>
      </c>
      <c r="B24" s="30">
        <v>15</v>
      </c>
    </row>
    <row r="25" spans="1:2">
      <c r="A25" s="17" t="s">
        <v>1046</v>
      </c>
      <c r="B25" s="30">
        <v>15</v>
      </c>
    </row>
    <row r="26" spans="1:2">
      <c r="A26" s="17" t="s">
        <v>1052</v>
      </c>
      <c r="B26" s="30">
        <v>15</v>
      </c>
    </row>
    <row r="27" spans="1:2">
      <c r="A27" s="17" t="s">
        <v>1047</v>
      </c>
      <c r="B27" s="30">
        <v>15</v>
      </c>
    </row>
    <row r="28" spans="1:2">
      <c r="A28" s="17" t="s">
        <v>1062</v>
      </c>
      <c r="B28" s="30">
        <v>15</v>
      </c>
    </row>
    <row r="29" spans="1:2">
      <c r="A29" s="17" t="s">
        <v>1045</v>
      </c>
      <c r="B29" s="30">
        <v>15</v>
      </c>
    </row>
    <row r="30" spans="1:2">
      <c r="A30" s="17" t="s">
        <v>1073</v>
      </c>
      <c r="B30" s="30">
        <v>15</v>
      </c>
    </row>
    <row r="31" spans="1:2">
      <c r="A31" s="17" t="s">
        <v>1043</v>
      </c>
      <c r="B31" s="30">
        <v>15</v>
      </c>
    </row>
    <row r="32" spans="1:2">
      <c r="A32" s="17" t="s">
        <v>1076</v>
      </c>
      <c r="B32" s="30">
        <v>15</v>
      </c>
    </row>
    <row r="33" spans="1:2">
      <c r="A33" s="17" t="s">
        <v>1038</v>
      </c>
      <c r="B33" s="30">
        <v>15</v>
      </c>
    </row>
    <row r="34" spans="1:2">
      <c r="A34" s="17" t="s">
        <v>1067</v>
      </c>
      <c r="B34" s="30">
        <v>18</v>
      </c>
    </row>
    <row r="35" spans="1:2">
      <c r="A35" s="17" t="s">
        <v>1068</v>
      </c>
      <c r="B35" s="30">
        <v>22</v>
      </c>
    </row>
    <row r="36" spans="1:2">
      <c r="A36" s="17" t="s">
        <v>1041</v>
      </c>
      <c r="B36" s="30">
        <v>22</v>
      </c>
    </row>
    <row r="37" spans="1:2">
      <c r="A37" s="17" t="s">
        <v>1071</v>
      </c>
      <c r="B37" s="30">
        <v>22</v>
      </c>
    </row>
    <row r="38" spans="1:2">
      <c r="A38" s="17" t="s">
        <v>1072</v>
      </c>
      <c r="B38" s="30">
        <v>22</v>
      </c>
    </row>
    <row r="39" spans="1:2">
      <c r="A39" s="17" t="s">
        <v>1049</v>
      </c>
      <c r="B39" s="30">
        <v>24</v>
      </c>
    </row>
    <row r="40" spans="1:2">
      <c r="A40" s="17" t="s">
        <v>1063</v>
      </c>
      <c r="B40" s="30">
        <v>24</v>
      </c>
    </row>
    <row r="41" spans="1:2">
      <c r="A41" s="17" t="s">
        <v>1044</v>
      </c>
      <c r="B41" s="30">
        <v>24</v>
      </c>
    </row>
    <row r="42" spans="1:2">
      <c r="A42" s="17" t="s">
        <v>1074</v>
      </c>
      <c r="B42" s="30">
        <v>24</v>
      </c>
    </row>
    <row r="43" spans="1:2">
      <c r="A43" s="17" t="s">
        <v>1061</v>
      </c>
      <c r="B43" s="30">
        <v>24</v>
      </c>
    </row>
    <row r="44" spans="1:2">
      <c r="A44" s="17" t="s">
        <v>1070</v>
      </c>
      <c r="B44" s="30">
        <v>28</v>
      </c>
    </row>
    <row r="45" spans="1:2">
      <c r="A45" s="17" t="s">
        <v>1058</v>
      </c>
      <c r="B45" s="30">
        <v>28</v>
      </c>
    </row>
    <row r="46" spans="1:2">
      <c r="A46" s="17" t="s">
        <v>1080</v>
      </c>
      <c r="B46" s="30">
        <v>29</v>
      </c>
    </row>
    <row r="47" spans="1:2">
      <c r="A47" s="17" t="s">
        <v>1057</v>
      </c>
      <c r="B47" s="30">
        <v>30</v>
      </c>
    </row>
    <row r="48" spans="1:2">
      <c r="A48" s="17" t="s">
        <v>1039</v>
      </c>
      <c r="B48" s="30">
        <v>31</v>
      </c>
    </row>
    <row r="49" spans="1:2">
      <c r="A49" s="17" t="s">
        <v>1019</v>
      </c>
      <c r="B49" s="30">
        <v>811</v>
      </c>
    </row>
  </sheetData>
  <phoneticPr fontId="2"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BF1B-8168-4245-A20E-6DA88D8E84C9}">
  <dimension ref="A1:F49"/>
  <sheetViews>
    <sheetView workbookViewId="0">
      <selection activeCell="Q47" sqref="Q47"/>
    </sheetView>
  </sheetViews>
  <sheetFormatPr baseColWidth="10" defaultRowHeight="15"/>
  <cols>
    <col min="1" max="1" width="16" bestFit="1" customWidth="1"/>
    <col min="2" max="2" width="20.5" bestFit="1" customWidth="1"/>
    <col min="5" max="5" width="21.5" customWidth="1"/>
  </cols>
  <sheetData>
    <row r="1" spans="1:6">
      <c r="A1" s="16" t="s">
        <v>1108</v>
      </c>
      <c r="B1" t="s">
        <v>1020</v>
      </c>
    </row>
    <row r="3" spans="1:6">
      <c r="A3" s="16" t="s">
        <v>1018</v>
      </c>
      <c r="B3" t="s">
        <v>1107</v>
      </c>
      <c r="E3" t="s">
        <v>1109</v>
      </c>
      <c r="F3" t="s">
        <v>1110</v>
      </c>
    </row>
    <row r="4" spans="1:6">
      <c r="A4" s="17" t="s">
        <v>1038</v>
      </c>
      <c r="B4" s="21">
        <v>0.36</v>
      </c>
      <c r="E4" s="17" t="s">
        <v>1038</v>
      </c>
      <c r="F4" s="21">
        <v>0.36</v>
      </c>
    </row>
    <row r="5" spans="1:6">
      <c r="A5" s="17" t="s">
        <v>1074</v>
      </c>
      <c r="B5" s="21">
        <v>0.73</v>
      </c>
      <c r="E5" s="17" t="s">
        <v>1074</v>
      </c>
      <c r="F5" s="21">
        <v>0.73</v>
      </c>
    </row>
    <row r="6" spans="1:6">
      <c r="A6" s="17" t="s">
        <v>1050</v>
      </c>
      <c r="B6" s="21">
        <v>0.75</v>
      </c>
      <c r="E6" s="17" t="s">
        <v>1050</v>
      </c>
      <c r="F6" s="21">
        <v>0.75</v>
      </c>
    </row>
    <row r="7" spans="1:6">
      <c r="A7" s="17" t="s">
        <v>1064</v>
      </c>
      <c r="B7" s="21">
        <v>0.86</v>
      </c>
      <c r="E7" s="17" t="s">
        <v>1064</v>
      </c>
      <c r="F7" s="21">
        <v>0.86</v>
      </c>
    </row>
    <row r="8" spans="1:6">
      <c r="A8" s="17" t="s">
        <v>1051</v>
      </c>
      <c r="B8" s="21">
        <v>0.86</v>
      </c>
      <c r="E8" s="17" t="s">
        <v>1051</v>
      </c>
      <c r="F8" s="21">
        <v>0.86</v>
      </c>
    </row>
    <row r="9" spans="1:6">
      <c r="A9" s="17" t="s">
        <v>1073</v>
      </c>
      <c r="B9" s="21">
        <v>0.87</v>
      </c>
      <c r="E9" s="17" t="s">
        <v>1073</v>
      </c>
      <c r="F9" s="21">
        <v>0.87</v>
      </c>
    </row>
    <row r="10" spans="1:6">
      <c r="A10" s="17" t="s">
        <v>1075</v>
      </c>
      <c r="B10" s="21">
        <v>0.87</v>
      </c>
      <c r="E10" s="17" t="s">
        <v>1075</v>
      </c>
      <c r="F10" s="21">
        <v>0.87</v>
      </c>
    </row>
    <row r="11" spans="1:6">
      <c r="A11" s="17" t="s">
        <v>1049</v>
      </c>
      <c r="B11" s="21">
        <v>0.88</v>
      </c>
      <c r="E11" s="17" t="s">
        <v>1049</v>
      </c>
      <c r="F11" s="21">
        <v>0.88</v>
      </c>
    </row>
    <row r="12" spans="1:6">
      <c r="A12" s="17" t="s">
        <v>1070</v>
      </c>
      <c r="B12" s="21">
        <v>0.89</v>
      </c>
      <c r="E12" s="17" t="s">
        <v>1070</v>
      </c>
      <c r="F12" s="21">
        <v>0.89</v>
      </c>
    </row>
    <row r="13" spans="1:6">
      <c r="A13" s="17" t="s">
        <v>1067</v>
      </c>
      <c r="B13" s="21">
        <v>0.9</v>
      </c>
      <c r="E13" s="17" t="s">
        <v>1067</v>
      </c>
      <c r="F13" s="21">
        <v>0.9</v>
      </c>
    </row>
    <row r="14" spans="1:6">
      <c r="A14" s="17" t="s">
        <v>1066</v>
      </c>
      <c r="B14" s="21">
        <v>0.9</v>
      </c>
      <c r="E14" s="17" t="s">
        <v>1066</v>
      </c>
      <c r="F14" s="21">
        <v>0.9</v>
      </c>
    </row>
    <row r="15" spans="1:6">
      <c r="A15" s="17" t="s">
        <v>1048</v>
      </c>
      <c r="B15" s="21">
        <v>0.91</v>
      </c>
      <c r="E15" s="17" t="s">
        <v>1048</v>
      </c>
      <c r="F15" s="21">
        <v>0.91</v>
      </c>
    </row>
    <row r="16" spans="1:6">
      <c r="A16" s="17" t="s">
        <v>1057</v>
      </c>
      <c r="B16" s="21">
        <v>0.91</v>
      </c>
      <c r="E16" s="17" t="s">
        <v>1057</v>
      </c>
      <c r="F16" s="21">
        <v>0.91</v>
      </c>
    </row>
    <row r="17" spans="1:6">
      <c r="A17" s="17" t="s">
        <v>1080</v>
      </c>
      <c r="B17" s="21">
        <v>0.97</v>
      </c>
      <c r="E17" s="17" t="s">
        <v>1080</v>
      </c>
      <c r="F17" s="21">
        <v>0.97</v>
      </c>
    </row>
    <row r="18" spans="1:6">
      <c r="A18" s="17" t="s">
        <v>1056</v>
      </c>
      <c r="B18" s="21">
        <v>0.98</v>
      </c>
      <c r="E18" s="17" t="s">
        <v>1056</v>
      </c>
      <c r="F18" s="21">
        <v>0.98</v>
      </c>
    </row>
    <row r="19" spans="1:6">
      <c r="A19" s="17" t="s">
        <v>1045</v>
      </c>
      <c r="B19" s="21">
        <v>0.99</v>
      </c>
      <c r="E19" s="17" t="s">
        <v>1045</v>
      </c>
      <c r="F19" s="21">
        <v>0.99</v>
      </c>
    </row>
    <row r="20" spans="1:6">
      <c r="A20" s="17" t="s">
        <v>1040</v>
      </c>
      <c r="B20" s="21">
        <v>1</v>
      </c>
      <c r="E20" s="17" t="s">
        <v>1040</v>
      </c>
      <c r="F20" s="21">
        <v>1</v>
      </c>
    </row>
    <row r="21" spans="1:6">
      <c r="A21" s="17" t="s">
        <v>1069</v>
      </c>
      <c r="B21" s="21">
        <v>1</v>
      </c>
      <c r="E21" s="17" t="s">
        <v>1069</v>
      </c>
      <c r="F21" s="21">
        <v>1</v>
      </c>
    </row>
    <row r="22" spans="1:6">
      <c r="A22" s="17" t="s">
        <v>1043</v>
      </c>
      <c r="B22" s="21">
        <v>1</v>
      </c>
      <c r="E22" s="17" t="s">
        <v>1043</v>
      </c>
      <c r="F22" s="21">
        <v>1</v>
      </c>
    </row>
    <row r="23" spans="1:6">
      <c r="A23" s="17" t="s">
        <v>1060</v>
      </c>
      <c r="B23" s="21">
        <v>1</v>
      </c>
      <c r="E23" s="17" t="s">
        <v>1060</v>
      </c>
      <c r="F23" s="21">
        <v>1</v>
      </c>
    </row>
    <row r="24" spans="1:6">
      <c r="A24" s="17" t="s">
        <v>1041</v>
      </c>
      <c r="B24" s="21">
        <v>1</v>
      </c>
      <c r="E24" s="17" t="s">
        <v>1041</v>
      </c>
      <c r="F24" s="21">
        <v>1</v>
      </c>
    </row>
    <row r="25" spans="1:6">
      <c r="A25" s="17" t="s">
        <v>1059</v>
      </c>
      <c r="B25" s="21">
        <v>1</v>
      </c>
      <c r="E25" s="17" t="s">
        <v>1059</v>
      </c>
      <c r="F25" s="21">
        <v>1</v>
      </c>
    </row>
    <row r="26" spans="1:6">
      <c r="A26" s="17" t="s">
        <v>1042</v>
      </c>
      <c r="B26" s="21">
        <v>1</v>
      </c>
      <c r="E26" s="17" t="s">
        <v>1042</v>
      </c>
      <c r="F26" s="21">
        <v>1</v>
      </c>
    </row>
    <row r="27" spans="1:6">
      <c r="A27" s="17" t="s">
        <v>1082</v>
      </c>
      <c r="B27" s="21">
        <v>1</v>
      </c>
      <c r="E27" s="17" t="s">
        <v>1082</v>
      </c>
      <c r="F27" s="21">
        <v>1</v>
      </c>
    </row>
    <row r="28" spans="1:6">
      <c r="A28" s="17" t="s">
        <v>1076</v>
      </c>
      <c r="B28" s="21">
        <v>1</v>
      </c>
      <c r="E28" s="17" t="s">
        <v>1076</v>
      </c>
      <c r="F28" s="21">
        <v>1</v>
      </c>
    </row>
    <row r="29" spans="1:6">
      <c r="A29" s="17" t="s">
        <v>1072</v>
      </c>
      <c r="B29" s="21">
        <v>1</v>
      </c>
      <c r="E29" s="17" t="s">
        <v>1072</v>
      </c>
      <c r="F29" s="21">
        <v>1</v>
      </c>
    </row>
    <row r="30" spans="1:6">
      <c r="A30" s="17" t="s">
        <v>1063</v>
      </c>
      <c r="B30" s="21">
        <v>1.01</v>
      </c>
      <c r="E30" s="17" t="s">
        <v>1063</v>
      </c>
      <c r="F30" s="21">
        <v>1.01</v>
      </c>
    </row>
    <row r="31" spans="1:6">
      <c r="A31" s="17" t="s">
        <v>1077</v>
      </c>
      <c r="B31" s="21">
        <v>1.01</v>
      </c>
      <c r="E31" s="17" t="s">
        <v>1077</v>
      </c>
      <c r="F31" s="21">
        <v>1.01</v>
      </c>
    </row>
    <row r="32" spans="1:6">
      <c r="A32" s="17" t="s">
        <v>1055</v>
      </c>
      <c r="B32" s="21">
        <v>1.01</v>
      </c>
      <c r="E32" s="17" t="s">
        <v>1055</v>
      </c>
      <c r="F32" s="21">
        <v>1.01</v>
      </c>
    </row>
    <row r="33" spans="1:6">
      <c r="A33" s="17" t="s">
        <v>1068</v>
      </c>
      <c r="B33" s="21">
        <v>1.01</v>
      </c>
      <c r="E33" s="17" t="s">
        <v>1068</v>
      </c>
      <c r="F33" s="21">
        <v>1.01</v>
      </c>
    </row>
    <row r="34" spans="1:6">
      <c r="A34" s="17" t="s">
        <v>1081</v>
      </c>
      <c r="B34" s="21">
        <v>1.01</v>
      </c>
      <c r="E34" s="17" t="s">
        <v>1081</v>
      </c>
      <c r="F34" s="21">
        <v>1.01</v>
      </c>
    </row>
    <row r="35" spans="1:6">
      <c r="A35" s="17" t="s">
        <v>1039</v>
      </c>
      <c r="B35" s="21">
        <v>1.01</v>
      </c>
      <c r="E35" s="17" t="s">
        <v>1039</v>
      </c>
      <c r="F35" s="21">
        <v>1.01</v>
      </c>
    </row>
    <row r="36" spans="1:6">
      <c r="A36" s="17" t="s">
        <v>1047</v>
      </c>
      <c r="B36" s="21">
        <v>1.02</v>
      </c>
      <c r="E36" s="17" t="s">
        <v>1047</v>
      </c>
      <c r="F36" s="21">
        <v>1.02</v>
      </c>
    </row>
    <row r="37" spans="1:6">
      <c r="A37" s="17" t="s">
        <v>1053</v>
      </c>
      <c r="B37" s="21">
        <v>1.02</v>
      </c>
      <c r="E37" s="17" t="s">
        <v>1053</v>
      </c>
      <c r="F37" s="21">
        <v>1.02</v>
      </c>
    </row>
    <row r="38" spans="1:6">
      <c r="A38" s="17" t="s">
        <v>1046</v>
      </c>
      <c r="B38" s="21">
        <v>1.02</v>
      </c>
      <c r="E38" s="17" t="s">
        <v>1046</v>
      </c>
      <c r="F38" s="21">
        <v>1.02</v>
      </c>
    </row>
    <row r="39" spans="1:6">
      <c r="A39" s="17" t="s">
        <v>1062</v>
      </c>
      <c r="B39" s="21">
        <v>1.03</v>
      </c>
      <c r="E39" s="17" t="s">
        <v>1062</v>
      </c>
      <c r="F39" s="21">
        <v>1.03</v>
      </c>
    </row>
    <row r="40" spans="1:6">
      <c r="A40" s="17" t="s">
        <v>1079</v>
      </c>
      <c r="B40" s="21">
        <v>1.03</v>
      </c>
      <c r="E40" s="17" t="s">
        <v>1079</v>
      </c>
      <c r="F40" s="21">
        <v>1.03</v>
      </c>
    </row>
    <row r="41" spans="1:6">
      <c r="A41" s="17" t="s">
        <v>1065</v>
      </c>
      <c r="B41" s="21">
        <v>1.04</v>
      </c>
      <c r="E41" s="17" t="s">
        <v>1065</v>
      </c>
      <c r="F41" s="21">
        <v>1.04</v>
      </c>
    </row>
    <row r="42" spans="1:6">
      <c r="A42" s="17" t="s">
        <v>1044</v>
      </c>
      <c r="B42" s="21">
        <v>1.05</v>
      </c>
      <c r="E42" s="17" t="s">
        <v>1044</v>
      </c>
      <c r="F42" s="21">
        <v>1.05</v>
      </c>
    </row>
    <row r="43" spans="1:6">
      <c r="A43" s="17" t="s">
        <v>1058</v>
      </c>
      <c r="B43" s="21">
        <v>1.06</v>
      </c>
      <c r="E43" s="17" t="s">
        <v>1058</v>
      </c>
      <c r="F43" s="21">
        <v>1.06</v>
      </c>
    </row>
    <row r="44" spans="1:6">
      <c r="A44" s="17" t="s">
        <v>1052</v>
      </c>
      <c r="B44" s="21">
        <v>1.07</v>
      </c>
      <c r="E44" s="17" t="s">
        <v>1052</v>
      </c>
      <c r="F44" s="21">
        <v>1.07</v>
      </c>
    </row>
    <row r="45" spans="1:6">
      <c r="A45" s="17" t="s">
        <v>1054</v>
      </c>
      <c r="B45" s="21">
        <v>1.0900000000000001</v>
      </c>
      <c r="E45" s="17" t="s">
        <v>1054</v>
      </c>
      <c r="F45" s="21">
        <v>1.0900000000000001</v>
      </c>
    </row>
    <row r="46" spans="1:6">
      <c r="A46" s="17" t="s">
        <v>1061</v>
      </c>
      <c r="B46" s="21">
        <v>1.1200000000000001</v>
      </c>
      <c r="E46" s="17" t="s">
        <v>1061</v>
      </c>
      <c r="F46" s="21">
        <v>1.1200000000000001</v>
      </c>
    </row>
    <row r="47" spans="1:6">
      <c r="A47" s="17" t="s">
        <v>1071</v>
      </c>
      <c r="B47" s="21">
        <v>1.1399999999999999</v>
      </c>
      <c r="E47" s="17" t="s">
        <v>1071</v>
      </c>
      <c r="F47" s="21">
        <v>1.1399999999999999</v>
      </c>
    </row>
    <row r="48" spans="1:6">
      <c r="A48" s="17" t="s">
        <v>1078</v>
      </c>
      <c r="B48" s="21">
        <v>1.17</v>
      </c>
      <c r="E48" s="17" t="s">
        <v>1078</v>
      </c>
      <c r="F48" s="21">
        <v>1.17</v>
      </c>
    </row>
    <row r="49" spans="1:2">
      <c r="A49" s="17" t="s">
        <v>1019</v>
      </c>
      <c r="B49" s="21">
        <v>0.96777777777777774</v>
      </c>
    </row>
  </sheetData>
  <phoneticPr fontId="2"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1C23-51D1-4242-A99F-8F9E75B5CD03}">
  <dimension ref="A3:B9"/>
  <sheetViews>
    <sheetView topLeftCell="A2" workbookViewId="0">
      <selection activeCell="P38" sqref="P38"/>
    </sheetView>
  </sheetViews>
  <sheetFormatPr baseColWidth="10" defaultRowHeight="15"/>
  <cols>
    <col min="1" max="1" width="14.1640625" bestFit="1" customWidth="1"/>
    <col min="2" max="2" width="11.6640625" bestFit="1" customWidth="1"/>
  </cols>
  <sheetData>
    <row r="3" spans="1:2">
      <c r="A3" s="16" t="s">
        <v>1018</v>
      </c>
      <c r="B3" t="s">
        <v>1035</v>
      </c>
    </row>
    <row r="4" spans="1:2">
      <c r="A4" s="17" t="s">
        <v>261</v>
      </c>
      <c r="B4" s="30">
        <v>10</v>
      </c>
    </row>
    <row r="5" spans="1:2">
      <c r="A5" s="17" t="s">
        <v>177</v>
      </c>
      <c r="B5" s="30">
        <v>2</v>
      </c>
    </row>
    <row r="6" spans="1:2">
      <c r="A6" s="17" t="s">
        <v>417</v>
      </c>
      <c r="B6" s="30">
        <v>13</v>
      </c>
    </row>
    <row r="7" spans="1:2">
      <c r="A7" s="17" t="s">
        <v>360</v>
      </c>
      <c r="B7" s="30">
        <v>15</v>
      </c>
    </row>
    <row r="8" spans="1:2">
      <c r="A8" s="17" t="s">
        <v>68</v>
      </c>
      <c r="B8" s="30">
        <v>9</v>
      </c>
    </row>
    <row r="9" spans="1:2">
      <c r="A9" s="17" t="s">
        <v>1019</v>
      </c>
      <c r="B9" s="30">
        <v>49</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19</vt:i4>
      </vt:variant>
    </vt:vector>
  </HeadingPairs>
  <TitlesOfParts>
    <vt:vector size="19" baseType="lpstr">
      <vt:lpstr>Figure-1</vt:lpstr>
      <vt:lpstr>Figure-2</vt:lpstr>
      <vt:lpstr>Figure-4</vt:lpstr>
      <vt:lpstr>Figure-3</vt:lpstr>
      <vt:lpstr>Figure-5</vt:lpstr>
      <vt:lpstr>Figure-6</vt:lpstr>
      <vt:lpstr>Figure-7</vt:lpstr>
      <vt:lpstr>Figure-8</vt:lpstr>
      <vt:lpstr>Figure-9</vt:lpstr>
      <vt:lpstr>Figure-10</vt:lpstr>
      <vt:lpstr>Figure-11</vt:lpstr>
      <vt:lpstr>Figure-12</vt:lpstr>
      <vt:lpstr>Analysis-01</vt:lpstr>
      <vt:lpstr>車位分配</vt:lpstr>
      <vt:lpstr>Figure-21</vt:lpstr>
      <vt:lpstr>Figure-22</vt:lpstr>
      <vt:lpstr>Figure-23</vt:lpstr>
      <vt:lpstr>工作表1</vt:lpstr>
      <vt:lpstr>建案資料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Microsoft Office User</cp:lastModifiedBy>
  <dcterms:created xsi:type="dcterms:W3CDTF">2021-04-29T05:46:56Z</dcterms:created>
  <dcterms:modified xsi:type="dcterms:W3CDTF">2023-01-16T05:14:02Z</dcterms:modified>
</cp:coreProperties>
</file>