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Users/wangtaizhong/Documents/92_WebSite/A7Xinlinkou/db/"/>
    </mc:Choice>
  </mc:AlternateContent>
  <xr:revisionPtr revIDLastSave="0" documentId="13_ncr:1_{57B18926-C8D1-704C-9892-FC2D7D29F0F3}" xr6:coauthVersionLast="47" xr6:coauthVersionMax="47" xr10:uidLastSave="{00000000-0000-0000-0000-000000000000}"/>
  <bookViews>
    <workbookView xWindow="-5100" yWindow="-20300" windowWidth="27320" windowHeight="16380" xr2:uid="{33D194D6-A429-7949-A97B-0894189945E2}"/>
  </bookViews>
  <sheets>
    <sheet name="工作表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T32" i="1" l="1"/>
  <c r="U32" i="1"/>
  <c r="D32" i="1"/>
  <c r="U15" i="1"/>
  <c r="T15" i="1"/>
  <c r="O15" i="1"/>
  <c r="P15" i="1" s="1"/>
  <c r="D15" i="1"/>
  <c r="U18" i="1"/>
  <c r="T18" i="1"/>
  <c r="O18" i="1"/>
  <c r="P18" i="1" s="1"/>
  <c r="D18" i="1"/>
  <c r="D31" i="1"/>
  <c r="U24" i="1"/>
  <c r="D24" i="1"/>
  <c r="U25" i="1"/>
  <c r="D25" i="1"/>
  <c r="U20" i="1"/>
  <c r="T20" i="1"/>
  <c r="O20" i="1"/>
  <c r="P20" i="1" s="1"/>
  <c r="D20" i="1"/>
  <c r="U10" i="1"/>
  <c r="T10" i="1"/>
  <c r="O10" i="1"/>
  <c r="P10" i="1" s="1"/>
  <c r="D10" i="1"/>
  <c r="U11" i="1"/>
  <c r="T11" i="1"/>
  <c r="O11" i="1"/>
  <c r="P11" i="1" s="1"/>
  <c r="D11" i="1"/>
  <c r="U9" i="1"/>
  <c r="T9" i="1"/>
  <c r="O9" i="1"/>
  <c r="P9" i="1" s="1"/>
  <c r="D9" i="1"/>
  <c r="U6" i="1"/>
  <c r="T6" i="1"/>
  <c r="O6" i="1"/>
  <c r="P6" i="1" s="1"/>
  <c r="D6" i="1"/>
  <c r="U22" i="1"/>
  <c r="T22" i="1"/>
  <c r="O22" i="1"/>
  <c r="P22" i="1" s="1"/>
  <c r="D22" i="1"/>
  <c r="U8" i="1"/>
  <c r="T8" i="1"/>
  <c r="O8" i="1"/>
  <c r="P8" i="1" s="1"/>
  <c r="D8" i="1"/>
  <c r="U5" i="1"/>
  <c r="T5" i="1"/>
  <c r="O5" i="1"/>
  <c r="P5" i="1" s="1"/>
  <c r="D5" i="1"/>
  <c r="U21" i="1"/>
  <c r="T21" i="1"/>
  <c r="O21" i="1"/>
  <c r="P21" i="1" s="1"/>
  <c r="D21" i="1"/>
  <c r="U14" i="1"/>
  <c r="T14" i="1"/>
  <c r="O14" i="1"/>
  <c r="P14" i="1" s="1"/>
  <c r="D14" i="1"/>
  <c r="U17" i="1"/>
  <c r="T17" i="1"/>
  <c r="O17" i="1"/>
  <c r="P17" i="1" s="1"/>
  <c r="D17" i="1"/>
  <c r="U30" i="1"/>
  <c r="T30" i="1"/>
  <c r="O30" i="1"/>
  <c r="P30" i="1" s="1"/>
  <c r="D30" i="1"/>
  <c r="U23" i="1"/>
  <c r="T23" i="1"/>
  <c r="O23" i="1"/>
  <c r="P23" i="1" s="1"/>
  <c r="D23" i="1"/>
  <c r="U4" i="1"/>
  <c r="T4" i="1"/>
  <c r="O4" i="1"/>
  <c r="P4" i="1" s="1"/>
  <c r="D4" i="1"/>
  <c r="U13" i="1"/>
  <c r="T13" i="1"/>
  <c r="O13" i="1"/>
  <c r="P13" i="1" s="1"/>
  <c r="D13" i="1"/>
  <c r="U19" i="1"/>
  <c r="T19" i="1"/>
  <c r="O19" i="1"/>
  <c r="P19" i="1" s="1"/>
  <c r="D19" i="1"/>
  <c r="U28" i="1"/>
  <c r="T28" i="1"/>
  <c r="O28" i="1"/>
  <c r="P28" i="1" s="1"/>
  <c r="D28" i="1"/>
  <c r="U7" i="1"/>
  <c r="T7" i="1"/>
  <c r="O7" i="1"/>
  <c r="P7" i="1" s="1"/>
  <c r="D7" i="1"/>
  <c r="U16" i="1"/>
  <c r="T16" i="1"/>
  <c r="O16" i="1"/>
  <c r="P16" i="1" s="1"/>
  <c r="D16" i="1"/>
  <c r="U27" i="1"/>
  <c r="T27" i="1"/>
  <c r="O27" i="1"/>
  <c r="P27" i="1" s="1"/>
  <c r="D27" i="1"/>
  <c r="U26" i="1"/>
  <c r="T26" i="1"/>
  <c r="O26" i="1"/>
  <c r="P26" i="1" s="1"/>
  <c r="D26" i="1"/>
  <c r="U29" i="1"/>
  <c r="D29" i="1"/>
  <c r="U3" i="1"/>
  <c r="T3" i="1"/>
  <c r="O3" i="1"/>
  <c r="P3" i="1" s="1"/>
  <c r="D3" i="1"/>
  <c r="U2" i="1"/>
  <c r="T2" i="1"/>
  <c r="O2" i="1"/>
  <c r="P2" i="1" s="1"/>
  <c r="D2" i="1"/>
  <c r="U12" i="1"/>
  <c r="T12" i="1"/>
  <c r="O12" i="1"/>
  <c r="P12" i="1" s="1"/>
  <c r="D12" i="1"/>
</calcChain>
</file>

<file path=xl/sharedStrings.xml><?xml version="1.0" encoding="utf-8"?>
<sst xmlns="http://schemas.openxmlformats.org/spreadsheetml/2006/main" count="1276" uniqueCount="753">
  <si>
    <t>No</t>
    <phoneticPr fontId="2" type="noConversion"/>
  </si>
  <si>
    <t>區域</t>
    <phoneticPr fontId="2" type="noConversion"/>
  </si>
  <si>
    <t>建案</t>
  </si>
  <si>
    <t>N建案</t>
    <phoneticPr fontId="2" type="noConversion"/>
  </si>
  <si>
    <t>Figure</t>
    <phoneticPr fontId="3" type="noConversion"/>
  </si>
  <si>
    <t>Link</t>
    <phoneticPr fontId="3" type="noConversion"/>
  </si>
  <si>
    <t>實價總平均或登錄筆數</t>
    <phoneticPr fontId="2" type="noConversion"/>
  </si>
  <si>
    <t>最高實價</t>
    <phoneticPr fontId="2" type="noConversion"/>
  </si>
  <si>
    <t>最低實價</t>
    <phoneticPr fontId="2" type="noConversion"/>
  </si>
  <si>
    <t>每坪開價2020</t>
    <phoneticPr fontId="2" type="noConversion"/>
  </si>
  <si>
    <t>2020每坪開價-最低</t>
    <phoneticPr fontId="2" type="noConversion"/>
  </si>
  <si>
    <t>2020每坪開價-最高</t>
    <phoneticPr fontId="2" type="noConversion"/>
  </si>
  <si>
    <t>每坪價-平均</t>
    <phoneticPr fontId="2" type="noConversion"/>
  </si>
  <si>
    <t>2020價差</t>
    <phoneticPr fontId="2" type="noConversion"/>
  </si>
  <si>
    <t>每坪開價2022</t>
    <phoneticPr fontId="2" type="noConversion"/>
  </si>
  <si>
    <t>每坪價2022-最低</t>
    <phoneticPr fontId="2" type="noConversion"/>
  </si>
  <si>
    <t>每坪價2022-最高</t>
    <phoneticPr fontId="2" type="noConversion"/>
  </si>
  <si>
    <t>2022價差</t>
    <phoneticPr fontId="2" type="noConversion"/>
  </si>
  <si>
    <t>每坪價2022-平均</t>
    <phoneticPr fontId="2" type="noConversion"/>
  </si>
  <si>
    <t>不變</t>
    <phoneticPr fontId="2" type="noConversion"/>
  </si>
  <si>
    <t>FacebookName</t>
    <phoneticPr fontId="2" type="noConversion"/>
  </si>
  <si>
    <t>FacebookLink</t>
    <phoneticPr fontId="2" type="noConversion"/>
  </si>
  <si>
    <t>LineID</t>
    <phoneticPr fontId="2" type="noConversion"/>
  </si>
  <si>
    <t>車位價格</t>
  </si>
  <si>
    <t>車位價格-最低</t>
    <phoneticPr fontId="2" type="noConversion"/>
  </si>
  <si>
    <t>車位價格-最高</t>
    <phoneticPr fontId="2" type="noConversion"/>
  </si>
  <si>
    <t>貸款成數</t>
  </si>
  <si>
    <t>公開銷售</t>
  </si>
  <si>
    <t>交屋時間</t>
  </si>
  <si>
    <t>交屋年份</t>
    <phoneticPr fontId="2" type="noConversion"/>
  </si>
  <si>
    <t>交屋時程</t>
    <phoneticPr fontId="2" type="noConversion"/>
  </si>
  <si>
    <t>交屋屋況</t>
  </si>
  <si>
    <t>格局規劃</t>
  </si>
  <si>
    <t>Category</t>
    <phoneticPr fontId="3" type="noConversion"/>
  </si>
  <si>
    <t>Category1</t>
    <phoneticPr fontId="2" type="noConversion"/>
  </si>
  <si>
    <t>建物形態</t>
  </si>
  <si>
    <t>基地地址</t>
  </si>
  <si>
    <t>接待會館</t>
  </si>
  <si>
    <t>投資建設F</t>
    <phoneticPr fontId="3" type="noConversion"/>
  </si>
  <si>
    <t>投資建設</t>
  </si>
  <si>
    <t>建設公司</t>
    <phoneticPr fontId="2" type="noConversion"/>
  </si>
  <si>
    <t>營造公司</t>
  </si>
  <si>
    <t>企劃銷售</t>
  </si>
  <si>
    <t>建案特色</t>
  </si>
  <si>
    <t>公設比</t>
  </si>
  <si>
    <t>公設比例</t>
    <phoneticPr fontId="2" type="noConversion"/>
  </si>
  <si>
    <t>棟戶規劃</t>
    <phoneticPr fontId="2" type="noConversion"/>
  </si>
  <si>
    <t>住家戶數</t>
    <phoneticPr fontId="2" type="noConversion"/>
  </si>
  <si>
    <t>商店戶數</t>
    <phoneticPr fontId="2" type="noConversion"/>
  </si>
  <si>
    <t>建蔽率</t>
  </si>
  <si>
    <t>建蔽比率</t>
    <phoneticPr fontId="2" type="noConversion"/>
  </si>
  <si>
    <t>樓層規劃</t>
  </si>
  <si>
    <t>樓層數</t>
    <phoneticPr fontId="2" type="noConversion"/>
  </si>
  <si>
    <t>車位規劃</t>
  </si>
  <si>
    <t>管理費用</t>
  </si>
  <si>
    <t>車位配比</t>
  </si>
  <si>
    <t>車位分配率</t>
    <phoneticPr fontId="2" type="noConversion"/>
  </si>
  <si>
    <t>結構工程</t>
  </si>
  <si>
    <t>基地面積</t>
  </si>
  <si>
    <t>建築面積</t>
    <phoneticPr fontId="2" type="noConversion"/>
  </si>
  <si>
    <t>用途規劃</t>
  </si>
  <si>
    <t>土地分區</t>
  </si>
  <si>
    <t>物業公司</t>
  </si>
  <si>
    <t>管委會</t>
  </si>
  <si>
    <t>建造執照</t>
  </si>
  <si>
    <t>建築設計</t>
  </si>
  <si>
    <t>使用執照</t>
  </si>
  <si>
    <t>行政里</t>
    <phoneticPr fontId="2" type="noConversion"/>
  </si>
  <si>
    <t>1.樂善國小生活圈</t>
    <phoneticPr fontId="2" type="noConversion"/>
  </si>
  <si>
    <t>和發大境</t>
    <phoneticPr fontId="3" type="noConversion"/>
  </si>
  <si>
    <t>fig/AiCity-939-和發大境.jpg</t>
    <phoneticPr fontId="3" type="noConversion"/>
  </si>
  <si>
    <t>https://newhouse.591.com.tw/home/housing/detail?hid=125726</t>
    <phoneticPr fontId="3" type="noConversion"/>
  </si>
  <si>
    <t>179/292</t>
    <phoneticPr fontId="2" type="noConversion"/>
  </si>
  <si>
    <t>28~29 萬/坪</t>
    <phoneticPr fontId="3" type="noConversion"/>
  </si>
  <si>
    <t>34~36 萬/坪</t>
    <phoneticPr fontId="2" type="noConversion"/>
  </si>
  <si>
    <r>
      <t>170~205萬</t>
    </r>
    <r>
      <rPr>
        <sz val="12"/>
        <color theme="1"/>
        <rFont val="新細明體"/>
        <family val="2"/>
        <charset val="136"/>
        <scheme val="minor"/>
      </rPr>
      <t/>
    </r>
    <phoneticPr fontId="3" type="noConversion"/>
  </si>
  <si>
    <t>銷售中</t>
  </si>
  <si>
    <t>2022年下半年</t>
    <phoneticPr fontId="2" type="noConversion"/>
  </si>
  <si>
    <t>2022Q4</t>
    <phoneticPr fontId="2" type="noConversion"/>
  </si>
  <si>
    <t>標準配備</t>
  </si>
  <si>
    <t>二房(26~28坪) 、三房(39~40坪) 、四房(44坪) 、2+1房(33坪)</t>
    <phoneticPr fontId="2" type="noConversion"/>
  </si>
  <si>
    <t>預售屋</t>
    <phoneticPr fontId="2" type="noConversion"/>
  </si>
  <si>
    <t>A7XLK</t>
    <phoneticPr fontId="2" type="noConversion"/>
  </si>
  <si>
    <t>住宅大樓 住商用</t>
    <phoneticPr fontId="2" type="noConversion"/>
  </si>
  <si>
    <t>桃園市龜山區長慶三街</t>
    <phoneticPr fontId="2" type="noConversion"/>
  </si>
  <si>
    <t xml:space="preserve">桃園市龜山區文化一路123號 </t>
    <phoneticPr fontId="2" type="noConversion"/>
  </si>
  <si>
    <t>和發建設股份有限公司</t>
    <phoneticPr fontId="2" type="noConversion"/>
  </si>
  <si>
    <t>和發建設</t>
    <phoneticPr fontId="2" type="noConversion"/>
  </si>
  <si>
    <t>寶佳集團</t>
    <phoneticPr fontId="2" type="noConversion"/>
  </si>
  <si>
    <t>國城營造有限公司</t>
    <phoneticPr fontId="2" type="noConversion"/>
  </si>
  <si>
    <t>五十甲廣告股份有限公司</t>
    <phoneticPr fontId="2" type="noConversion"/>
  </si>
  <si>
    <t>近捷運、景觀宅、制震宅、近公園、重劃區、低首付</t>
    <phoneticPr fontId="2" type="noConversion"/>
  </si>
  <si>
    <t>3幢，8棟，280戶住家，12戶店面</t>
    <phoneticPr fontId="2" type="noConversion"/>
  </si>
  <si>
    <t>地上15層，地下4層</t>
    <phoneticPr fontId="2" type="noConversion"/>
  </si>
  <si>
    <t>平面式318個</t>
    <phoneticPr fontId="2" type="noConversion"/>
  </si>
  <si>
    <t>待定</t>
  </si>
  <si>
    <t>1:1.09</t>
    <phoneticPr fontId="2" type="noConversion"/>
  </si>
  <si>
    <t>RC</t>
  </si>
  <si>
    <t>1586.57坪</t>
    <phoneticPr fontId="2" type="noConversion"/>
  </si>
  <si>
    <t>住商用</t>
  </si>
  <si>
    <t>第四種住宅區</t>
  </si>
  <si>
    <t>暫無</t>
  </si>
  <si>
    <t>108桃市都建執照字第00546-01號</t>
    <phoneticPr fontId="2" type="noConversion"/>
  </si>
  <si>
    <t>拓璞聯合建築師事務所(聶玉璞)</t>
    <phoneticPr fontId="2" type="noConversion"/>
  </si>
  <si>
    <t>長庚里</t>
    <phoneticPr fontId="2" type="noConversion"/>
  </si>
  <si>
    <t>鴻典</t>
  </si>
  <si>
    <t>fig/AiCity-939-鴻典.jpg</t>
    <phoneticPr fontId="3" type="noConversion"/>
  </si>
  <si>
    <t>https://newhouse.591.com.tw/home/housing/detail?hid=122584&amp;v=720</t>
    <phoneticPr fontId="3" type="noConversion"/>
  </si>
  <si>
    <t>26萬元/坪</t>
  </si>
  <si>
    <t>29萬元/坪</t>
    <phoneticPr fontId="2" type="noConversion"/>
  </si>
  <si>
    <t>180~210萬</t>
  </si>
  <si>
    <t>80%</t>
  </si>
  <si>
    <r>
      <t>2022</t>
    </r>
    <r>
      <rPr>
        <sz val="11"/>
        <color rgb="FF000000"/>
        <rFont val="PMingLiU"/>
        <family val="1"/>
        <charset val="136"/>
      </rPr>
      <t>年第一季</t>
    </r>
    <phoneticPr fontId="3" type="noConversion"/>
  </si>
  <si>
    <t>2022Q1</t>
    <phoneticPr fontId="2" type="noConversion"/>
  </si>
  <si>
    <t>二房(24-28坪)、三房(33-38坪)、4房(42坪)</t>
  </si>
  <si>
    <t>預售屋</t>
  </si>
  <si>
    <t>住宅大樓 住商用</t>
  </si>
  <si>
    <t>桃園市龜山區長慶三街</t>
  </si>
  <si>
    <t>鴻築建設股份有限公司</t>
  </si>
  <si>
    <t>鴻築建設</t>
  </si>
  <si>
    <t>國城營造有限公司</t>
  </si>
  <si>
    <t>商雋實業有限公司</t>
  </si>
  <si>
    <t>景觀宅、制震宅、近公園、重劃區、低首付</t>
  </si>
  <si>
    <t>32%</t>
  </si>
  <si>
    <t>1幢，2棟，196戶住家，11戶店面</t>
  </si>
  <si>
    <t>39.8%</t>
  </si>
  <si>
    <t>地上15層，地下3層</t>
  </si>
  <si>
    <t>平面式214個</t>
  </si>
  <si>
    <t>60元/坪/月</t>
  </si>
  <si>
    <t>1:1.03</t>
  </si>
  <si>
    <t>1062.93坪</t>
  </si>
  <si>
    <t>107桃市都建執照字第01412-01號等1個</t>
  </si>
  <si>
    <t>拓璞聯合建築師事務所</t>
  </si>
  <si>
    <t>樂善里</t>
    <phoneticPr fontId="2" type="noConversion"/>
  </si>
  <si>
    <t>Y</t>
    <phoneticPr fontId="2" type="noConversion"/>
  </si>
  <si>
    <t>新成屋</t>
  </si>
  <si>
    <t>近捷運、明星學區、制震宅、近公園、重劃區</t>
  </si>
  <si>
    <t>1:1</t>
    <phoneticPr fontId="2" type="noConversion"/>
  </si>
  <si>
    <t>樂田田</t>
    <phoneticPr fontId="3" type="noConversion"/>
  </si>
  <si>
    <t>fig/AiCity-939-樂甜甜.jpg</t>
    <phoneticPr fontId="3" type="noConversion"/>
  </si>
  <si>
    <t>https://newhouse.591.com.tw/home/housing/detail?hid=121200&amp;v=720</t>
    <phoneticPr fontId="2" type="noConversion"/>
  </si>
  <si>
    <t>203/199</t>
    <phoneticPr fontId="2" type="noConversion"/>
  </si>
  <si>
    <t>25~26 萬/坪</t>
    <phoneticPr fontId="2" type="noConversion"/>
  </si>
  <si>
    <t>190~230萬</t>
    <phoneticPr fontId="2" type="noConversion"/>
  </si>
  <si>
    <t>2021年第三季度</t>
    <phoneticPr fontId="2" type="noConversion"/>
  </si>
  <si>
    <t>二房(23坪) 、2+1房(29坪)</t>
    <phoneticPr fontId="2" type="noConversion"/>
  </si>
  <si>
    <t xml:space="preserve">桃園市龜山區長慶二街與長慶三街 </t>
    <phoneticPr fontId="2" type="noConversion"/>
  </si>
  <si>
    <t xml:space="preserve">桃園市龜山區文化一路旁 </t>
    <phoneticPr fontId="2" type="noConversion"/>
  </si>
  <si>
    <t>佳晟建設股份有限公司</t>
    <phoneticPr fontId="2" type="noConversion"/>
  </si>
  <si>
    <t>佳晟建設</t>
    <phoneticPr fontId="2" type="noConversion"/>
  </si>
  <si>
    <t>萬代福營造有限公司</t>
    <phoneticPr fontId="2" type="noConversion"/>
  </si>
  <si>
    <t>群旺廣告有限公司</t>
    <phoneticPr fontId="2" type="noConversion"/>
  </si>
  <si>
    <t>景觀宅、重劃區</t>
    <phoneticPr fontId="2" type="noConversion"/>
  </si>
  <si>
    <t>2幢，4棟，187戶住家，12戶店面</t>
    <phoneticPr fontId="2" type="noConversion"/>
  </si>
  <si>
    <t>地上13、14層，地下4層</t>
    <phoneticPr fontId="2" type="noConversion"/>
  </si>
  <si>
    <t>平面式173個</t>
    <phoneticPr fontId="2" type="noConversion"/>
  </si>
  <si>
    <t>55元/坪/月</t>
    <phoneticPr fontId="2" type="noConversion"/>
  </si>
  <si>
    <t>1:0.87</t>
    <phoneticPr fontId="2" type="noConversion"/>
  </si>
  <si>
    <t>907.61坪</t>
    <phoneticPr fontId="2" type="noConversion"/>
  </si>
  <si>
    <t>108桃市都建執照字第00290-01號</t>
    <phoneticPr fontId="2" type="noConversion"/>
  </si>
  <si>
    <t>林大俊建築師事務所</t>
    <phoneticPr fontId="2" type="noConversion"/>
  </si>
  <si>
    <r>
      <t>2021</t>
    </r>
    <r>
      <rPr>
        <sz val="11"/>
        <color rgb="FF000000"/>
        <rFont val="PMingLiU"/>
        <family val="1"/>
        <charset val="136"/>
      </rPr>
      <t>年第四季</t>
    </r>
    <phoneticPr fontId="3" type="noConversion"/>
  </si>
  <si>
    <t>豐邑氧森</t>
    <phoneticPr fontId="2" type="noConversion"/>
  </si>
  <si>
    <t>https://newhouse.591.com.tw/home/housing/detail?hid=129338</t>
    <phoneticPr fontId="2" type="noConversion"/>
  </si>
  <si>
    <t>12/328</t>
    <phoneticPr fontId="2" type="noConversion"/>
  </si>
  <si>
    <t>41 萬/坪</t>
    <phoneticPr fontId="2" type="noConversion"/>
  </si>
  <si>
    <t>200萬</t>
    <phoneticPr fontId="2" type="noConversion"/>
  </si>
  <si>
    <t>2025年第四季度</t>
    <phoneticPr fontId="2" type="noConversion"/>
  </si>
  <si>
    <t>2025Q4</t>
    <phoneticPr fontId="2" type="noConversion"/>
  </si>
  <si>
    <t>二房(24~25坪) 、 三房(33~41坪) 、 2+1房(27~30坪)</t>
    <phoneticPr fontId="2" type="noConversion"/>
  </si>
  <si>
    <t>預售屋</t>
    <phoneticPr fontId="3" type="noConversion"/>
  </si>
  <si>
    <t>住商用</t>
    <phoneticPr fontId="2" type="noConversion"/>
  </si>
  <si>
    <t xml:space="preserve"> 桃園市龜山區樂學路622巷</t>
    <phoneticPr fontId="2" type="noConversion"/>
  </si>
  <si>
    <t>豐邑建設股份有限公司</t>
    <phoneticPr fontId="2" type="noConversion"/>
  </si>
  <si>
    <t>豐邑建設</t>
    <phoneticPr fontId="2" type="noConversion"/>
  </si>
  <si>
    <t>豐邑建設</t>
  </si>
  <si>
    <t>頌揚營造股份有限公司</t>
    <phoneticPr fontId="2" type="noConversion"/>
  </si>
  <si>
    <t>創意家行銷股份有限公司</t>
    <phoneticPr fontId="2" type="noConversion"/>
  </si>
  <si>
    <t>1幢，8棟，320戶住家，8戶店面</t>
    <phoneticPr fontId="2" type="noConversion"/>
  </si>
  <si>
    <t>地上21層，地下4層</t>
    <phoneticPr fontId="2" type="noConversion"/>
  </si>
  <si>
    <t>平面式374個</t>
    <phoneticPr fontId="2" type="noConversion"/>
  </si>
  <si>
    <t>待定</t>
    <phoneticPr fontId="2" type="noConversion"/>
  </si>
  <si>
    <t>1:1.14</t>
    <phoneticPr fontId="2" type="noConversion"/>
  </si>
  <si>
    <t>RC</t>
    <phoneticPr fontId="2" type="noConversion"/>
  </si>
  <si>
    <t>1761.89坪</t>
    <phoneticPr fontId="2" type="noConversion"/>
  </si>
  <si>
    <t>第四種住宅區</t>
    <phoneticPr fontId="2" type="noConversion"/>
  </si>
  <si>
    <t>108桃市都建執照字第01289號</t>
    <phoneticPr fontId="2" type="noConversion"/>
  </si>
  <si>
    <t>王銘鴻建築師事務所</t>
    <phoneticPr fontId="2" type="noConversion"/>
  </si>
  <si>
    <t>2.郵政物流園區</t>
    <phoneticPr fontId="2" type="noConversion"/>
  </si>
  <si>
    <t>富宇上城</t>
  </si>
  <si>
    <t>fig/AiCity-939-富宇上城.jpg</t>
    <phoneticPr fontId="3" type="noConversion"/>
  </si>
  <si>
    <t>https://newhouse.591.com.tw/home/housing/detail?hid=121156&amp;v=720</t>
    <phoneticPr fontId="3" type="noConversion"/>
  </si>
  <si>
    <t>30~35萬元/坪</t>
  </si>
  <si>
    <t>44~49 萬/坪</t>
    <phoneticPr fontId="2" type="noConversion"/>
  </si>
  <si>
    <t>170~205萬</t>
  </si>
  <si>
    <r>
      <t>2023</t>
    </r>
    <r>
      <rPr>
        <sz val="11"/>
        <color rgb="FF000000"/>
        <rFont val="PMingLiU"/>
        <family val="1"/>
        <charset val="136"/>
      </rPr>
      <t>年第一季</t>
    </r>
    <phoneticPr fontId="3" type="noConversion"/>
  </si>
  <si>
    <t>2025Q2</t>
    <phoneticPr fontId="2" type="noConversion"/>
  </si>
  <si>
    <t>二房(24坪) 、三房(31~39坪) 、四房(45坪) 、2+1房(28坪) 、3+1房(41坪)</t>
  </si>
  <si>
    <t>桃園市龜山區樂捷段56地號</t>
  </si>
  <si>
    <t>桃園縣龜山鄉文化一路</t>
  </si>
  <si>
    <t>富宇建設股份有限公司</t>
  </si>
  <si>
    <t>富宇建設</t>
  </si>
  <si>
    <t>盛傑營造有限公司</t>
  </si>
  <si>
    <t>華昱廣告有限公司</t>
  </si>
  <si>
    <t>華昱廣告</t>
  </si>
  <si>
    <t>33.5%</t>
  </si>
  <si>
    <t>4幢，6棟，832戶住家</t>
  </si>
  <si>
    <t>31.07%</t>
  </si>
  <si>
    <t>地上24層，地下4層</t>
  </si>
  <si>
    <t>平面式933個</t>
  </si>
  <si>
    <t>75元/坪/月</t>
  </si>
  <si>
    <t>1:1.12</t>
  </si>
  <si>
    <t>4046.9坪</t>
  </si>
  <si>
    <t>產業專用區</t>
  </si>
  <si>
    <t>(107)桃市都建執照字第會龜00519-01號等1個</t>
  </si>
  <si>
    <t>吳六合建築師事務所</t>
  </si>
  <si>
    <t>禾悅花園</t>
  </si>
  <si>
    <t>fig/AiCity-939-禾悅花園.jpg</t>
    <phoneticPr fontId="3" type="noConversion"/>
  </si>
  <si>
    <t>https://newhouse.591.com.tw/home/housing/detail?hid=122734&amp;v=720</t>
    <phoneticPr fontId="3" type="noConversion"/>
  </si>
  <si>
    <t>929/1044</t>
    <phoneticPr fontId="2" type="noConversion"/>
  </si>
  <si>
    <t>28~29萬元/坪</t>
  </si>
  <si>
    <t>35~37 萬/坪</t>
    <phoneticPr fontId="2" type="noConversion"/>
  </si>
  <si>
    <t>130~200萬</t>
  </si>
  <si>
    <r>
      <t>2024</t>
    </r>
    <r>
      <rPr>
        <sz val="11"/>
        <color rgb="FF000000"/>
        <rFont val="PMingLiU"/>
        <family val="1"/>
        <charset val="136"/>
      </rPr>
      <t>年第二季</t>
    </r>
    <phoneticPr fontId="3" type="noConversion"/>
  </si>
  <si>
    <t>二房(22~23坪) 、三房(30~37坪) 、四房(46~47坪)</t>
  </si>
  <si>
    <t>桃園市龜山區文禾路、文達路及樂學路口</t>
  </si>
  <si>
    <t>桃園市龜山區文桃路及文茂路口</t>
  </si>
  <si>
    <t>禾聯股份有限公司</t>
  </si>
  <si>
    <t>禾聯建築</t>
    <phoneticPr fontId="3" type="noConversion"/>
  </si>
  <si>
    <t>禾華營造股份有限公司(甲級)</t>
  </si>
  <si>
    <t>海悅國際開發股份有限公司司</t>
  </si>
  <si>
    <t>明星學區、景觀宅、近公園、低首付</t>
  </si>
  <si>
    <t>1幢，13棟，1044戶住家</t>
  </si>
  <si>
    <t>52.94%</t>
  </si>
  <si>
    <t>地上14~15層，地下4層</t>
  </si>
  <si>
    <t>平面式1068個</t>
  </si>
  <si>
    <t>65元/坪/月</t>
  </si>
  <si>
    <t>1:1.02</t>
  </si>
  <si>
    <t>4720.89坪</t>
  </si>
  <si>
    <t>109桃市都建執照字第00083號等1個</t>
  </si>
  <si>
    <t>廖錦盈建築師事務所</t>
  </si>
  <si>
    <t>近捷運、明星學區、景觀宅、近公園、重劃區、低首付</t>
  </si>
  <si>
    <t>1:1.01</t>
  </si>
  <si>
    <t>桃園市龜山區文化一路</t>
    <phoneticPr fontId="2" type="noConversion"/>
  </si>
  <si>
    <t>新理想廣告</t>
    <phoneticPr fontId="2" type="noConversion"/>
  </si>
  <si>
    <t>50元/坪/月</t>
    <phoneticPr fontId="2" type="noConversion"/>
  </si>
  <si>
    <t>第五種住宅區</t>
    <phoneticPr fontId="2" type="noConversion"/>
  </si>
  <si>
    <t>拓璞聯合建築師事務所</t>
    <phoneticPr fontId="2" type="noConversion"/>
  </si>
  <si>
    <t>玄泰V1</t>
  </si>
  <si>
    <r>
      <rPr>
        <sz val="11"/>
        <color rgb="FF000000"/>
        <rFont val="PMingLiU"/>
        <family val="1"/>
        <charset val="136"/>
      </rPr>
      <t>fig/AiCity-939-玄泰</t>
    </r>
    <r>
      <rPr>
        <sz val="12"/>
        <color theme="1"/>
        <rFont val="新細明體"/>
        <family val="2"/>
        <charset val="136"/>
        <scheme val="minor"/>
      </rPr>
      <t>V1</t>
    </r>
    <r>
      <rPr>
        <sz val="11"/>
        <color rgb="FF000000"/>
        <rFont val="Calibri"/>
        <family val="1"/>
        <charset val="136"/>
      </rPr>
      <t>.jpg</t>
    </r>
    <phoneticPr fontId="3" type="noConversion"/>
  </si>
  <si>
    <t>https://newhouse.591.com.tw/home/housing/detail?hid=120098&amp;v=720</t>
    <phoneticPr fontId="3" type="noConversion"/>
  </si>
  <si>
    <t>27~29萬元/坪</t>
  </si>
  <si>
    <t>155~195萬</t>
  </si>
  <si>
    <t>2022年下半年</t>
  </si>
  <si>
    <t>2023Q1</t>
    <phoneticPr fontId="2" type="noConversion"/>
  </si>
  <si>
    <t>二房(21~28坪)、三房(30~46坪)</t>
  </si>
  <si>
    <t>桃園市龜山區文化一路&amp;樂安街路口</t>
  </si>
  <si>
    <t>桃園市龜山區文化一路&amp;文樂路口</t>
  </si>
  <si>
    <t>允泰開發有限公司</t>
  </si>
  <si>
    <t>允泰開發</t>
  </si>
  <si>
    <t>玄泰建設</t>
    <phoneticPr fontId="2" type="noConversion"/>
  </si>
  <si>
    <t>益盛營造</t>
  </si>
  <si>
    <t>天湛廣告</t>
  </si>
  <si>
    <t>近捷運、重劃區</t>
  </si>
  <si>
    <t>31.9%</t>
  </si>
  <si>
    <t>2棟，138戶住家，8戶店面，125戶一般事務所</t>
  </si>
  <si>
    <t>60.16%</t>
  </si>
  <si>
    <t>地上24層，地下5層</t>
  </si>
  <si>
    <t>平面式284個</t>
  </si>
  <si>
    <t>1:1.05</t>
  </si>
  <si>
    <t>911.52坪</t>
  </si>
  <si>
    <t>中心商業區</t>
  </si>
  <si>
    <t>(108)桃市都建執照字第會龜00216號等1個</t>
  </si>
  <si>
    <t>新森峰建築師事務所</t>
  </si>
  <si>
    <t>和耀恆美</t>
    <phoneticPr fontId="2" type="noConversion"/>
  </si>
  <si>
    <t>fig/AiCity-939-和耀恆美.jpeg</t>
    <phoneticPr fontId="2" type="noConversion"/>
  </si>
  <si>
    <t>https://newhouse.591.com.tw/home/housing/detail?hid=122650&amp;v=720</t>
    <phoneticPr fontId="2" type="noConversion"/>
  </si>
  <si>
    <t>134/291</t>
    <phoneticPr fontId="2" type="noConversion"/>
  </si>
  <si>
    <t>28~33 萬/坪</t>
    <phoneticPr fontId="2" type="noConversion"/>
  </si>
  <si>
    <t>35~40 萬/坪</t>
    <phoneticPr fontId="2" type="noConversion"/>
  </si>
  <si>
    <t>待訂</t>
    <phoneticPr fontId="2" type="noConversion"/>
  </si>
  <si>
    <t>2022年第二季度</t>
    <phoneticPr fontId="2" type="noConversion"/>
  </si>
  <si>
    <t>2022Q2</t>
    <phoneticPr fontId="2" type="noConversion"/>
  </si>
  <si>
    <t>二房(27~29坪) 、 三房(36~48坪)</t>
    <phoneticPr fontId="2" type="noConversion"/>
  </si>
  <si>
    <t>桃園市龜山區樂捷段172地號</t>
    <phoneticPr fontId="2" type="noConversion"/>
  </si>
  <si>
    <t xml:space="preserve">桃園市龜山區文化一路&amp;樂學路口 </t>
    <phoneticPr fontId="2" type="noConversion"/>
  </si>
  <si>
    <t>和耀建設股份有限公司</t>
    <phoneticPr fontId="2" type="noConversion"/>
  </si>
  <si>
    <t>和耀建設</t>
    <phoneticPr fontId="2" type="noConversion"/>
  </si>
  <si>
    <t>漢乙廣告事業有限公司</t>
    <phoneticPr fontId="2" type="noConversion"/>
  </si>
  <si>
    <t>和耀恆美基地緊鄰樂善科技園區，是北台灣新科技聚落，未來將可活絡地方經濟，本案位處第一排優勢。主打公園景觀，2000坪公園綠地以及自然保護區第一排，享有無限景觀視野棟距，開窗即見綠意美景。</t>
    <phoneticPr fontId="2" type="noConversion"/>
  </si>
  <si>
    <t>32~32.5%</t>
    <phoneticPr fontId="2" type="noConversion"/>
  </si>
  <si>
    <t>1幢，7棟，280戶住家，11戶店面</t>
    <phoneticPr fontId="2" type="noConversion"/>
  </si>
  <si>
    <t>平面式236個、機械式59個</t>
    <phoneticPr fontId="2" type="noConversion"/>
  </si>
  <si>
    <t>1:1.01</t>
    <phoneticPr fontId="2" type="noConversion"/>
  </si>
  <si>
    <t>1309.14坪</t>
    <phoneticPr fontId="2" type="noConversion"/>
  </si>
  <si>
    <t>107桃市都建執照字第00925-01號</t>
    <phoneticPr fontId="2" type="noConversion"/>
  </si>
  <si>
    <t>3.中心商業區</t>
    <phoneticPr fontId="2" type="noConversion"/>
  </si>
  <si>
    <t>允將大作</t>
    <phoneticPr fontId="3" type="noConversion"/>
  </si>
  <si>
    <t>fig/AiCity-939-允將大作.jpg</t>
    <phoneticPr fontId="3" type="noConversion"/>
  </si>
  <si>
    <t>https://newhouse.591.com.tw/home/housing/detail?hid=124450</t>
    <phoneticPr fontId="2" type="noConversion"/>
  </si>
  <si>
    <t>35~38萬元/坪</t>
    <phoneticPr fontId="2" type="noConversion"/>
  </si>
  <si>
    <t>38~43 萬/坪</t>
    <phoneticPr fontId="2" type="noConversion"/>
  </si>
  <si>
    <t>140~210萬</t>
    <phoneticPr fontId="2" type="noConversion"/>
  </si>
  <si>
    <t>2028年第二季度</t>
    <phoneticPr fontId="2" type="noConversion"/>
  </si>
  <si>
    <t>一房(18坪) 、二房(22~27坪) 、三房(31~42坪) 、店面(58~160坪) 、辦公室(18~42坪)</t>
    <phoneticPr fontId="2" type="noConversion"/>
  </si>
  <si>
    <t xml:space="preserve">桃園市龜山區文化一路、樂善三路口 </t>
    <phoneticPr fontId="2" type="noConversion"/>
  </si>
  <si>
    <t xml:space="preserve">桃園市龜山區文化一路568號 </t>
    <phoneticPr fontId="2" type="noConversion"/>
  </si>
  <si>
    <t>允將建設股份有限公司</t>
    <phoneticPr fontId="2" type="noConversion"/>
  </si>
  <si>
    <t>允將建設</t>
    <phoneticPr fontId="2" type="noConversion"/>
  </si>
  <si>
    <t>東霙營造股份有限公司</t>
    <phoneticPr fontId="2" type="noConversion"/>
  </si>
  <si>
    <t>時詣廣告股份有限公司</t>
    <phoneticPr fontId="2" type="noConversion"/>
  </si>
  <si>
    <t>近捷運、明星學區、景觀宅、制震宅、近公園、重劃區、低首付</t>
    <phoneticPr fontId="2" type="noConversion"/>
  </si>
  <si>
    <t>1幢，7棟，530戶住家，5戶店面，20戶事務所，1戶管委會空間</t>
    <phoneticPr fontId="2" type="noConversion"/>
  </si>
  <si>
    <t>地上31層，地下6層</t>
    <phoneticPr fontId="2" type="noConversion"/>
  </si>
  <si>
    <t>平面式563個</t>
    <phoneticPr fontId="2" type="noConversion"/>
  </si>
  <si>
    <t>80元/坪/月</t>
    <phoneticPr fontId="2" type="noConversion"/>
  </si>
  <si>
    <t>1554.48坪</t>
    <phoneticPr fontId="2" type="noConversion"/>
  </si>
  <si>
    <t>中心商業區</t>
    <phoneticPr fontId="2" type="noConversion"/>
  </si>
  <si>
    <t>106桃市都建執照字第00391-01號</t>
    <phoneticPr fontId="2" type="noConversion"/>
  </si>
  <si>
    <t>欣時代</t>
  </si>
  <si>
    <t>fig/AiCity-939-欣時代.jpg</t>
    <phoneticPr fontId="3" type="noConversion"/>
  </si>
  <si>
    <t>https://newhouse.591.com.tw/home/housing/detail?hid=118905</t>
    <phoneticPr fontId="3" type="noConversion"/>
  </si>
  <si>
    <t>154/258</t>
    <phoneticPr fontId="2" type="noConversion"/>
  </si>
  <si>
    <r>
      <t>2023</t>
    </r>
    <r>
      <rPr>
        <sz val="11"/>
        <color rgb="FF000000"/>
        <rFont val="PMingLiU"/>
        <family val="1"/>
        <charset val="136"/>
      </rPr>
      <t>年下半年</t>
    </r>
    <phoneticPr fontId="3" type="noConversion"/>
  </si>
  <si>
    <t>2023Q4</t>
    <phoneticPr fontId="2" type="noConversion"/>
  </si>
  <si>
    <t>三房(31~35坪) 、2+1房(26~29坪)</t>
  </si>
  <si>
    <t>桃園市龜山區文化一路.華亞三路交叉口</t>
  </si>
  <si>
    <t>桃園市龜山區文化一路、文桃路口</t>
  </si>
  <si>
    <t>欣巴巴事業股份有限公司</t>
  </si>
  <si>
    <t>欣巴巴</t>
    <phoneticPr fontId="3" type="noConversion"/>
  </si>
  <si>
    <t>巴森營造股份有限公司</t>
  </si>
  <si>
    <t>新高創團隊，寰宇動力廣告有限公司</t>
  </si>
  <si>
    <t>近捷運、景觀宅、制震宅、近公園、重劃區、創意空間、低首付</t>
  </si>
  <si>
    <t>5棟，235戶住家，4戶店面，19戶一般事務所</t>
  </si>
  <si>
    <t>57.49%</t>
  </si>
  <si>
    <t>地上30層，地下6層</t>
  </si>
  <si>
    <t>平面式235個</t>
  </si>
  <si>
    <t>1:0.91</t>
  </si>
  <si>
    <t>713.17坪</t>
  </si>
  <si>
    <t>(106)桃市都建執照字第會龜00288-02號等1個</t>
  </si>
  <si>
    <t>卓玲建築師事務所</t>
  </si>
  <si>
    <t>第五種住宅區</t>
  </si>
  <si>
    <t>華悅城</t>
    <phoneticPr fontId="3" type="noConversion"/>
  </si>
  <si>
    <t>fig/AiCity-939-華悅城.jpg</t>
    <phoneticPr fontId="3" type="noConversion"/>
  </si>
  <si>
    <t>https://newhouse.591.com.tw/home/housing/detail?hid=120741</t>
    <phoneticPr fontId="2" type="noConversion"/>
  </si>
  <si>
    <t>26~30萬元/坪</t>
    <phoneticPr fontId="2" type="noConversion"/>
  </si>
  <si>
    <t>150~195萬</t>
    <phoneticPr fontId="2" type="noConversion"/>
  </si>
  <si>
    <t>2021年下半年</t>
    <phoneticPr fontId="2" type="noConversion"/>
  </si>
  <si>
    <t>二房(23坪) 、三房(32坪)</t>
    <phoneticPr fontId="2" type="noConversion"/>
  </si>
  <si>
    <t>桃園市龜山區樂善二路、樂善三路口</t>
    <phoneticPr fontId="2" type="noConversion"/>
  </si>
  <si>
    <t>興富發建設股份有限公司</t>
    <phoneticPr fontId="2" type="noConversion"/>
  </si>
  <si>
    <t>興富發建設</t>
    <phoneticPr fontId="2" type="noConversion"/>
  </si>
  <si>
    <t>齊裕營造股份有限公司</t>
    <phoneticPr fontId="2" type="noConversion"/>
  </si>
  <si>
    <t>愛山林建設開發(股)公司</t>
    <phoneticPr fontId="2" type="noConversion"/>
  </si>
  <si>
    <t>近捷運、明星學區、景觀宅、近公園、重劃區、低首付</t>
    <phoneticPr fontId="2" type="noConversion"/>
  </si>
  <si>
    <t>3棟，776戶住家，8戶店面</t>
    <phoneticPr fontId="2" type="noConversion"/>
  </si>
  <si>
    <t>地上18層，地下4層</t>
    <phoneticPr fontId="2" type="noConversion"/>
  </si>
  <si>
    <t>平面式590個、機械式119個</t>
    <phoneticPr fontId="2" type="noConversion"/>
  </si>
  <si>
    <t>1:0.9</t>
    <phoneticPr fontId="2" type="noConversion"/>
  </si>
  <si>
    <t>2751.33坪</t>
    <phoneticPr fontId="2" type="noConversion"/>
  </si>
  <si>
    <t>(108)桃市都建執照字第會龜00410-01號</t>
    <phoneticPr fontId="2" type="noConversion"/>
  </si>
  <si>
    <t>廖蓮輝建築師事務所</t>
    <phoneticPr fontId="2" type="noConversion"/>
  </si>
  <si>
    <t>富宇悅峰</t>
    <phoneticPr fontId="2" type="noConversion"/>
  </si>
  <si>
    <t>fig/AiCity-939-富宇悅峰.jpg</t>
    <phoneticPr fontId="3" type="noConversion"/>
  </si>
  <si>
    <t>https://newhouse.591.com.tw/home/housing/detail?hid=119483&amp;v=720</t>
    <phoneticPr fontId="3" type="noConversion"/>
  </si>
  <si>
    <t>28~32萬元/坪</t>
  </si>
  <si>
    <t>175~195萬</t>
  </si>
  <si>
    <t>二房(27~31坪) 、三房(27~31坪)</t>
  </si>
  <si>
    <t>住宅大樓 住家用</t>
  </si>
  <si>
    <t>桃園市龜山區善捷段地號 209</t>
  </si>
  <si>
    <t>桃園市龜山區文化一路與文桃路口</t>
  </si>
  <si>
    <t>華威廣告有限公司</t>
  </si>
  <si>
    <t>33.5~40%</t>
  </si>
  <si>
    <t>5棟，264戶住家</t>
  </si>
  <si>
    <t>40.21%</t>
  </si>
  <si>
    <t>地上14層，地下4層</t>
  </si>
  <si>
    <t>平面式227個</t>
  </si>
  <si>
    <t>70元/坪/月</t>
  </si>
  <si>
    <t>1:0.86</t>
  </si>
  <si>
    <t>1266.01坪</t>
  </si>
  <si>
    <t>(108)桃市都建執照字第會龜00334號等1個</t>
  </si>
  <si>
    <t>徐瑞燦建築師事務所</t>
  </si>
  <si>
    <t>文化里</t>
    <phoneticPr fontId="2" type="noConversion"/>
  </si>
  <si>
    <t>合遠建設股份有限公司</t>
    <phoneticPr fontId="2" type="noConversion"/>
  </si>
  <si>
    <t>合遠建設</t>
    <phoneticPr fontId="2" type="noConversion"/>
  </si>
  <si>
    <t>近捷運、景觀宅、近公園、重劃區、低首付</t>
    <phoneticPr fontId="2" type="noConversion"/>
  </si>
  <si>
    <t>蔡智勸建築師事務所</t>
    <phoneticPr fontId="2" type="noConversion"/>
  </si>
  <si>
    <t>文華天際</t>
    <phoneticPr fontId="2" type="noConversion"/>
  </si>
  <si>
    <t>fig/AiCity-939-文華天際.png</t>
    <phoneticPr fontId="2" type="noConversion"/>
  </si>
  <si>
    <t>https://newhouse.591.com.tw/home/housing/detail?hid=127139</t>
    <phoneticPr fontId="2" type="noConversion"/>
  </si>
  <si>
    <t>634/486</t>
    <phoneticPr fontId="2" type="noConversion"/>
  </si>
  <si>
    <t xml:space="preserve">27 萬/坪 </t>
    <phoneticPr fontId="2" type="noConversion"/>
  </si>
  <si>
    <t>32~34 萬/坪</t>
    <phoneticPr fontId="2" type="noConversion"/>
  </si>
  <si>
    <t>115~217萬</t>
    <phoneticPr fontId="2" type="noConversion"/>
  </si>
  <si>
    <t>尚未開賣</t>
    <phoneticPr fontId="2" type="noConversion"/>
  </si>
  <si>
    <t>2024年第二季度</t>
    <phoneticPr fontId="2" type="noConversion"/>
  </si>
  <si>
    <t>2024Q2</t>
    <phoneticPr fontId="2" type="noConversion"/>
  </si>
  <si>
    <t>二房(24~28坪) 、 三房(29~36坪) 、 3+1房(41坪)</t>
    <phoneticPr fontId="2" type="noConversion"/>
  </si>
  <si>
    <t>桃園市龜山區文化二路、華亞三路口</t>
    <phoneticPr fontId="2" type="noConversion"/>
  </si>
  <si>
    <t>桃園市龜山區文桃路、樂善一路口</t>
    <phoneticPr fontId="2" type="noConversion"/>
  </si>
  <si>
    <t>新誠家廣告有限公司</t>
    <phoneticPr fontId="2" type="noConversion"/>
  </si>
  <si>
    <t>Check in奢華的完美規劃超高22層A7新視野，點亮城市天際線全台最美科學園區首排規劃極品15項全齡公設，構築家人相聚無憂假期夏季日光戶外泳池、置身城市星級旅店盡興探索都會享樂品味不只是居宅，傲視全A7實現精彩休旅生活體驗陽光泳池雙園景25-41坪</t>
    <phoneticPr fontId="2" type="noConversion"/>
  </si>
  <si>
    <t>1幢，2棟，478戶住家，8戶店面</t>
    <phoneticPr fontId="2" type="noConversion"/>
  </si>
  <si>
    <t>地上22層，地下4層</t>
    <phoneticPr fontId="2" type="noConversion"/>
  </si>
  <si>
    <t>平面式440個、機械式46個</t>
    <phoneticPr fontId="2" type="noConversion"/>
  </si>
  <si>
    <t>1998.07坪</t>
    <phoneticPr fontId="2" type="noConversion"/>
  </si>
  <si>
    <t>109桃市都建執照字第00376-01號</t>
    <phoneticPr fontId="2" type="noConversion"/>
  </si>
  <si>
    <t>暫無</t>
    <phoneticPr fontId="2" type="noConversion"/>
  </si>
  <si>
    <t>4.文青國小生活圈</t>
    <phoneticPr fontId="2" type="noConversion"/>
  </si>
  <si>
    <t>捷市達</t>
    <phoneticPr fontId="2" type="noConversion"/>
  </si>
  <si>
    <t>fig/AiCity-939-鴻築捷市達.jpg</t>
    <phoneticPr fontId="3" type="noConversion"/>
  </si>
  <si>
    <t>https://newhouse.591.com.tw/home/housing/detail?hid=122649&amp;v=720</t>
    <phoneticPr fontId="3" type="noConversion"/>
  </si>
  <si>
    <t>35~38萬元/坪</t>
  </si>
  <si>
    <t>45~48 萬/坪</t>
    <phoneticPr fontId="2" type="noConversion"/>
  </si>
  <si>
    <t>175~205萬</t>
  </si>
  <si>
    <t>2023年12月</t>
  </si>
  <si>
    <t>二房(23、28坪) 、三房(33坪)</t>
  </si>
  <si>
    <t>桃園市龜山區善捷段182地號</t>
  </si>
  <si>
    <t>桃園市龜山區文化一路238號旁</t>
  </si>
  <si>
    <t>漢林廣告事業有限公司</t>
  </si>
  <si>
    <t>近捷運、景觀宅、制震宅、近公園、重劃區</t>
  </si>
  <si>
    <t>1幢，4棟，771戶住家，31戶店面，1戶商場</t>
  </si>
  <si>
    <t>49.53%</t>
  </si>
  <si>
    <t>地上29層，地下5層</t>
  </si>
  <si>
    <t>平面式778個</t>
  </si>
  <si>
    <t>1:0.97</t>
  </si>
  <si>
    <t>2067.24坪</t>
  </si>
  <si>
    <t>108桃市都建執照字第00438-01號等1個</t>
  </si>
  <si>
    <t>詠勝市中欣</t>
  </si>
  <si>
    <t>fig/AiCity-939-詠勝市中欣.jpg</t>
    <phoneticPr fontId="3" type="noConversion"/>
  </si>
  <si>
    <t>https://newhouse.591.com.tw/home/housing/detail?hid=120096&amp;v=720</t>
    <phoneticPr fontId="3" type="noConversion"/>
  </si>
  <si>
    <t>27~32萬元/坪</t>
  </si>
  <si>
    <t>24~25 萬/坪</t>
    <phoneticPr fontId="2" type="noConversion"/>
  </si>
  <si>
    <t>155~205萬</t>
  </si>
  <si>
    <t>2022年12月</t>
  </si>
  <si>
    <t>一房(20坪) 、二房(25坪) 、三房(28~37坪)</t>
  </si>
  <si>
    <t>桃園市龜山區樂善一路</t>
  </si>
  <si>
    <t>桃園市龜山區樂善一路、樂善二路口</t>
  </si>
  <si>
    <t>詠勝開發有限公司</t>
  </si>
  <si>
    <t>詠勝開發</t>
  </si>
  <si>
    <t>詠勝開發營造股份有限公司</t>
  </si>
  <si>
    <t>君漾廣告有限公司</t>
  </si>
  <si>
    <t>近捷運、明星學區、景觀宅、近公園、重劃區、創意空間、低首付</t>
  </si>
  <si>
    <t>33%</t>
  </si>
  <si>
    <t>1棟，257戶住家，7戶店面，32戶一般事務所</t>
  </si>
  <si>
    <t>53.26%</t>
  </si>
  <si>
    <t>地上22層，地下5層</t>
  </si>
  <si>
    <t>平面式298個</t>
  </si>
  <si>
    <t>926.66坪</t>
  </si>
  <si>
    <t>(106)桃市都建執照字第會龜00159-01號等1個</t>
  </si>
  <si>
    <t>新A7</t>
    <phoneticPr fontId="3" type="noConversion"/>
  </si>
  <si>
    <t>fig/AiCity-939-新A7.jpg</t>
    <phoneticPr fontId="3" type="noConversion"/>
  </si>
  <si>
    <t>https://newhouse.591.com.tw/home/housing/detail?hid=122651</t>
    <phoneticPr fontId="2" type="noConversion"/>
  </si>
  <si>
    <t>130/374</t>
    <phoneticPr fontId="2" type="noConversion"/>
  </si>
  <si>
    <t>31~33萬元/坪</t>
    <phoneticPr fontId="2" type="noConversion"/>
  </si>
  <si>
    <t>32~35 萬/坪</t>
    <phoneticPr fontId="2" type="noConversion"/>
  </si>
  <si>
    <t>180~200萬</t>
    <phoneticPr fontId="2" type="noConversion"/>
  </si>
  <si>
    <t>2021年第四季度</t>
    <phoneticPr fontId="2" type="noConversion"/>
  </si>
  <si>
    <t>二房(23~27坪) 、三房(25~38坪) 、四房(44~46坪)</t>
    <phoneticPr fontId="2" type="noConversion"/>
  </si>
  <si>
    <t xml:space="preserve">桃園市龜山區樂善二路 </t>
    <phoneticPr fontId="2" type="noConversion"/>
  </si>
  <si>
    <t xml:space="preserve">桃園市龜山區文化一路115號 </t>
    <phoneticPr fontId="2" type="noConversion"/>
  </si>
  <si>
    <t>鴻廣建設股份有限公司</t>
    <phoneticPr fontId="2" type="noConversion"/>
  </si>
  <si>
    <t>鴻廣建設</t>
    <phoneticPr fontId="2" type="noConversion"/>
  </si>
  <si>
    <t>達程廣告股份有限公司</t>
    <phoneticPr fontId="2" type="noConversion"/>
  </si>
  <si>
    <t>近捷運、明星學區、近公園、重劃區</t>
    <phoneticPr fontId="2" type="noConversion"/>
  </si>
  <si>
    <t>4幢，7棟，371戶住家，3戶店面</t>
    <phoneticPr fontId="2" type="noConversion"/>
  </si>
  <si>
    <t>平面式143個、機械式232個</t>
    <phoneticPr fontId="2" type="noConversion"/>
  </si>
  <si>
    <t>1538.68坪</t>
    <phoneticPr fontId="2" type="noConversion"/>
  </si>
  <si>
    <t>108桃市都建執照字第00568-02號</t>
    <phoneticPr fontId="2" type="noConversion"/>
  </si>
  <si>
    <t>張建鴻建築師事務所</t>
    <phoneticPr fontId="2" type="noConversion"/>
  </si>
  <si>
    <t>30~32 萬/坪</t>
    <phoneticPr fontId="2" type="noConversion"/>
  </si>
  <si>
    <t>1359.03坪</t>
  </si>
  <si>
    <t>富宇哈佛苑</t>
    <phoneticPr fontId="2" type="noConversion"/>
  </si>
  <si>
    <t>fig/AiCity-939-富宇哈佛苑.jpg</t>
    <phoneticPr fontId="3" type="noConversion"/>
  </si>
  <si>
    <t>https://newhouse.591.com.tw/home/housing/detail?hid=121157&amp;v=720</t>
    <phoneticPr fontId="3" type="noConversion"/>
  </si>
  <si>
    <t>89/491</t>
    <phoneticPr fontId="2" type="noConversion"/>
  </si>
  <si>
    <t>33~38萬元/坪</t>
  </si>
  <si>
    <t>180~205萬</t>
  </si>
  <si>
    <r>
      <t>2023</t>
    </r>
    <r>
      <rPr>
        <sz val="11"/>
        <color rgb="FF000000"/>
        <rFont val="PMingLiU"/>
        <family val="1"/>
        <charset val="136"/>
      </rPr>
      <t>年第四季</t>
    </r>
    <phoneticPr fontId="3" type="noConversion"/>
  </si>
  <si>
    <t>二房(22~25坪) 、三房(30~37坪) 、2+1房(27坪) 、3+1房(40坪)</t>
  </si>
  <si>
    <t>桃園市龜山區善捷段75地號</t>
  </si>
  <si>
    <t>桃園市龜山區文化一路、華亞三路</t>
  </si>
  <si>
    <t>1幢，3棟，483戶住家，8戶店面</t>
  </si>
  <si>
    <t>44.18%</t>
  </si>
  <si>
    <t>平面式495個</t>
  </si>
  <si>
    <t>2155.85坪</t>
  </si>
  <si>
    <t>108桃市都建執照字第00961號等1個</t>
  </si>
  <si>
    <t>頤昌豐岳</t>
    <phoneticPr fontId="3" type="noConversion"/>
  </si>
  <si>
    <t>fig/AiCity-939-頤昌豐岳.jpg</t>
    <phoneticPr fontId="3" type="noConversion"/>
  </si>
  <si>
    <t>30萬元/坪</t>
    <phoneticPr fontId="2" type="noConversion"/>
  </si>
  <si>
    <t>160~190萬</t>
    <phoneticPr fontId="2" type="noConversion"/>
  </si>
  <si>
    <t>2022年第一季度</t>
    <phoneticPr fontId="2" type="noConversion"/>
  </si>
  <si>
    <t>二房(26~28坪) 、三房(38~40坪) 、四房(45~52坪) 、店面(36~52坪)</t>
    <phoneticPr fontId="2" type="noConversion"/>
  </si>
  <si>
    <t>桃園市龜山區文樂路、樂善一路交叉口附近</t>
    <phoneticPr fontId="2" type="noConversion"/>
  </si>
  <si>
    <t>頤昌建設股份有限公司</t>
    <phoneticPr fontId="2" type="noConversion"/>
  </si>
  <si>
    <t>頤昌建設</t>
    <phoneticPr fontId="2" type="noConversion"/>
  </si>
  <si>
    <t>晉福營造</t>
    <phoneticPr fontId="2" type="noConversion"/>
  </si>
  <si>
    <t>鈞驛廣告</t>
    <phoneticPr fontId="2" type="noConversion"/>
  </si>
  <si>
    <t>近捷運、明星學區、重劃區</t>
    <phoneticPr fontId="2" type="noConversion"/>
  </si>
  <si>
    <t>2棟，154戶住家，9戶店面</t>
    <phoneticPr fontId="2" type="noConversion"/>
  </si>
  <si>
    <t>平面式190個</t>
    <phoneticPr fontId="2" type="noConversion"/>
  </si>
  <si>
    <t>1:1.17</t>
    <phoneticPr fontId="2" type="noConversion"/>
  </si>
  <si>
    <t>933.78坪</t>
    <phoneticPr fontId="2" type="noConversion"/>
  </si>
  <si>
    <t>第三種住宅區</t>
    <phoneticPr fontId="2" type="noConversion"/>
  </si>
  <si>
    <t>108桃市都建執照字第01005-01號</t>
    <phoneticPr fontId="2" type="noConversion"/>
  </si>
  <si>
    <t>陳朝雄建築師事務所</t>
    <phoneticPr fontId="2" type="noConversion"/>
  </si>
  <si>
    <t>新未來2</t>
    <phoneticPr fontId="3" type="noConversion"/>
  </si>
  <si>
    <t>fig/AiCity-939-新未來2.jpg</t>
    <phoneticPr fontId="3" type="noConversion"/>
  </si>
  <si>
    <t>https://newhouse.591.com.tw/home/housing/info?hid=118904</t>
    <phoneticPr fontId="2" type="noConversion"/>
  </si>
  <si>
    <t>30~32萬元/坪</t>
    <phoneticPr fontId="2" type="noConversion"/>
  </si>
  <si>
    <t>180~210萬</t>
    <phoneticPr fontId="2" type="noConversion"/>
  </si>
  <si>
    <t>2022年5月</t>
    <phoneticPr fontId="2" type="noConversion"/>
  </si>
  <si>
    <t>三房(36~42坪) 、四房(54坪)</t>
    <phoneticPr fontId="2" type="noConversion"/>
  </si>
  <si>
    <t>桃園市龜山區文桃路內</t>
    <phoneticPr fontId="2" type="noConversion"/>
  </si>
  <si>
    <t xml:space="preserve">桃園市龜山區樂善一路10號 </t>
    <phoneticPr fontId="2" type="noConversion"/>
  </si>
  <si>
    <t>遠雄建設事業股份有限公司</t>
    <phoneticPr fontId="2" type="noConversion"/>
  </si>
  <si>
    <t>遠雄建設</t>
    <phoneticPr fontId="2" type="noConversion"/>
  </si>
  <si>
    <t>遠雄營造股份有限公司</t>
    <phoneticPr fontId="2" type="noConversion"/>
  </si>
  <si>
    <t>遠雄房地產發展(股)公司</t>
    <phoneticPr fontId="2" type="noConversion"/>
  </si>
  <si>
    <t>2棟，376戶住家，9戶店面</t>
    <phoneticPr fontId="2" type="noConversion"/>
  </si>
  <si>
    <t>平面式438個</t>
    <phoneticPr fontId="2" type="noConversion"/>
  </si>
  <si>
    <t>1955.56坪</t>
    <phoneticPr fontId="2" type="noConversion"/>
  </si>
  <si>
    <t>(107)桃市字第會龜00687號</t>
    <phoneticPr fontId="2" type="noConversion"/>
  </si>
  <si>
    <t>李祖原聯合建築師事務所</t>
    <phoneticPr fontId="2" type="noConversion"/>
  </si>
  <si>
    <r>
      <rPr>
        <sz val="11"/>
        <color rgb="FF000000"/>
        <rFont val="PMingLiU"/>
        <family val="1"/>
        <charset val="136"/>
      </rPr>
      <t>新未來</t>
    </r>
    <r>
      <rPr>
        <sz val="12"/>
        <color theme="1"/>
        <rFont val="新細明體"/>
        <family val="2"/>
        <charset val="136"/>
        <scheme val="minor"/>
      </rPr>
      <t>3</t>
    </r>
    <phoneticPr fontId="3" type="noConversion"/>
  </si>
  <si>
    <t>fig/AiCity-939-新未來3.jpg</t>
    <phoneticPr fontId="3" type="noConversion"/>
  </si>
  <si>
    <t>https://newhouse.591.com.tw/home/housing/info?hid=122831</t>
    <phoneticPr fontId="2" type="noConversion"/>
  </si>
  <si>
    <t>33~38萬元/坪</t>
    <phoneticPr fontId="2" type="noConversion"/>
  </si>
  <si>
    <t>190萬</t>
    <phoneticPr fontId="2" type="noConversion"/>
  </si>
  <si>
    <t>2023年12月</t>
    <phoneticPr fontId="2" type="noConversion"/>
  </si>
  <si>
    <t>二房(24~27坪) 、2+1房(36~42坪) 、3+1房(46坪)</t>
    <phoneticPr fontId="2" type="noConversion"/>
  </si>
  <si>
    <t>桃園市龜山區文吉路及樂善二路路口</t>
    <phoneticPr fontId="2" type="noConversion"/>
  </si>
  <si>
    <t>2幢，3棟，582戶住家，16戶店面</t>
    <phoneticPr fontId="2" type="noConversion"/>
  </si>
  <si>
    <t>地上19、22層，地下5層</t>
    <phoneticPr fontId="2" type="noConversion"/>
  </si>
  <si>
    <t>平面式598個</t>
    <phoneticPr fontId="2" type="noConversion"/>
  </si>
  <si>
    <t>2513.22坪</t>
    <phoneticPr fontId="2" type="noConversion"/>
  </si>
  <si>
    <t>109桃市都建執照字第00076號</t>
    <phoneticPr fontId="2" type="noConversion"/>
  </si>
  <si>
    <t>三門聯合建築師事務所</t>
    <phoneticPr fontId="2" type="noConversion"/>
  </si>
  <si>
    <t>和洲金剛</t>
  </si>
  <si>
    <t>fig/AiCity-939-和洲金剛.jpg</t>
    <phoneticPr fontId="3" type="noConversion"/>
  </si>
  <si>
    <t>https://newhouse.591.com.tw/home/housing/detail?hid=122486&amp;v=720</t>
    <phoneticPr fontId="3" type="noConversion"/>
  </si>
  <si>
    <t>143/221</t>
    <phoneticPr fontId="2" type="noConversion"/>
  </si>
  <si>
    <t>25~27萬元/坪</t>
  </si>
  <si>
    <t>二房(26~30坪) 、三房(36~40坪) 、四房(47坪) 、1+1房(16坪)</t>
  </si>
  <si>
    <t>桃園市龜山區樂善二路</t>
  </si>
  <si>
    <t>桃園市龜山區文化一路、樂善路口</t>
  </si>
  <si>
    <t>和洲建設股份有限公司</t>
  </si>
  <si>
    <t>和洲建設</t>
  </si>
  <si>
    <t>君翊行銷-翊鼎國際</t>
  </si>
  <si>
    <t>3幢，3棟，210戶住家，11戶店面</t>
  </si>
  <si>
    <t>45.54%</t>
  </si>
  <si>
    <t>地上15層，地下3~4層</t>
  </si>
  <si>
    <t>平面式226個</t>
  </si>
  <si>
    <t>第三種住宅區</t>
  </si>
  <si>
    <t>國原保全</t>
  </si>
  <si>
    <t>108桃市都建執照字第00611號等1個</t>
  </si>
  <si>
    <t>君邑丘比特</t>
    <phoneticPr fontId="3" type="noConversion"/>
  </si>
  <si>
    <t>fig/AiCity-939-邱比特.jpg</t>
    <phoneticPr fontId="3" type="noConversion"/>
  </si>
  <si>
    <t>https://newhouse.591.com.tw/home/housing/detail?hid=121781&amp;</t>
    <phoneticPr fontId="3" type="noConversion"/>
  </si>
  <si>
    <t>165/178</t>
    <phoneticPr fontId="2" type="noConversion"/>
  </si>
  <si>
    <t>27.8~32萬元/坪</t>
    <phoneticPr fontId="3" type="noConversion"/>
  </si>
  <si>
    <t>29.8~38.2 萬/坪</t>
    <phoneticPr fontId="2" type="noConversion"/>
  </si>
  <si>
    <t>180~230萬</t>
    <phoneticPr fontId="3" type="noConversion"/>
  </si>
  <si>
    <t>2022年上半年</t>
    <phoneticPr fontId="3" type="noConversion"/>
  </si>
  <si>
    <t>二房(25~28坪) 、三房(38~40坪) 、四房(47坪) 、3+1房(46坪)</t>
    <phoneticPr fontId="3" type="noConversion"/>
  </si>
  <si>
    <t>住宅大樓 住家用</t>
    <phoneticPr fontId="3" type="noConversion"/>
  </si>
  <si>
    <t>桃園市龜山區文吉路</t>
    <phoneticPr fontId="3" type="noConversion"/>
  </si>
  <si>
    <t xml:space="preserve">桃園市龜山區文桃路 </t>
    <phoneticPr fontId="3" type="noConversion"/>
  </si>
  <si>
    <t>君悅建設有限公司</t>
    <phoneticPr fontId="3" type="noConversion"/>
  </si>
  <si>
    <t>君悅建設</t>
    <phoneticPr fontId="3" type="noConversion"/>
  </si>
  <si>
    <t>捷堡營造工程有限公司</t>
    <phoneticPr fontId="3" type="noConversion"/>
  </si>
  <si>
    <t>近捷運、明星學區、景觀宅、制震宅、近公園、重劃區、低首付</t>
    <phoneticPr fontId="3" type="noConversion"/>
  </si>
  <si>
    <t>32.46~33.79%</t>
    <phoneticPr fontId="3" type="noConversion"/>
  </si>
  <si>
    <t>1幢，4棟，173戶住家，5戶店面</t>
    <phoneticPr fontId="3" type="noConversion"/>
  </si>
  <si>
    <t>地上15層，地下4層</t>
    <phoneticPr fontId="3" type="noConversion"/>
  </si>
  <si>
    <t>平面式190個</t>
    <phoneticPr fontId="3" type="noConversion"/>
  </si>
  <si>
    <t>1:1.07</t>
    <phoneticPr fontId="2" type="noConversion"/>
  </si>
  <si>
    <t>1030.74坪</t>
    <phoneticPr fontId="3" type="noConversion"/>
  </si>
  <si>
    <t>108桃市都建執照字第00488-01號等1個</t>
    <phoneticPr fontId="3" type="noConversion"/>
  </si>
  <si>
    <t>拓璞聯合建築師事務所</t>
    <phoneticPr fontId="3" type="noConversion"/>
  </si>
  <si>
    <t>頤昌璞岳</t>
    <phoneticPr fontId="2" type="noConversion"/>
  </si>
  <si>
    <t>fig/AiCity-939-頤昌璞岳.jpeg</t>
    <phoneticPr fontId="2" type="noConversion"/>
  </si>
  <si>
    <t>https://newhouse.591.com.tw/home/housing/detail?hid=124978</t>
    <phoneticPr fontId="2" type="noConversion"/>
  </si>
  <si>
    <t>32~33 萬/坪</t>
    <phoneticPr fontId="2" type="noConversion"/>
  </si>
  <si>
    <t>已完銷</t>
    <phoneticPr fontId="2" type="noConversion"/>
  </si>
  <si>
    <t>2022年第三季度</t>
    <phoneticPr fontId="2" type="noConversion"/>
  </si>
  <si>
    <t>2022Q3</t>
    <phoneticPr fontId="2" type="noConversion"/>
  </si>
  <si>
    <t>二房(27~29坪) 、 三房(36~39坪) 、 四房(45坪)</t>
    <phoneticPr fontId="2" type="noConversion"/>
  </si>
  <si>
    <t>桃園市龜山區樂捷段253地號</t>
    <phoneticPr fontId="2" type="noConversion"/>
  </si>
  <si>
    <t xml:space="preserve">桃園市龜山區文樂路、樂善一路交叉口附近 </t>
    <phoneticPr fontId="2" type="noConversion"/>
  </si>
  <si>
    <t>晉福營造有限公司</t>
    <phoneticPr fontId="2" type="noConversion"/>
  </si>
  <si>
    <t>周邊環境，基地鄰近文青雙語中小學(預定地)，車程7分鐘可至A8長庚商圈，生活採買方面，車程4分鐘可達頂好超市，距全聯(林口復興店)約8分鐘車程。交通方面，車程5分鐘可至機場捷運A7體育大學站，亦有國道一號林口交流道可利用。</t>
    <phoneticPr fontId="2" type="noConversion"/>
  </si>
  <si>
    <t>1幢，2棟，124戶住家，11戶店面</t>
    <phoneticPr fontId="2" type="noConversion"/>
  </si>
  <si>
    <t>地上14層，地下4層</t>
    <phoneticPr fontId="2" type="noConversion"/>
  </si>
  <si>
    <t>平面式136個</t>
    <phoneticPr fontId="2" type="noConversion"/>
  </si>
  <si>
    <t>595.29坪</t>
    <phoneticPr fontId="2" type="noConversion"/>
  </si>
  <si>
    <t>109桃市都建執照字第00379-01號</t>
    <phoneticPr fontId="2" type="noConversion"/>
  </si>
  <si>
    <t>閤康聯合建築師事務所</t>
    <phoneticPr fontId="2" type="noConversion"/>
  </si>
  <si>
    <t>合謙學</t>
    <phoneticPr fontId="2" type="noConversion"/>
  </si>
  <si>
    <t>fig/AiCity-939-合謙學.webp</t>
    <phoneticPr fontId="2" type="noConversion"/>
  </si>
  <si>
    <t>https://newhouse.591.com.tw/home/housing/detail?hid=126450</t>
    <phoneticPr fontId="2" type="noConversion"/>
  </si>
  <si>
    <t>35~42 萬/坪</t>
    <phoneticPr fontId="2" type="noConversion"/>
  </si>
  <si>
    <t>二房(25坪) 、 三房(34~37坪) 、 2+1房(26坪)</t>
    <phoneticPr fontId="2" type="noConversion"/>
  </si>
  <si>
    <t>桃園市龜山區樂善一路與牛角坡路口</t>
    <phoneticPr fontId="2" type="noConversion"/>
  </si>
  <si>
    <t>合謙建設股份有限公司</t>
    <phoneticPr fontId="2" type="noConversion"/>
  </si>
  <si>
    <t>合謙建設</t>
    <phoneticPr fontId="2" type="noConversion"/>
  </si>
  <si>
    <t>洛城營造有限公司</t>
    <phoneticPr fontId="2" type="noConversion"/>
  </si>
  <si>
    <t>翰永興業股份有限公司</t>
    <phoneticPr fontId="2" type="noConversion"/>
  </si>
  <si>
    <t>寧靜本案位於A7新林口重劃區中的文青文教區內之住宅用地，採零店面無事務所設計，並以中小型基地開發打造出百餘戶社區，讓住家回歸最基本對寧靜且不複雜的需求。健康社區緊鄰18份坑溪保護區，讓您不出門在家即可享受猶如群樹環繞的森林芬多精本案全戶型標配VAF可變氣流條件環境控制系統，以醫療環境的使用思維有效過濾PM2.5，進而使乾淨空氣有效率且足量進入住家。</t>
    <phoneticPr fontId="2" type="noConversion"/>
  </si>
  <si>
    <t>1幢，2棟，106戶住家</t>
    <phoneticPr fontId="2" type="noConversion"/>
  </si>
  <si>
    <t>平面式96個</t>
    <phoneticPr fontId="2" type="noConversion"/>
  </si>
  <si>
    <t>70元/坪/月</t>
    <phoneticPr fontId="2" type="noConversion"/>
  </si>
  <si>
    <t>1:0.91</t>
    <phoneticPr fontId="2" type="noConversion"/>
  </si>
  <si>
    <t>1030.74坪</t>
    <phoneticPr fontId="2" type="noConversion"/>
  </si>
  <si>
    <t>住家用</t>
    <phoneticPr fontId="2" type="noConversion"/>
  </si>
  <si>
    <t>大亮時代A7</t>
    <phoneticPr fontId="2" type="noConversion"/>
  </si>
  <si>
    <t>fig/AiCity-939-大亮時代A7.jpeg</t>
    <phoneticPr fontId="2" type="noConversion"/>
  </si>
  <si>
    <t>https://newhouse.591.com.tw/home/housing/detail?hid=125949</t>
    <phoneticPr fontId="2" type="noConversion"/>
  </si>
  <si>
    <t>129/135</t>
    <phoneticPr fontId="2" type="noConversion"/>
  </si>
  <si>
    <t>35~36 萬/坪</t>
    <phoneticPr fontId="2" type="noConversion"/>
  </si>
  <si>
    <t>148~169萬</t>
    <phoneticPr fontId="2" type="noConversion"/>
  </si>
  <si>
    <t>2023年第四季度</t>
    <phoneticPr fontId="2" type="noConversion"/>
  </si>
  <si>
    <t>二房(15.8~23.2坪) 、 三房(26.2坪)</t>
    <phoneticPr fontId="2" type="noConversion"/>
  </si>
  <si>
    <t>住宅大樓 住家用</t>
    <phoneticPr fontId="2" type="noConversion"/>
  </si>
  <si>
    <t>桃園市龜山區善捷段166地號</t>
    <phoneticPr fontId="2" type="noConversion"/>
  </si>
  <si>
    <t>桃園市龜山區文化一路、樂善二路口</t>
    <phoneticPr fontId="2" type="noConversion"/>
  </si>
  <si>
    <t>大亮建築股份有限公司</t>
    <phoneticPr fontId="2" type="noConversion"/>
  </si>
  <si>
    <t>大亮建築</t>
    <phoneticPr fontId="2" type="noConversion"/>
  </si>
  <si>
    <t>大亮營造股份有限公司</t>
    <phoneticPr fontId="2" type="noConversion"/>
  </si>
  <si>
    <t>周邊環境，車程約3分鐘即可抵達學區樂善國小、文青雙語國中小學，距大崗國中約7分鐘車程，車程約4分鐘可至滯洪池公園，距林口綜合體育館約5分鐘車程，生活採買方面，車程約6~7分鐘可達頂好超市、全聯福利中心，距龜山黃昏市場約10分鐘車程。</t>
    <phoneticPr fontId="2" type="noConversion"/>
  </si>
  <si>
    <t>1幢，1棟，87戶一般事務所，3戶店面，45戶住家</t>
    <phoneticPr fontId="2" type="noConversion"/>
  </si>
  <si>
    <t>平面式49個</t>
    <phoneticPr fontId="2" type="noConversion"/>
  </si>
  <si>
    <t>30元/坪/月</t>
    <phoneticPr fontId="2" type="noConversion"/>
  </si>
  <si>
    <t>1:0.36</t>
    <phoneticPr fontId="2" type="noConversion"/>
  </si>
  <si>
    <t>332.5坪</t>
    <phoneticPr fontId="2" type="noConversion"/>
  </si>
  <si>
    <t>110桃市都建執照字第00147號</t>
    <phoneticPr fontId="2" type="noConversion"/>
  </si>
  <si>
    <t>王成維建築師事務所</t>
    <phoneticPr fontId="2" type="noConversion"/>
  </si>
  <si>
    <t>維特魯威</t>
    <phoneticPr fontId="2" type="noConversion"/>
  </si>
  <si>
    <t>fig/AiCity-939-維特魯威.jpg</t>
    <phoneticPr fontId="2" type="noConversion"/>
  </si>
  <si>
    <t>https://newhouse.591.com.tw/home/housing/detail?hid=128903</t>
    <phoneticPr fontId="2" type="noConversion"/>
  </si>
  <si>
    <t>92/136</t>
    <phoneticPr fontId="2" type="noConversion"/>
  </si>
  <si>
    <t>37.8~45.5 萬/坪</t>
    <phoneticPr fontId="2" type="noConversion"/>
  </si>
  <si>
    <t>2024年第四季度</t>
    <phoneticPr fontId="2" type="noConversion"/>
  </si>
  <si>
    <t>2024Q4</t>
    <phoneticPr fontId="2" type="noConversion"/>
  </si>
  <si>
    <t>二房(27~30坪) 、 三房(33.5~41坪) 、 四房(46、47坪)</t>
    <phoneticPr fontId="2" type="noConversion"/>
  </si>
  <si>
    <t>桃園市龜山區文桃路、牛角坡路交叉口</t>
    <phoneticPr fontId="2" type="noConversion"/>
  </si>
  <si>
    <t>桃園市龜山區文吉路旁</t>
    <phoneticPr fontId="2" type="noConversion"/>
  </si>
  <si>
    <t>法邑建設有限公司</t>
    <phoneticPr fontId="2" type="noConversion"/>
  </si>
  <si>
    <t>法邑建設</t>
    <phoneticPr fontId="2" type="noConversion"/>
  </si>
  <si>
    <t>捷堡營造工程有限公司</t>
    <phoneticPr fontId="2" type="noConversion"/>
  </si>
  <si>
    <t>埜揚廣告有限公司</t>
    <phoneticPr fontId="2" type="noConversion"/>
  </si>
  <si>
    <t>1幢，1棟，123戶住家，3戶店面，10戶一般事務所</t>
    <phoneticPr fontId="2" type="noConversion"/>
  </si>
  <si>
    <t>地上28層，地下5層</t>
    <phoneticPr fontId="2" type="noConversion"/>
  </si>
  <si>
    <t>平面式140個</t>
    <phoneticPr fontId="2" type="noConversion"/>
  </si>
  <si>
    <t>60元/坪/月</t>
    <phoneticPr fontId="2" type="noConversion"/>
  </si>
  <si>
    <t>1:1.02</t>
    <phoneticPr fontId="2" type="noConversion"/>
  </si>
  <si>
    <t>586.6坪</t>
    <phoneticPr fontId="2" type="noConversion"/>
  </si>
  <si>
    <t>106桃市都建執照字第01039-02號</t>
    <phoneticPr fontId="2" type="noConversion"/>
  </si>
  <si>
    <t>頤昌澄岳</t>
    <phoneticPr fontId="2" type="noConversion"/>
  </si>
  <si>
    <t>fig/AiCity-939-頤昌澄岳.jpg</t>
    <phoneticPr fontId="2" type="noConversion"/>
  </si>
  <si>
    <t>https://newhouse.591.com.tw/home/housing/detail?hid=128885&amp;v=720</t>
    <phoneticPr fontId="2" type="noConversion"/>
  </si>
  <si>
    <t>39~40 萬/坪</t>
    <phoneticPr fontId="2" type="noConversion"/>
  </si>
  <si>
    <t>175~210萬</t>
    <phoneticPr fontId="2" type="noConversion"/>
  </si>
  <si>
    <t>二房(23坪) 、 三房(29~38坪) 、 2+1房(25坪)</t>
    <phoneticPr fontId="2" type="noConversion"/>
  </si>
  <si>
    <t>桃園市龜山區樂學一路、樂學二路交叉口</t>
    <phoneticPr fontId="2" type="noConversion"/>
  </si>
  <si>
    <t>桃園市龜山區樂學二路、樂學三路交叉口</t>
    <phoneticPr fontId="2" type="noConversion"/>
  </si>
  <si>
    <t>1幢，2棟，140戶住家，8戶店面</t>
    <phoneticPr fontId="2" type="noConversion"/>
  </si>
  <si>
    <t>平面式145個</t>
    <phoneticPr fontId="2" type="noConversion"/>
  </si>
  <si>
    <t>1:0.97</t>
    <phoneticPr fontId="2" type="noConversion"/>
  </si>
  <si>
    <t>665.31坪</t>
    <phoneticPr fontId="2" type="noConversion"/>
  </si>
  <si>
    <t>110桃市都建執照字第00808號</t>
    <phoneticPr fontId="2" type="noConversion"/>
  </si>
  <si>
    <t>5.合宜住宅區</t>
    <phoneticPr fontId="2" type="noConversion"/>
  </si>
  <si>
    <t>文青里</t>
    <phoneticPr fontId="2" type="noConversion"/>
  </si>
  <si>
    <r>
      <rPr>
        <sz val="11"/>
        <color rgb="FF000000"/>
        <rFont val="PMingLiU"/>
        <family val="1"/>
        <charset val="136"/>
      </rPr>
      <t>富宇</t>
    </r>
    <r>
      <rPr>
        <sz val="12"/>
        <color theme="1"/>
        <rFont val="新細明體"/>
        <family val="2"/>
        <charset val="136"/>
        <scheme val="minor"/>
      </rPr>
      <t>天匯</t>
    </r>
    <phoneticPr fontId="3" type="noConversion"/>
  </si>
  <si>
    <t>fig/AiCity-939-富宇天匯.jpg</t>
    <phoneticPr fontId="3" type="noConversion"/>
  </si>
  <si>
    <t>https://newhouse.591.com.tw/home/housing/detail?hid=121159&amp;v=720</t>
    <phoneticPr fontId="2" type="noConversion"/>
  </si>
  <si>
    <t>39~43萬元/坪</t>
    <phoneticPr fontId="2" type="noConversion"/>
  </si>
  <si>
    <t>45~50 萬/坪</t>
    <phoneticPr fontId="2" type="noConversion"/>
  </si>
  <si>
    <t>160~205萬</t>
    <phoneticPr fontId="2" type="noConversion"/>
  </si>
  <si>
    <t>2023年第二季度</t>
    <phoneticPr fontId="2" type="noConversion"/>
  </si>
  <si>
    <t>2023Q2</t>
    <phoneticPr fontId="2" type="noConversion"/>
  </si>
  <si>
    <t>二房(20.86坪) 、三房(34~38坪) 、2+1房(27~28坪) 、3+1房(40、41坪)</t>
    <phoneticPr fontId="2" type="noConversion"/>
  </si>
  <si>
    <t>桃園市龜山區善捷段287地號</t>
    <phoneticPr fontId="2" type="noConversion"/>
  </si>
  <si>
    <t>桃園縣龜山鄉文化一路、文青路旁</t>
    <phoneticPr fontId="2" type="noConversion"/>
  </si>
  <si>
    <t>富宇建設股份有限公司</t>
    <phoneticPr fontId="2" type="noConversion"/>
  </si>
  <si>
    <t>富宇建設</t>
    <phoneticPr fontId="2" type="noConversion"/>
  </si>
  <si>
    <t>盛傑營造有限公司</t>
    <phoneticPr fontId="2" type="noConversion"/>
  </si>
  <si>
    <t>華昱廣告</t>
    <phoneticPr fontId="2" type="noConversion"/>
  </si>
  <si>
    <t>2幢，4棟，266戶住家，4戶店面</t>
    <phoneticPr fontId="2" type="noConversion"/>
  </si>
  <si>
    <t>平面式260個、機械式18個</t>
    <phoneticPr fontId="2" type="noConversion"/>
  </si>
  <si>
    <t>1:1.03</t>
    <phoneticPr fontId="2" type="noConversion"/>
  </si>
  <si>
    <t>1471.38坪</t>
    <phoneticPr fontId="2" type="noConversion"/>
  </si>
  <si>
    <t>108桃市都建執照字第01027號</t>
    <phoneticPr fontId="2" type="noConversion"/>
  </si>
  <si>
    <t>徐瑞燦建築師事務所</t>
    <phoneticPr fontId="2" type="noConversion"/>
  </si>
  <si>
    <t>櫻花澍</t>
    <phoneticPr fontId="2" type="noConversion"/>
  </si>
  <si>
    <t>fig/AiCity-939-櫻花澍.webp</t>
    <phoneticPr fontId="2" type="noConversion"/>
  </si>
  <si>
    <t>https://newhouse.591.com.tw/home/housing/detail?hid=124447</t>
    <phoneticPr fontId="2" type="noConversion"/>
  </si>
  <si>
    <t>28~32 萬/坪</t>
    <phoneticPr fontId="2" type="noConversion"/>
  </si>
  <si>
    <t>A7櫻花澍已購戶討論區</t>
    <phoneticPr fontId="2" type="noConversion"/>
  </si>
  <si>
    <t>https://www.facebook.com/groups/1271297159886163</t>
    <phoneticPr fontId="2" type="noConversion"/>
  </si>
  <si>
    <t>165~195萬</t>
    <phoneticPr fontId="2" type="noConversion"/>
  </si>
  <si>
    <t>二房(25坪) 、 三房(35坪)</t>
    <phoneticPr fontId="2" type="noConversion"/>
  </si>
  <si>
    <t>桃園市龜山區文青二路</t>
    <phoneticPr fontId="2" type="noConversion"/>
  </si>
  <si>
    <t xml:space="preserve">桃園市龜山區文青路179號1F </t>
    <phoneticPr fontId="2" type="noConversion"/>
  </si>
  <si>
    <t>櫻花建設股份有限公司</t>
    <phoneticPr fontId="2" type="noConversion"/>
  </si>
  <si>
    <t>櫻花建設</t>
    <phoneticPr fontId="2" type="noConversion"/>
  </si>
  <si>
    <t>新高思廣告有限公司</t>
    <phoneticPr fontId="2" type="noConversion"/>
  </si>
  <si>
    <t>學區方面，鄰近文青雙語國中小預定地，生活採買方面，步行4分鐘可達美廉社(龜山文青店)，車程10分鐘可至全聯福利中心(龜山興華店)。交通方面，步行8分鐘可至機捷A7體育大學站，亦有國道一號林口交流道可利用。</t>
    <phoneticPr fontId="2" type="noConversion"/>
  </si>
  <si>
    <t>1幢，2棟，106戶住家，2戶店面</t>
    <phoneticPr fontId="2" type="noConversion"/>
  </si>
  <si>
    <t>平面式108個</t>
    <phoneticPr fontId="2" type="noConversion"/>
  </si>
  <si>
    <t>65元/坪/月</t>
    <phoneticPr fontId="2" type="noConversion"/>
  </si>
  <si>
    <t>602.07坪</t>
    <phoneticPr fontId="2" type="noConversion"/>
  </si>
  <si>
    <t>108桃市都建執照字第00713-01號</t>
    <phoneticPr fontId="2" type="noConversion"/>
  </si>
  <si>
    <t>fig/AiCity-939-豐邑氧森.jpg</t>
    <phoneticPr fontId="2" type="noConversion"/>
  </si>
  <si>
    <t>玄泰T1</t>
    <phoneticPr fontId="2" type="noConversion"/>
  </si>
  <si>
    <t>fig/AiCity-939-玄泰T1.webp</t>
    <phoneticPr fontId="2" type="noConversion"/>
  </si>
  <si>
    <t>https://newhouse.591.com.tw/home/housing/detail?hid=128089</t>
    <phoneticPr fontId="2" type="noConversion"/>
  </si>
  <si>
    <t>378/595</t>
    <phoneticPr fontId="2" type="noConversion"/>
  </si>
  <si>
    <t>34~38 萬/坪</t>
    <phoneticPr fontId="2" type="noConversion"/>
  </si>
  <si>
    <t>160~230萬</t>
    <phoneticPr fontId="2" type="noConversion"/>
  </si>
  <si>
    <t>2026年第一季度</t>
    <phoneticPr fontId="2" type="noConversion"/>
  </si>
  <si>
    <t>2026Q1</t>
    <phoneticPr fontId="2" type="noConversion"/>
  </si>
  <si>
    <t>三房(36~42坪) 、 3+1房(45~49坪)</t>
    <phoneticPr fontId="2" type="noConversion"/>
  </si>
  <si>
    <t xml:space="preserve">桃園市龜山區善捷段62地號 </t>
    <phoneticPr fontId="2" type="noConversion"/>
  </si>
  <si>
    <t>桃園市龜山區文化一路、樂善二路</t>
    <phoneticPr fontId="2" type="noConversion"/>
  </si>
  <si>
    <t xml:space="preserve"> 群泰開發有限公司</t>
    <phoneticPr fontId="2" type="noConversion"/>
  </si>
  <si>
    <t>群泰開發</t>
  </si>
  <si>
    <t>益盛營造股份有限公司</t>
    <phoneticPr fontId="2" type="noConversion"/>
  </si>
  <si>
    <t>天湛廣告</t>
    <phoneticPr fontId="2" type="noConversion"/>
  </si>
  <si>
    <t>1幢，4棟，264戶住家，7戶店面，294戶事務所，30戶一般</t>
    <phoneticPr fontId="2" type="noConversion"/>
  </si>
  <si>
    <t>地上25層，地下5層</t>
    <phoneticPr fontId="2" type="noConversion"/>
  </si>
  <si>
    <t>平面式596個</t>
    <phoneticPr fontId="2" type="noConversion"/>
  </si>
  <si>
    <t>1848.19坪</t>
    <phoneticPr fontId="2" type="noConversion"/>
  </si>
  <si>
    <t>110桃市都建執照字第00311-01號</t>
    <phoneticPr fontId="2" type="noConversion"/>
  </si>
  <si>
    <t>大亮 泊</t>
    <phoneticPr fontId="2" type="noConversion"/>
  </si>
  <si>
    <t>fig/AiCity-939-大亮泊.webp</t>
    <phoneticPr fontId="2" type="noConversion"/>
  </si>
  <si>
    <t>https://market.591.com.tw/5855860</t>
    <phoneticPr fontId="2" type="noConversion"/>
  </si>
  <si>
    <t>610/585</t>
    <phoneticPr fontId="2" type="noConversion"/>
  </si>
  <si>
    <t>38-40 萬/坪</t>
    <phoneticPr fontId="2" type="noConversion"/>
  </si>
  <si>
    <t>185萬</t>
    <phoneticPr fontId="2" type="noConversion"/>
  </si>
  <si>
    <t>2026年6月</t>
    <phoneticPr fontId="2" type="noConversion"/>
  </si>
  <si>
    <t>2026Q2</t>
    <phoneticPr fontId="2" type="noConversion"/>
  </si>
  <si>
    <t>二房(18~20坪), 三房(26坪)</t>
    <phoneticPr fontId="2" type="noConversion"/>
  </si>
  <si>
    <t>桃園市龜山區文化一路與文青路口</t>
    <phoneticPr fontId="2" type="noConversion"/>
  </si>
  <si>
    <t xml:space="preserve">
1幢，4棟，568戶住家，17戶店面</t>
    <phoneticPr fontId="2" type="noConversion"/>
  </si>
  <si>
    <t>地上29層,地下6層</t>
    <phoneticPr fontId="2" type="noConversion"/>
  </si>
  <si>
    <t>平面式701個、預留管線</t>
    <phoneticPr fontId="2" type="noConversion"/>
  </si>
  <si>
    <t>1:0.56</t>
    <phoneticPr fontId="2" type="noConversion"/>
  </si>
  <si>
    <t>2214坪</t>
    <phoneticPr fontId="2" type="noConversion"/>
  </si>
  <si>
    <t>銷售量</t>
    <phoneticPr fontId="2" type="noConversion"/>
  </si>
  <si>
    <t>https://newhouse.591.com.tw/home/housing/detail?hid=122055</t>
    <phoneticPr fontId="2" type="noConversion"/>
  </si>
  <si>
    <t>完售</t>
    <phoneticPr fontId="2" type="noConversion"/>
  </si>
  <si>
    <t>實價2022</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</si>
</sst>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Red]\(0\)"/>
    <numFmt numFmtId="177" formatCode="0.00_ "/>
    <numFmt numFmtId="178" formatCode="#,##0.0_ "/>
    <numFmt numFmtId="179" formatCode="0_ "/>
  </numFmts>
  <fonts count="8">
    <font>
      <sz val="12"/>
      <color theme="1"/>
      <name val="新細明體"/>
      <family val="2"/>
      <charset val="136"/>
      <scheme val="minor"/>
    </font>
    <font>
      <u/>
      <sz val="12"/>
      <color theme="10"/>
      <name val="新細明體"/>
      <family val="2"/>
      <charset val="136"/>
      <scheme val="minor"/>
    </font>
    <font>
      <sz val="9"/>
      <name val="新細明體"/>
      <family val="2"/>
      <charset val="136"/>
      <scheme val="minor"/>
    </font>
    <font>
      <sz val="9"/>
      <name val="Wawati TC"/>
      <family val="3"/>
      <charset val="136"/>
    </font>
    <font>
      <sz val="11"/>
      <color rgb="FF000000"/>
      <name val="PMingLiU"/>
      <family val="1"/>
      <charset val="136"/>
    </font>
    <font>
      <sz val="11"/>
      <color rgb="FF000000"/>
      <name val="Calibri"/>
      <family val="1"/>
      <charset val="136"/>
    </font>
    <font>
      <sz val="12"/>
      <color rgb="FF000000"/>
      <name val="新細明體"/>
      <family val="1"/>
      <charset val="136"/>
      <scheme val="minor"/>
    </font>
    <font>
      <sz val="15"/>
      <color rgb="FF4A4A4A"/>
      <name val="PMingLiU"/>
      <family val="1"/>
      <charset val="136"/>
    </font>
  </fonts>
  <fills count="3">
    <fill>
      <patternFill patternType="none"/>
    </fill>
    <fill>
      <patternFill patternType="gray125"/>
    </fill>
    <fill>
      <patternFill patternType="solid">
        <fgColor theme="8" tint="0.59999389629810485"/>
        <bgColor indexed="64"/>
      </patternFill>
    </fill>
  </fills>
  <borders count="1">
    <border>
      <left/>
      <right/>
      <top/>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28">
    <xf numFmtId="0" fontId="0" fillId="0" borderId="0" xfId="0">
      <alignment vertical="center"/>
    </xf>
    <xf numFmtId="176" fontId="0" fillId="2" borderId="0" xfId="0" applyNumberFormat="1" applyFill="1" applyAlignment="1"/>
    <xf numFmtId="49" fontId="0" fillId="2" borderId="0" xfId="0" applyNumberFormat="1" applyFill="1" applyAlignment="1"/>
    <xf numFmtId="0" fontId="0" fillId="2" borderId="0" xfId="0" applyFill="1" applyAlignment="1"/>
    <xf numFmtId="177" fontId="0" fillId="2" borderId="0" xfId="0" applyNumberFormat="1" applyFill="1" applyAlignment="1"/>
    <xf numFmtId="178" fontId="0" fillId="2" borderId="0" xfId="0" applyNumberFormat="1" applyFill="1" applyAlignment="1"/>
    <xf numFmtId="179" fontId="0" fillId="2" borderId="0" xfId="0" applyNumberFormat="1" applyFill="1" applyAlignment="1"/>
    <xf numFmtId="0" fontId="4" fillId="2" borderId="0" xfId="0" applyFont="1" applyFill="1" applyAlignment="1"/>
    <xf numFmtId="10" fontId="0" fillId="2" borderId="0" xfId="0" applyNumberFormat="1" applyFill="1" applyAlignment="1"/>
    <xf numFmtId="0" fontId="0" fillId="0" borderId="0" xfId="0" applyAlignment="1"/>
    <xf numFmtId="176" fontId="0" fillId="0" borderId="0" xfId="0" applyNumberFormat="1" applyAlignment="1"/>
    <xf numFmtId="49" fontId="0" fillId="0" borderId="0" xfId="0" applyNumberFormat="1" applyAlignment="1"/>
    <xf numFmtId="0" fontId="4" fillId="0" borderId="0" xfId="0" applyFont="1" applyAlignment="1"/>
    <xf numFmtId="0" fontId="1" fillId="0" borderId="0" xfId="1" applyNumberFormat="1" applyFill="1" applyAlignment="1" applyProtection="1"/>
    <xf numFmtId="177" fontId="1" fillId="0" borderId="0" xfId="1" applyNumberFormat="1" applyFill="1" applyAlignment="1" applyProtection="1"/>
    <xf numFmtId="178" fontId="0" fillId="0" borderId="0" xfId="0" applyNumberFormat="1" applyAlignment="1"/>
    <xf numFmtId="179" fontId="0" fillId="0" borderId="0" xfId="0" applyNumberFormat="1" applyAlignment="1"/>
    <xf numFmtId="9" fontId="0" fillId="0" borderId="0" xfId="0" applyNumberFormat="1" applyAlignment="1"/>
    <xf numFmtId="10" fontId="0" fillId="0" borderId="0" xfId="0" applyNumberFormat="1" applyAlignment="1"/>
    <xf numFmtId="177" fontId="0" fillId="0" borderId="0" xfId="0" applyNumberFormat="1" applyAlignment="1"/>
    <xf numFmtId="0" fontId="1" fillId="0" borderId="0" xfId="1" applyAlignment="1"/>
    <xf numFmtId="177" fontId="1" fillId="0" borderId="0" xfId="1" applyNumberFormat="1" applyAlignment="1"/>
    <xf numFmtId="0" fontId="1" fillId="0" borderId="0" xfId="1" applyNumberFormat="1" applyAlignment="1"/>
    <xf numFmtId="0" fontId="5" fillId="0" borderId="0" xfId="0" applyFont="1" applyAlignment="1"/>
    <xf numFmtId="0" fontId="6" fillId="0" borderId="0" xfId="0" applyFont="1" applyAlignment="1"/>
    <xf numFmtId="14" fontId="0" fillId="0" borderId="0" xfId="0" applyNumberFormat="1" applyAlignment="1"/>
    <xf numFmtId="0" fontId="7" fillId="0" borderId="0" xfId="0" applyFont="1">
      <alignment vertical="center"/>
    </xf>
    <xf numFmtId="0" fontId="0" fillId="0" borderId="0" xfId="0" applyAlignment="1">
      <alignment wrapText="1"/>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ewhouse.591.com.tw/home/housing/detail?hid=122734&amp;v=720" TargetMode="External"/><Relationship Id="rId13" Type="http://schemas.openxmlformats.org/officeDocument/2006/relationships/hyperlink" Target="https://newhouse.591.com.tw/home/housing/detail?hid=121200&amp;v=720" TargetMode="External"/><Relationship Id="rId18" Type="http://schemas.openxmlformats.org/officeDocument/2006/relationships/hyperlink" Target="https://newhouse.591.com.tw/home/housing/detail?hid=122055" TargetMode="External"/><Relationship Id="rId26" Type="http://schemas.openxmlformats.org/officeDocument/2006/relationships/hyperlink" Target="https://www.facebook.com/groups/1271297159886163" TargetMode="External"/><Relationship Id="rId3" Type="http://schemas.openxmlformats.org/officeDocument/2006/relationships/hyperlink" Target="https://newhouse.591.com.tw/home/housing/detail?hid=122486&amp;v=720" TargetMode="External"/><Relationship Id="rId21" Type="http://schemas.openxmlformats.org/officeDocument/2006/relationships/hyperlink" Target="https://newhouse.591.com.tw/home/housing/detail?hid=127139" TargetMode="External"/><Relationship Id="rId7" Type="http://schemas.openxmlformats.org/officeDocument/2006/relationships/hyperlink" Target="https://newhouse.591.com.tw/home/housing/detail?hid=120098&amp;v=720" TargetMode="External"/><Relationship Id="rId12" Type="http://schemas.openxmlformats.org/officeDocument/2006/relationships/hyperlink" Target="https://newhouse.591.com.tw/home/housing/detail?hid=125726" TargetMode="External"/><Relationship Id="rId17" Type="http://schemas.openxmlformats.org/officeDocument/2006/relationships/hyperlink" Target="https://newhouse.591.com.tw/home/housing/detail?hid=122651" TargetMode="External"/><Relationship Id="rId25" Type="http://schemas.openxmlformats.org/officeDocument/2006/relationships/hyperlink" Target="https://newhouse.591.com.tw/home/housing/detail?hid=126450" TargetMode="External"/><Relationship Id="rId2" Type="http://schemas.openxmlformats.org/officeDocument/2006/relationships/hyperlink" Target="https://newhouse.591.com.tw/home/housing/detail?hid=119483&amp;v=720" TargetMode="External"/><Relationship Id="rId16" Type="http://schemas.openxmlformats.org/officeDocument/2006/relationships/hyperlink" Target="https://newhouse.591.com.tw/home/housing/info?hid=118904" TargetMode="External"/><Relationship Id="rId20" Type="http://schemas.openxmlformats.org/officeDocument/2006/relationships/hyperlink" Target="https://newhouse.591.com.tw/home/housing/detail?hid=120741" TargetMode="External"/><Relationship Id="rId29" Type="http://schemas.openxmlformats.org/officeDocument/2006/relationships/hyperlink" Target="https://newhouse.591.com.tw/home/housing/detail?hid=128885&amp;v=720" TargetMode="External"/><Relationship Id="rId1" Type="http://schemas.openxmlformats.org/officeDocument/2006/relationships/hyperlink" Target="https://newhouse.591.com.tw/home/housing/detail?hid=121157&amp;v=720" TargetMode="External"/><Relationship Id="rId6" Type="http://schemas.openxmlformats.org/officeDocument/2006/relationships/hyperlink" Target="https://newhouse.591.com.tw/home/housing/detail?hid=122584&amp;v=720" TargetMode="External"/><Relationship Id="rId11" Type="http://schemas.openxmlformats.org/officeDocument/2006/relationships/hyperlink" Target="https://newhouse.591.com.tw/home/housing/detail?hid=121781&amp;" TargetMode="External"/><Relationship Id="rId24" Type="http://schemas.openxmlformats.org/officeDocument/2006/relationships/hyperlink" Target="https://newhouse.591.com.tw/home/housing/detail?hid=124447" TargetMode="External"/><Relationship Id="rId32" Type="http://schemas.openxmlformats.org/officeDocument/2006/relationships/hyperlink" Target="https://market.591.com.tw/5855860" TargetMode="External"/><Relationship Id="rId5" Type="http://schemas.openxmlformats.org/officeDocument/2006/relationships/hyperlink" Target="https://newhouse.591.com.tw/home/housing/detail?hid=120096&amp;v=720" TargetMode="External"/><Relationship Id="rId15" Type="http://schemas.openxmlformats.org/officeDocument/2006/relationships/hyperlink" Target="https://newhouse.591.com.tw/home/housing/info?hid=122831" TargetMode="External"/><Relationship Id="rId23" Type="http://schemas.openxmlformats.org/officeDocument/2006/relationships/hyperlink" Target="https://newhouse.591.com.tw/home/housing/detail?hid=124978" TargetMode="External"/><Relationship Id="rId28" Type="http://schemas.openxmlformats.org/officeDocument/2006/relationships/hyperlink" Target="https://newhouse.591.com.tw/home/housing/detail?hid=128903" TargetMode="External"/><Relationship Id="rId10" Type="http://schemas.openxmlformats.org/officeDocument/2006/relationships/hyperlink" Target="https://newhouse.591.com.tw/home/housing/detail?hid=121156&amp;v=720" TargetMode="External"/><Relationship Id="rId19" Type="http://schemas.openxmlformats.org/officeDocument/2006/relationships/hyperlink" Target="https://newhouse.591.com.tw/home/housing/detail?hid=121159&amp;v=720" TargetMode="External"/><Relationship Id="rId31" Type="http://schemas.openxmlformats.org/officeDocument/2006/relationships/hyperlink" Target="https://newhouse.591.com.tw/home/housing/detail?hid=128089" TargetMode="External"/><Relationship Id="rId4" Type="http://schemas.openxmlformats.org/officeDocument/2006/relationships/hyperlink" Target="https://newhouse.591.com.tw/home/housing/detail?hid=122649&amp;v=720" TargetMode="External"/><Relationship Id="rId9" Type="http://schemas.openxmlformats.org/officeDocument/2006/relationships/hyperlink" Target="https://newhouse.591.com.tw/home/housing/detail?hid=118905" TargetMode="External"/><Relationship Id="rId14" Type="http://schemas.openxmlformats.org/officeDocument/2006/relationships/hyperlink" Target="https://newhouse.591.com.tw/home/housing/detail?hid=124450" TargetMode="External"/><Relationship Id="rId22" Type="http://schemas.openxmlformats.org/officeDocument/2006/relationships/hyperlink" Target="https://newhouse.591.com.tw/home/housing/detail?hid=122650&amp;v=720" TargetMode="External"/><Relationship Id="rId27" Type="http://schemas.openxmlformats.org/officeDocument/2006/relationships/hyperlink" Target="https://newhouse.591.com.tw/home/housing/detail?hid=125949" TargetMode="External"/><Relationship Id="rId30" Type="http://schemas.openxmlformats.org/officeDocument/2006/relationships/hyperlink" Target="https://newhouse.591.com.tw/home/housing/detail?hid=12933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5EA98-B5B7-7547-BED4-A618D76058F2}">
  <dimension ref="A1:BR32"/>
  <sheetViews>
    <sheetView tabSelected="1" workbookViewId="0">
      <pane xSplit="4" ySplit="1" topLeftCell="F2" activePane="bottomRight" state="frozen"/>
      <selection pane="topRight" activeCell="E1" sqref="E1"/>
      <selection pane="bottomLeft" activeCell="A2" sqref="A2"/>
      <selection pane="bottomRight" activeCell="G32" sqref="G32"/>
    </sheetView>
  </sheetViews>
  <sheetFormatPr baseColWidth="10" defaultColWidth="8.83203125" defaultRowHeight="15"/>
  <cols>
    <col min="1" max="1" width="8.83203125" style="10"/>
    <col min="2" max="2" width="24.1640625" style="11" customWidth="1"/>
    <col min="3" max="4" width="14.1640625" style="9" customWidth="1"/>
    <col min="5" max="5" width="28.6640625" style="9" customWidth="1"/>
    <col min="6" max="6" width="61.5" style="9" customWidth="1"/>
    <col min="7" max="7" width="24.5" style="19" customWidth="1"/>
    <col min="8" max="8" width="24.5" style="9" customWidth="1"/>
    <col min="9" max="9" width="9" style="9" customWidth="1"/>
    <col min="10" max="11" width="24.5" style="19" customWidth="1"/>
    <col min="12" max="12" width="15.83203125" style="9" customWidth="1"/>
    <col min="13" max="13" width="16.6640625" style="15" customWidth="1"/>
    <col min="14" max="14" width="17.33203125" style="15" customWidth="1"/>
    <col min="15" max="16" width="9.5" style="15" customWidth="1"/>
    <col min="17" max="17" width="17.5" style="15" customWidth="1"/>
    <col min="18" max="18" width="15.83203125" style="15" customWidth="1"/>
    <col min="19" max="20" width="16.33203125" style="15" customWidth="1"/>
    <col min="21" max="21" width="15.5" style="15" customWidth="1"/>
    <col min="22" max="22" width="9.5" style="15" customWidth="1"/>
    <col min="23" max="25" width="15.83203125" style="9" customWidth="1"/>
    <col min="26" max="26" width="12.83203125" style="9" customWidth="1"/>
    <col min="27" max="27" width="8.5" style="16" customWidth="1"/>
    <col min="28" max="28" width="8.83203125" style="16"/>
    <col min="29" max="30" width="8.83203125" style="9"/>
    <col min="31" max="31" width="19.83203125" style="9" customWidth="1"/>
    <col min="32" max="32" width="19.83203125" style="10" customWidth="1"/>
    <col min="33" max="33" width="9" style="9" customWidth="1"/>
    <col min="34" max="34" width="8.83203125" style="9"/>
    <col min="35" max="35" width="39" style="9" customWidth="1"/>
    <col min="36" max="37" width="8.83203125" style="9"/>
    <col min="38" max="38" width="20.6640625" style="9" customWidth="1"/>
    <col min="39" max="40" width="8.83203125" style="9"/>
    <col min="41" max="41" width="22.6640625" style="9" customWidth="1"/>
    <col min="42" max="44" width="10.5" style="9" customWidth="1"/>
    <col min="45" max="47" width="8.83203125" style="9"/>
    <col min="48" max="48" width="8.83203125" style="18"/>
    <col min="49" max="49" width="39.83203125" style="9" customWidth="1"/>
    <col min="50" max="50" width="11" style="9" customWidth="1"/>
    <col min="51" max="51" width="9.5" style="9" customWidth="1"/>
    <col min="52" max="52" width="8.83203125" style="9"/>
    <col min="53" max="53" width="8.83203125" style="18"/>
    <col min="54" max="54" width="25" style="9" customWidth="1"/>
    <col min="55" max="55" width="9.5" style="9" customWidth="1"/>
    <col min="56" max="56" width="23" style="9" customWidth="1"/>
    <col min="57" max="57" width="8.83203125" style="9"/>
    <col min="58" max="58" width="8.83203125" style="11"/>
    <col min="59" max="59" width="8.83203125" style="19"/>
    <col min="60" max="60" width="8.83203125" style="9"/>
    <col min="61" max="61" width="11.33203125" style="9" customWidth="1"/>
    <col min="62" max="62" width="18.6640625" style="19" customWidth="1"/>
    <col min="63" max="16384" width="8.83203125" style="9"/>
  </cols>
  <sheetData>
    <row r="1" spans="1:70">
      <c r="A1" s="1" t="s">
        <v>0</v>
      </c>
      <c r="B1" s="2" t="s">
        <v>1</v>
      </c>
      <c r="C1" s="3" t="s">
        <v>2</v>
      </c>
      <c r="D1" s="3" t="s">
        <v>3</v>
      </c>
      <c r="E1" s="3" t="s">
        <v>4</v>
      </c>
      <c r="F1" s="3" t="s">
        <v>5</v>
      </c>
      <c r="G1" s="4" t="s">
        <v>752</v>
      </c>
      <c r="H1" s="3" t="s">
        <v>6</v>
      </c>
      <c r="I1" s="3" t="s">
        <v>749</v>
      </c>
      <c r="J1" s="4" t="s">
        <v>7</v>
      </c>
      <c r="K1" s="4" t="s">
        <v>8</v>
      </c>
      <c r="L1" s="3" t="s">
        <v>9</v>
      </c>
      <c r="M1" s="5" t="s">
        <v>10</v>
      </c>
      <c r="N1" s="5" t="s">
        <v>11</v>
      </c>
      <c r="O1" s="5" t="s">
        <v>12</v>
      </c>
      <c r="P1" s="5" t="s">
        <v>13</v>
      </c>
      <c r="Q1" s="3" t="s">
        <v>14</v>
      </c>
      <c r="R1" s="5" t="s">
        <v>15</v>
      </c>
      <c r="S1" s="5" t="s">
        <v>16</v>
      </c>
      <c r="T1" s="5" t="s">
        <v>17</v>
      </c>
      <c r="U1" s="5" t="s">
        <v>18</v>
      </c>
      <c r="V1" s="5" t="s">
        <v>19</v>
      </c>
      <c r="W1" s="3" t="s">
        <v>20</v>
      </c>
      <c r="X1" s="3" t="s">
        <v>21</v>
      </c>
      <c r="Y1" s="3" t="s">
        <v>22</v>
      </c>
      <c r="Z1" s="3" t="s">
        <v>23</v>
      </c>
      <c r="AA1" s="6" t="s">
        <v>24</v>
      </c>
      <c r="AB1" s="6" t="s">
        <v>25</v>
      </c>
      <c r="AC1" s="3" t="s">
        <v>26</v>
      </c>
      <c r="AD1" s="3" t="s">
        <v>27</v>
      </c>
      <c r="AE1" s="3" t="s">
        <v>28</v>
      </c>
      <c r="AF1" s="1" t="s">
        <v>29</v>
      </c>
      <c r="AG1" s="3" t="s">
        <v>30</v>
      </c>
      <c r="AH1" s="3" t="s">
        <v>31</v>
      </c>
      <c r="AI1" s="3" t="s">
        <v>32</v>
      </c>
      <c r="AJ1" s="3" t="s">
        <v>33</v>
      </c>
      <c r="AK1" s="3" t="s">
        <v>34</v>
      </c>
      <c r="AL1" s="3" t="s">
        <v>35</v>
      </c>
      <c r="AM1" s="3" t="s">
        <v>36</v>
      </c>
      <c r="AN1" s="3" t="s">
        <v>37</v>
      </c>
      <c r="AO1" s="7" t="s">
        <v>38</v>
      </c>
      <c r="AP1" s="3" t="s">
        <v>39</v>
      </c>
      <c r="AQ1" s="3" t="s">
        <v>40</v>
      </c>
      <c r="AR1" s="3" t="s">
        <v>41</v>
      </c>
      <c r="AS1" s="3" t="s">
        <v>42</v>
      </c>
      <c r="AT1" s="3" t="s">
        <v>43</v>
      </c>
      <c r="AU1" s="3" t="s">
        <v>44</v>
      </c>
      <c r="AV1" s="8" t="s">
        <v>45</v>
      </c>
      <c r="AW1" s="3" t="s">
        <v>46</v>
      </c>
      <c r="AX1" s="3" t="s">
        <v>47</v>
      </c>
      <c r="AY1" s="3" t="s">
        <v>48</v>
      </c>
      <c r="AZ1" s="3" t="s">
        <v>49</v>
      </c>
      <c r="BA1" s="8" t="s">
        <v>50</v>
      </c>
      <c r="BB1" s="3" t="s">
        <v>51</v>
      </c>
      <c r="BC1" s="3" t="s">
        <v>52</v>
      </c>
      <c r="BD1" s="3" t="s">
        <v>53</v>
      </c>
      <c r="BE1" s="3" t="s">
        <v>54</v>
      </c>
      <c r="BF1" s="2" t="s">
        <v>55</v>
      </c>
      <c r="BG1" s="4" t="s">
        <v>56</v>
      </c>
      <c r="BH1" s="3" t="s">
        <v>57</v>
      </c>
      <c r="BI1" s="3" t="s">
        <v>58</v>
      </c>
      <c r="BJ1" s="4" t="s">
        <v>59</v>
      </c>
      <c r="BK1" s="3" t="s">
        <v>60</v>
      </c>
      <c r="BL1" s="3" t="s">
        <v>61</v>
      </c>
      <c r="BM1" s="3" t="s">
        <v>62</v>
      </c>
      <c r="BN1" s="3" t="s">
        <v>63</v>
      </c>
      <c r="BO1" s="3" t="s">
        <v>64</v>
      </c>
      <c r="BP1" s="3" t="s">
        <v>65</v>
      </c>
      <c r="BQ1" s="3" t="s">
        <v>66</v>
      </c>
      <c r="BR1" s="3" t="s">
        <v>67</v>
      </c>
    </row>
    <row r="2" spans="1:70">
      <c r="A2" s="10">
        <v>102</v>
      </c>
      <c r="B2" s="11" t="s">
        <v>68</v>
      </c>
      <c r="C2" s="9" t="s">
        <v>105</v>
      </c>
      <c r="D2" s="12" t="str">
        <f t="shared" ref="D2:D9" si="0">CONCATENATE(A2," ",C2)</f>
        <v>102 鴻典</v>
      </c>
      <c r="E2" s="12" t="s">
        <v>106</v>
      </c>
      <c r="F2" s="13" t="s">
        <v>107</v>
      </c>
      <c r="G2" s="14">
        <v>24.8</v>
      </c>
      <c r="H2" s="13">
        <v>23.38</v>
      </c>
      <c r="I2" s="13">
        <v>207</v>
      </c>
      <c r="J2" s="14">
        <v>26.49</v>
      </c>
      <c r="K2" s="14">
        <v>20.440000000000001</v>
      </c>
      <c r="L2" s="9" t="s">
        <v>108</v>
      </c>
      <c r="M2" s="15">
        <v>26</v>
      </c>
      <c r="N2" s="15">
        <v>26</v>
      </c>
      <c r="O2" s="15">
        <f t="shared" ref="O2:O23" si="1">(M2+N2)/2</f>
        <v>26</v>
      </c>
      <c r="P2" s="15">
        <f t="shared" ref="P2:P23" si="2">N2-O2</f>
        <v>0</v>
      </c>
      <c r="Q2" s="9" t="s">
        <v>109</v>
      </c>
      <c r="R2" s="15">
        <v>29</v>
      </c>
      <c r="S2" s="15">
        <v>29</v>
      </c>
      <c r="T2" s="15">
        <f t="shared" ref="T2:T23" si="3">S2-R2</f>
        <v>0</v>
      </c>
      <c r="U2" s="15">
        <f t="shared" ref="U2:U9" si="4">(R2+S2)/2</f>
        <v>29</v>
      </c>
      <c r="Z2" s="9" t="s">
        <v>110</v>
      </c>
      <c r="AA2" s="16">
        <v>180</v>
      </c>
      <c r="AB2" s="16">
        <v>210</v>
      </c>
      <c r="AC2" s="9" t="s">
        <v>111</v>
      </c>
      <c r="AD2" s="9" t="s">
        <v>76</v>
      </c>
      <c r="AE2" s="9" t="s">
        <v>112</v>
      </c>
      <c r="AF2" s="10">
        <v>2022</v>
      </c>
      <c r="AG2" s="9" t="s">
        <v>113</v>
      </c>
      <c r="AH2" s="9" t="s">
        <v>79</v>
      </c>
      <c r="AI2" s="9" t="s">
        <v>114</v>
      </c>
      <c r="AJ2" s="9" t="s">
        <v>115</v>
      </c>
      <c r="AK2" s="9" t="s">
        <v>82</v>
      </c>
      <c r="AL2" s="9" t="s">
        <v>116</v>
      </c>
      <c r="AM2" s="9" t="s">
        <v>117</v>
      </c>
      <c r="AN2" s="9" t="s">
        <v>117</v>
      </c>
      <c r="AO2" s="9" t="s">
        <v>118</v>
      </c>
      <c r="AP2" s="9" t="s">
        <v>119</v>
      </c>
      <c r="AQ2" s="9" t="s">
        <v>88</v>
      </c>
      <c r="AR2" s="9" t="s">
        <v>120</v>
      </c>
      <c r="AS2" s="9" t="s">
        <v>121</v>
      </c>
      <c r="AT2" s="9" t="s">
        <v>122</v>
      </c>
      <c r="AU2" s="9" t="s">
        <v>123</v>
      </c>
      <c r="AV2" s="18">
        <v>0.32</v>
      </c>
      <c r="AW2" s="9" t="s">
        <v>124</v>
      </c>
      <c r="AX2" s="9">
        <v>196</v>
      </c>
      <c r="AY2" s="9">
        <v>11</v>
      </c>
      <c r="AZ2" s="9" t="s">
        <v>125</v>
      </c>
      <c r="BA2" s="18">
        <v>0.39800000000000002</v>
      </c>
      <c r="BB2" s="9" t="s">
        <v>126</v>
      </c>
      <c r="BC2" s="9">
        <v>15</v>
      </c>
      <c r="BD2" s="9" t="s">
        <v>127</v>
      </c>
      <c r="BE2" s="9" t="s">
        <v>128</v>
      </c>
      <c r="BF2" s="11" t="s">
        <v>129</v>
      </c>
      <c r="BG2" s="19">
        <v>1.03</v>
      </c>
      <c r="BH2" s="9" t="s">
        <v>97</v>
      </c>
      <c r="BI2" s="9" t="s">
        <v>130</v>
      </c>
      <c r="BJ2" s="9">
        <v>1062.93</v>
      </c>
      <c r="BK2" s="9" t="s">
        <v>99</v>
      </c>
      <c r="BL2" s="9" t="s">
        <v>100</v>
      </c>
      <c r="BM2" s="9" t="s">
        <v>101</v>
      </c>
      <c r="BN2" s="9" t="s">
        <v>101</v>
      </c>
      <c r="BO2" s="9" t="s">
        <v>131</v>
      </c>
      <c r="BP2" s="9" t="s">
        <v>132</v>
      </c>
      <c r="BQ2" s="9" t="s">
        <v>101</v>
      </c>
      <c r="BR2" s="9" t="s">
        <v>133</v>
      </c>
    </row>
    <row r="3" spans="1:70">
      <c r="A3" s="10">
        <v>105</v>
      </c>
      <c r="B3" s="11" t="s">
        <v>68</v>
      </c>
      <c r="C3" s="9" t="s">
        <v>138</v>
      </c>
      <c r="D3" s="12" t="str">
        <f t="shared" si="0"/>
        <v>105 樂田田</v>
      </c>
      <c r="E3" s="9" t="s">
        <v>139</v>
      </c>
      <c r="F3" s="20" t="s">
        <v>140</v>
      </c>
      <c r="G3" s="21">
        <v>23</v>
      </c>
      <c r="H3" s="22" t="s">
        <v>141</v>
      </c>
      <c r="I3" s="22">
        <v>221</v>
      </c>
      <c r="J3" s="21">
        <v>26.27</v>
      </c>
      <c r="K3" s="21">
        <v>19.62</v>
      </c>
      <c r="L3" s="9" t="s">
        <v>142</v>
      </c>
      <c r="M3" s="15">
        <v>25</v>
      </c>
      <c r="N3" s="15">
        <v>26</v>
      </c>
      <c r="O3" s="15">
        <f t="shared" si="1"/>
        <v>25.5</v>
      </c>
      <c r="P3" s="15">
        <f t="shared" si="2"/>
        <v>0.5</v>
      </c>
      <c r="Q3" s="9" t="s">
        <v>142</v>
      </c>
      <c r="R3" s="15">
        <v>26</v>
      </c>
      <c r="S3" s="15">
        <v>26</v>
      </c>
      <c r="T3" s="15">
        <f t="shared" si="3"/>
        <v>0</v>
      </c>
      <c r="U3" s="15">
        <f t="shared" si="4"/>
        <v>26</v>
      </c>
      <c r="V3" s="15" t="s">
        <v>134</v>
      </c>
      <c r="Z3" s="9" t="s">
        <v>143</v>
      </c>
      <c r="AA3" s="16">
        <v>190</v>
      </c>
      <c r="AB3" s="16">
        <v>230</v>
      </c>
      <c r="AC3" s="17">
        <v>0.8</v>
      </c>
      <c r="AD3" s="9" t="s">
        <v>76</v>
      </c>
      <c r="AE3" s="9" t="s">
        <v>144</v>
      </c>
      <c r="AF3" s="10">
        <v>2022</v>
      </c>
      <c r="AG3" s="9" t="s">
        <v>113</v>
      </c>
      <c r="AH3" s="9" t="s">
        <v>79</v>
      </c>
      <c r="AI3" s="9" t="s">
        <v>145</v>
      </c>
      <c r="AJ3" s="9" t="s">
        <v>81</v>
      </c>
      <c r="AK3" s="9" t="s">
        <v>82</v>
      </c>
      <c r="AL3" s="9" t="s">
        <v>116</v>
      </c>
      <c r="AM3" s="9" t="s">
        <v>146</v>
      </c>
      <c r="AN3" s="9" t="s">
        <v>147</v>
      </c>
      <c r="AO3" s="9" t="s">
        <v>148</v>
      </c>
      <c r="AP3" s="9" t="s">
        <v>149</v>
      </c>
      <c r="AQ3" s="9" t="s">
        <v>88</v>
      </c>
      <c r="AR3" s="9" t="s">
        <v>150</v>
      </c>
      <c r="AS3" s="9" t="s">
        <v>151</v>
      </c>
      <c r="AT3" s="9" t="s">
        <v>152</v>
      </c>
      <c r="AU3" s="18">
        <v>0.32600000000000001</v>
      </c>
      <c r="AV3" s="18">
        <v>0.32600000000000001</v>
      </c>
      <c r="AW3" s="9" t="s">
        <v>153</v>
      </c>
      <c r="AX3" s="9">
        <v>187</v>
      </c>
      <c r="AY3" s="9">
        <v>12</v>
      </c>
      <c r="AZ3" s="18">
        <v>0.44269999999999998</v>
      </c>
      <c r="BA3" s="18">
        <v>0.44269999999999998</v>
      </c>
      <c r="BB3" s="9" t="s">
        <v>154</v>
      </c>
      <c r="BC3" s="9">
        <v>14</v>
      </c>
      <c r="BD3" s="18" t="s">
        <v>155</v>
      </c>
      <c r="BE3" s="9" t="s">
        <v>156</v>
      </c>
      <c r="BF3" s="11" t="s">
        <v>157</v>
      </c>
      <c r="BG3" s="19">
        <v>0.87</v>
      </c>
      <c r="BH3" s="9" t="s">
        <v>97</v>
      </c>
      <c r="BI3" s="9" t="s">
        <v>158</v>
      </c>
      <c r="BJ3" s="9">
        <v>907.61</v>
      </c>
      <c r="BK3" s="9" t="s">
        <v>99</v>
      </c>
      <c r="BL3" s="9" t="s">
        <v>100</v>
      </c>
      <c r="BM3" s="9" t="s">
        <v>101</v>
      </c>
      <c r="BN3" s="9" t="s">
        <v>101</v>
      </c>
      <c r="BO3" s="9" t="s">
        <v>159</v>
      </c>
      <c r="BP3" s="9" t="s">
        <v>160</v>
      </c>
      <c r="BQ3" s="9" t="s">
        <v>101</v>
      </c>
      <c r="BR3" s="9" t="s">
        <v>104</v>
      </c>
    </row>
    <row r="4" spans="1:70">
      <c r="A4" s="10">
        <v>307</v>
      </c>
      <c r="B4" s="11" t="s">
        <v>296</v>
      </c>
      <c r="C4" s="9" t="s">
        <v>362</v>
      </c>
      <c r="D4" s="12" t="str">
        <f t="shared" si="0"/>
        <v>307 富宇悅峰</v>
      </c>
      <c r="E4" s="12" t="s">
        <v>363</v>
      </c>
      <c r="F4" s="13" t="s">
        <v>364</v>
      </c>
      <c r="G4" s="14">
        <v>25.7</v>
      </c>
      <c r="H4" s="13">
        <v>25.01</v>
      </c>
      <c r="I4" s="13">
        <v>206</v>
      </c>
      <c r="J4" s="14">
        <v>27.55</v>
      </c>
      <c r="K4" s="14">
        <v>23.49</v>
      </c>
      <c r="L4" s="9" t="s">
        <v>365</v>
      </c>
      <c r="M4" s="15">
        <v>28</v>
      </c>
      <c r="N4" s="15">
        <v>32</v>
      </c>
      <c r="O4" s="15">
        <f t="shared" si="1"/>
        <v>30</v>
      </c>
      <c r="P4" s="15">
        <f t="shared" si="2"/>
        <v>2</v>
      </c>
      <c r="Q4" s="9" t="s">
        <v>74</v>
      </c>
      <c r="R4" s="15">
        <v>34</v>
      </c>
      <c r="S4" s="15">
        <v>36</v>
      </c>
      <c r="T4" s="15">
        <f t="shared" si="3"/>
        <v>2</v>
      </c>
      <c r="U4" s="15">
        <f t="shared" si="4"/>
        <v>35</v>
      </c>
      <c r="Z4" s="9" t="s">
        <v>366</v>
      </c>
      <c r="AA4" s="16">
        <v>175</v>
      </c>
      <c r="AB4" s="16">
        <v>195</v>
      </c>
      <c r="AC4" s="9" t="s">
        <v>111</v>
      </c>
      <c r="AD4" s="9" t="s">
        <v>76</v>
      </c>
      <c r="AE4" s="9" t="s">
        <v>112</v>
      </c>
      <c r="AF4" s="10">
        <v>2022</v>
      </c>
      <c r="AG4" s="9" t="s">
        <v>113</v>
      </c>
      <c r="AH4" s="9" t="s">
        <v>79</v>
      </c>
      <c r="AI4" s="9" t="s">
        <v>367</v>
      </c>
      <c r="AJ4" s="9" t="s">
        <v>115</v>
      </c>
      <c r="AK4" s="9" t="s">
        <v>82</v>
      </c>
      <c r="AL4" s="9" t="s">
        <v>368</v>
      </c>
      <c r="AM4" s="9" t="s">
        <v>369</v>
      </c>
      <c r="AN4" s="9" t="s">
        <v>370</v>
      </c>
      <c r="AO4" s="9" t="s">
        <v>200</v>
      </c>
      <c r="AP4" s="9" t="s">
        <v>201</v>
      </c>
      <c r="AQ4" s="9" t="s">
        <v>201</v>
      </c>
      <c r="AR4" s="9" t="s">
        <v>202</v>
      </c>
      <c r="AS4" s="9" t="s">
        <v>371</v>
      </c>
      <c r="AT4" s="9" t="s">
        <v>241</v>
      </c>
      <c r="AU4" s="9" t="s">
        <v>372</v>
      </c>
      <c r="AV4" s="18">
        <v>0.36799999999999999</v>
      </c>
      <c r="AW4" s="9" t="s">
        <v>373</v>
      </c>
      <c r="AX4" s="9">
        <v>264</v>
      </c>
      <c r="AY4" s="9">
        <v>0</v>
      </c>
      <c r="AZ4" s="9" t="s">
        <v>374</v>
      </c>
      <c r="BA4" s="18">
        <v>0.40210000000000001</v>
      </c>
      <c r="BB4" s="9" t="s">
        <v>375</v>
      </c>
      <c r="BC4" s="9">
        <v>14</v>
      </c>
      <c r="BD4" s="9" t="s">
        <v>376</v>
      </c>
      <c r="BE4" s="9" t="s">
        <v>377</v>
      </c>
      <c r="BF4" s="11" t="s">
        <v>378</v>
      </c>
      <c r="BG4" s="19">
        <v>0.86</v>
      </c>
      <c r="BH4" s="9" t="s">
        <v>97</v>
      </c>
      <c r="BI4" s="9" t="s">
        <v>379</v>
      </c>
      <c r="BJ4" s="9">
        <v>1266.01</v>
      </c>
      <c r="BK4" s="9" t="s">
        <v>99</v>
      </c>
      <c r="BL4" s="9" t="s">
        <v>341</v>
      </c>
      <c r="BM4" s="9" t="s">
        <v>101</v>
      </c>
      <c r="BN4" s="9" t="s">
        <v>101</v>
      </c>
      <c r="BO4" s="9" t="s">
        <v>380</v>
      </c>
      <c r="BP4" s="9" t="s">
        <v>381</v>
      </c>
      <c r="BQ4" s="9" t="s">
        <v>101</v>
      </c>
      <c r="BR4" s="9" t="s">
        <v>382</v>
      </c>
    </row>
    <row r="5" spans="1:70" ht="21">
      <c r="A5" s="10">
        <v>408</v>
      </c>
      <c r="B5" s="11" t="s">
        <v>408</v>
      </c>
      <c r="C5" s="12" t="s">
        <v>487</v>
      </c>
      <c r="D5" s="12" t="str">
        <f t="shared" si="0"/>
        <v>408 頤昌豐岳</v>
      </c>
      <c r="E5" s="12" t="s">
        <v>488</v>
      </c>
      <c r="F5" s="20" t="s">
        <v>750</v>
      </c>
      <c r="G5" s="21">
        <v>25</v>
      </c>
      <c r="H5" s="22">
        <v>24.99</v>
      </c>
      <c r="I5" s="22">
        <v>157</v>
      </c>
      <c r="J5" s="21">
        <v>27.76</v>
      </c>
      <c r="K5" s="21">
        <v>22.52</v>
      </c>
      <c r="L5" s="9" t="s">
        <v>489</v>
      </c>
      <c r="M5" s="15">
        <v>30</v>
      </c>
      <c r="N5" s="15">
        <v>30</v>
      </c>
      <c r="O5" s="15">
        <f t="shared" si="1"/>
        <v>30</v>
      </c>
      <c r="P5" s="15">
        <f t="shared" si="2"/>
        <v>0</v>
      </c>
      <c r="Q5" s="9" t="s">
        <v>489</v>
      </c>
      <c r="R5" s="15">
        <v>30</v>
      </c>
      <c r="S5" s="15">
        <v>30</v>
      </c>
      <c r="T5" s="15">
        <f t="shared" si="3"/>
        <v>0</v>
      </c>
      <c r="U5" s="15">
        <f t="shared" si="4"/>
        <v>30</v>
      </c>
      <c r="Z5" s="9" t="s">
        <v>490</v>
      </c>
      <c r="AA5" s="16">
        <v>160</v>
      </c>
      <c r="AB5" s="16">
        <v>190</v>
      </c>
      <c r="AC5" s="9" t="s">
        <v>111</v>
      </c>
      <c r="AD5" s="9" t="s">
        <v>76</v>
      </c>
      <c r="AE5" s="9" t="s">
        <v>491</v>
      </c>
      <c r="AF5" s="10">
        <v>2022</v>
      </c>
      <c r="AG5" s="9" t="s">
        <v>113</v>
      </c>
      <c r="AH5" s="9" t="s">
        <v>79</v>
      </c>
      <c r="AI5" s="9" t="s">
        <v>492</v>
      </c>
      <c r="AJ5" s="9" t="s">
        <v>170</v>
      </c>
      <c r="AK5" s="9" t="s">
        <v>82</v>
      </c>
      <c r="AL5" s="9" t="s">
        <v>116</v>
      </c>
      <c r="AM5" s="9" t="s">
        <v>493</v>
      </c>
      <c r="AN5" s="26" t="s">
        <v>493</v>
      </c>
      <c r="AO5" s="9" t="s">
        <v>494</v>
      </c>
      <c r="AP5" s="9" t="s">
        <v>495</v>
      </c>
      <c r="AQ5" s="9" t="s">
        <v>495</v>
      </c>
      <c r="AR5" s="9" t="s">
        <v>496</v>
      </c>
      <c r="AS5" s="9" t="s">
        <v>497</v>
      </c>
      <c r="AT5" s="9" t="s">
        <v>498</v>
      </c>
      <c r="AU5" s="17">
        <v>0.32</v>
      </c>
      <c r="AV5" s="18">
        <v>0.32</v>
      </c>
      <c r="AW5" s="9" t="s">
        <v>499</v>
      </c>
      <c r="AX5" s="9">
        <v>154</v>
      </c>
      <c r="AY5" s="9">
        <v>9</v>
      </c>
      <c r="AZ5" s="18">
        <v>0.4622</v>
      </c>
      <c r="BA5" s="18">
        <v>0.4622</v>
      </c>
      <c r="BB5" s="9" t="s">
        <v>93</v>
      </c>
      <c r="BC5" s="9">
        <v>15</v>
      </c>
      <c r="BD5" s="9" t="s">
        <v>500</v>
      </c>
      <c r="BE5" s="9" t="s">
        <v>95</v>
      </c>
      <c r="BF5" s="11" t="s">
        <v>501</v>
      </c>
      <c r="BG5" s="19">
        <v>1.17</v>
      </c>
      <c r="BH5" s="9" t="s">
        <v>97</v>
      </c>
      <c r="BI5" s="9" t="s">
        <v>502</v>
      </c>
      <c r="BJ5" s="9">
        <v>933.78</v>
      </c>
      <c r="BK5" s="9" t="s">
        <v>99</v>
      </c>
      <c r="BL5" s="9" t="s">
        <v>503</v>
      </c>
      <c r="BM5" s="9" t="s">
        <v>101</v>
      </c>
      <c r="BN5" s="9" t="s">
        <v>101</v>
      </c>
      <c r="BO5" s="9" t="s">
        <v>504</v>
      </c>
      <c r="BP5" s="9" t="s">
        <v>505</v>
      </c>
      <c r="BQ5" s="9" t="s">
        <v>101</v>
      </c>
      <c r="BR5" s="9" t="s">
        <v>133</v>
      </c>
    </row>
    <row r="6" spans="1:70">
      <c r="A6" s="10">
        <v>411</v>
      </c>
      <c r="B6" s="11" t="s">
        <v>408</v>
      </c>
      <c r="C6" s="9" t="s">
        <v>538</v>
      </c>
      <c r="D6" s="12" t="str">
        <f t="shared" si="0"/>
        <v>411 和洲金剛</v>
      </c>
      <c r="E6" s="12" t="s">
        <v>539</v>
      </c>
      <c r="F6" s="13" t="s">
        <v>540</v>
      </c>
      <c r="G6" s="14">
        <v>27.1</v>
      </c>
      <c r="H6" s="13" t="s">
        <v>541</v>
      </c>
      <c r="I6" s="13">
        <v>216</v>
      </c>
      <c r="J6" s="14">
        <v>28.67</v>
      </c>
      <c r="K6" s="14">
        <v>21.01</v>
      </c>
      <c r="L6" s="9" t="s">
        <v>542</v>
      </c>
      <c r="M6" s="15">
        <v>25</v>
      </c>
      <c r="N6" s="15">
        <v>27</v>
      </c>
      <c r="O6" s="15">
        <f t="shared" si="1"/>
        <v>26</v>
      </c>
      <c r="P6" s="15">
        <f t="shared" si="2"/>
        <v>1</v>
      </c>
      <c r="Q6" s="9" t="s">
        <v>470</v>
      </c>
      <c r="R6" s="15">
        <v>30</v>
      </c>
      <c r="S6" s="15">
        <v>32</v>
      </c>
      <c r="T6" s="15">
        <f t="shared" si="3"/>
        <v>2</v>
      </c>
      <c r="U6" s="15">
        <f t="shared" si="4"/>
        <v>31</v>
      </c>
      <c r="Z6" s="9" t="s">
        <v>181</v>
      </c>
      <c r="AC6" s="9" t="s">
        <v>111</v>
      </c>
      <c r="AD6" s="9" t="s">
        <v>76</v>
      </c>
      <c r="AE6" s="9" t="s">
        <v>161</v>
      </c>
      <c r="AF6" s="10">
        <v>2022</v>
      </c>
      <c r="AG6" s="9" t="s">
        <v>113</v>
      </c>
      <c r="AH6" s="9" t="s">
        <v>79</v>
      </c>
      <c r="AI6" s="9" t="s">
        <v>543</v>
      </c>
      <c r="AJ6" s="9" t="s">
        <v>115</v>
      </c>
      <c r="AK6" s="9" t="s">
        <v>82</v>
      </c>
      <c r="AL6" s="9" t="s">
        <v>116</v>
      </c>
      <c r="AM6" s="9" t="s">
        <v>544</v>
      </c>
      <c r="AN6" s="9" t="s">
        <v>545</v>
      </c>
      <c r="AO6" s="9" t="s">
        <v>546</v>
      </c>
      <c r="AP6" s="9" t="s">
        <v>547</v>
      </c>
      <c r="AQ6" s="9" t="s">
        <v>88</v>
      </c>
      <c r="AR6" s="9" t="s">
        <v>120</v>
      </c>
      <c r="AS6" s="9" t="s">
        <v>548</v>
      </c>
      <c r="AT6" s="9" t="s">
        <v>136</v>
      </c>
      <c r="AU6" s="9" t="s">
        <v>123</v>
      </c>
      <c r="AV6" s="18">
        <v>0.32</v>
      </c>
      <c r="AW6" s="9" t="s">
        <v>549</v>
      </c>
      <c r="AX6" s="9">
        <v>210</v>
      </c>
      <c r="AY6" s="9">
        <v>11</v>
      </c>
      <c r="AZ6" s="9" t="s">
        <v>550</v>
      </c>
      <c r="BA6" s="18">
        <v>0.45540000000000003</v>
      </c>
      <c r="BB6" s="9" t="s">
        <v>551</v>
      </c>
      <c r="BC6" s="9">
        <v>15</v>
      </c>
      <c r="BD6" s="9" t="s">
        <v>552</v>
      </c>
      <c r="BE6" s="9" t="s">
        <v>95</v>
      </c>
      <c r="BF6" s="11" t="s">
        <v>237</v>
      </c>
      <c r="BG6" s="19">
        <v>1.02</v>
      </c>
      <c r="BH6" s="9" t="s">
        <v>97</v>
      </c>
      <c r="BI6" s="9" t="s">
        <v>471</v>
      </c>
      <c r="BJ6" s="9">
        <v>1359.03</v>
      </c>
      <c r="BK6" s="9" t="s">
        <v>99</v>
      </c>
      <c r="BL6" s="9" t="s">
        <v>553</v>
      </c>
      <c r="BM6" s="9" t="s">
        <v>554</v>
      </c>
      <c r="BN6" s="9" t="s">
        <v>101</v>
      </c>
      <c r="BO6" s="9" t="s">
        <v>555</v>
      </c>
      <c r="BP6" s="9" t="s">
        <v>132</v>
      </c>
      <c r="BQ6" s="9" t="s">
        <v>101</v>
      </c>
      <c r="BR6" s="9" t="s">
        <v>133</v>
      </c>
    </row>
    <row r="7" spans="1:70" ht="16">
      <c r="A7" s="10">
        <v>207</v>
      </c>
      <c r="B7" s="11" t="s">
        <v>188</v>
      </c>
      <c r="C7" s="9" t="s">
        <v>274</v>
      </c>
      <c r="D7" s="12" t="str">
        <f t="shared" si="0"/>
        <v>207 和耀恆美</v>
      </c>
      <c r="E7" s="23" t="s">
        <v>275</v>
      </c>
      <c r="F7" s="13" t="s">
        <v>276</v>
      </c>
      <c r="G7" s="14">
        <v>25.6</v>
      </c>
      <c r="H7" s="13" t="s">
        <v>277</v>
      </c>
      <c r="I7" s="13">
        <v>243</v>
      </c>
      <c r="J7" s="14">
        <v>30.14</v>
      </c>
      <c r="K7" s="14">
        <v>21.86</v>
      </c>
      <c r="L7" s="9" t="s">
        <v>278</v>
      </c>
      <c r="M7" s="15">
        <v>28</v>
      </c>
      <c r="N7" s="15">
        <v>33</v>
      </c>
      <c r="O7" s="15">
        <f t="shared" si="1"/>
        <v>30.5</v>
      </c>
      <c r="P7" s="15">
        <f t="shared" si="2"/>
        <v>2.5</v>
      </c>
      <c r="Q7" s="9" t="s">
        <v>279</v>
      </c>
      <c r="R7" s="15">
        <v>35</v>
      </c>
      <c r="S7" s="15">
        <v>40</v>
      </c>
      <c r="T7" s="15">
        <f t="shared" si="3"/>
        <v>5</v>
      </c>
      <c r="U7" s="15">
        <f t="shared" si="4"/>
        <v>37.5</v>
      </c>
      <c r="Z7" s="9" t="s">
        <v>280</v>
      </c>
      <c r="AC7" s="9" t="s">
        <v>111</v>
      </c>
      <c r="AD7" s="9" t="s">
        <v>76</v>
      </c>
      <c r="AE7" s="9" t="s">
        <v>281</v>
      </c>
      <c r="AF7" s="10">
        <v>2022</v>
      </c>
      <c r="AG7" s="9" t="s">
        <v>282</v>
      </c>
      <c r="AH7" s="9" t="s">
        <v>79</v>
      </c>
      <c r="AI7" s="9" t="s">
        <v>283</v>
      </c>
      <c r="AJ7" s="9" t="s">
        <v>115</v>
      </c>
      <c r="AK7" s="9" t="s">
        <v>82</v>
      </c>
      <c r="AL7" s="9" t="s">
        <v>116</v>
      </c>
      <c r="AM7" s="9" t="s">
        <v>284</v>
      </c>
      <c r="AN7" s="9" t="s">
        <v>285</v>
      </c>
      <c r="AO7" s="9" t="s">
        <v>286</v>
      </c>
      <c r="AP7" s="9" t="s">
        <v>287</v>
      </c>
      <c r="AQ7" s="9" t="s">
        <v>88</v>
      </c>
      <c r="AR7" s="9" t="s">
        <v>89</v>
      </c>
      <c r="AS7" s="9" t="s">
        <v>288</v>
      </c>
      <c r="AT7" s="9" t="s">
        <v>289</v>
      </c>
      <c r="AU7" s="9" t="s">
        <v>290</v>
      </c>
      <c r="AV7" s="18">
        <v>0.32250000000000001</v>
      </c>
      <c r="AW7" s="9" t="s">
        <v>291</v>
      </c>
      <c r="AX7" s="9">
        <v>280</v>
      </c>
      <c r="AY7" s="9">
        <v>11</v>
      </c>
      <c r="AZ7" s="18">
        <v>0.4743</v>
      </c>
      <c r="BA7" s="18">
        <v>0.4743</v>
      </c>
      <c r="BB7" s="9" t="s">
        <v>93</v>
      </c>
      <c r="BC7" s="9">
        <v>15</v>
      </c>
      <c r="BD7" s="9" t="s">
        <v>292</v>
      </c>
      <c r="BE7" s="9" t="s">
        <v>95</v>
      </c>
      <c r="BF7" s="11" t="s">
        <v>293</v>
      </c>
      <c r="BG7" s="19">
        <v>1.01</v>
      </c>
      <c r="BH7" s="9" t="s">
        <v>97</v>
      </c>
      <c r="BI7" s="9" t="s">
        <v>294</v>
      </c>
      <c r="BJ7" s="9">
        <v>1309.1400000000001</v>
      </c>
      <c r="BK7" s="9" t="s">
        <v>99</v>
      </c>
      <c r="BL7" s="9" t="s">
        <v>246</v>
      </c>
      <c r="BN7" s="9" t="s">
        <v>101</v>
      </c>
      <c r="BO7" s="9" t="s">
        <v>295</v>
      </c>
      <c r="BP7" s="9" t="s">
        <v>247</v>
      </c>
      <c r="BQ7" s="9" t="s">
        <v>101</v>
      </c>
      <c r="BR7" s="9" t="s">
        <v>133</v>
      </c>
    </row>
    <row r="8" spans="1:70">
      <c r="A8" s="10">
        <v>409</v>
      </c>
      <c r="B8" s="11" t="s">
        <v>408</v>
      </c>
      <c r="C8" s="12" t="s">
        <v>506</v>
      </c>
      <c r="D8" s="12" t="str">
        <f t="shared" si="0"/>
        <v>409 新未來2</v>
      </c>
      <c r="E8" s="12" t="s">
        <v>507</v>
      </c>
      <c r="F8" s="20" t="s">
        <v>508</v>
      </c>
      <c r="G8" s="21">
        <v>26.5</v>
      </c>
      <c r="H8" s="22">
        <v>26.39</v>
      </c>
      <c r="I8" s="22">
        <v>387</v>
      </c>
      <c r="J8" s="21">
        <v>29.56</v>
      </c>
      <c r="K8" s="21">
        <v>23.12</v>
      </c>
      <c r="L8" s="9" t="s">
        <v>509</v>
      </c>
      <c r="M8" s="15">
        <v>30</v>
      </c>
      <c r="N8" s="15">
        <v>32</v>
      </c>
      <c r="O8" s="15">
        <f t="shared" si="1"/>
        <v>31</v>
      </c>
      <c r="P8" s="15">
        <f t="shared" si="2"/>
        <v>1</v>
      </c>
      <c r="Q8" s="9" t="s">
        <v>509</v>
      </c>
      <c r="R8" s="15">
        <v>30</v>
      </c>
      <c r="S8" s="15">
        <v>32</v>
      </c>
      <c r="T8" s="15">
        <f t="shared" si="3"/>
        <v>2</v>
      </c>
      <c r="U8" s="15">
        <f t="shared" si="4"/>
        <v>31</v>
      </c>
      <c r="Z8" s="9" t="s">
        <v>510</v>
      </c>
      <c r="AA8" s="16">
        <v>180</v>
      </c>
      <c r="AB8" s="16">
        <v>210</v>
      </c>
      <c r="AC8" s="17">
        <v>0.75</v>
      </c>
      <c r="AD8" s="9" t="s">
        <v>76</v>
      </c>
      <c r="AE8" s="9" t="s">
        <v>511</v>
      </c>
      <c r="AF8" s="10">
        <v>2022</v>
      </c>
      <c r="AG8" s="9" t="s">
        <v>282</v>
      </c>
      <c r="AH8" s="9" t="s">
        <v>79</v>
      </c>
      <c r="AI8" s="9" t="s">
        <v>512</v>
      </c>
      <c r="AJ8" s="9" t="s">
        <v>170</v>
      </c>
      <c r="AK8" s="9" t="s">
        <v>82</v>
      </c>
      <c r="AL8" s="9" t="s">
        <v>116</v>
      </c>
      <c r="AM8" s="9" t="s">
        <v>513</v>
      </c>
      <c r="AN8" s="9" t="s">
        <v>514</v>
      </c>
      <c r="AO8" s="9" t="s">
        <v>515</v>
      </c>
      <c r="AP8" s="9" t="s">
        <v>516</v>
      </c>
      <c r="AQ8" s="9" t="s">
        <v>516</v>
      </c>
      <c r="AR8" s="9" t="s">
        <v>517</v>
      </c>
      <c r="AS8" s="9" t="s">
        <v>518</v>
      </c>
      <c r="AT8" s="9" t="s">
        <v>464</v>
      </c>
      <c r="AU8" s="18">
        <v>0.33</v>
      </c>
      <c r="AV8" s="18">
        <v>0.33</v>
      </c>
      <c r="AW8" s="9" t="s">
        <v>519</v>
      </c>
      <c r="AX8" s="9">
        <v>376</v>
      </c>
      <c r="AY8" s="9">
        <v>9</v>
      </c>
      <c r="AZ8" s="18">
        <v>0.36220000000000002</v>
      </c>
      <c r="BA8" s="18">
        <v>0.36220000000000002</v>
      </c>
      <c r="BB8" s="9" t="s">
        <v>403</v>
      </c>
      <c r="BC8" s="9">
        <v>22</v>
      </c>
      <c r="BD8" s="18" t="s">
        <v>520</v>
      </c>
      <c r="BE8" s="9" t="s">
        <v>181</v>
      </c>
      <c r="BF8" s="11" t="s">
        <v>182</v>
      </c>
      <c r="BG8" s="19">
        <v>1.1399999999999999</v>
      </c>
      <c r="BH8" s="9" t="s">
        <v>97</v>
      </c>
      <c r="BI8" s="9" t="s">
        <v>521</v>
      </c>
      <c r="BJ8" s="9">
        <v>1955.56</v>
      </c>
      <c r="BK8" s="9" t="s">
        <v>99</v>
      </c>
      <c r="BL8" s="9" t="s">
        <v>246</v>
      </c>
      <c r="BM8" s="9" t="s">
        <v>101</v>
      </c>
      <c r="BN8" s="9" t="s">
        <v>101</v>
      </c>
      <c r="BO8" s="9" t="s">
        <v>522</v>
      </c>
      <c r="BP8" s="9" t="s">
        <v>523</v>
      </c>
      <c r="BQ8" s="9" t="s">
        <v>101</v>
      </c>
      <c r="BR8" s="9" t="s">
        <v>133</v>
      </c>
    </row>
    <row r="9" spans="1:70">
      <c r="A9" s="10">
        <v>412</v>
      </c>
      <c r="B9" s="11" t="s">
        <v>408</v>
      </c>
      <c r="C9" s="9" t="s">
        <v>556</v>
      </c>
      <c r="D9" s="12" t="str">
        <f t="shared" si="0"/>
        <v>412 君邑丘比特</v>
      </c>
      <c r="E9" s="12" t="s">
        <v>557</v>
      </c>
      <c r="F9" s="13" t="s">
        <v>558</v>
      </c>
      <c r="G9" s="14">
        <v>28.4</v>
      </c>
      <c r="H9" s="13" t="s">
        <v>559</v>
      </c>
      <c r="I9" s="13">
        <v>183</v>
      </c>
      <c r="J9" s="14">
        <v>32.229999999999997</v>
      </c>
      <c r="K9" s="14">
        <v>22.94</v>
      </c>
      <c r="L9" s="9" t="s">
        <v>560</v>
      </c>
      <c r="M9" s="15">
        <v>27.8</v>
      </c>
      <c r="N9" s="15">
        <v>32</v>
      </c>
      <c r="O9" s="15">
        <f t="shared" si="1"/>
        <v>29.9</v>
      </c>
      <c r="P9" s="15">
        <f t="shared" si="2"/>
        <v>2.1000000000000014</v>
      </c>
      <c r="Q9" s="9" t="s">
        <v>561</v>
      </c>
      <c r="R9" s="15">
        <v>29.8</v>
      </c>
      <c r="S9" s="15">
        <v>38.200000000000003</v>
      </c>
      <c r="T9" s="15">
        <f t="shared" si="3"/>
        <v>8.4000000000000021</v>
      </c>
      <c r="U9" s="15">
        <f t="shared" si="4"/>
        <v>34</v>
      </c>
      <c r="Z9" s="9" t="s">
        <v>562</v>
      </c>
      <c r="AA9" s="16">
        <v>180</v>
      </c>
      <c r="AB9" s="16">
        <v>230</v>
      </c>
      <c r="AC9" s="9" t="s">
        <v>111</v>
      </c>
      <c r="AD9" s="9" t="s">
        <v>76</v>
      </c>
      <c r="AE9" s="9" t="s">
        <v>563</v>
      </c>
      <c r="AF9" s="10">
        <v>2022</v>
      </c>
      <c r="AG9" s="9" t="s">
        <v>282</v>
      </c>
      <c r="AH9" s="9" t="s">
        <v>79</v>
      </c>
      <c r="AI9" s="9" t="s">
        <v>564</v>
      </c>
      <c r="AJ9" s="9" t="s">
        <v>170</v>
      </c>
      <c r="AK9" s="9" t="s">
        <v>82</v>
      </c>
      <c r="AL9" s="9" t="s">
        <v>565</v>
      </c>
      <c r="AM9" s="9" t="s">
        <v>566</v>
      </c>
      <c r="AN9" s="9" t="s">
        <v>567</v>
      </c>
      <c r="AO9" s="9" t="s">
        <v>568</v>
      </c>
      <c r="AP9" s="9" t="s">
        <v>569</v>
      </c>
      <c r="AQ9" s="9" t="s">
        <v>569</v>
      </c>
      <c r="AR9" s="9" t="s">
        <v>570</v>
      </c>
      <c r="AS9" s="9" t="s">
        <v>570</v>
      </c>
      <c r="AT9" s="9" t="s">
        <v>571</v>
      </c>
      <c r="AU9" s="9" t="s">
        <v>572</v>
      </c>
      <c r="AV9" s="18">
        <v>0.33129999999999998</v>
      </c>
      <c r="AW9" s="9" t="s">
        <v>573</v>
      </c>
      <c r="AX9" s="9">
        <v>173</v>
      </c>
      <c r="AY9" s="9">
        <v>5</v>
      </c>
      <c r="AZ9" s="18">
        <v>0.46150000000000002</v>
      </c>
      <c r="BA9" s="18">
        <v>0.46150000000000002</v>
      </c>
      <c r="BB9" s="9" t="s">
        <v>574</v>
      </c>
      <c r="BC9" s="9">
        <v>15</v>
      </c>
      <c r="BD9" s="9" t="s">
        <v>575</v>
      </c>
      <c r="BE9" s="9" t="s">
        <v>95</v>
      </c>
      <c r="BF9" s="11" t="s">
        <v>576</v>
      </c>
      <c r="BG9" s="19">
        <v>1.07</v>
      </c>
      <c r="BH9" s="9" t="s">
        <v>97</v>
      </c>
      <c r="BI9" s="9" t="s">
        <v>577</v>
      </c>
      <c r="BJ9" s="9">
        <v>1030.74</v>
      </c>
      <c r="BK9" s="9" t="s">
        <v>99</v>
      </c>
      <c r="BL9" s="9" t="s">
        <v>553</v>
      </c>
      <c r="BM9" s="9" t="s">
        <v>101</v>
      </c>
      <c r="BN9" s="9" t="s">
        <v>101</v>
      </c>
      <c r="BO9" s="9" t="s">
        <v>578</v>
      </c>
      <c r="BP9" s="9" t="s">
        <v>579</v>
      </c>
      <c r="BQ9" s="9" t="s">
        <v>101</v>
      </c>
      <c r="BR9" s="9" t="s">
        <v>133</v>
      </c>
    </row>
    <row r="10" spans="1:70">
      <c r="A10" s="10">
        <v>414</v>
      </c>
      <c r="B10" s="11" t="s">
        <v>408</v>
      </c>
      <c r="C10" s="9" t="s">
        <v>598</v>
      </c>
      <c r="D10" s="12" t="str">
        <f t="shared" ref="D10:D32" si="5">CONCATENATE(A10," ",C10)</f>
        <v>414 合謙學</v>
      </c>
      <c r="E10" s="12" t="s">
        <v>599</v>
      </c>
      <c r="F10" s="13" t="s">
        <v>600</v>
      </c>
      <c r="G10" s="19">
        <v>30.5</v>
      </c>
      <c r="I10" s="13">
        <v>96</v>
      </c>
      <c r="L10" s="9" t="s">
        <v>455</v>
      </c>
      <c r="M10" s="15">
        <v>32</v>
      </c>
      <c r="N10" s="15">
        <v>35</v>
      </c>
      <c r="O10" s="15">
        <f t="shared" si="1"/>
        <v>33.5</v>
      </c>
      <c r="P10" s="15">
        <f t="shared" si="2"/>
        <v>1.5</v>
      </c>
      <c r="Q10" s="9" t="s">
        <v>601</v>
      </c>
      <c r="R10" s="15">
        <v>35</v>
      </c>
      <c r="S10" s="15">
        <v>42</v>
      </c>
      <c r="T10" s="15">
        <f t="shared" si="3"/>
        <v>7</v>
      </c>
      <c r="U10" s="15">
        <f t="shared" ref="U10:U30" si="6">(R10+S10)/2</f>
        <v>38.5</v>
      </c>
      <c r="Z10" s="9" t="s">
        <v>181</v>
      </c>
      <c r="AC10" s="24" t="s">
        <v>95</v>
      </c>
      <c r="AD10" s="9" t="s">
        <v>76</v>
      </c>
      <c r="AE10" s="9" t="s">
        <v>281</v>
      </c>
      <c r="AF10" s="10">
        <v>2022</v>
      </c>
      <c r="AG10" s="9" t="s">
        <v>282</v>
      </c>
      <c r="AH10" s="9" t="s">
        <v>79</v>
      </c>
      <c r="AI10" s="9" t="s">
        <v>602</v>
      </c>
      <c r="AJ10" s="9" t="s">
        <v>170</v>
      </c>
      <c r="AK10" s="9" t="s">
        <v>82</v>
      </c>
      <c r="AL10" s="9" t="s">
        <v>565</v>
      </c>
      <c r="AM10" s="9" t="s">
        <v>603</v>
      </c>
      <c r="AN10" s="9" t="s">
        <v>603</v>
      </c>
      <c r="AO10" s="9" t="s">
        <v>604</v>
      </c>
      <c r="AP10" s="9" t="s">
        <v>605</v>
      </c>
      <c r="AQ10" s="9" t="s">
        <v>605</v>
      </c>
      <c r="AR10" s="9" t="s">
        <v>606</v>
      </c>
      <c r="AS10" s="9" t="s">
        <v>607</v>
      </c>
      <c r="AT10" s="9" t="s">
        <v>608</v>
      </c>
      <c r="AU10" s="18">
        <v>0.32500000000000001</v>
      </c>
      <c r="AV10" s="18">
        <v>0.32500000000000001</v>
      </c>
      <c r="AW10" s="9" t="s">
        <v>609</v>
      </c>
      <c r="AX10" s="9">
        <v>106</v>
      </c>
      <c r="AY10" s="9">
        <v>0</v>
      </c>
      <c r="AZ10" s="18">
        <v>0.45660000000000001</v>
      </c>
      <c r="BA10" s="18">
        <v>0.45660000000000001</v>
      </c>
      <c r="BB10" s="9" t="s">
        <v>593</v>
      </c>
      <c r="BC10" s="9">
        <v>14</v>
      </c>
      <c r="BD10" s="18" t="s">
        <v>610</v>
      </c>
      <c r="BE10" s="9" t="s">
        <v>611</v>
      </c>
      <c r="BF10" s="11" t="s">
        <v>612</v>
      </c>
      <c r="BG10" s="19">
        <v>0.91</v>
      </c>
      <c r="BH10" s="9" t="s">
        <v>97</v>
      </c>
      <c r="BI10" s="9" t="s">
        <v>613</v>
      </c>
      <c r="BJ10" s="9">
        <v>1030.74</v>
      </c>
      <c r="BK10" s="9" t="s">
        <v>614</v>
      </c>
      <c r="BL10" s="9" t="s">
        <v>553</v>
      </c>
      <c r="BR10" s="9" t="s">
        <v>133</v>
      </c>
    </row>
    <row r="11" spans="1:70">
      <c r="A11" s="10">
        <v>413</v>
      </c>
      <c r="B11" s="11" t="s">
        <v>408</v>
      </c>
      <c r="C11" s="9" t="s">
        <v>580</v>
      </c>
      <c r="D11" s="12" t="str">
        <f t="shared" si="5"/>
        <v>413 頤昌璞岳</v>
      </c>
      <c r="E11" s="12" t="s">
        <v>581</v>
      </c>
      <c r="F11" s="13" t="s">
        <v>582</v>
      </c>
      <c r="G11" s="14">
        <v>27.3</v>
      </c>
      <c r="H11" s="13">
        <v>26.83</v>
      </c>
      <c r="I11" s="13">
        <v>124</v>
      </c>
      <c r="J11" s="14">
        <v>34.42</v>
      </c>
      <c r="K11" s="14">
        <v>24.79</v>
      </c>
      <c r="L11" s="9" t="s">
        <v>583</v>
      </c>
      <c r="M11" s="15">
        <v>32</v>
      </c>
      <c r="N11" s="15">
        <v>33</v>
      </c>
      <c r="O11" s="15">
        <f t="shared" si="1"/>
        <v>32.5</v>
      </c>
      <c r="P11" s="15">
        <f t="shared" si="2"/>
        <v>0.5</v>
      </c>
      <c r="Q11" s="9" t="s">
        <v>583</v>
      </c>
      <c r="R11" s="15">
        <v>32</v>
      </c>
      <c r="S11" s="15">
        <v>33</v>
      </c>
      <c r="T11" s="15">
        <f t="shared" si="3"/>
        <v>1</v>
      </c>
      <c r="U11" s="15">
        <f t="shared" si="6"/>
        <v>32.5</v>
      </c>
      <c r="Z11" s="9" t="s">
        <v>181</v>
      </c>
      <c r="AC11" s="24" t="s">
        <v>95</v>
      </c>
      <c r="AD11" s="9" t="s">
        <v>584</v>
      </c>
      <c r="AE11" s="9" t="s">
        <v>585</v>
      </c>
      <c r="AF11" s="10">
        <v>2022</v>
      </c>
      <c r="AG11" s="9" t="s">
        <v>586</v>
      </c>
      <c r="AH11" s="9" t="s">
        <v>79</v>
      </c>
      <c r="AI11" s="9" t="s">
        <v>587</v>
      </c>
      <c r="AJ11" s="9" t="s">
        <v>170</v>
      </c>
      <c r="AK11" s="9" t="s">
        <v>82</v>
      </c>
      <c r="AL11" s="9" t="s">
        <v>565</v>
      </c>
      <c r="AM11" s="9" t="s">
        <v>588</v>
      </c>
      <c r="AN11" s="9" t="s">
        <v>589</v>
      </c>
      <c r="AO11" s="9" t="s">
        <v>494</v>
      </c>
      <c r="AP11" s="9" t="s">
        <v>495</v>
      </c>
      <c r="AQ11" s="9" t="s">
        <v>495</v>
      </c>
      <c r="AR11" s="9" t="s">
        <v>590</v>
      </c>
      <c r="AS11" s="9" t="s">
        <v>497</v>
      </c>
      <c r="AT11" s="9" t="s">
        <v>591</v>
      </c>
      <c r="AU11" s="18">
        <v>0.32100000000000001</v>
      </c>
      <c r="AV11" s="18">
        <v>0.32100000000000001</v>
      </c>
      <c r="AW11" s="9" t="s">
        <v>592</v>
      </c>
      <c r="AX11" s="9">
        <v>124</v>
      </c>
      <c r="AY11" s="9">
        <v>11</v>
      </c>
      <c r="AZ11" s="18">
        <v>0.51349999999999996</v>
      </c>
      <c r="BA11" s="18">
        <v>0.51349999999999996</v>
      </c>
      <c r="BB11" s="20" t="s">
        <v>593</v>
      </c>
      <c r="BC11" s="20">
        <v>14</v>
      </c>
      <c r="BD11" s="9" t="s">
        <v>594</v>
      </c>
      <c r="BE11" s="9" t="s">
        <v>181</v>
      </c>
      <c r="BF11" s="11" t="s">
        <v>293</v>
      </c>
      <c r="BG11" s="19">
        <v>1.01</v>
      </c>
      <c r="BH11" s="9" t="s">
        <v>97</v>
      </c>
      <c r="BI11" s="9" t="s">
        <v>595</v>
      </c>
      <c r="BJ11" s="9">
        <v>595.29</v>
      </c>
      <c r="BK11" s="9" t="s">
        <v>99</v>
      </c>
      <c r="BL11" s="9" t="s">
        <v>553</v>
      </c>
      <c r="BM11" s="9" t="s">
        <v>101</v>
      </c>
      <c r="BN11" s="9" t="s">
        <v>101</v>
      </c>
      <c r="BO11" s="9" t="s">
        <v>596</v>
      </c>
      <c r="BP11" s="9" t="s">
        <v>597</v>
      </c>
      <c r="BQ11" s="9" t="s">
        <v>101</v>
      </c>
      <c r="BR11" s="9" t="s">
        <v>133</v>
      </c>
    </row>
    <row r="12" spans="1:70">
      <c r="A12" s="10">
        <v>101</v>
      </c>
      <c r="B12" s="11" t="s">
        <v>68</v>
      </c>
      <c r="C12" s="12" t="s">
        <v>69</v>
      </c>
      <c r="D12" s="12" t="str">
        <f t="shared" si="5"/>
        <v>101 和發大境</v>
      </c>
      <c r="E12" s="9" t="s">
        <v>70</v>
      </c>
      <c r="F12" s="13" t="s">
        <v>71</v>
      </c>
      <c r="G12" s="14">
        <v>29.1</v>
      </c>
      <c r="H12" s="13" t="s">
        <v>72</v>
      </c>
      <c r="I12" s="13">
        <v>226</v>
      </c>
      <c r="J12" s="14">
        <v>32.01</v>
      </c>
      <c r="K12" s="14">
        <v>24.3</v>
      </c>
      <c r="L12" s="9" t="s">
        <v>73</v>
      </c>
      <c r="M12" s="15">
        <v>28</v>
      </c>
      <c r="N12" s="15">
        <v>29</v>
      </c>
      <c r="O12" s="15">
        <f t="shared" si="1"/>
        <v>28.5</v>
      </c>
      <c r="P12" s="15">
        <f t="shared" si="2"/>
        <v>0.5</v>
      </c>
      <c r="Q12" s="9" t="s">
        <v>74</v>
      </c>
      <c r="R12" s="15">
        <v>34</v>
      </c>
      <c r="S12" s="15">
        <v>36</v>
      </c>
      <c r="T12" s="15">
        <f t="shared" si="3"/>
        <v>2</v>
      </c>
      <c r="U12" s="15">
        <f t="shared" si="6"/>
        <v>35</v>
      </c>
      <c r="Z12" s="9" t="s">
        <v>75</v>
      </c>
      <c r="AA12" s="16">
        <v>170</v>
      </c>
      <c r="AB12" s="16">
        <v>205</v>
      </c>
      <c r="AC12" s="17">
        <v>0.8</v>
      </c>
      <c r="AD12" s="9" t="s">
        <v>76</v>
      </c>
      <c r="AE12" s="9" t="s">
        <v>77</v>
      </c>
      <c r="AF12" s="10">
        <v>2022</v>
      </c>
      <c r="AG12" s="9" t="s">
        <v>78</v>
      </c>
      <c r="AH12" s="9" t="s">
        <v>79</v>
      </c>
      <c r="AI12" s="9" t="s">
        <v>80</v>
      </c>
      <c r="AJ12" s="9" t="s">
        <v>81</v>
      </c>
      <c r="AK12" s="9" t="s">
        <v>82</v>
      </c>
      <c r="AL12" s="9" t="s">
        <v>83</v>
      </c>
      <c r="AM12" s="9" t="s">
        <v>84</v>
      </c>
      <c r="AN12" s="9" t="s">
        <v>85</v>
      </c>
      <c r="AO12" s="9" t="s">
        <v>86</v>
      </c>
      <c r="AP12" s="9" t="s">
        <v>87</v>
      </c>
      <c r="AQ12" s="9" t="s">
        <v>88</v>
      </c>
      <c r="AR12" s="9" t="s">
        <v>89</v>
      </c>
      <c r="AS12" s="9" t="s">
        <v>90</v>
      </c>
      <c r="AT12" s="9" t="s">
        <v>91</v>
      </c>
      <c r="AU12" s="17">
        <v>0.33</v>
      </c>
      <c r="AV12" s="18">
        <v>0.33</v>
      </c>
      <c r="AW12" s="9" t="s">
        <v>92</v>
      </c>
      <c r="AX12" s="9">
        <v>280</v>
      </c>
      <c r="AY12" s="9">
        <v>12</v>
      </c>
      <c r="AZ12" s="18">
        <v>0.40899999999999997</v>
      </c>
      <c r="BA12" s="18">
        <v>0.40899999999999997</v>
      </c>
      <c r="BB12" s="9" t="s">
        <v>93</v>
      </c>
      <c r="BC12" s="9">
        <v>15</v>
      </c>
      <c r="BD12" s="9" t="s">
        <v>94</v>
      </c>
      <c r="BE12" s="9" t="s">
        <v>95</v>
      </c>
      <c r="BF12" s="11" t="s">
        <v>96</v>
      </c>
      <c r="BG12" s="19">
        <v>1.0900000000000001</v>
      </c>
      <c r="BH12" s="9" t="s">
        <v>97</v>
      </c>
      <c r="BI12" s="9" t="s">
        <v>98</v>
      </c>
      <c r="BJ12" s="9">
        <v>1586.57</v>
      </c>
      <c r="BK12" s="9" t="s">
        <v>99</v>
      </c>
      <c r="BL12" s="9" t="s">
        <v>100</v>
      </c>
      <c r="BM12" s="9" t="s">
        <v>101</v>
      </c>
      <c r="BN12" s="9" t="s">
        <v>101</v>
      </c>
      <c r="BO12" s="9" t="s">
        <v>102</v>
      </c>
      <c r="BP12" s="9" t="s">
        <v>103</v>
      </c>
      <c r="BQ12" s="9" t="s">
        <v>101</v>
      </c>
      <c r="BR12" s="9" t="s">
        <v>104</v>
      </c>
    </row>
    <row r="13" spans="1:70">
      <c r="A13" s="10">
        <v>306</v>
      </c>
      <c r="B13" s="11" t="s">
        <v>296</v>
      </c>
      <c r="C13" s="12" t="s">
        <v>342</v>
      </c>
      <c r="D13" s="12" t="str">
        <f t="shared" si="5"/>
        <v>306 華悅城</v>
      </c>
      <c r="E13" s="12" t="s">
        <v>343</v>
      </c>
      <c r="F13" s="20" t="s">
        <v>344</v>
      </c>
      <c r="G13" s="21">
        <v>25.63</v>
      </c>
      <c r="H13" s="22">
        <v>25.61</v>
      </c>
      <c r="I13" s="22">
        <v>769</v>
      </c>
      <c r="J13" s="21">
        <v>29.69</v>
      </c>
      <c r="K13" s="21">
        <v>22.7</v>
      </c>
      <c r="L13" s="9" t="s">
        <v>345</v>
      </c>
      <c r="M13" s="15">
        <v>26</v>
      </c>
      <c r="N13" s="15">
        <v>30</v>
      </c>
      <c r="O13" s="15">
        <f t="shared" si="1"/>
        <v>28</v>
      </c>
      <c r="P13" s="15">
        <f t="shared" si="2"/>
        <v>2</v>
      </c>
      <c r="Q13" s="9" t="s">
        <v>345</v>
      </c>
      <c r="R13" s="15">
        <v>26</v>
      </c>
      <c r="S13" s="15">
        <v>30</v>
      </c>
      <c r="T13" s="15">
        <f t="shared" si="3"/>
        <v>4</v>
      </c>
      <c r="U13" s="15">
        <f t="shared" si="6"/>
        <v>28</v>
      </c>
      <c r="Z13" s="9" t="s">
        <v>346</v>
      </c>
      <c r="AA13" s="16">
        <v>150</v>
      </c>
      <c r="AB13" s="16">
        <v>195</v>
      </c>
      <c r="AC13" s="9" t="s">
        <v>111</v>
      </c>
      <c r="AD13" s="9" t="s">
        <v>76</v>
      </c>
      <c r="AE13" s="9" t="s">
        <v>347</v>
      </c>
      <c r="AF13" s="10">
        <v>2022</v>
      </c>
      <c r="AG13" s="9" t="s">
        <v>78</v>
      </c>
      <c r="AH13" s="9" t="s">
        <v>79</v>
      </c>
      <c r="AI13" s="9" t="s">
        <v>348</v>
      </c>
      <c r="AJ13" s="24" t="s">
        <v>115</v>
      </c>
      <c r="AK13" s="9" t="s">
        <v>82</v>
      </c>
      <c r="AL13" s="9" t="s">
        <v>116</v>
      </c>
      <c r="AM13" s="9" t="s">
        <v>349</v>
      </c>
      <c r="AN13" s="9" t="s">
        <v>243</v>
      </c>
      <c r="AO13" s="9" t="s">
        <v>350</v>
      </c>
      <c r="AP13" s="9" t="s">
        <v>351</v>
      </c>
      <c r="AQ13" s="9" t="s">
        <v>351</v>
      </c>
      <c r="AR13" s="9" t="s">
        <v>352</v>
      </c>
      <c r="AS13" s="9" t="s">
        <v>353</v>
      </c>
      <c r="AT13" s="9" t="s">
        <v>354</v>
      </c>
      <c r="AU13" s="17">
        <v>0.34</v>
      </c>
      <c r="AV13" s="18">
        <v>0.34</v>
      </c>
      <c r="AW13" s="9" t="s">
        <v>355</v>
      </c>
      <c r="AX13" s="9">
        <v>776</v>
      </c>
      <c r="AY13" s="9">
        <v>8</v>
      </c>
      <c r="AZ13" s="18">
        <v>0.44359999999999999</v>
      </c>
      <c r="BA13" s="18">
        <v>0.44359999999999999</v>
      </c>
      <c r="BB13" s="9" t="s">
        <v>356</v>
      </c>
      <c r="BC13" s="9">
        <v>18</v>
      </c>
      <c r="BD13" s="9" t="s">
        <v>357</v>
      </c>
      <c r="BE13" s="9" t="s">
        <v>95</v>
      </c>
      <c r="BF13" s="11" t="s">
        <v>358</v>
      </c>
      <c r="BG13" s="19">
        <v>0.9</v>
      </c>
      <c r="BH13" s="9" t="s">
        <v>97</v>
      </c>
      <c r="BI13" s="9" t="s">
        <v>359</v>
      </c>
      <c r="BJ13" s="9">
        <v>2751.33</v>
      </c>
      <c r="BK13" s="9" t="s">
        <v>99</v>
      </c>
      <c r="BL13" s="9" t="s">
        <v>246</v>
      </c>
      <c r="BM13" s="9" t="s">
        <v>101</v>
      </c>
      <c r="BN13" s="9" t="s">
        <v>101</v>
      </c>
      <c r="BO13" s="9" t="s">
        <v>360</v>
      </c>
      <c r="BP13" s="9" t="s">
        <v>361</v>
      </c>
      <c r="BQ13" s="9" t="s">
        <v>101</v>
      </c>
      <c r="BR13" s="9" t="s">
        <v>133</v>
      </c>
    </row>
    <row r="14" spans="1:70">
      <c r="A14" s="10">
        <v>405</v>
      </c>
      <c r="B14" s="11" t="s">
        <v>408</v>
      </c>
      <c r="C14" s="9" t="s">
        <v>450</v>
      </c>
      <c r="D14" s="12" t="str">
        <f t="shared" si="5"/>
        <v>405 新A7</v>
      </c>
      <c r="E14" s="12" t="s">
        <v>451</v>
      </c>
      <c r="F14" s="20" t="s">
        <v>452</v>
      </c>
      <c r="G14" s="21">
        <v>27.5</v>
      </c>
      <c r="H14" s="22" t="s">
        <v>453</v>
      </c>
      <c r="I14" s="22">
        <v>356</v>
      </c>
      <c r="J14" s="21">
        <v>31.65</v>
      </c>
      <c r="K14" s="21">
        <v>24.01</v>
      </c>
      <c r="L14" s="9" t="s">
        <v>454</v>
      </c>
      <c r="M14" s="15">
        <v>31</v>
      </c>
      <c r="N14" s="15">
        <v>33</v>
      </c>
      <c r="O14" s="15">
        <f t="shared" si="1"/>
        <v>32</v>
      </c>
      <c r="P14" s="15">
        <f t="shared" si="2"/>
        <v>1</v>
      </c>
      <c r="Q14" s="9" t="s">
        <v>455</v>
      </c>
      <c r="R14" s="15">
        <v>32</v>
      </c>
      <c r="S14" s="15">
        <v>35</v>
      </c>
      <c r="T14" s="15">
        <f t="shared" si="3"/>
        <v>3</v>
      </c>
      <c r="U14" s="15">
        <f t="shared" si="6"/>
        <v>33.5</v>
      </c>
      <c r="Z14" s="9" t="s">
        <v>456</v>
      </c>
      <c r="AA14" s="16">
        <v>180</v>
      </c>
      <c r="AB14" s="16">
        <v>200</v>
      </c>
      <c r="AC14" s="9" t="s">
        <v>111</v>
      </c>
      <c r="AD14" s="9" t="s">
        <v>76</v>
      </c>
      <c r="AE14" s="9" t="s">
        <v>457</v>
      </c>
      <c r="AF14" s="10">
        <v>2022</v>
      </c>
      <c r="AG14" s="9" t="s">
        <v>78</v>
      </c>
      <c r="AH14" s="9" t="s">
        <v>79</v>
      </c>
      <c r="AI14" s="9" t="s">
        <v>458</v>
      </c>
      <c r="AJ14" s="9" t="s">
        <v>170</v>
      </c>
      <c r="AK14" s="9" t="s">
        <v>82</v>
      </c>
      <c r="AL14" s="9" t="s">
        <v>116</v>
      </c>
      <c r="AM14" s="9" t="s">
        <v>459</v>
      </c>
      <c r="AN14" s="9" t="s">
        <v>460</v>
      </c>
      <c r="AO14" s="9" t="s">
        <v>461</v>
      </c>
      <c r="AP14" s="9" t="s">
        <v>462</v>
      </c>
      <c r="AQ14" s="9" t="s">
        <v>88</v>
      </c>
      <c r="AR14" s="9" t="s">
        <v>89</v>
      </c>
      <c r="AS14" s="9" t="s">
        <v>463</v>
      </c>
      <c r="AT14" s="9" t="s">
        <v>464</v>
      </c>
      <c r="AU14" s="17">
        <v>0.32</v>
      </c>
      <c r="AV14" s="18">
        <v>0.32</v>
      </c>
      <c r="AW14" s="9" t="s">
        <v>465</v>
      </c>
      <c r="AX14" s="9">
        <v>371</v>
      </c>
      <c r="AY14" s="9">
        <v>3</v>
      </c>
      <c r="AZ14" s="18">
        <v>0.46450000000000002</v>
      </c>
      <c r="BA14" s="18">
        <v>0.46450000000000002</v>
      </c>
      <c r="BB14" s="9" t="s">
        <v>93</v>
      </c>
      <c r="BC14" s="9">
        <v>15</v>
      </c>
      <c r="BD14" s="9" t="s">
        <v>466</v>
      </c>
      <c r="BE14" s="9" t="s">
        <v>95</v>
      </c>
      <c r="BF14" s="11" t="s">
        <v>137</v>
      </c>
      <c r="BG14" s="19">
        <v>1</v>
      </c>
      <c r="BH14" s="9" t="s">
        <v>97</v>
      </c>
      <c r="BI14" s="9" t="s">
        <v>467</v>
      </c>
      <c r="BJ14" s="9">
        <v>1538.68</v>
      </c>
      <c r="BK14" s="9" t="s">
        <v>99</v>
      </c>
      <c r="BL14" s="9" t="s">
        <v>246</v>
      </c>
      <c r="BM14" s="9" t="s">
        <v>101</v>
      </c>
      <c r="BN14" s="9" t="s">
        <v>101</v>
      </c>
      <c r="BO14" s="9" t="s">
        <v>468</v>
      </c>
      <c r="BP14" s="9" t="s">
        <v>469</v>
      </c>
      <c r="BQ14" s="9" t="s">
        <v>101</v>
      </c>
      <c r="BR14" s="9" t="s">
        <v>133</v>
      </c>
    </row>
    <row r="15" spans="1:70">
      <c r="A15" s="10">
        <v>505</v>
      </c>
      <c r="B15" s="11" t="s">
        <v>671</v>
      </c>
      <c r="C15" s="9" t="s">
        <v>694</v>
      </c>
      <c r="D15" s="12" t="str">
        <f t="shared" si="5"/>
        <v>505 櫻花澍</v>
      </c>
      <c r="E15" s="12" t="s">
        <v>695</v>
      </c>
      <c r="F15" s="20" t="s">
        <v>696</v>
      </c>
      <c r="G15" s="21">
        <v>26</v>
      </c>
      <c r="H15" s="22">
        <v>26.09</v>
      </c>
      <c r="I15" s="22">
        <v>120</v>
      </c>
      <c r="J15" s="21">
        <v>28.35</v>
      </c>
      <c r="K15" s="21">
        <v>24.04</v>
      </c>
      <c r="L15" s="9" t="s">
        <v>697</v>
      </c>
      <c r="M15" s="15">
        <v>28</v>
      </c>
      <c r="N15" s="15">
        <v>32</v>
      </c>
      <c r="O15" s="15">
        <f t="shared" si="1"/>
        <v>30</v>
      </c>
      <c r="P15" s="15">
        <f t="shared" si="2"/>
        <v>2</v>
      </c>
      <c r="Q15" s="9" t="s">
        <v>697</v>
      </c>
      <c r="R15" s="15">
        <v>28</v>
      </c>
      <c r="S15" s="15">
        <v>32</v>
      </c>
      <c r="T15" s="15">
        <f t="shared" si="3"/>
        <v>4</v>
      </c>
      <c r="U15" s="15">
        <f t="shared" si="6"/>
        <v>30</v>
      </c>
      <c r="V15" s="15" t="s">
        <v>134</v>
      </c>
      <c r="W15" s="9" t="s">
        <v>698</v>
      </c>
      <c r="X15" s="20" t="s">
        <v>699</v>
      </c>
      <c r="Z15" s="9" t="s">
        <v>700</v>
      </c>
      <c r="AA15" s="16">
        <v>165</v>
      </c>
      <c r="AB15" s="16">
        <v>195</v>
      </c>
      <c r="AC15" s="9" t="s">
        <v>111</v>
      </c>
      <c r="AD15" s="9" t="s">
        <v>584</v>
      </c>
      <c r="AE15" s="9" t="s">
        <v>457</v>
      </c>
      <c r="AF15" s="10">
        <v>2022</v>
      </c>
      <c r="AG15" s="9" t="s">
        <v>78</v>
      </c>
      <c r="AH15" s="9" t="s">
        <v>79</v>
      </c>
      <c r="AI15" s="9" t="s">
        <v>701</v>
      </c>
      <c r="AJ15" s="9" t="s">
        <v>170</v>
      </c>
      <c r="AK15" s="9" t="s">
        <v>82</v>
      </c>
      <c r="AL15" s="9" t="s">
        <v>116</v>
      </c>
      <c r="AM15" s="9" t="s">
        <v>702</v>
      </c>
      <c r="AN15" s="9" t="s">
        <v>703</v>
      </c>
      <c r="AO15" s="9" t="s">
        <v>704</v>
      </c>
      <c r="AP15" s="9" t="s">
        <v>705</v>
      </c>
      <c r="AQ15" s="9" t="s">
        <v>705</v>
      </c>
      <c r="AR15" s="9" t="s">
        <v>89</v>
      </c>
      <c r="AS15" s="9" t="s">
        <v>706</v>
      </c>
      <c r="AT15" s="9" t="s">
        <v>707</v>
      </c>
      <c r="AU15" s="17">
        <v>0.32</v>
      </c>
      <c r="AV15" s="18">
        <v>0.32</v>
      </c>
      <c r="AW15" s="9" t="s">
        <v>708</v>
      </c>
      <c r="AX15" s="9">
        <v>106</v>
      </c>
      <c r="AY15" s="9">
        <v>2</v>
      </c>
      <c r="AZ15" s="18">
        <v>0.38140000000000002</v>
      </c>
      <c r="BA15" s="18">
        <v>0.38140000000000002</v>
      </c>
      <c r="BB15" s="9" t="s">
        <v>593</v>
      </c>
      <c r="BC15" s="9">
        <v>14</v>
      </c>
      <c r="BD15" s="9" t="s">
        <v>709</v>
      </c>
      <c r="BE15" s="9" t="s">
        <v>710</v>
      </c>
      <c r="BF15" s="11" t="s">
        <v>137</v>
      </c>
      <c r="BG15" s="19">
        <v>1</v>
      </c>
      <c r="BH15" s="9" t="s">
        <v>97</v>
      </c>
      <c r="BI15" s="9" t="s">
        <v>711</v>
      </c>
      <c r="BJ15" s="9">
        <v>602.07000000000005</v>
      </c>
      <c r="BK15" s="9" t="s">
        <v>99</v>
      </c>
      <c r="BL15" s="9" t="s">
        <v>553</v>
      </c>
      <c r="BN15" s="9" t="s">
        <v>101</v>
      </c>
      <c r="BO15" s="9" t="s">
        <v>712</v>
      </c>
      <c r="BP15" s="9" t="s">
        <v>469</v>
      </c>
      <c r="BQ15" s="9" t="s">
        <v>101</v>
      </c>
      <c r="BR15" s="9" t="s">
        <v>672</v>
      </c>
    </row>
    <row r="16" spans="1:70" ht="16">
      <c r="A16" s="10">
        <v>206</v>
      </c>
      <c r="B16" s="11" t="s">
        <v>188</v>
      </c>
      <c r="C16" s="9" t="s">
        <v>248</v>
      </c>
      <c r="D16" s="12" t="str">
        <f t="shared" si="5"/>
        <v>206 玄泰V1</v>
      </c>
      <c r="E16" s="23" t="s">
        <v>249</v>
      </c>
      <c r="F16" s="13" t="s">
        <v>250</v>
      </c>
      <c r="G16" s="14">
        <v>21.3</v>
      </c>
      <c r="H16" s="13">
        <v>22.46</v>
      </c>
      <c r="I16" s="13">
        <v>270</v>
      </c>
      <c r="J16" s="14">
        <v>28.11</v>
      </c>
      <c r="K16" s="14">
        <v>19.04</v>
      </c>
      <c r="L16" s="9" t="s">
        <v>251</v>
      </c>
      <c r="M16" s="15">
        <v>27</v>
      </c>
      <c r="N16" s="15">
        <v>29</v>
      </c>
      <c r="O16" s="15">
        <f t="shared" si="1"/>
        <v>28</v>
      </c>
      <c r="P16" s="15">
        <f t="shared" si="2"/>
        <v>1</v>
      </c>
      <c r="Q16" s="9" t="s">
        <v>251</v>
      </c>
      <c r="R16" s="15">
        <v>27</v>
      </c>
      <c r="S16" s="15">
        <v>29</v>
      </c>
      <c r="T16" s="15">
        <f t="shared" si="3"/>
        <v>2</v>
      </c>
      <c r="U16" s="15">
        <f t="shared" si="6"/>
        <v>28</v>
      </c>
      <c r="V16" s="15" t="s">
        <v>134</v>
      </c>
      <c r="Z16" s="9" t="s">
        <v>252</v>
      </c>
      <c r="AA16" s="16">
        <v>155</v>
      </c>
      <c r="AB16" s="16">
        <v>195</v>
      </c>
      <c r="AC16" s="9" t="s">
        <v>111</v>
      </c>
      <c r="AD16" s="9" t="s">
        <v>76</v>
      </c>
      <c r="AE16" s="9" t="s">
        <v>253</v>
      </c>
      <c r="AF16" s="10">
        <v>2023</v>
      </c>
      <c r="AG16" s="9" t="s">
        <v>254</v>
      </c>
      <c r="AH16" s="9" t="s">
        <v>79</v>
      </c>
      <c r="AI16" s="9" t="s">
        <v>255</v>
      </c>
      <c r="AJ16" s="9" t="s">
        <v>115</v>
      </c>
      <c r="AK16" s="9" t="s">
        <v>82</v>
      </c>
      <c r="AL16" s="9" t="s">
        <v>116</v>
      </c>
      <c r="AM16" s="9" t="s">
        <v>256</v>
      </c>
      <c r="AN16" s="9" t="s">
        <v>257</v>
      </c>
      <c r="AO16" s="9" t="s">
        <v>258</v>
      </c>
      <c r="AP16" s="9" t="s">
        <v>259</v>
      </c>
      <c r="AQ16" s="9" t="s">
        <v>260</v>
      </c>
      <c r="AR16" s="9" t="s">
        <v>261</v>
      </c>
      <c r="AS16" s="9" t="s">
        <v>262</v>
      </c>
      <c r="AT16" s="9" t="s">
        <v>263</v>
      </c>
      <c r="AU16" s="9" t="s">
        <v>264</v>
      </c>
      <c r="AV16" s="18">
        <v>0.31900000000000001</v>
      </c>
      <c r="AW16" s="9" t="s">
        <v>265</v>
      </c>
      <c r="AX16" s="9">
        <v>138</v>
      </c>
      <c r="AY16" s="9">
        <v>8</v>
      </c>
      <c r="AZ16" s="9" t="s">
        <v>266</v>
      </c>
      <c r="BA16" s="18">
        <v>0.60160000000000002</v>
      </c>
      <c r="BB16" s="9" t="s">
        <v>267</v>
      </c>
      <c r="BC16" s="9">
        <v>24</v>
      </c>
      <c r="BD16" s="9" t="s">
        <v>268</v>
      </c>
      <c r="BE16" s="9" t="s">
        <v>95</v>
      </c>
      <c r="BF16" s="11" t="s">
        <v>269</v>
      </c>
      <c r="BG16" s="19">
        <v>1.05</v>
      </c>
      <c r="BH16" s="9" t="s">
        <v>97</v>
      </c>
      <c r="BI16" s="9" t="s">
        <v>270</v>
      </c>
      <c r="BJ16" s="9">
        <v>911.52</v>
      </c>
      <c r="BK16" s="9" t="s">
        <v>99</v>
      </c>
      <c r="BL16" s="9" t="s">
        <v>271</v>
      </c>
      <c r="BM16" s="9" t="s">
        <v>101</v>
      </c>
      <c r="BN16" s="9" t="s">
        <v>101</v>
      </c>
      <c r="BO16" s="9" t="s">
        <v>272</v>
      </c>
      <c r="BP16" s="9" t="s">
        <v>273</v>
      </c>
      <c r="BQ16" s="9" t="s">
        <v>101</v>
      </c>
      <c r="BR16" s="9" t="s">
        <v>133</v>
      </c>
    </row>
    <row r="17" spans="1:70">
      <c r="A17" s="10">
        <v>404</v>
      </c>
      <c r="B17" s="11" t="s">
        <v>408</v>
      </c>
      <c r="C17" s="9" t="s">
        <v>428</v>
      </c>
      <c r="D17" s="12" t="str">
        <f t="shared" si="5"/>
        <v>404 詠勝市中欣</v>
      </c>
      <c r="E17" s="12" t="s">
        <v>429</v>
      </c>
      <c r="F17" s="13" t="s">
        <v>430</v>
      </c>
      <c r="G17" s="14">
        <v>21.3</v>
      </c>
      <c r="H17" s="13">
        <v>32.74</v>
      </c>
      <c r="I17" s="13">
        <v>310</v>
      </c>
      <c r="J17" s="14">
        <v>48.58</v>
      </c>
      <c r="K17" s="14">
        <v>19.559999999999999</v>
      </c>
      <c r="L17" s="9" t="s">
        <v>431</v>
      </c>
      <c r="M17" s="15">
        <v>27</v>
      </c>
      <c r="N17" s="15">
        <v>32</v>
      </c>
      <c r="O17" s="15">
        <f t="shared" si="1"/>
        <v>29.5</v>
      </c>
      <c r="P17" s="15">
        <f t="shared" si="2"/>
        <v>2.5</v>
      </c>
      <c r="Q17" s="9" t="s">
        <v>432</v>
      </c>
      <c r="R17" s="15">
        <v>24</v>
      </c>
      <c r="S17" s="15">
        <v>25</v>
      </c>
      <c r="T17" s="15">
        <f t="shared" si="3"/>
        <v>1</v>
      </c>
      <c r="U17" s="15">
        <f t="shared" si="6"/>
        <v>24.5</v>
      </c>
      <c r="V17" s="15" t="s">
        <v>134</v>
      </c>
      <c r="Z17" s="9" t="s">
        <v>433</v>
      </c>
      <c r="AA17" s="16">
        <v>155</v>
      </c>
      <c r="AB17" s="16">
        <v>205</v>
      </c>
      <c r="AC17" s="9" t="s">
        <v>111</v>
      </c>
      <c r="AD17" s="9" t="s">
        <v>76</v>
      </c>
      <c r="AE17" s="25" t="s">
        <v>434</v>
      </c>
      <c r="AF17" s="10">
        <v>2023</v>
      </c>
      <c r="AG17" s="9" t="s">
        <v>254</v>
      </c>
      <c r="AH17" s="9" t="s">
        <v>79</v>
      </c>
      <c r="AI17" s="9" t="s">
        <v>435</v>
      </c>
      <c r="AJ17" s="9" t="s">
        <v>135</v>
      </c>
      <c r="AK17" s="9" t="s">
        <v>82</v>
      </c>
      <c r="AL17" s="9" t="s">
        <v>116</v>
      </c>
      <c r="AM17" s="9" t="s">
        <v>436</v>
      </c>
      <c r="AN17" s="9" t="s">
        <v>437</v>
      </c>
      <c r="AO17" s="9" t="s">
        <v>438</v>
      </c>
      <c r="AP17" s="9" t="s">
        <v>439</v>
      </c>
      <c r="AQ17" s="9" t="s">
        <v>439</v>
      </c>
      <c r="AR17" s="9" t="s">
        <v>440</v>
      </c>
      <c r="AS17" s="9" t="s">
        <v>441</v>
      </c>
      <c r="AT17" s="9" t="s">
        <v>442</v>
      </c>
      <c r="AU17" s="9" t="s">
        <v>443</v>
      </c>
      <c r="AV17" s="18">
        <v>0.33</v>
      </c>
      <c r="AW17" s="9" t="s">
        <v>444</v>
      </c>
      <c r="AX17" s="9">
        <v>257</v>
      </c>
      <c r="AY17" s="9">
        <v>7</v>
      </c>
      <c r="AZ17" s="9" t="s">
        <v>445</v>
      </c>
      <c r="BA17" s="18">
        <v>0.53259999999999996</v>
      </c>
      <c r="BB17" s="9" t="s">
        <v>446</v>
      </c>
      <c r="BC17" s="9">
        <v>22</v>
      </c>
      <c r="BD17" s="9" t="s">
        <v>447</v>
      </c>
      <c r="BE17" s="9" t="s">
        <v>95</v>
      </c>
      <c r="BF17" s="11" t="s">
        <v>242</v>
      </c>
      <c r="BG17" s="19">
        <v>1.01</v>
      </c>
      <c r="BH17" s="9" t="s">
        <v>97</v>
      </c>
      <c r="BI17" s="9" t="s">
        <v>448</v>
      </c>
      <c r="BJ17" s="9">
        <v>926.66</v>
      </c>
      <c r="BK17" s="9" t="s">
        <v>99</v>
      </c>
      <c r="BL17" s="9" t="s">
        <v>271</v>
      </c>
      <c r="BM17" s="9" t="s">
        <v>101</v>
      </c>
      <c r="BN17" s="9" t="s">
        <v>101</v>
      </c>
      <c r="BO17" s="9" t="s">
        <v>449</v>
      </c>
      <c r="BP17" s="9" t="s">
        <v>273</v>
      </c>
      <c r="BQ17" s="9" t="s">
        <v>101</v>
      </c>
      <c r="BR17" s="9" t="s">
        <v>133</v>
      </c>
    </row>
    <row r="18" spans="1:70" ht="16">
      <c r="A18" s="10">
        <v>502</v>
      </c>
      <c r="B18" s="11" t="s">
        <v>671</v>
      </c>
      <c r="C18" s="23" t="s">
        <v>673</v>
      </c>
      <c r="D18" s="12" t="str">
        <f t="shared" si="5"/>
        <v>502 富宇天匯</v>
      </c>
      <c r="E18" s="12" t="s">
        <v>674</v>
      </c>
      <c r="F18" s="20" t="s">
        <v>675</v>
      </c>
      <c r="G18" s="21">
        <v>35</v>
      </c>
      <c r="H18" s="22"/>
      <c r="I18" s="22">
        <v>192</v>
      </c>
      <c r="J18" s="21"/>
      <c r="K18" s="21"/>
      <c r="L18" s="9" t="s">
        <v>676</v>
      </c>
      <c r="M18" s="15">
        <v>39</v>
      </c>
      <c r="N18" s="15">
        <v>43</v>
      </c>
      <c r="O18" s="15">
        <f t="shared" si="1"/>
        <v>41</v>
      </c>
      <c r="P18" s="15">
        <f t="shared" si="2"/>
        <v>2</v>
      </c>
      <c r="Q18" s="9" t="s">
        <v>677</v>
      </c>
      <c r="R18" s="15">
        <v>45</v>
      </c>
      <c r="S18" s="15">
        <v>50</v>
      </c>
      <c r="T18" s="15">
        <f t="shared" si="3"/>
        <v>5</v>
      </c>
      <c r="U18" s="15">
        <f t="shared" si="6"/>
        <v>47.5</v>
      </c>
      <c r="Z18" s="9" t="s">
        <v>678</v>
      </c>
      <c r="AA18" s="16">
        <v>160</v>
      </c>
      <c r="AB18" s="16">
        <v>205</v>
      </c>
      <c r="AC18" s="9" t="s">
        <v>111</v>
      </c>
      <c r="AD18" s="9" t="s">
        <v>76</v>
      </c>
      <c r="AE18" s="9" t="s">
        <v>679</v>
      </c>
      <c r="AF18" s="10">
        <v>2023</v>
      </c>
      <c r="AG18" s="9" t="s">
        <v>680</v>
      </c>
      <c r="AH18" s="9" t="s">
        <v>79</v>
      </c>
      <c r="AI18" s="9" t="s">
        <v>681</v>
      </c>
      <c r="AJ18" s="9" t="s">
        <v>170</v>
      </c>
      <c r="AK18" s="9" t="s">
        <v>82</v>
      </c>
      <c r="AL18" s="9" t="s">
        <v>116</v>
      </c>
      <c r="AM18" s="9" t="s">
        <v>682</v>
      </c>
      <c r="AN18" s="9" t="s">
        <v>683</v>
      </c>
      <c r="AO18" s="9" t="s">
        <v>684</v>
      </c>
      <c r="AP18" s="9" t="s">
        <v>685</v>
      </c>
      <c r="AQ18" s="9" t="s">
        <v>201</v>
      </c>
      <c r="AR18" s="9" t="s">
        <v>686</v>
      </c>
      <c r="AS18" s="9" t="s">
        <v>687</v>
      </c>
      <c r="AT18" s="9" t="s">
        <v>385</v>
      </c>
      <c r="AU18" s="18">
        <v>0.33500000000000002</v>
      </c>
      <c r="AV18" s="18">
        <v>0.33500000000000002</v>
      </c>
      <c r="AW18" s="9" t="s">
        <v>688</v>
      </c>
      <c r="AX18" s="9">
        <v>266</v>
      </c>
      <c r="AY18" s="9">
        <v>4</v>
      </c>
      <c r="AZ18" s="18">
        <v>0.49540000000000001</v>
      </c>
      <c r="BA18" s="18">
        <v>0.49540000000000001</v>
      </c>
      <c r="BB18" s="9" t="s">
        <v>93</v>
      </c>
      <c r="BC18" s="9">
        <v>15</v>
      </c>
      <c r="BD18" s="18" t="s">
        <v>689</v>
      </c>
      <c r="BE18" s="9" t="s">
        <v>611</v>
      </c>
      <c r="BF18" s="11" t="s">
        <v>690</v>
      </c>
      <c r="BG18" s="19">
        <v>1.03</v>
      </c>
      <c r="BH18" s="9" t="s">
        <v>97</v>
      </c>
      <c r="BI18" s="9" t="s">
        <v>691</v>
      </c>
      <c r="BJ18" s="9">
        <v>1471.38</v>
      </c>
      <c r="BK18" s="9" t="s">
        <v>99</v>
      </c>
      <c r="BL18" s="9" t="s">
        <v>503</v>
      </c>
      <c r="BM18" s="9" t="s">
        <v>101</v>
      </c>
      <c r="BN18" s="9" t="s">
        <v>101</v>
      </c>
      <c r="BO18" s="9" t="s">
        <v>692</v>
      </c>
      <c r="BP18" s="9" t="s">
        <v>693</v>
      </c>
      <c r="BQ18" s="9" t="s">
        <v>101</v>
      </c>
      <c r="BR18" s="9" t="s">
        <v>672</v>
      </c>
    </row>
    <row r="19" spans="1:70">
      <c r="A19" s="10">
        <v>302</v>
      </c>
      <c r="B19" s="11" t="s">
        <v>296</v>
      </c>
      <c r="C19" s="9" t="s">
        <v>319</v>
      </c>
      <c r="D19" s="12" t="str">
        <f t="shared" si="5"/>
        <v>302 欣時代</v>
      </c>
      <c r="E19" s="12" t="s">
        <v>320</v>
      </c>
      <c r="F19" s="13" t="s">
        <v>321</v>
      </c>
      <c r="G19" s="14">
        <v>24.02</v>
      </c>
      <c r="H19" s="13" t="s">
        <v>322</v>
      </c>
      <c r="I19" s="13">
        <v>154</v>
      </c>
      <c r="J19" s="14">
        <v>28.96</v>
      </c>
      <c r="K19" s="14">
        <v>19.2</v>
      </c>
      <c r="L19" s="9" t="s">
        <v>251</v>
      </c>
      <c r="M19" s="15">
        <v>27</v>
      </c>
      <c r="N19" s="15">
        <v>29</v>
      </c>
      <c r="O19" s="15">
        <f t="shared" si="1"/>
        <v>28</v>
      </c>
      <c r="P19" s="15">
        <f t="shared" si="2"/>
        <v>1</v>
      </c>
      <c r="Q19" s="9" t="s">
        <v>251</v>
      </c>
      <c r="R19" s="15">
        <v>27</v>
      </c>
      <c r="S19" s="15">
        <v>29</v>
      </c>
      <c r="T19" s="15">
        <f t="shared" si="3"/>
        <v>2</v>
      </c>
      <c r="U19" s="15">
        <f t="shared" si="6"/>
        <v>28</v>
      </c>
      <c r="V19" s="15" t="s">
        <v>134</v>
      </c>
      <c r="Z19" s="9" t="s">
        <v>194</v>
      </c>
      <c r="AA19" s="16">
        <v>170</v>
      </c>
      <c r="AB19" s="16">
        <v>205</v>
      </c>
      <c r="AC19" s="9" t="s">
        <v>111</v>
      </c>
      <c r="AD19" s="9" t="s">
        <v>76</v>
      </c>
      <c r="AE19" s="9" t="s">
        <v>323</v>
      </c>
      <c r="AF19" s="10">
        <v>2023</v>
      </c>
      <c r="AG19" s="9" t="s">
        <v>324</v>
      </c>
      <c r="AH19" s="9" t="s">
        <v>79</v>
      </c>
      <c r="AI19" s="9" t="s">
        <v>325</v>
      </c>
      <c r="AJ19" s="9" t="s">
        <v>115</v>
      </c>
      <c r="AK19" s="9" t="s">
        <v>82</v>
      </c>
      <c r="AL19" s="9" t="s">
        <v>116</v>
      </c>
      <c r="AM19" s="9" t="s">
        <v>326</v>
      </c>
      <c r="AN19" s="9" t="s">
        <v>327</v>
      </c>
      <c r="AO19" s="9" t="s">
        <v>328</v>
      </c>
      <c r="AP19" s="12" t="s">
        <v>329</v>
      </c>
      <c r="AQ19" s="12" t="s">
        <v>329</v>
      </c>
      <c r="AR19" s="9" t="s">
        <v>330</v>
      </c>
      <c r="AS19" s="9" t="s">
        <v>331</v>
      </c>
      <c r="AT19" s="9" t="s">
        <v>332</v>
      </c>
      <c r="AU19" s="9" t="s">
        <v>205</v>
      </c>
      <c r="AV19" s="18">
        <v>0.33500000000000002</v>
      </c>
      <c r="AW19" s="9" t="s">
        <v>333</v>
      </c>
      <c r="AX19" s="9">
        <v>235</v>
      </c>
      <c r="AY19" s="9">
        <v>4</v>
      </c>
      <c r="AZ19" s="9" t="s">
        <v>334</v>
      </c>
      <c r="BA19" s="18">
        <v>0.57489999999999997</v>
      </c>
      <c r="BB19" s="9" t="s">
        <v>335</v>
      </c>
      <c r="BC19" s="9">
        <v>30</v>
      </c>
      <c r="BD19" s="9" t="s">
        <v>336</v>
      </c>
      <c r="BE19" s="9" t="s">
        <v>95</v>
      </c>
      <c r="BF19" s="11" t="s">
        <v>337</v>
      </c>
      <c r="BG19" s="19">
        <v>0.91</v>
      </c>
      <c r="BH19" s="9" t="s">
        <v>97</v>
      </c>
      <c r="BI19" s="9" t="s">
        <v>338</v>
      </c>
      <c r="BJ19" s="9">
        <v>713.17</v>
      </c>
      <c r="BK19" s="9" t="s">
        <v>99</v>
      </c>
      <c r="BL19" s="9" t="s">
        <v>271</v>
      </c>
      <c r="BM19" s="9" t="s">
        <v>101</v>
      </c>
      <c r="BN19" s="9" t="s">
        <v>101</v>
      </c>
      <c r="BO19" s="9" t="s">
        <v>339</v>
      </c>
      <c r="BP19" s="9" t="s">
        <v>340</v>
      </c>
      <c r="BQ19" s="9" t="s">
        <v>101</v>
      </c>
      <c r="BR19" s="9" t="s">
        <v>133</v>
      </c>
    </row>
    <row r="20" spans="1:70">
      <c r="A20" s="10">
        <v>313</v>
      </c>
      <c r="B20" s="11" t="s">
        <v>296</v>
      </c>
      <c r="C20" s="9" t="s">
        <v>615</v>
      </c>
      <c r="D20" s="12" t="str">
        <f t="shared" si="5"/>
        <v>313 大亮時代A7</v>
      </c>
      <c r="E20" s="12" t="s">
        <v>616</v>
      </c>
      <c r="F20" s="13" t="s">
        <v>617</v>
      </c>
      <c r="G20" s="14">
        <v>31</v>
      </c>
      <c r="H20" s="13" t="s">
        <v>618</v>
      </c>
      <c r="I20" s="13">
        <v>167</v>
      </c>
      <c r="J20" s="14">
        <v>34.24</v>
      </c>
      <c r="K20" s="14">
        <v>27.17</v>
      </c>
      <c r="L20" s="9" t="s">
        <v>619</v>
      </c>
      <c r="M20" s="15">
        <v>35</v>
      </c>
      <c r="N20" s="15">
        <v>36</v>
      </c>
      <c r="O20" s="15">
        <f t="shared" si="1"/>
        <v>35.5</v>
      </c>
      <c r="P20" s="15">
        <f t="shared" si="2"/>
        <v>0.5</v>
      </c>
      <c r="Q20" s="9" t="s">
        <v>619</v>
      </c>
      <c r="R20" s="15">
        <v>35</v>
      </c>
      <c r="S20" s="15">
        <v>36</v>
      </c>
      <c r="T20" s="15">
        <f t="shared" si="3"/>
        <v>1</v>
      </c>
      <c r="U20" s="15">
        <f t="shared" si="6"/>
        <v>35.5</v>
      </c>
      <c r="Z20" s="9" t="s">
        <v>620</v>
      </c>
      <c r="AA20" s="16">
        <v>148</v>
      </c>
      <c r="AB20" s="16">
        <v>169</v>
      </c>
      <c r="AC20" s="9" t="s">
        <v>111</v>
      </c>
      <c r="AD20" s="9" t="s">
        <v>76</v>
      </c>
      <c r="AE20" s="9" t="s">
        <v>621</v>
      </c>
      <c r="AF20" s="10">
        <v>2023</v>
      </c>
      <c r="AG20" s="9" t="s">
        <v>324</v>
      </c>
      <c r="AH20" s="9" t="s">
        <v>79</v>
      </c>
      <c r="AI20" s="9" t="s">
        <v>622</v>
      </c>
      <c r="AJ20" s="9" t="s">
        <v>170</v>
      </c>
      <c r="AK20" s="9" t="s">
        <v>82</v>
      </c>
      <c r="AL20" s="9" t="s">
        <v>623</v>
      </c>
      <c r="AM20" s="9" t="s">
        <v>624</v>
      </c>
      <c r="AN20" s="9" t="s">
        <v>625</v>
      </c>
      <c r="AO20" s="9" t="s">
        <v>626</v>
      </c>
      <c r="AP20" s="9" t="s">
        <v>627</v>
      </c>
      <c r="AQ20" s="9" t="s">
        <v>627</v>
      </c>
      <c r="AR20" s="9" t="s">
        <v>628</v>
      </c>
      <c r="AS20" s="9" t="s">
        <v>626</v>
      </c>
      <c r="AT20" s="9" t="s">
        <v>629</v>
      </c>
      <c r="AU20" s="18">
        <v>0.33900000000000002</v>
      </c>
      <c r="AV20" s="18">
        <v>0.33900000000000002</v>
      </c>
      <c r="AW20" s="9" t="s">
        <v>630</v>
      </c>
      <c r="AX20" s="9">
        <v>87</v>
      </c>
      <c r="AY20" s="9">
        <v>3</v>
      </c>
      <c r="AZ20" s="18">
        <v>0.50270000000000004</v>
      </c>
      <c r="BA20" s="18">
        <v>0.50270000000000004</v>
      </c>
      <c r="BB20" s="9" t="s">
        <v>93</v>
      </c>
      <c r="BC20" s="9">
        <v>15</v>
      </c>
      <c r="BD20" s="18" t="s">
        <v>631</v>
      </c>
      <c r="BE20" s="9" t="s">
        <v>632</v>
      </c>
      <c r="BF20" s="11" t="s">
        <v>633</v>
      </c>
      <c r="BG20" s="19">
        <v>0.36</v>
      </c>
      <c r="BH20" s="9" t="s">
        <v>97</v>
      </c>
      <c r="BI20" s="9" t="s">
        <v>634</v>
      </c>
      <c r="BJ20" s="9">
        <v>332.5</v>
      </c>
      <c r="BK20" s="9" t="s">
        <v>171</v>
      </c>
      <c r="BL20" s="9" t="s">
        <v>317</v>
      </c>
      <c r="BO20" s="9" t="s">
        <v>635</v>
      </c>
      <c r="BP20" s="9" t="s">
        <v>636</v>
      </c>
      <c r="BQ20" s="9" t="s">
        <v>101</v>
      </c>
      <c r="BR20" s="9" t="s">
        <v>133</v>
      </c>
    </row>
    <row r="21" spans="1:70">
      <c r="A21" s="10">
        <v>407</v>
      </c>
      <c r="B21" s="11" t="s">
        <v>408</v>
      </c>
      <c r="C21" s="9" t="s">
        <v>472</v>
      </c>
      <c r="D21" s="12" t="str">
        <f t="shared" si="5"/>
        <v>407 富宇哈佛苑</v>
      </c>
      <c r="E21" s="12" t="s">
        <v>473</v>
      </c>
      <c r="F21" s="13" t="s">
        <v>474</v>
      </c>
      <c r="G21" s="14">
        <v>36.700000000000003</v>
      </c>
      <c r="H21" s="13" t="s">
        <v>475</v>
      </c>
      <c r="I21" s="13">
        <v>447</v>
      </c>
      <c r="J21" s="14">
        <v>41.77</v>
      </c>
      <c r="K21" s="14">
        <v>22.76</v>
      </c>
      <c r="L21" s="9" t="s">
        <v>476</v>
      </c>
      <c r="M21" s="15">
        <v>33</v>
      </c>
      <c r="N21" s="15">
        <v>38</v>
      </c>
      <c r="O21" s="15">
        <f t="shared" si="1"/>
        <v>35.5</v>
      </c>
      <c r="P21" s="15">
        <f t="shared" si="2"/>
        <v>2.5</v>
      </c>
      <c r="Q21" s="9" t="s">
        <v>193</v>
      </c>
      <c r="R21" s="15">
        <v>44</v>
      </c>
      <c r="S21" s="15">
        <v>49</v>
      </c>
      <c r="T21" s="15">
        <f t="shared" si="3"/>
        <v>5</v>
      </c>
      <c r="U21" s="15">
        <f t="shared" si="6"/>
        <v>46.5</v>
      </c>
      <c r="Z21" s="9" t="s">
        <v>477</v>
      </c>
      <c r="AA21" s="16">
        <v>180</v>
      </c>
      <c r="AB21" s="16">
        <v>205</v>
      </c>
      <c r="AC21" s="9" t="s">
        <v>111</v>
      </c>
      <c r="AD21" s="9" t="s">
        <v>76</v>
      </c>
      <c r="AE21" s="9" t="s">
        <v>478</v>
      </c>
      <c r="AF21" s="10">
        <v>2023</v>
      </c>
      <c r="AG21" s="9" t="s">
        <v>324</v>
      </c>
      <c r="AH21" s="9" t="s">
        <v>79</v>
      </c>
      <c r="AI21" s="9" t="s">
        <v>479</v>
      </c>
      <c r="AJ21" s="9" t="s">
        <v>115</v>
      </c>
      <c r="AK21" s="9" t="s">
        <v>82</v>
      </c>
      <c r="AL21" s="9" t="s">
        <v>116</v>
      </c>
      <c r="AM21" s="9" t="s">
        <v>480</v>
      </c>
      <c r="AN21" s="9" t="s">
        <v>481</v>
      </c>
      <c r="AO21" s="9" t="s">
        <v>200</v>
      </c>
      <c r="AP21" s="9" t="s">
        <v>201</v>
      </c>
      <c r="AQ21" s="9" t="s">
        <v>201</v>
      </c>
      <c r="AR21" s="9" t="s">
        <v>202</v>
      </c>
      <c r="AS21" s="9" t="s">
        <v>203</v>
      </c>
      <c r="AT21" s="9" t="s">
        <v>241</v>
      </c>
      <c r="AU21" s="9" t="s">
        <v>205</v>
      </c>
      <c r="AV21" s="18">
        <v>0.33500000000000002</v>
      </c>
      <c r="AW21" s="9" t="s">
        <v>482</v>
      </c>
      <c r="AX21" s="9">
        <v>483</v>
      </c>
      <c r="AY21" s="9">
        <v>8</v>
      </c>
      <c r="AZ21" s="9" t="s">
        <v>483</v>
      </c>
      <c r="BA21" s="18">
        <v>0.44180000000000003</v>
      </c>
      <c r="BB21" s="9" t="s">
        <v>208</v>
      </c>
      <c r="BC21" s="9">
        <v>24</v>
      </c>
      <c r="BD21" s="9" t="s">
        <v>484</v>
      </c>
      <c r="BE21" s="9" t="s">
        <v>377</v>
      </c>
      <c r="BF21" s="11" t="s">
        <v>242</v>
      </c>
      <c r="BG21" s="19">
        <v>1.01</v>
      </c>
      <c r="BH21" s="9" t="s">
        <v>97</v>
      </c>
      <c r="BI21" s="9" t="s">
        <v>485</v>
      </c>
      <c r="BJ21" s="9">
        <v>2155.85</v>
      </c>
      <c r="BK21" s="9" t="s">
        <v>99</v>
      </c>
      <c r="BL21" s="9" t="s">
        <v>246</v>
      </c>
      <c r="BM21" s="9" t="s">
        <v>101</v>
      </c>
      <c r="BN21" s="9" t="s">
        <v>101</v>
      </c>
      <c r="BO21" s="9" t="s">
        <v>486</v>
      </c>
      <c r="BP21" s="9" t="s">
        <v>215</v>
      </c>
      <c r="BQ21" s="9" t="s">
        <v>101</v>
      </c>
      <c r="BR21" s="9" t="s">
        <v>133</v>
      </c>
    </row>
    <row r="22" spans="1:70" ht="16">
      <c r="A22" s="10">
        <v>410</v>
      </c>
      <c r="B22" s="11" t="s">
        <v>408</v>
      </c>
      <c r="C22" s="23" t="s">
        <v>524</v>
      </c>
      <c r="D22" s="12" t="str">
        <f t="shared" si="5"/>
        <v>410 新未來3</v>
      </c>
      <c r="E22" s="12" t="s">
        <v>525</v>
      </c>
      <c r="F22" s="20" t="s">
        <v>526</v>
      </c>
      <c r="G22" s="21">
        <v>30.1</v>
      </c>
      <c r="H22" s="22">
        <v>29.48</v>
      </c>
      <c r="I22" s="22">
        <v>599</v>
      </c>
      <c r="J22" s="21">
        <v>32</v>
      </c>
      <c r="K22" s="21">
        <v>25.65</v>
      </c>
      <c r="L22" s="9" t="s">
        <v>527</v>
      </c>
      <c r="M22" s="15">
        <v>33</v>
      </c>
      <c r="N22" s="15">
        <v>38</v>
      </c>
      <c r="O22" s="15">
        <f t="shared" si="1"/>
        <v>35.5</v>
      </c>
      <c r="P22" s="15">
        <f t="shared" si="2"/>
        <v>2.5</v>
      </c>
      <c r="Q22" s="9" t="s">
        <v>527</v>
      </c>
      <c r="R22" s="15">
        <v>33</v>
      </c>
      <c r="S22" s="15">
        <v>38</v>
      </c>
      <c r="T22" s="15">
        <f t="shared" si="3"/>
        <v>5</v>
      </c>
      <c r="U22" s="15">
        <f t="shared" si="6"/>
        <v>35.5</v>
      </c>
      <c r="Z22" s="9" t="s">
        <v>528</v>
      </c>
      <c r="AA22" s="16">
        <v>190</v>
      </c>
      <c r="AB22" s="16">
        <v>190</v>
      </c>
      <c r="AC22" s="9" t="s">
        <v>111</v>
      </c>
      <c r="AD22" s="9" t="s">
        <v>76</v>
      </c>
      <c r="AE22" s="9" t="s">
        <v>529</v>
      </c>
      <c r="AF22" s="10">
        <v>2023</v>
      </c>
      <c r="AG22" s="9" t="s">
        <v>324</v>
      </c>
      <c r="AH22" s="9" t="s">
        <v>79</v>
      </c>
      <c r="AI22" s="9" t="s">
        <v>530</v>
      </c>
      <c r="AJ22" s="9" t="s">
        <v>170</v>
      </c>
      <c r="AK22" s="9" t="s">
        <v>82</v>
      </c>
      <c r="AL22" s="9" t="s">
        <v>116</v>
      </c>
      <c r="AM22" s="9" t="s">
        <v>531</v>
      </c>
      <c r="AN22" s="9" t="s">
        <v>514</v>
      </c>
      <c r="AO22" s="9" t="s">
        <v>515</v>
      </c>
      <c r="AP22" s="9" t="s">
        <v>516</v>
      </c>
      <c r="AQ22" s="9" t="s">
        <v>516</v>
      </c>
      <c r="AR22" s="9" t="s">
        <v>517</v>
      </c>
      <c r="AS22" s="9" t="s">
        <v>518</v>
      </c>
      <c r="AT22" s="9" t="s">
        <v>464</v>
      </c>
      <c r="AU22" s="18">
        <v>0.3327</v>
      </c>
      <c r="AV22" s="18">
        <v>0.3327</v>
      </c>
      <c r="AW22" s="9" t="s">
        <v>532</v>
      </c>
      <c r="AX22" s="9">
        <v>582</v>
      </c>
      <c r="AY22" s="9">
        <v>16</v>
      </c>
      <c r="AZ22" s="18">
        <v>0.38300000000000001</v>
      </c>
      <c r="BA22" s="18">
        <v>0.38300000000000001</v>
      </c>
      <c r="BB22" s="9" t="s">
        <v>533</v>
      </c>
      <c r="BC22" s="9">
        <v>22</v>
      </c>
      <c r="BD22" s="18" t="s">
        <v>534</v>
      </c>
      <c r="BE22" s="9" t="s">
        <v>181</v>
      </c>
      <c r="BF22" s="11" t="s">
        <v>137</v>
      </c>
      <c r="BG22" s="19">
        <v>1</v>
      </c>
      <c r="BH22" s="9" t="s">
        <v>97</v>
      </c>
      <c r="BI22" s="9" t="s">
        <v>535</v>
      </c>
      <c r="BJ22" s="9">
        <v>2513.2199999999998</v>
      </c>
      <c r="BK22" s="9" t="s">
        <v>99</v>
      </c>
      <c r="BL22" s="9" t="s">
        <v>246</v>
      </c>
      <c r="BM22" s="9" t="s">
        <v>101</v>
      </c>
      <c r="BN22" s="9" t="s">
        <v>101</v>
      </c>
      <c r="BO22" s="9" t="s">
        <v>536</v>
      </c>
      <c r="BP22" s="9" t="s">
        <v>537</v>
      </c>
      <c r="BQ22" s="9" t="s">
        <v>101</v>
      </c>
      <c r="BR22" s="9" t="s">
        <v>133</v>
      </c>
    </row>
    <row r="23" spans="1:70">
      <c r="A23" s="10">
        <v>311</v>
      </c>
      <c r="B23" s="11" t="s">
        <v>296</v>
      </c>
      <c r="C23" s="9" t="s">
        <v>387</v>
      </c>
      <c r="D23" s="12" t="str">
        <f t="shared" si="5"/>
        <v>311 文華天際</v>
      </c>
      <c r="E23" s="12" t="s">
        <v>388</v>
      </c>
      <c r="F23" s="20" t="s">
        <v>389</v>
      </c>
      <c r="G23" s="21">
        <v>26.3</v>
      </c>
      <c r="H23" s="22" t="s">
        <v>390</v>
      </c>
      <c r="I23" s="22">
        <v>745</v>
      </c>
      <c r="J23" s="21">
        <v>31.03</v>
      </c>
      <c r="K23" s="21">
        <v>23.19</v>
      </c>
      <c r="L23" s="9" t="s">
        <v>391</v>
      </c>
      <c r="M23" s="15">
        <v>27</v>
      </c>
      <c r="N23" s="15">
        <v>27</v>
      </c>
      <c r="O23" s="15">
        <f t="shared" si="1"/>
        <v>27</v>
      </c>
      <c r="P23" s="15">
        <f t="shared" si="2"/>
        <v>0</v>
      </c>
      <c r="Q23" s="9" t="s">
        <v>392</v>
      </c>
      <c r="R23" s="15">
        <v>32</v>
      </c>
      <c r="S23" s="15">
        <v>34</v>
      </c>
      <c r="T23" s="15">
        <f t="shared" si="3"/>
        <v>2</v>
      </c>
      <c r="U23" s="15">
        <f t="shared" si="6"/>
        <v>33</v>
      </c>
      <c r="Z23" s="9" t="s">
        <v>393</v>
      </c>
      <c r="AA23" s="16">
        <v>115</v>
      </c>
      <c r="AB23" s="16">
        <v>217</v>
      </c>
      <c r="AC23" s="9" t="s">
        <v>111</v>
      </c>
      <c r="AD23" s="9" t="s">
        <v>394</v>
      </c>
      <c r="AE23" s="9" t="s">
        <v>395</v>
      </c>
      <c r="AF23" s="10">
        <v>2024</v>
      </c>
      <c r="AG23" s="9" t="s">
        <v>396</v>
      </c>
      <c r="AH23" s="9" t="s">
        <v>79</v>
      </c>
      <c r="AI23" s="9" t="s">
        <v>397</v>
      </c>
      <c r="AJ23" s="9" t="s">
        <v>170</v>
      </c>
      <c r="AK23" s="9" t="s">
        <v>82</v>
      </c>
      <c r="AL23" s="9" t="s">
        <v>116</v>
      </c>
      <c r="AM23" s="9" t="s">
        <v>398</v>
      </c>
      <c r="AN23" s="9" t="s">
        <v>399</v>
      </c>
      <c r="AO23" s="9" t="s">
        <v>383</v>
      </c>
      <c r="AP23" s="9" t="s">
        <v>384</v>
      </c>
      <c r="AQ23" s="9" t="s">
        <v>88</v>
      </c>
      <c r="AR23" s="9" t="s">
        <v>89</v>
      </c>
      <c r="AS23" s="9" t="s">
        <v>400</v>
      </c>
      <c r="AT23" s="9" t="s">
        <v>401</v>
      </c>
      <c r="AU23" s="17">
        <v>0.32500000000000001</v>
      </c>
      <c r="AV23" s="18">
        <v>0.33</v>
      </c>
      <c r="AW23" s="9" t="s">
        <v>402</v>
      </c>
      <c r="AX23" s="9">
        <v>478</v>
      </c>
      <c r="AY23" s="9">
        <v>8</v>
      </c>
      <c r="AZ23" s="18">
        <v>0.3347</v>
      </c>
      <c r="BA23" s="18">
        <v>0.3347</v>
      </c>
      <c r="BB23" s="9" t="s">
        <v>403</v>
      </c>
      <c r="BC23" s="9">
        <v>22</v>
      </c>
      <c r="BD23" s="9" t="s">
        <v>404</v>
      </c>
      <c r="BE23" s="9" t="s">
        <v>95</v>
      </c>
      <c r="BF23" s="11" t="s">
        <v>137</v>
      </c>
      <c r="BG23" s="19">
        <v>1</v>
      </c>
      <c r="BH23" s="9" t="s">
        <v>97</v>
      </c>
      <c r="BI23" s="9" t="s">
        <v>405</v>
      </c>
      <c r="BJ23" s="9">
        <v>1998.07</v>
      </c>
      <c r="BK23" s="9" t="s">
        <v>99</v>
      </c>
      <c r="BL23" s="9" t="s">
        <v>246</v>
      </c>
      <c r="BN23" s="9" t="s">
        <v>101</v>
      </c>
      <c r="BO23" s="9" t="s">
        <v>406</v>
      </c>
      <c r="BP23" s="9" t="s">
        <v>386</v>
      </c>
      <c r="BQ23" s="9" t="s">
        <v>407</v>
      </c>
      <c r="BR23" s="9" t="s">
        <v>382</v>
      </c>
    </row>
    <row r="24" spans="1:70">
      <c r="A24" s="10">
        <v>417</v>
      </c>
      <c r="B24" s="11" t="s">
        <v>408</v>
      </c>
      <c r="C24" s="9" t="s">
        <v>658</v>
      </c>
      <c r="D24" s="12" t="str">
        <f t="shared" si="5"/>
        <v>417 頤昌澄岳</v>
      </c>
      <c r="E24" s="9" t="s">
        <v>659</v>
      </c>
      <c r="F24" s="20" t="s">
        <v>660</v>
      </c>
      <c r="G24" s="19">
        <v>32.9</v>
      </c>
      <c r="H24" s="22">
        <v>25.41</v>
      </c>
      <c r="I24" s="22" t="s">
        <v>751</v>
      </c>
      <c r="J24" s="19">
        <v>25.92</v>
      </c>
      <c r="K24" s="19">
        <v>25.06</v>
      </c>
      <c r="Q24" s="15" t="s">
        <v>661</v>
      </c>
      <c r="R24" s="15">
        <v>39</v>
      </c>
      <c r="S24" s="15">
        <v>40</v>
      </c>
      <c r="U24" s="15">
        <f t="shared" si="6"/>
        <v>39.5</v>
      </c>
      <c r="Z24" s="9" t="s">
        <v>662</v>
      </c>
      <c r="AA24" s="16">
        <v>175</v>
      </c>
      <c r="AB24" s="16">
        <v>210</v>
      </c>
      <c r="AD24" s="9" t="s">
        <v>76</v>
      </c>
      <c r="AE24" s="9" t="s">
        <v>395</v>
      </c>
      <c r="AF24" s="10">
        <v>2024</v>
      </c>
      <c r="AG24" s="9" t="s">
        <v>396</v>
      </c>
      <c r="AH24" s="9" t="s">
        <v>79</v>
      </c>
      <c r="AI24" s="9" t="s">
        <v>663</v>
      </c>
      <c r="AJ24" s="9" t="s">
        <v>170</v>
      </c>
      <c r="AK24" s="9" t="s">
        <v>82</v>
      </c>
      <c r="AL24" s="9" t="s">
        <v>171</v>
      </c>
      <c r="AM24" s="9" t="s">
        <v>664</v>
      </c>
      <c r="AN24" s="9" t="s">
        <v>665</v>
      </c>
      <c r="AO24" s="9" t="s">
        <v>494</v>
      </c>
      <c r="AP24" s="9" t="s">
        <v>495</v>
      </c>
      <c r="AQ24" s="9" t="s">
        <v>495</v>
      </c>
      <c r="AR24" s="9" t="s">
        <v>590</v>
      </c>
      <c r="AS24" s="9" t="s">
        <v>244</v>
      </c>
      <c r="AU24" s="18">
        <v>0.33</v>
      </c>
      <c r="AV24" s="18">
        <v>0.33</v>
      </c>
      <c r="AW24" s="9" t="s">
        <v>666</v>
      </c>
      <c r="AX24" s="9">
        <v>140</v>
      </c>
      <c r="AY24" s="9">
        <v>8</v>
      </c>
      <c r="AZ24" s="18">
        <v>0.38429999999999997</v>
      </c>
      <c r="BA24" s="18">
        <v>0.38429999999999997</v>
      </c>
      <c r="BB24" s="9" t="s">
        <v>93</v>
      </c>
      <c r="BC24" s="9">
        <v>15</v>
      </c>
      <c r="BD24" s="9" t="s">
        <v>667</v>
      </c>
      <c r="BE24" s="9" t="s">
        <v>181</v>
      </c>
      <c r="BF24" s="11" t="s">
        <v>668</v>
      </c>
      <c r="BG24" s="19">
        <v>0.97</v>
      </c>
      <c r="BH24" s="9" t="s">
        <v>183</v>
      </c>
      <c r="BI24" s="9" t="s">
        <v>669</v>
      </c>
      <c r="BJ24" s="19">
        <v>665.31</v>
      </c>
      <c r="BK24" s="9" t="s">
        <v>99</v>
      </c>
      <c r="BL24" s="9" t="s">
        <v>246</v>
      </c>
      <c r="BO24" s="9" t="s">
        <v>670</v>
      </c>
      <c r="BP24" s="9" t="s">
        <v>505</v>
      </c>
      <c r="BR24" s="9" t="s">
        <v>133</v>
      </c>
    </row>
    <row r="25" spans="1:70">
      <c r="A25" s="10">
        <v>416</v>
      </c>
      <c r="B25" s="11" t="s">
        <v>408</v>
      </c>
      <c r="C25" s="9" t="s">
        <v>637</v>
      </c>
      <c r="D25" s="12" t="str">
        <f t="shared" si="5"/>
        <v>416 維特魯威</v>
      </c>
      <c r="E25" s="12" t="s">
        <v>638</v>
      </c>
      <c r="F25" s="20" t="s">
        <v>639</v>
      </c>
      <c r="G25" s="19">
        <v>32.200000000000003</v>
      </c>
      <c r="H25" s="9" t="s">
        <v>640</v>
      </c>
      <c r="I25" s="9">
        <v>97</v>
      </c>
      <c r="J25" s="19">
        <v>38.68</v>
      </c>
      <c r="K25" s="19">
        <v>27.48</v>
      </c>
      <c r="Q25" s="15" t="s">
        <v>641</v>
      </c>
      <c r="R25" s="15">
        <v>37.799999999999997</v>
      </c>
      <c r="S25" s="15">
        <v>45.5</v>
      </c>
      <c r="U25" s="15">
        <f t="shared" si="6"/>
        <v>41.65</v>
      </c>
      <c r="AD25" s="9" t="s">
        <v>76</v>
      </c>
      <c r="AE25" s="9" t="s">
        <v>642</v>
      </c>
      <c r="AF25" s="10">
        <v>2024</v>
      </c>
      <c r="AG25" s="9" t="s">
        <v>643</v>
      </c>
      <c r="AH25" s="9" t="s">
        <v>79</v>
      </c>
      <c r="AI25" s="9" t="s">
        <v>644</v>
      </c>
      <c r="AJ25" s="9" t="s">
        <v>170</v>
      </c>
      <c r="AK25" s="9" t="s">
        <v>82</v>
      </c>
      <c r="AL25" s="9" t="s">
        <v>171</v>
      </c>
      <c r="AM25" s="9" t="s">
        <v>645</v>
      </c>
      <c r="AN25" s="9" t="s">
        <v>646</v>
      </c>
      <c r="AO25" s="9" t="s">
        <v>647</v>
      </c>
      <c r="AP25" s="9" t="s">
        <v>648</v>
      </c>
      <c r="AQ25" s="9" t="s">
        <v>648</v>
      </c>
      <c r="AR25" s="9" t="s">
        <v>649</v>
      </c>
      <c r="AS25" s="9" t="s">
        <v>650</v>
      </c>
      <c r="AU25" s="18">
        <v>0.33400000000000002</v>
      </c>
      <c r="AV25" s="18">
        <v>0.33400000000000002</v>
      </c>
      <c r="AW25" s="9" t="s">
        <v>651</v>
      </c>
      <c r="AX25" s="9">
        <v>123</v>
      </c>
      <c r="AY25" s="9">
        <v>3</v>
      </c>
      <c r="AZ25" s="18">
        <v>0.37569999999999998</v>
      </c>
      <c r="BA25" s="18">
        <v>0.37569999999999998</v>
      </c>
      <c r="BB25" s="9" t="s">
        <v>652</v>
      </c>
      <c r="BC25" s="9">
        <v>28</v>
      </c>
      <c r="BD25" s="9" t="s">
        <v>653</v>
      </c>
      <c r="BE25" s="9" t="s">
        <v>654</v>
      </c>
      <c r="BF25" s="11" t="s">
        <v>655</v>
      </c>
      <c r="BG25" s="19">
        <v>1.02</v>
      </c>
      <c r="BH25" s="9" t="s">
        <v>183</v>
      </c>
      <c r="BI25" s="9" t="s">
        <v>656</v>
      </c>
      <c r="BJ25" s="19">
        <v>586.6</v>
      </c>
      <c r="BK25" s="9" t="s">
        <v>99</v>
      </c>
      <c r="BL25" s="9" t="s">
        <v>271</v>
      </c>
      <c r="BO25" s="9" t="s">
        <v>657</v>
      </c>
      <c r="BP25" s="9" t="s">
        <v>247</v>
      </c>
      <c r="BR25" s="9" t="s">
        <v>133</v>
      </c>
    </row>
    <row r="26" spans="1:70">
      <c r="A26" s="10">
        <v>201</v>
      </c>
      <c r="B26" s="11" t="s">
        <v>188</v>
      </c>
      <c r="C26" s="9" t="s">
        <v>189</v>
      </c>
      <c r="D26" s="12" t="str">
        <f t="shared" si="5"/>
        <v>201 富宇上城</v>
      </c>
      <c r="E26" s="12" t="s">
        <v>190</v>
      </c>
      <c r="F26" s="13" t="s">
        <v>191</v>
      </c>
      <c r="G26" s="14">
        <v>33.5</v>
      </c>
      <c r="H26" s="13"/>
      <c r="I26" s="13">
        <v>470</v>
      </c>
      <c r="J26" s="14"/>
      <c r="K26" s="14"/>
      <c r="L26" s="9" t="s">
        <v>192</v>
      </c>
      <c r="M26" s="15">
        <v>30</v>
      </c>
      <c r="N26" s="15">
        <v>35</v>
      </c>
      <c r="O26" s="15">
        <f>(M26+N26)/2</f>
        <v>32.5</v>
      </c>
      <c r="P26" s="15">
        <f>N26-O26</f>
        <v>2.5</v>
      </c>
      <c r="Q26" s="9" t="s">
        <v>193</v>
      </c>
      <c r="R26" s="15">
        <v>44</v>
      </c>
      <c r="S26" s="15">
        <v>49</v>
      </c>
      <c r="T26" s="15">
        <f>S26-R26</f>
        <v>5</v>
      </c>
      <c r="U26" s="15">
        <f t="shared" si="6"/>
        <v>46.5</v>
      </c>
      <c r="Z26" s="9" t="s">
        <v>194</v>
      </c>
      <c r="AA26" s="16">
        <v>170</v>
      </c>
      <c r="AB26" s="16">
        <v>205</v>
      </c>
      <c r="AC26" s="9" t="s">
        <v>111</v>
      </c>
      <c r="AD26" s="9" t="s">
        <v>76</v>
      </c>
      <c r="AE26" s="9" t="s">
        <v>195</v>
      </c>
      <c r="AF26" s="10">
        <v>2025</v>
      </c>
      <c r="AG26" s="9" t="s">
        <v>196</v>
      </c>
      <c r="AH26" s="9" t="s">
        <v>79</v>
      </c>
      <c r="AI26" s="9" t="s">
        <v>197</v>
      </c>
      <c r="AJ26" s="9" t="s">
        <v>115</v>
      </c>
      <c r="AK26" s="9" t="s">
        <v>82</v>
      </c>
      <c r="AL26" s="9" t="s">
        <v>116</v>
      </c>
      <c r="AM26" s="9" t="s">
        <v>198</v>
      </c>
      <c r="AN26" s="9" t="s">
        <v>199</v>
      </c>
      <c r="AO26" s="9" t="s">
        <v>200</v>
      </c>
      <c r="AP26" s="9" t="s">
        <v>201</v>
      </c>
      <c r="AQ26" s="9" t="s">
        <v>201</v>
      </c>
      <c r="AR26" s="9" t="s">
        <v>202</v>
      </c>
      <c r="AS26" s="9" t="s">
        <v>203</v>
      </c>
      <c r="AT26" s="9" t="s">
        <v>204</v>
      </c>
      <c r="AU26" s="9" t="s">
        <v>205</v>
      </c>
      <c r="AV26" s="18">
        <v>0.33500000000000002</v>
      </c>
      <c r="AW26" s="9" t="s">
        <v>206</v>
      </c>
      <c r="AX26" s="9">
        <v>832</v>
      </c>
      <c r="AY26" s="9">
        <v>0</v>
      </c>
      <c r="AZ26" s="9" t="s">
        <v>207</v>
      </c>
      <c r="BA26" s="18">
        <v>0.31069999999999998</v>
      </c>
      <c r="BB26" s="9" t="s">
        <v>208</v>
      </c>
      <c r="BC26" s="9">
        <v>24</v>
      </c>
      <c r="BD26" s="9" t="s">
        <v>209</v>
      </c>
      <c r="BE26" s="9" t="s">
        <v>210</v>
      </c>
      <c r="BF26" s="11" t="s">
        <v>211</v>
      </c>
      <c r="BG26" s="19">
        <v>1.1200000000000001</v>
      </c>
      <c r="BH26" s="9" t="s">
        <v>97</v>
      </c>
      <c r="BI26" s="9" t="s">
        <v>212</v>
      </c>
      <c r="BJ26" s="9">
        <v>4046.9</v>
      </c>
      <c r="BK26" s="9" t="s">
        <v>99</v>
      </c>
      <c r="BL26" s="9" t="s">
        <v>213</v>
      </c>
      <c r="BM26" s="9" t="s">
        <v>101</v>
      </c>
      <c r="BN26" s="9" t="s">
        <v>101</v>
      </c>
      <c r="BO26" s="9" t="s">
        <v>214</v>
      </c>
      <c r="BP26" s="9" t="s">
        <v>215</v>
      </c>
      <c r="BQ26" s="9" t="s">
        <v>101</v>
      </c>
      <c r="BR26" s="9" t="s">
        <v>133</v>
      </c>
    </row>
    <row r="27" spans="1:70">
      <c r="A27" s="10">
        <v>202</v>
      </c>
      <c r="B27" s="11" t="s">
        <v>188</v>
      </c>
      <c r="C27" s="9" t="s">
        <v>216</v>
      </c>
      <c r="D27" s="12" t="str">
        <f t="shared" si="5"/>
        <v>202 禾悅花園</v>
      </c>
      <c r="E27" s="12" t="s">
        <v>217</v>
      </c>
      <c r="F27" s="13" t="s">
        <v>218</v>
      </c>
      <c r="G27" s="14">
        <v>34.799999999999997</v>
      </c>
      <c r="H27" s="13" t="s">
        <v>219</v>
      </c>
      <c r="I27" s="13">
        <v>961</v>
      </c>
      <c r="J27" s="14">
        <v>37.450000000000003</v>
      </c>
      <c r="K27" s="14">
        <v>21.36</v>
      </c>
      <c r="L27" s="9" t="s">
        <v>220</v>
      </c>
      <c r="M27" s="15">
        <v>28</v>
      </c>
      <c r="N27" s="15">
        <v>29</v>
      </c>
      <c r="O27" s="15">
        <f>(M27+N27)/2</f>
        <v>28.5</v>
      </c>
      <c r="P27" s="15">
        <f>N27-O27</f>
        <v>0.5</v>
      </c>
      <c r="Q27" s="9" t="s">
        <v>221</v>
      </c>
      <c r="R27" s="15">
        <v>35</v>
      </c>
      <c r="S27" s="15">
        <v>37</v>
      </c>
      <c r="T27" s="15">
        <f>S27-R27</f>
        <v>2</v>
      </c>
      <c r="U27" s="15">
        <f t="shared" si="6"/>
        <v>36</v>
      </c>
      <c r="Z27" s="9" t="s">
        <v>222</v>
      </c>
      <c r="AA27" s="16">
        <v>130</v>
      </c>
      <c r="AB27" s="16">
        <v>200</v>
      </c>
      <c r="AC27" s="9" t="s">
        <v>111</v>
      </c>
      <c r="AD27" s="9" t="s">
        <v>76</v>
      </c>
      <c r="AE27" s="9" t="s">
        <v>223</v>
      </c>
      <c r="AF27" s="10">
        <v>2025</v>
      </c>
      <c r="AG27" s="9" t="s">
        <v>196</v>
      </c>
      <c r="AH27" s="9" t="s">
        <v>79</v>
      </c>
      <c r="AI27" s="9" t="s">
        <v>224</v>
      </c>
      <c r="AJ27" s="9" t="s">
        <v>115</v>
      </c>
      <c r="AK27" s="9" t="s">
        <v>82</v>
      </c>
      <c r="AL27" s="9" t="s">
        <v>116</v>
      </c>
      <c r="AM27" s="9" t="s">
        <v>225</v>
      </c>
      <c r="AN27" s="9" t="s">
        <v>226</v>
      </c>
      <c r="AO27" s="9" t="s">
        <v>227</v>
      </c>
      <c r="AP27" s="12" t="s">
        <v>228</v>
      </c>
      <c r="AQ27" s="12" t="s">
        <v>228</v>
      </c>
      <c r="AR27" s="9" t="s">
        <v>229</v>
      </c>
      <c r="AS27" s="9" t="s">
        <v>230</v>
      </c>
      <c r="AT27" s="9" t="s">
        <v>231</v>
      </c>
      <c r="AU27" s="9" t="s">
        <v>205</v>
      </c>
      <c r="AV27" s="18">
        <v>0.33500000000000002</v>
      </c>
      <c r="AW27" s="9" t="s">
        <v>232</v>
      </c>
      <c r="AX27" s="9">
        <v>1044</v>
      </c>
      <c r="AY27" s="9">
        <v>0</v>
      </c>
      <c r="AZ27" s="9" t="s">
        <v>233</v>
      </c>
      <c r="BA27" s="18">
        <v>0.52939999999999998</v>
      </c>
      <c r="BB27" s="9" t="s">
        <v>234</v>
      </c>
      <c r="BC27" s="9">
        <v>15</v>
      </c>
      <c r="BD27" s="9" t="s">
        <v>235</v>
      </c>
      <c r="BE27" s="9" t="s">
        <v>236</v>
      </c>
      <c r="BF27" s="11" t="s">
        <v>237</v>
      </c>
      <c r="BG27" s="19">
        <v>1.02</v>
      </c>
      <c r="BH27" s="9" t="s">
        <v>97</v>
      </c>
      <c r="BI27" s="9" t="s">
        <v>238</v>
      </c>
      <c r="BJ27" s="9">
        <v>4720.8900000000003</v>
      </c>
      <c r="BK27" s="9" t="s">
        <v>99</v>
      </c>
      <c r="BL27" s="9" t="s">
        <v>213</v>
      </c>
      <c r="BM27" s="9" t="s">
        <v>101</v>
      </c>
      <c r="BN27" s="9" t="s">
        <v>101</v>
      </c>
      <c r="BO27" s="9" t="s">
        <v>239</v>
      </c>
      <c r="BP27" s="9" t="s">
        <v>240</v>
      </c>
      <c r="BQ27" s="9" t="s">
        <v>101</v>
      </c>
      <c r="BR27" s="9" t="s">
        <v>133</v>
      </c>
    </row>
    <row r="28" spans="1:70">
      <c r="A28" s="10">
        <v>301</v>
      </c>
      <c r="B28" s="11" t="s">
        <v>296</v>
      </c>
      <c r="C28" s="12" t="s">
        <v>297</v>
      </c>
      <c r="D28" s="12" t="str">
        <f t="shared" si="5"/>
        <v>301 允將大作</v>
      </c>
      <c r="E28" s="12" t="s">
        <v>298</v>
      </c>
      <c r="F28" s="20" t="s">
        <v>299</v>
      </c>
      <c r="G28" s="21">
        <v>30.7</v>
      </c>
      <c r="H28" s="22"/>
      <c r="I28" s="22">
        <v>416</v>
      </c>
      <c r="J28" s="21"/>
      <c r="K28" s="21"/>
      <c r="L28" s="9" t="s">
        <v>300</v>
      </c>
      <c r="M28" s="15">
        <v>35</v>
      </c>
      <c r="N28" s="15">
        <v>38</v>
      </c>
      <c r="O28" s="15">
        <f>(M28+N28)/2</f>
        <v>36.5</v>
      </c>
      <c r="P28" s="15">
        <f>N28-O28</f>
        <v>1.5</v>
      </c>
      <c r="Q28" s="9" t="s">
        <v>301</v>
      </c>
      <c r="R28" s="15">
        <v>38</v>
      </c>
      <c r="S28" s="15">
        <v>43</v>
      </c>
      <c r="T28" s="15">
        <f>S28-R28</f>
        <v>5</v>
      </c>
      <c r="U28" s="15">
        <f t="shared" si="6"/>
        <v>40.5</v>
      </c>
      <c r="Z28" s="9" t="s">
        <v>302</v>
      </c>
      <c r="AA28" s="16">
        <v>140</v>
      </c>
      <c r="AB28" s="16">
        <v>210</v>
      </c>
      <c r="AC28" s="9" t="s">
        <v>111</v>
      </c>
      <c r="AD28" s="9" t="s">
        <v>76</v>
      </c>
      <c r="AE28" s="9" t="s">
        <v>303</v>
      </c>
      <c r="AF28" s="10">
        <v>2025</v>
      </c>
      <c r="AG28" s="9" t="s">
        <v>196</v>
      </c>
      <c r="AH28" s="9" t="s">
        <v>79</v>
      </c>
      <c r="AI28" s="9" t="s">
        <v>304</v>
      </c>
      <c r="AJ28" s="24" t="s">
        <v>115</v>
      </c>
      <c r="AK28" s="9" t="s">
        <v>82</v>
      </c>
      <c r="AL28" s="9" t="s">
        <v>116</v>
      </c>
      <c r="AM28" s="9" t="s">
        <v>305</v>
      </c>
      <c r="AN28" s="9" t="s">
        <v>306</v>
      </c>
      <c r="AO28" s="9" t="s">
        <v>307</v>
      </c>
      <c r="AP28" s="9" t="s">
        <v>308</v>
      </c>
      <c r="AQ28" s="9" t="s">
        <v>308</v>
      </c>
      <c r="AR28" s="9" t="s">
        <v>309</v>
      </c>
      <c r="AS28" s="9" t="s">
        <v>310</v>
      </c>
      <c r="AT28" s="9" t="s">
        <v>311</v>
      </c>
      <c r="AU28" s="18">
        <v>0.33800000000000002</v>
      </c>
      <c r="AV28" s="18">
        <v>0.33800000000000002</v>
      </c>
      <c r="AW28" s="9" t="s">
        <v>312</v>
      </c>
      <c r="AX28" s="9">
        <v>530</v>
      </c>
      <c r="AY28" s="9">
        <v>5</v>
      </c>
      <c r="AZ28" s="18">
        <v>0.45529999999999998</v>
      </c>
      <c r="BA28" s="18">
        <v>0.45529999999999998</v>
      </c>
      <c r="BB28" s="9" t="s">
        <v>313</v>
      </c>
      <c r="BC28" s="9">
        <v>31</v>
      </c>
      <c r="BD28" s="18" t="s">
        <v>314</v>
      </c>
      <c r="BE28" s="9" t="s">
        <v>315</v>
      </c>
      <c r="BF28" s="11" t="s">
        <v>293</v>
      </c>
      <c r="BG28" s="19">
        <v>1.01</v>
      </c>
      <c r="BH28" s="9" t="s">
        <v>97</v>
      </c>
      <c r="BI28" s="9" t="s">
        <v>316</v>
      </c>
      <c r="BJ28" s="9">
        <v>1554.48</v>
      </c>
      <c r="BK28" s="9" t="s">
        <v>99</v>
      </c>
      <c r="BL28" s="9" t="s">
        <v>317</v>
      </c>
      <c r="BM28" s="9" t="s">
        <v>101</v>
      </c>
      <c r="BN28" s="9" t="s">
        <v>101</v>
      </c>
      <c r="BO28" s="9" t="s">
        <v>318</v>
      </c>
      <c r="BP28" s="9" t="s">
        <v>187</v>
      </c>
      <c r="BQ28" s="9" t="s">
        <v>101</v>
      </c>
      <c r="BR28" s="9" t="s">
        <v>133</v>
      </c>
    </row>
    <row r="29" spans="1:70">
      <c r="A29" s="10">
        <v>108</v>
      </c>
      <c r="B29" s="11" t="s">
        <v>68</v>
      </c>
      <c r="C29" s="9" t="s">
        <v>162</v>
      </c>
      <c r="D29" s="12" t="str">
        <f t="shared" si="5"/>
        <v>108 豐邑氧森</v>
      </c>
      <c r="E29" s="12" t="s">
        <v>713</v>
      </c>
      <c r="F29" s="20" t="s">
        <v>163</v>
      </c>
      <c r="G29" s="19">
        <v>36.630000000000003</v>
      </c>
      <c r="H29" s="9" t="s">
        <v>164</v>
      </c>
      <c r="I29" s="9">
        <v>14</v>
      </c>
      <c r="J29" s="19">
        <v>38.119999999999997</v>
      </c>
      <c r="K29" s="19">
        <v>35.590000000000003</v>
      </c>
      <c r="Q29" s="15" t="s">
        <v>165</v>
      </c>
      <c r="R29" s="15">
        <v>41</v>
      </c>
      <c r="S29" s="15">
        <v>41</v>
      </c>
      <c r="U29" s="15">
        <f t="shared" si="6"/>
        <v>41</v>
      </c>
      <c r="Z29" s="9" t="s">
        <v>166</v>
      </c>
      <c r="AA29" s="16">
        <v>200</v>
      </c>
      <c r="AB29" s="16">
        <v>200</v>
      </c>
      <c r="AD29" s="9" t="s">
        <v>76</v>
      </c>
      <c r="AE29" s="9" t="s">
        <v>167</v>
      </c>
      <c r="AF29" s="10">
        <v>2025</v>
      </c>
      <c r="AG29" s="9" t="s">
        <v>168</v>
      </c>
      <c r="AH29" s="9" t="s">
        <v>79</v>
      </c>
      <c r="AI29" s="9" t="s">
        <v>169</v>
      </c>
      <c r="AJ29" s="9" t="s">
        <v>170</v>
      </c>
      <c r="AK29" s="9" t="s">
        <v>82</v>
      </c>
      <c r="AL29" s="9" t="s">
        <v>171</v>
      </c>
      <c r="AM29" s="9" t="s">
        <v>172</v>
      </c>
      <c r="AN29" s="9" t="s">
        <v>172</v>
      </c>
      <c r="AO29" s="9" t="s">
        <v>173</v>
      </c>
      <c r="AP29" s="9" t="s">
        <v>174</v>
      </c>
      <c r="AQ29" s="9" t="s">
        <v>175</v>
      </c>
      <c r="AR29" s="9" t="s">
        <v>176</v>
      </c>
      <c r="AS29" s="9" t="s">
        <v>177</v>
      </c>
      <c r="AU29" s="18">
        <v>0.33110000000000001</v>
      </c>
      <c r="AV29" s="18">
        <v>0.33110000000000001</v>
      </c>
      <c r="AW29" s="9" t="s">
        <v>178</v>
      </c>
      <c r="AX29" s="9">
        <v>320</v>
      </c>
      <c r="AY29" s="9">
        <v>8</v>
      </c>
      <c r="AZ29" s="18">
        <v>0.2928</v>
      </c>
      <c r="BA29" s="18">
        <v>0.2928</v>
      </c>
      <c r="BB29" s="9" t="s">
        <v>179</v>
      </c>
      <c r="BC29" s="9">
        <v>21</v>
      </c>
      <c r="BD29" s="9" t="s">
        <v>180</v>
      </c>
      <c r="BE29" s="9" t="s">
        <v>181</v>
      </c>
      <c r="BF29" s="11" t="s">
        <v>182</v>
      </c>
      <c r="BG29" s="19">
        <v>1.1399999999999999</v>
      </c>
      <c r="BH29" s="9" t="s">
        <v>183</v>
      </c>
      <c r="BI29" s="9" t="s">
        <v>184</v>
      </c>
      <c r="BJ29" s="19">
        <v>1761.89</v>
      </c>
      <c r="BK29" s="9" t="s">
        <v>99</v>
      </c>
      <c r="BL29" s="9" t="s">
        <v>185</v>
      </c>
      <c r="BO29" s="9" t="s">
        <v>186</v>
      </c>
      <c r="BP29" s="9" t="s">
        <v>187</v>
      </c>
      <c r="BR29" s="9" t="s">
        <v>104</v>
      </c>
    </row>
    <row r="30" spans="1:70">
      <c r="A30" s="10">
        <v>403</v>
      </c>
      <c r="B30" s="11" t="s">
        <v>408</v>
      </c>
      <c r="C30" s="9" t="s">
        <v>409</v>
      </c>
      <c r="D30" s="12" t="str">
        <f t="shared" si="5"/>
        <v>403 捷市達</v>
      </c>
      <c r="E30" s="12" t="s">
        <v>410</v>
      </c>
      <c r="F30" s="13" t="s">
        <v>411</v>
      </c>
      <c r="G30" s="14">
        <v>33.700000000000003</v>
      </c>
      <c r="H30" s="13"/>
      <c r="I30" s="13">
        <v>628</v>
      </c>
      <c r="J30" s="14"/>
      <c r="K30" s="14"/>
      <c r="L30" s="9" t="s">
        <v>412</v>
      </c>
      <c r="M30" s="15">
        <v>35</v>
      </c>
      <c r="N30" s="15">
        <v>38</v>
      </c>
      <c r="O30" s="15">
        <f>(M30+N30)/2</f>
        <v>36.5</v>
      </c>
      <c r="P30" s="15">
        <f>N30-O30</f>
        <v>1.5</v>
      </c>
      <c r="Q30" s="9" t="s">
        <v>413</v>
      </c>
      <c r="R30" s="15">
        <v>45</v>
      </c>
      <c r="S30" s="15">
        <v>48</v>
      </c>
      <c r="T30" s="15">
        <f>S30-R30</f>
        <v>3</v>
      </c>
      <c r="U30" s="15">
        <f t="shared" si="6"/>
        <v>46.5</v>
      </c>
      <c r="Z30" s="9" t="s">
        <v>414</v>
      </c>
      <c r="AA30" s="16">
        <v>175</v>
      </c>
      <c r="AB30" s="16">
        <v>205</v>
      </c>
      <c r="AC30" s="9" t="s">
        <v>111</v>
      </c>
      <c r="AD30" s="9" t="s">
        <v>76</v>
      </c>
      <c r="AE30" s="25" t="s">
        <v>415</v>
      </c>
      <c r="AF30" s="10">
        <v>2025</v>
      </c>
      <c r="AG30" s="25" t="s">
        <v>168</v>
      </c>
      <c r="AH30" s="9" t="s">
        <v>79</v>
      </c>
      <c r="AI30" s="9" t="s">
        <v>416</v>
      </c>
      <c r="AJ30" s="9" t="s">
        <v>115</v>
      </c>
      <c r="AK30" s="9" t="s">
        <v>82</v>
      </c>
      <c r="AL30" s="9" t="s">
        <v>116</v>
      </c>
      <c r="AM30" s="9" t="s">
        <v>417</v>
      </c>
      <c r="AN30" s="9" t="s">
        <v>418</v>
      </c>
      <c r="AO30" s="9" t="s">
        <v>118</v>
      </c>
      <c r="AP30" s="9" t="s">
        <v>119</v>
      </c>
      <c r="AQ30" s="9" t="s">
        <v>88</v>
      </c>
      <c r="AR30" s="9" t="s">
        <v>120</v>
      </c>
      <c r="AS30" s="9" t="s">
        <v>419</v>
      </c>
      <c r="AT30" s="9" t="s">
        <v>420</v>
      </c>
      <c r="AU30" s="9" t="s">
        <v>123</v>
      </c>
      <c r="AV30" s="18">
        <v>0.32</v>
      </c>
      <c r="AW30" s="9" t="s">
        <v>421</v>
      </c>
      <c r="AX30" s="9">
        <v>771</v>
      </c>
      <c r="AY30" s="9">
        <v>31</v>
      </c>
      <c r="AZ30" s="9" t="s">
        <v>422</v>
      </c>
      <c r="BA30" s="18">
        <v>0.49530000000000002</v>
      </c>
      <c r="BB30" s="9" t="s">
        <v>423</v>
      </c>
      <c r="BC30" s="9">
        <v>29</v>
      </c>
      <c r="BD30" s="9" t="s">
        <v>424</v>
      </c>
      <c r="BE30" s="9" t="s">
        <v>95</v>
      </c>
      <c r="BF30" s="11" t="s">
        <v>425</v>
      </c>
      <c r="BG30" s="19">
        <v>0.97</v>
      </c>
      <c r="BH30" s="9" t="s">
        <v>97</v>
      </c>
      <c r="BI30" s="9" t="s">
        <v>426</v>
      </c>
      <c r="BJ30" s="9">
        <v>2067.2399999999998</v>
      </c>
      <c r="BK30" s="9" t="s">
        <v>99</v>
      </c>
      <c r="BL30" s="9" t="s">
        <v>271</v>
      </c>
      <c r="BM30" s="9" t="s">
        <v>101</v>
      </c>
      <c r="BN30" s="9" t="s">
        <v>101</v>
      </c>
      <c r="BO30" s="9" t="s">
        <v>427</v>
      </c>
      <c r="BP30" s="9" t="s">
        <v>132</v>
      </c>
      <c r="BQ30" s="9" t="s">
        <v>101</v>
      </c>
      <c r="BR30" s="9" t="s">
        <v>133</v>
      </c>
    </row>
    <row r="31" spans="1:70">
      <c r="A31" s="10">
        <v>418</v>
      </c>
      <c r="B31" s="11" t="s">
        <v>408</v>
      </c>
      <c r="C31" s="9" t="s">
        <v>714</v>
      </c>
      <c r="D31" s="12" t="str">
        <f t="shared" si="5"/>
        <v>418 玄泰T1</v>
      </c>
      <c r="E31" s="12" t="s">
        <v>715</v>
      </c>
      <c r="F31" s="20" t="s">
        <v>716</v>
      </c>
      <c r="G31" s="19">
        <v>26.8</v>
      </c>
      <c r="H31" s="22" t="s">
        <v>717</v>
      </c>
      <c r="I31" s="22">
        <v>401</v>
      </c>
      <c r="J31" s="19">
        <v>36.26</v>
      </c>
      <c r="K31" s="19">
        <v>21.25</v>
      </c>
      <c r="Q31" s="9" t="s">
        <v>718</v>
      </c>
      <c r="R31" s="15">
        <v>34</v>
      </c>
      <c r="S31" s="15">
        <v>38</v>
      </c>
      <c r="T31" s="15">
        <v>36</v>
      </c>
      <c r="Z31" s="9" t="s">
        <v>719</v>
      </c>
      <c r="AA31" s="16">
        <v>160</v>
      </c>
      <c r="AB31" s="16">
        <v>230</v>
      </c>
      <c r="AD31" s="9" t="s">
        <v>76</v>
      </c>
      <c r="AE31" s="9" t="s">
        <v>720</v>
      </c>
      <c r="AF31" s="10">
        <v>2026</v>
      </c>
      <c r="AG31" s="9" t="s">
        <v>721</v>
      </c>
      <c r="AH31" s="9" t="s">
        <v>79</v>
      </c>
      <c r="AI31" s="9" t="s">
        <v>722</v>
      </c>
      <c r="AJ31" s="9" t="s">
        <v>170</v>
      </c>
      <c r="AK31" s="9" t="s">
        <v>82</v>
      </c>
      <c r="AL31" s="9" t="s">
        <v>171</v>
      </c>
      <c r="AM31" s="9" t="s">
        <v>723</v>
      </c>
      <c r="AN31" s="9" t="s">
        <v>724</v>
      </c>
      <c r="AO31" s="9" t="s">
        <v>725</v>
      </c>
      <c r="AP31" s="9" t="s">
        <v>726</v>
      </c>
      <c r="AQ31" s="9" t="s">
        <v>726</v>
      </c>
      <c r="AR31" s="9" t="s">
        <v>727</v>
      </c>
      <c r="AS31" s="9" t="s">
        <v>728</v>
      </c>
      <c r="AU31" s="18">
        <v>0.33</v>
      </c>
      <c r="AV31" s="18">
        <v>0.33</v>
      </c>
      <c r="AW31" s="9" t="s">
        <v>729</v>
      </c>
      <c r="AX31" s="9">
        <v>264</v>
      </c>
      <c r="AY31" s="9">
        <v>7</v>
      </c>
      <c r="AZ31" s="18">
        <v>0.59189999999999998</v>
      </c>
      <c r="BA31" s="18">
        <v>0.59189999999999998</v>
      </c>
      <c r="BB31" s="9" t="s">
        <v>730</v>
      </c>
      <c r="BC31" s="9">
        <v>25</v>
      </c>
      <c r="BD31" s="9" t="s">
        <v>731</v>
      </c>
      <c r="BE31" s="9" t="s">
        <v>315</v>
      </c>
      <c r="BF31" s="11" t="s">
        <v>137</v>
      </c>
      <c r="BG31" s="19">
        <v>1</v>
      </c>
      <c r="BH31" s="9" t="s">
        <v>183</v>
      </c>
      <c r="BI31" s="9" t="s">
        <v>732</v>
      </c>
      <c r="BJ31" s="19">
        <v>1848.19</v>
      </c>
      <c r="BK31" s="9" t="s">
        <v>99</v>
      </c>
      <c r="BL31" s="9" t="s">
        <v>271</v>
      </c>
      <c r="BO31" s="9" t="s">
        <v>733</v>
      </c>
      <c r="BR31" s="9" t="s">
        <v>133</v>
      </c>
    </row>
    <row r="32" spans="1:70" ht="32">
      <c r="A32" s="10">
        <v>314</v>
      </c>
      <c r="B32" s="11" t="s">
        <v>296</v>
      </c>
      <c r="C32" s="9" t="s">
        <v>734</v>
      </c>
      <c r="D32" s="12" t="str">
        <f t="shared" si="5"/>
        <v>314 大亮 泊</v>
      </c>
      <c r="E32" s="12" t="s">
        <v>735</v>
      </c>
      <c r="F32" s="13" t="s">
        <v>736</v>
      </c>
      <c r="G32" s="14">
        <v>33.700000000000003</v>
      </c>
      <c r="H32" s="13" t="s">
        <v>737</v>
      </c>
      <c r="I32" s="13">
        <v>610</v>
      </c>
      <c r="J32" s="14"/>
      <c r="K32" s="14"/>
      <c r="Q32" s="9" t="s">
        <v>738</v>
      </c>
      <c r="R32" s="15">
        <v>38</v>
      </c>
      <c r="S32" s="15">
        <v>40</v>
      </c>
      <c r="T32" s="15">
        <f>S32-R32</f>
        <v>2</v>
      </c>
      <c r="U32" s="15">
        <f>(R32+S32)/2</f>
        <v>39</v>
      </c>
      <c r="Z32" s="9" t="s">
        <v>739</v>
      </c>
      <c r="AA32" s="16">
        <v>185</v>
      </c>
      <c r="AB32" s="16">
        <v>185</v>
      </c>
      <c r="AC32" s="17">
        <v>0.8</v>
      </c>
      <c r="AD32" s="9" t="s">
        <v>76</v>
      </c>
      <c r="AE32" s="9" t="s">
        <v>740</v>
      </c>
      <c r="AF32" s="10">
        <v>2026</v>
      </c>
      <c r="AG32" s="9" t="s">
        <v>741</v>
      </c>
      <c r="AH32" s="9" t="s">
        <v>79</v>
      </c>
      <c r="AI32" s="27" t="s">
        <v>742</v>
      </c>
      <c r="AJ32" s="9" t="s">
        <v>170</v>
      </c>
      <c r="AK32" s="9" t="s">
        <v>82</v>
      </c>
      <c r="AL32" s="9" t="s">
        <v>623</v>
      </c>
      <c r="AM32" s="9" t="s">
        <v>243</v>
      </c>
      <c r="AN32" s="9" t="s">
        <v>743</v>
      </c>
      <c r="AP32" s="9" t="s">
        <v>627</v>
      </c>
      <c r="AQ32" s="9" t="s">
        <v>627</v>
      </c>
      <c r="AR32" s="9" t="s">
        <v>628</v>
      </c>
      <c r="AS32" s="9" t="s">
        <v>626</v>
      </c>
      <c r="AU32" s="18">
        <v>0.33900000000000002</v>
      </c>
      <c r="AV32" s="18">
        <v>0.33900000000000002</v>
      </c>
      <c r="AW32" s="27" t="s">
        <v>744</v>
      </c>
      <c r="AX32" s="9">
        <v>568</v>
      </c>
      <c r="AY32" s="9">
        <v>17</v>
      </c>
      <c r="AZ32" s="18">
        <v>0.63100000000000001</v>
      </c>
      <c r="BA32" s="18">
        <v>0.63100000000000001</v>
      </c>
      <c r="BB32" s="9" t="s">
        <v>745</v>
      </c>
      <c r="BC32" s="9">
        <v>29</v>
      </c>
      <c r="BD32" s="18" t="s">
        <v>746</v>
      </c>
      <c r="BE32" s="9" t="s">
        <v>245</v>
      </c>
      <c r="BF32" s="11" t="s">
        <v>747</v>
      </c>
      <c r="BG32" s="19">
        <v>0.56000000000000005</v>
      </c>
      <c r="BH32" s="9" t="s">
        <v>183</v>
      </c>
      <c r="BI32" s="9" t="s">
        <v>748</v>
      </c>
      <c r="BJ32" s="9">
        <v>2214</v>
      </c>
      <c r="BK32" s="9" t="s">
        <v>171</v>
      </c>
      <c r="BL32" s="9" t="s">
        <v>317</v>
      </c>
      <c r="BR32" s="9" t="s">
        <v>133</v>
      </c>
    </row>
  </sheetData>
  <sortState xmlns:xlrd2="http://schemas.microsoft.com/office/spreadsheetml/2017/richdata2" ref="A2:BR32">
    <sortCondition ref="AG2:AG32"/>
  </sortState>
  <phoneticPr fontId="2" type="noConversion"/>
  <hyperlinks>
    <hyperlink ref="F21" r:id="rId1" xr:uid="{60EC4BA6-2F6F-F04D-B290-240CF8C62322}"/>
    <hyperlink ref="F4" r:id="rId2" xr:uid="{ED14C2AB-7C33-B243-B44C-CAF64408C1CF}"/>
    <hyperlink ref="F6" r:id="rId3" xr:uid="{4A82A7A4-7728-6E4C-85C7-04F3D281CDE8}"/>
    <hyperlink ref="F30" r:id="rId4" xr:uid="{AB88406E-98AA-164F-B7D1-3CCE4D76ED40}"/>
    <hyperlink ref="F17" r:id="rId5" xr:uid="{F6FD03DD-70CE-9442-8230-9D1E07A842D9}"/>
    <hyperlink ref="F2" r:id="rId6" xr:uid="{565FB8A8-6ABB-8B4C-A4DB-B0F2B8462905}"/>
    <hyperlink ref="F16" r:id="rId7" xr:uid="{5AAADDD7-1BCD-8043-9858-B05D252C83A4}"/>
    <hyperlink ref="F27" r:id="rId8" xr:uid="{026BD39A-FBA0-F34B-9942-9BA4A9108E5E}"/>
    <hyperlink ref="F19" r:id="rId9" xr:uid="{317A5C37-B0D1-054D-853E-B45BA54E79E8}"/>
    <hyperlink ref="F26" r:id="rId10" xr:uid="{B8E384B0-1C19-0641-BC64-9B025489BC73}"/>
    <hyperlink ref="F9" r:id="rId11" xr:uid="{0297B810-E8A7-9F4F-A1DF-2DC2FD9CAD58}"/>
    <hyperlink ref="F12" r:id="rId12" xr:uid="{DB7AE95F-1A5B-A947-BB9C-5AFE940F01C6}"/>
    <hyperlink ref="F3" r:id="rId13" xr:uid="{BD32F7E6-14AF-4846-B45A-135801EF66FD}"/>
    <hyperlink ref="F28" r:id="rId14" xr:uid="{17AF1D91-F737-7049-A0B1-8CBE6EAE2731}"/>
    <hyperlink ref="F22" r:id="rId15" xr:uid="{7DA58C6F-B4E1-BF4C-B72D-C453F86FF441}"/>
    <hyperlink ref="F8" r:id="rId16" xr:uid="{0CD54E4F-BE3F-394C-92A9-B6263FF7A035}"/>
    <hyperlink ref="F14" r:id="rId17" xr:uid="{CEE458E9-8036-0C42-9F63-FD98A878F938}"/>
    <hyperlink ref="F5" r:id="rId18" xr:uid="{006F8A27-A92E-D64A-A9FE-2AC6CCFEFC8C}"/>
    <hyperlink ref="F18" r:id="rId19" xr:uid="{AF8C33CF-BBF6-514E-847C-B813484FDC84}"/>
    <hyperlink ref="F13" r:id="rId20" xr:uid="{2DA563E0-820A-CD40-A478-057112A6CCC6}"/>
    <hyperlink ref="F23" r:id="rId21" xr:uid="{90F02F31-6FE9-1F46-B629-90C007EF11EB}"/>
    <hyperlink ref="F7" r:id="rId22" xr:uid="{D9971F84-130E-DA4F-986A-340C7B198692}"/>
    <hyperlink ref="F11" r:id="rId23" xr:uid="{869CC27C-6AB3-BD4B-8CB7-40A8854616E6}"/>
    <hyperlink ref="F15" r:id="rId24" xr:uid="{3C036DD2-1C9D-434B-9C1B-3507EF213098}"/>
    <hyperlink ref="F10" r:id="rId25" xr:uid="{0BF335F6-0BCF-0547-AA2E-C7E0E9C4B567}"/>
    <hyperlink ref="X15" r:id="rId26" xr:uid="{E8E161C7-0BBA-534C-8A47-A9C6601E4602}"/>
    <hyperlink ref="F20" r:id="rId27" xr:uid="{AD5F4398-C515-4348-A8F1-C94596F8E999}"/>
    <hyperlink ref="F25" r:id="rId28" xr:uid="{ED4CE85D-0A6F-424B-94F0-E2C03BB9FEF8}"/>
    <hyperlink ref="F24" r:id="rId29" xr:uid="{D02F3456-2CA3-0747-B090-E8157B776FF6}"/>
    <hyperlink ref="F29" r:id="rId30" xr:uid="{8783B552-ADF8-084E-A4AD-9E2666874F7A}"/>
    <hyperlink ref="F31" r:id="rId31" xr:uid="{B2D11C37-9E29-D148-B15B-CC9046040414}"/>
    <hyperlink ref="F32" r:id="rId32" xr:uid="{77D2A093-720A-3047-8CB4-FF8C900FB8B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2022-05-19T19:01:25Z</dcterms:created>
  <dcterms:modified xsi:type="dcterms:W3CDTF">2022-06-06T00:14:43Z</dcterms:modified>
</cp:coreProperties>
</file>