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Security/Udemy/FraudRiskAnalytics/"/>
    </mc:Choice>
  </mc:AlternateContent>
  <xr:revisionPtr revIDLastSave="0" documentId="13_ncr:1_{9C92F78A-5081-D145-B0F7-CFEE9301B99A}" xr6:coauthVersionLast="47" xr6:coauthVersionMax="47" xr10:uidLastSave="{00000000-0000-0000-0000-000000000000}"/>
  <bookViews>
    <workbookView xWindow="9480" yWindow="-21120" windowWidth="23260" windowHeight="12580" xr2:uid="{74394FEF-3A27-4E61-997F-4533E564CACE}"/>
  </bookViews>
  <sheets>
    <sheet name="Ageing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7" i="1" l="1"/>
  <c r="M157" i="1"/>
  <c r="L157" i="1"/>
  <c r="E157" i="1"/>
  <c r="I157" i="1" s="1"/>
  <c r="O156" i="1"/>
  <c r="M156" i="1"/>
  <c r="L156" i="1"/>
  <c r="E156" i="1"/>
  <c r="I156" i="1" s="1"/>
  <c r="O155" i="1"/>
  <c r="M155" i="1"/>
  <c r="L155" i="1"/>
  <c r="E155" i="1"/>
  <c r="I155" i="1" s="1"/>
  <c r="O154" i="1"/>
  <c r="M154" i="1"/>
  <c r="L154" i="1"/>
  <c r="E154" i="1"/>
  <c r="J154" i="1" s="1"/>
  <c r="O153" i="1"/>
  <c r="M153" i="1"/>
  <c r="L153" i="1"/>
  <c r="J153" i="1"/>
  <c r="E153" i="1"/>
  <c r="I153" i="1" s="1"/>
  <c r="O152" i="1"/>
  <c r="M152" i="1"/>
  <c r="L152" i="1"/>
  <c r="I152" i="1"/>
  <c r="H152" i="1"/>
  <c r="E152" i="1"/>
  <c r="O151" i="1"/>
  <c r="M151" i="1"/>
  <c r="L151" i="1"/>
  <c r="H151" i="1"/>
  <c r="E151" i="1"/>
  <c r="G151" i="1" s="1"/>
  <c r="O150" i="1"/>
  <c r="M150" i="1"/>
  <c r="L150" i="1"/>
  <c r="I150" i="1"/>
  <c r="G150" i="1"/>
  <c r="E150" i="1"/>
  <c r="H150" i="1" s="1"/>
  <c r="O149" i="1"/>
  <c r="M149" i="1"/>
  <c r="L149" i="1"/>
  <c r="G149" i="1"/>
  <c r="E149" i="1"/>
  <c r="I149" i="1" s="1"/>
  <c r="O148" i="1"/>
  <c r="M148" i="1"/>
  <c r="L148" i="1"/>
  <c r="G148" i="1"/>
  <c r="E148" i="1"/>
  <c r="I148" i="1" s="1"/>
  <c r="O147" i="1"/>
  <c r="M147" i="1"/>
  <c r="L147" i="1"/>
  <c r="E147" i="1"/>
  <c r="G147" i="1" s="1"/>
  <c r="O146" i="1"/>
  <c r="M146" i="1"/>
  <c r="L146" i="1"/>
  <c r="I146" i="1"/>
  <c r="G146" i="1"/>
  <c r="E146" i="1"/>
  <c r="H146" i="1" s="1"/>
  <c r="O145" i="1"/>
  <c r="M145" i="1"/>
  <c r="L145" i="1"/>
  <c r="J145" i="1"/>
  <c r="H145" i="1"/>
  <c r="G145" i="1"/>
  <c r="E145" i="1"/>
  <c r="I145" i="1" s="1"/>
  <c r="O144" i="1"/>
  <c r="M144" i="1"/>
  <c r="L144" i="1"/>
  <c r="E144" i="1"/>
  <c r="G144" i="1" s="1"/>
  <c r="O143" i="1"/>
  <c r="M143" i="1"/>
  <c r="L143" i="1"/>
  <c r="E143" i="1"/>
  <c r="O142" i="1"/>
  <c r="M142" i="1"/>
  <c r="L142" i="1"/>
  <c r="J142" i="1"/>
  <c r="F142" i="1"/>
  <c r="E142" i="1"/>
  <c r="O141" i="1"/>
  <c r="M141" i="1"/>
  <c r="L141" i="1"/>
  <c r="J141" i="1"/>
  <c r="H141" i="1"/>
  <c r="G141" i="1"/>
  <c r="E141" i="1"/>
  <c r="I141" i="1" s="1"/>
  <c r="O140" i="1"/>
  <c r="M140" i="1"/>
  <c r="L140" i="1"/>
  <c r="E140" i="1"/>
  <c r="O139" i="1"/>
  <c r="M139" i="1"/>
  <c r="L139" i="1"/>
  <c r="E139" i="1"/>
  <c r="J139" i="1" s="1"/>
  <c r="O138" i="1"/>
  <c r="M138" i="1"/>
  <c r="L138" i="1"/>
  <c r="E138" i="1"/>
  <c r="J138" i="1" s="1"/>
  <c r="O137" i="1"/>
  <c r="M137" i="1"/>
  <c r="L137" i="1"/>
  <c r="H137" i="1"/>
  <c r="E137" i="1"/>
  <c r="I137" i="1" s="1"/>
  <c r="O136" i="1"/>
  <c r="M136" i="1"/>
  <c r="L136" i="1"/>
  <c r="H136" i="1"/>
  <c r="E136" i="1"/>
  <c r="I136" i="1" s="1"/>
  <c r="O135" i="1"/>
  <c r="M135" i="1"/>
  <c r="L135" i="1"/>
  <c r="J135" i="1"/>
  <c r="E135" i="1"/>
  <c r="O134" i="1"/>
  <c r="M134" i="1"/>
  <c r="L134" i="1"/>
  <c r="E134" i="1"/>
  <c r="J134" i="1" s="1"/>
  <c r="O133" i="1"/>
  <c r="M133" i="1"/>
  <c r="L133" i="1"/>
  <c r="E133" i="1"/>
  <c r="I133" i="1" s="1"/>
  <c r="O132" i="1"/>
  <c r="M132" i="1"/>
  <c r="L132" i="1"/>
  <c r="I132" i="1"/>
  <c r="E132" i="1"/>
  <c r="G132" i="1" s="1"/>
  <c r="O131" i="1"/>
  <c r="M131" i="1"/>
  <c r="L131" i="1"/>
  <c r="H131" i="1"/>
  <c r="E131" i="1"/>
  <c r="G131" i="1" s="1"/>
  <c r="O130" i="1"/>
  <c r="M130" i="1"/>
  <c r="L130" i="1"/>
  <c r="I130" i="1"/>
  <c r="F130" i="1"/>
  <c r="E130" i="1"/>
  <c r="H130" i="1" s="1"/>
  <c r="O129" i="1"/>
  <c r="M129" i="1"/>
  <c r="L129" i="1"/>
  <c r="J129" i="1"/>
  <c r="H129" i="1"/>
  <c r="F129" i="1"/>
  <c r="E129" i="1"/>
  <c r="I129" i="1" s="1"/>
  <c r="O128" i="1"/>
  <c r="M128" i="1"/>
  <c r="L128" i="1"/>
  <c r="H128" i="1"/>
  <c r="G128" i="1"/>
  <c r="E128" i="1"/>
  <c r="O127" i="1"/>
  <c r="M127" i="1"/>
  <c r="L127" i="1"/>
  <c r="E127" i="1"/>
  <c r="H127" i="1" s="1"/>
  <c r="O126" i="1"/>
  <c r="M126" i="1"/>
  <c r="L126" i="1"/>
  <c r="E126" i="1"/>
  <c r="J126" i="1" s="1"/>
  <c r="O125" i="1"/>
  <c r="M125" i="1"/>
  <c r="L125" i="1"/>
  <c r="H125" i="1"/>
  <c r="E125" i="1"/>
  <c r="I125" i="1" s="1"/>
  <c r="O124" i="1"/>
  <c r="M124" i="1"/>
  <c r="L124" i="1"/>
  <c r="I124" i="1"/>
  <c r="G124" i="1"/>
  <c r="E124" i="1"/>
  <c r="O123" i="1"/>
  <c r="M123" i="1"/>
  <c r="L123" i="1"/>
  <c r="E123" i="1"/>
  <c r="I123" i="1" s="1"/>
  <c r="O122" i="1"/>
  <c r="M122" i="1"/>
  <c r="L122" i="1"/>
  <c r="J122" i="1"/>
  <c r="E122" i="1"/>
  <c r="O121" i="1"/>
  <c r="M121" i="1"/>
  <c r="L121" i="1"/>
  <c r="J121" i="1"/>
  <c r="H121" i="1"/>
  <c r="G121" i="1"/>
  <c r="F121" i="1"/>
  <c r="E121" i="1"/>
  <c r="I121" i="1" s="1"/>
  <c r="O120" i="1"/>
  <c r="M120" i="1"/>
  <c r="L120" i="1"/>
  <c r="E120" i="1"/>
  <c r="I120" i="1" s="1"/>
  <c r="O119" i="1"/>
  <c r="M119" i="1"/>
  <c r="L119" i="1"/>
  <c r="E119" i="1"/>
  <c r="I119" i="1" s="1"/>
  <c r="O118" i="1"/>
  <c r="M118" i="1"/>
  <c r="L118" i="1"/>
  <c r="J118" i="1"/>
  <c r="E118" i="1"/>
  <c r="O117" i="1"/>
  <c r="M117" i="1"/>
  <c r="L117" i="1"/>
  <c r="J117" i="1"/>
  <c r="H117" i="1"/>
  <c r="G117" i="1"/>
  <c r="F117" i="1"/>
  <c r="E117" i="1"/>
  <c r="I117" i="1" s="1"/>
  <c r="O116" i="1"/>
  <c r="M116" i="1"/>
  <c r="L116" i="1"/>
  <c r="E116" i="1"/>
  <c r="I116" i="1" s="1"/>
  <c r="O115" i="1"/>
  <c r="M115" i="1"/>
  <c r="L115" i="1"/>
  <c r="E115" i="1"/>
  <c r="G115" i="1" s="1"/>
  <c r="O114" i="1"/>
  <c r="M114" i="1"/>
  <c r="L114" i="1"/>
  <c r="I114" i="1"/>
  <c r="F114" i="1"/>
  <c r="E114" i="1"/>
  <c r="H114" i="1" s="1"/>
  <c r="O113" i="1"/>
  <c r="M113" i="1"/>
  <c r="L113" i="1"/>
  <c r="H113" i="1"/>
  <c r="F113" i="1"/>
  <c r="E113" i="1"/>
  <c r="I113" i="1" s="1"/>
  <c r="O112" i="1"/>
  <c r="M112" i="1"/>
  <c r="L112" i="1"/>
  <c r="E112" i="1"/>
  <c r="H112" i="1" s="1"/>
  <c r="O111" i="1"/>
  <c r="M111" i="1"/>
  <c r="L111" i="1"/>
  <c r="J111" i="1"/>
  <c r="H111" i="1"/>
  <c r="F111" i="1"/>
  <c r="E111" i="1"/>
  <c r="O110" i="1"/>
  <c r="M110" i="1"/>
  <c r="L110" i="1"/>
  <c r="E110" i="1"/>
  <c r="G110" i="1" s="1"/>
  <c r="O109" i="1"/>
  <c r="M109" i="1"/>
  <c r="L109" i="1"/>
  <c r="H109" i="1"/>
  <c r="F109" i="1"/>
  <c r="E109" i="1"/>
  <c r="I109" i="1" s="1"/>
  <c r="O108" i="1"/>
  <c r="M108" i="1"/>
  <c r="L108" i="1"/>
  <c r="E108" i="1"/>
  <c r="I108" i="1" s="1"/>
  <c r="O107" i="1"/>
  <c r="M107" i="1"/>
  <c r="L107" i="1"/>
  <c r="J107" i="1"/>
  <c r="I107" i="1"/>
  <c r="F107" i="1"/>
  <c r="E107" i="1"/>
  <c r="O106" i="1"/>
  <c r="M106" i="1"/>
  <c r="L106" i="1"/>
  <c r="E106" i="1"/>
  <c r="I106" i="1" s="1"/>
  <c r="O105" i="1"/>
  <c r="M105" i="1"/>
  <c r="L105" i="1"/>
  <c r="H105" i="1"/>
  <c r="F105" i="1"/>
  <c r="E105" i="1"/>
  <c r="I105" i="1" s="1"/>
  <c r="O104" i="1"/>
  <c r="M104" i="1"/>
  <c r="L104" i="1"/>
  <c r="E104" i="1"/>
  <c r="I104" i="1" s="1"/>
  <c r="O103" i="1"/>
  <c r="M103" i="1"/>
  <c r="L103" i="1"/>
  <c r="J103" i="1"/>
  <c r="I103" i="1"/>
  <c r="H103" i="1"/>
  <c r="E103" i="1"/>
  <c r="O102" i="1"/>
  <c r="M102" i="1"/>
  <c r="L102" i="1"/>
  <c r="E102" i="1"/>
  <c r="I102" i="1" s="1"/>
  <c r="O101" i="1"/>
  <c r="M101" i="1"/>
  <c r="L101" i="1"/>
  <c r="H101" i="1"/>
  <c r="F101" i="1"/>
  <c r="E101" i="1"/>
  <c r="I101" i="1" s="1"/>
  <c r="O100" i="1"/>
  <c r="M100" i="1"/>
  <c r="L100" i="1"/>
  <c r="H100" i="1"/>
  <c r="E100" i="1"/>
  <c r="I100" i="1" s="1"/>
  <c r="O99" i="1"/>
  <c r="M99" i="1"/>
  <c r="L99" i="1"/>
  <c r="I99" i="1"/>
  <c r="F99" i="1"/>
  <c r="E99" i="1"/>
  <c r="G99" i="1" s="1"/>
  <c r="O98" i="1"/>
  <c r="M98" i="1"/>
  <c r="L98" i="1"/>
  <c r="E98" i="1"/>
  <c r="H98" i="1" s="1"/>
  <c r="O97" i="1"/>
  <c r="M97" i="1"/>
  <c r="L97" i="1"/>
  <c r="E97" i="1"/>
  <c r="I97" i="1" s="1"/>
  <c r="O96" i="1"/>
  <c r="M96" i="1"/>
  <c r="L96" i="1"/>
  <c r="E96" i="1"/>
  <c r="O95" i="1"/>
  <c r="M95" i="1"/>
  <c r="L95" i="1"/>
  <c r="J95" i="1"/>
  <c r="E95" i="1"/>
  <c r="H95" i="1" s="1"/>
  <c r="O94" i="1"/>
  <c r="M94" i="1"/>
  <c r="L94" i="1"/>
  <c r="J94" i="1"/>
  <c r="F94" i="1"/>
  <c r="E94" i="1"/>
  <c r="G94" i="1" s="1"/>
  <c r="O93" i="1"/>
  <c r="M93" i="1"/>
  <c r="L93" i="1"/>
  <c r="J93" i="1"/>
  <c r="H93" i="1"/>
  <c r="F93" i="1"/>
  <c r="E93" i="1"/>
  <c r="I93" i="1" s="1"/>
  <c r="O92" i="1"/>
  <c r="M92" i="1"/>
  <c r="L92" i="1"/>
  <c r="E92" i="1"/>
  <c r="G92" i="1" s="1"/>
  <c r="O91" i="1"/>
  <c r="M91" i="1"/>
  <c r="L91" i="1"/>
  <c r="I91" i="1"/>
  <c r="E91" i="1"/>
  <c r="J91" i="1" s="1"/>
  <c r="O90" i="1"/>
  <c r="M90" i="1"/>
  <c r="L90" i="1"/>
  <c r="I90" i="1"/>
  <c r="E90" i="1"/>
  <c r="J90" i="1" s="1"/>
  <c r="O89" i="1"/>
  <c r="M89" i="1"/>
  <c r="L89" i="1"/>
  <c r="I89" i="1"/>
  <c r="F89" i="1"/>
  <c r="E89" i="1"/>
  <c r="H89" i="1" s="1"/>
  <c r="O88" i="1"/>
  <c r="M88" i="1"/>
  <c r="L88" i="1"/>
  <c r="J88" i="1"/>
  <c r="H88" i="1"/>
  <c r="F88" i="1"/>
  <c r="E88" i="1"/>
  <c r="I88" i="1" s="1"/>
  <c r="O87" i="1"/>
  <c r="M87" i="1"/>
  <c r="L87" i="1"/>
  <c r="E87" i="1"/>
  <c r="O86" i="1"/>
  <c r="M86" i="1"/>
  <c r="L86" i="1"/>
  <c r="E86" i="1"/>
  <c r="G86" i="1" s="1"/>
  <c r="O85" i="1"/>
  <c r="M85" i="1"/>
  <c r="L85" i="1"/>
  <c r="E85" i="1"/>
  <c r="H85" i="1" s="1"/>
  <c r="O84" i="1"/>
  <c r="M84" i="1"/>
  <c r="L84" i="1"/>
  <c r="E84" i="1"/>
  <c r="I84" i="1" s="1"/>
  <c r="O83" i="1"/>
  <c r="M83" i="1"/>
  <c r="L83" i="1"/>
  <c r="E83" i="1"/>
  <c r="I83" i="1" s="1"/>
  <c r="O82" i="1"/>
  <c r="M82" i="1"/>
  <c r="L82" i="1"/>
  <c r="I82" i="1"/>
  <c r="E82" i="1"/>
  <c r="G82" i="1" s="1"/>
  <c r="O81" i="1"/>
  <c r="M81" i="1"/>
  <c r="L81" i="1"/>
  <c r="E81" i="1"/>
  <c r="H81" i="1" s="1"/>
  <c r="O80" i="1"/>
  <c r="M80" i="1"/>
  <c r="L80" i="1"/>
  <c r="J80" i="1"/>
  <c r="E80" i="1"/>
  <c r="I80" i="1" s="1"/>
  <c r="O79" i="1"/>
  <c r="M79" i="1"/>
  <c r="L79" i="1"/>
  <c r="I79" i="1"/>
  <c r="E79" i="1"/>
  <c r="H79" i="1" s="1"/>
  <c r="O78" i="1"/>
  <c r="M78" i="1"/>
  <c r="L78" i="1"/>
  <c r="E78" i="1"/>
  <c r="G78" i="1" s="1"/>
  <c r="O77" i="1"/>
  <c r="M77" i="1"/>
  <c r="L77" i="1"/>
  <c r="I77" i="1"/>
  <c r="G77" i="1"/>
  <c r="E77" i="1"/>
  <c r="H77" i="1" s="1"/>
  <c r="O76" i="1"/>
  <c r="M76" i="1"/>
  <c r="L76" i="1"/>
  <c r="J76" i="1"/>
  <c r="G76" i="1"/>
  <c r="F76" i="1"/>
  <c r="E76" i="1"/>
  <c r="I76" i="1" s="1"/>
  <c r="O75" i="1"/>
  <c r="M75" i="1"/>
  <c r="L75" i="1"/>
  <c r="E75" i="1"/>
  <c r="I75" i="1" s="1"/>
  <c r="O74" i="1"/>
  <c r="M74" i="1"/>
  <c r="L74" i="1"/>
  <c r="E74" i="1"/>
  <c r="G74" i="1" s="1"/>
  <c r="O73" i="1"/>
  <c r="M73" i="1"/>
  <c r="L73" i="1"/>
  <c r="I73" i="1"/>
  <c r="G73" i="1"/>
  <c r="F73" i="1"/>
  <c r="E73" i="1"/>
  <c r="H73" i="1" s="1"/>
  <c r="O72" i="1"/>
  <c r="M72" i="1"/>
  <c r="L72" i="1"/>
  <c r="H72" i="1"/>
  <c r="G72" i="1"/>
  <c r="F72" i="1"/>
  <c r="E72" i="1"/>
  <c r="I72" i="1" s="1"/>
  <c r="O71" i="1"/>
  <c r="M71" i="1"/>
  <c r="L71" i="1"/>
  <c r="E71" i="1"/>
  <c r="H71" i="1" s="1"/>
  <c r="O70" i="1"/>
  <c r="M70" i="1"/>
  <c r="L70" i="1"/>
  <c r="E70" i="1"/>
  <c r="G70" i="1" s="1"/>
  <c r="O69" i="1"/>
  <c r="M69" i="1"/>
  <c r="L69" i="1"/>
  <c r="E69" i="1"/>
  <c r="H69" i="1" s="1"/>
  <c r="O68" i="1"/>
  <c r="M68" i="1"/>
  <c r="L68" i="1"/>
  <c r="J68" i="1"/>
  <c r="H68" i="1"/>
  <c r="G68" i="1"/>
  <c r="F68" i="1"/>
  <c r="E68" i="1"/>
  <c r="I68" i="1" s="1"/>
  <c r="O67" i="1"/>
  <c r="M67" i="1"/>
  <c r="L67" i="1"/>
  <c r="E67" i="1"/>
  <c r="G67" i="1" s="1"/>
  <c r="O66" i="1"/>
  <c r="M66" i="1"/>
  <c r="L66" i="1"/>
  <c r="I66" i="1"/>
  <c r="E66" i="1"/>
  <c r="G66" i="1" s="1"/>
  <c r="O65" i="1"/>
  <c r="M65" i="1"/>
  <c r="L65" i="1"/>
  <c r="I65" i="1"/>
  <c r="E65" i="1"/>
  <c r="H65" i="1" s="1"/>
  <c r="O64" i="1"/>
  <c r="M64" i="1"/>
  <c r="L64" i="1"/>
  <c r="J64" i="1"/>
  <c r="H64" i="1"/>
  <c r="G64" i="1"/>
  <c r="F64" i="1"/>
  <c r="E64" i="1"/>
  <c r="I64" i="1" s="1"/>
  <c r="O63" i="1"/>
  <c r="M63" i="1"/>
  <c r="L63" i="1"/>
  <c r="E63" i="1"/>
  <c r="I63" i="1" s="1"/>
  <c r="O62" i="1"/>
  <c r="M62" i="1"/>
  <c r="L62" i="1"/>
  <c r="I62" i="1"/>
  <c r="H62" i="1"/>
  <c r="E62" i="1"/>
  <c r="G62" i="1" s="1"/>
  <c r="O61" i="1"/>
  <c r="M61" i="1"/>
  <c r="L61" i="1"/>
  <c r="E61" i="1"/>
  <c r="H61" i="1" s="1"/>
  <c r="O60" i="1"/>
  <c r="M60" i="1"/>
  <c r="L60" i="1"/>
  <c r="H60" i="1"/>
  <c r="E60" i="1"/>
  <c r="I60" i="1" s="1"/>
  <c r="O59" i="1"/>
  <c r="M59" i="1"/>
  <c r="L59" i="1"/>
  <c r="I59" i="1"/>
  <c r="H59" i="1"/>
  <c r="G59" i="1"/>
  <c r="E59" i="1"/>
  <c r="O58" i="1"/>
  <c r="M58" i="1"/>
  <c r="L58" i="1"/>
  <c r="I58" i="1"/>
  <c r="H58" i="1"/>
  <c r="F58" i="1"/>
  <c r="E58" i="1"/>
  <c r="G58" i="1" s="1"/>
  <c r="O57" i="1"/>
  <c r="M57" i="1"/>
  <c r="L57" i="1"/>
  <c r="E57" i="1"/>
  <c r="H57" i="1" s="1"/>
  <c r="O56" i="1"/>
  <c r="M56" i="1"/>
  <c r="L56" i="1"/>
  <c r="E56" i="1"/>
  <c r="I56" i="1" s="1"/>
  <c r="O55" i="1"/>
  <c r="M55" i="1"/>
  <c r="L55" i="1"/>
  <c r="E55" i="1"/>
  <c r="O54" i="1"/>
  <c r="M54" i="1"/>
  <c r="L54" i="1"/>
  <c r="E54" i="1"/>
  <c r="G54" i="1" s="1"/>
  <c r="O53" i="1"/>
  <c r="M53" i="1"/>
  <c r="L53" i="1"/>
  <c r="E53" i="1"/>
  <c r="H53" i="1" s="1"/>
  <c r="O52" i="1"/>
  <c r="M52" i="1"/>
  <c r="L52" i="1"/>
  <c r="J52" i="1"/>
  <c r="F52" i="1"/>
  <c r="E52" i="1"/>
  <c r="I52" i="1" s="1"/>
  <c r="O51" i="1"/>
  <c r="M51" i="1"/>
  <c r="L51" i="1"/>
  <c r="I51" i="1"/>
  <c r="E51" i="1"/>
  <c r="G51" i="1" s="1"/>
  <c r="O50" i="1"/>
  <c r="M50" i="1"/>
  <c r="L50" i="1"/>
  <c r="E50" i="1"/>
  <c r="G50" i="1" s="1"/>
  <c r="O49" i="1"/>
  <c r="M49" i="1"/>
  <c r="L49" i="1"/>
  <c r="E49" i="1"/>
  <c r="H49" i="1" s="1"/>
  <c r="O48" i="1"/>
  <c r="M48" i="1"/>
  <c r="L48" i="1"/>
  <c r="E48" i="1"/>
  <c r="I48" i="1" s="1"/>
  <c r="O47" i="1"/>
  <c r="M47" i="1"/>
  <c r="L47" i="1"/>
  <c r="I47" i="1"/>
  <c r="H47" i="1"/>
  <c r="E47" i="1"/>
  <c r="O46" i="1"/>
  <c r="M46" i="1"/>
  <c r="L46" i="1"/>
  <c r="H46" i="1"/>
  <c r="E46" i="1"/>
  <c r="G46" i="1" s="1"/>
  <c r="O45" i="1"/>
  <c r="M45" i="1"/>
  <c r="L45" i="1"/>
  <c r="I45" i="1"/>
  <c r="G45" i="1"/>
  <c r="E45" i="1"/>
  <c r="H45" i="1" s="1"/>
  <c r="O44" i="1"/>
  <c r="M44" i="1"/>
  <c r="L44" i="1"/>
  <c r="G44" i="1"/>
  <c r="F44" i="1"/>
  <c r="E44" i="1"/>
  <c r="I44" i="1" s="1"/>
  <c r="O43" i="1"/>
  <c r="M43" i="1"/>
  <c r="L43" i="1"/>
  <c r="G43" i="1"/>
  <c r="E43" i="1"/>
  <c r="I43" i="1" s="1"/>
  <c r="O42" i="1"/>
  <c r="M42" i="1"/>
  <c r="L42" i="1"/>
  <c r="E42" i="1"/>
  <c r="G42" i="1" s="1"/>
  <c r="O41" i="1"/>
  <c r="M41" i="1"/>
  <c r="L41" i="1"/>
  <c r="I41" i="1"/>
  <c r="G41" i="1"/>
  <c r="F41" i="1"/>
  <c r="E41" i="1"/>
  <c r="H41" i="1" s="1"/>
  <c r="O40" i="1"/>
  <c r="M40" i="1"/>
  <c r="L40" i="1"/>
  <c r="J40" i="1"/>
  <c r="H40" i="1"/>
  <c r="G40" i="1"/>
  <c r="F40" i="1"/>
  <c r="E40" i="1"/>
  <c r="I40" i="1" s="1"/>
  <c r="O39" i="1"/>
  <c r="M39" i="1"/>
  <c r="L39" i="1"/>
  <c r="E39" i="1"/>
  <c r="H39" i="1" s="1"/>
  <c r="O38" i="1"/>
  <c r="M38" i="1"/>
  <c r="L38" i="1"/>
  <c r="E38" i="1"/>
  <c r="G38" i="1" s="1"/>
  <c r="O37" i="1"/>
  <c r="M37" i="1"/>
  <c r="L37" i="1"/>
  <c r="E37" i="1"/>
  <c r="H37" i="1" s="1"/>
  <c r="O36" i="1"/>
  <c r="M36" i="1"/>
  <c r="L36" i="1"/>
  <c r="H36" i="1"/>
  <c r="G36" i="1"/>
  <c r="F36" i="1"/>
  <c r="E36" i="1"/>
  <c r="I36" i="1" s="1"/>
  <c r="O35" i="1"/>
  <c r="M35" i="1"/>
  <c r="L35" i="1"/>
  <c r="E35" i="1"/>
  <c r="I35" i="1" s="1"/>
  <c r="O34" i="1"/>
  <c r="M34" i="1"/>
  <c r="L34" i="1"/>
  <c r="E34" i="1"/>
  <c r="G34" i="1" s="1"/>
  <c r="O33" i="1"/>
  <c r="M33" i="1"/>
  <c r="L33" i="1"/>
  <c r="E33" i="1"/>
  <c r="H33" i="1" s="1"/>
  <c r="O32" i="1"/>
  <c r="M32" i="1"/>
  <c r="L32" i="1"/>
  <c r="G32" i="1"/>
  <c r="E32" i="1"/>
  <c r="I32" i="1" s="1"/>
  <c r="O31" i="1"/>
  <c r="M31" i="1"/>
  <c r="L31" i="1"/>
  <c r="E31" i="1"/>
  <c r="I31" i="1" s="1"/>
  <c r="O30" i="1"/>
  <c r="M30" i="1"/>
  <c r="L30" i="1"/>
  <c r="I30" i="1"/>
  <c r="H30" i="1"/>
  <c r="E30" i="1"/>
  <c r="G30" i="1" s="1"/>
  <c r="O29" i="1"/>
  <c r="M29" i="1"/>
  <c r="L29" i="1"/>
  <c r="I29" i="1"/>
  <c r="G29" i="1"/>
  <c r="E29" i="1"/>
  <c r="H29" i="1" s="1"/>
  <c r="O28" i="1"/>
  <c r="M28" i="1"/>
  <c r="L28" i="1"/>
  <c r="J28" i="1"/>
  <c r="H28" i="1"/>
  <c r="G28" i="1"/>
  <c r="F28" i="1"/>
  <c r="E28" i="1"/>
  <c r="I28" i="1" s="1"/>
  <c r="O27" i="1"/>
  <c r="M27" i="1"/>
  <c r="L27" i="1"/>
  <c r="I27" i="1"/>
  <c r="H27" i="1"/>
  <c r="G27" i="1"/>
  <c r="E27" i="1"/>
  <c r="O26" i="1"/>
  <c r="M26" i="1"/>
  <c r="L26" i="1"/>
  <c r="H26" i="1"/>
  <c r="F26" i="1"/>
  <c r="E26" i="1"/>
  <c r="G26" i="1" s="1"/>
  <c r="O25" i="1"/>
  <c r="M25" i="1"/>
  <c r="L25" i="1"/>
  <c r="F25" i="1"/>
  <c r="E25" i="1"/>
  <c r="H25" i="1" s="1"/>
  <c r="O24" i="1"/>
  <c r="M24" i="1"/>
  <c r="L24" i="1"/>
  <c r="J24" i="1"/>
  <c r="F24" i="1"/>
  <c r="E24" i="1"/>
  <c r="I24" i="1" s="1"/>
  <c r="O23" i="1"/>
  <c r="M23" i="1"/>
  <c r="L23" i="1"/>
  <c r="E23" i="1"/>
  <c r="G23" i="1" s="1"/>
  <c r="O22" i="1"/>
  <c r="M22" i="1"/>
  <c r="L22" i="1"/>
  <c r="E22" i="1"/>
  <c r="G22" i="1" s="1"/>
  <c r="O21" i="1"/>
  <c r="M21" i="1"/>
  <c r="L21" i="1"/>
  <c r="E21" i="1"/>
  <c r="H21" i="1" s="1"/>
  <c r="O20" i="1"/>
  <c r="M20" i="1"/>
  <c r="L20" i="1"/>
  <c r="E20" i="1"/>
  <c r="I20" i="1" s="1"/>
  <c r="O19" i="1"/>
  <c r="M19" i="1"/>
  <c r="L19" i="1"/>
  <c r="I19" i="1"/>
  <c r="E19" i="1"/>
  <c r="O18" i="1"/>
  <c r="M18" i="1"/>
  <c r="L18" i="1"/>
  <c r="E18" i="1"/>
  <c r="G18" i="1" s="1"/>
  <c r="O17" i="1"/>
  <c r="M17" i="1"/>
  <c r="L17" i="1"/>
  <c r="E17" i="1"/>
  <c r="H17" i="1" s="1"/>
  <c r="O16" i="1"/>
  <c r="M16" i="1"/>
  <c r="L16" i="1"/>
  <c r="J16" i="1"/>
  <c r="G16" i="1"/>
  <c r="E16" i="1"/>
  <c r="I16" i="1" s="1"/>
  <c r="O15" i="1"/>
  <c r="M15" i="1"/>
  <c r="L15" i="1"/>
  <c r="I15" i="1"/>
  <c r="E15" i="1"/>
  <c r="H15" i="1" s="1"/>
  <c r="O14" i="1"/>
  <c r="M14" i="1"/>
  <c r="L14" i="1"/>
  <c r="E14" i="1"/>
  <c r="G14" i="1" s="1"/>
  <c r="O13" i="1"/>
  <c r="M13" i="1"/>
  <c r="L13" i="1"/>
  <c r="I13" i="1"/>
  <c r="G13" i="1"/>
  <c r="E13" i="1"/>
  <c r="H13" i="1" s="1"/>
  <c r="O12" i="1"/>
  <c r="M12" i="1"/>
  <c r="L12" i="1"/>
  <c r="J12" i="1"/>
  <c r="H12" i="1"/>
  <c r="G12" i="1"/>
  <c r="F12" i="1"/>
  <c r="E12" i="1"/>
  <c r="I12" i="1" s="1"/>
  <c r="O11" i="1"/>
  <c r="M11" i="1"/>
  <c r="L11" i="1"/>
  <c r="E11" i="1"/>
  <c r="I11" i="1" s="1"/>
  <c r="O10" i="1"/>
  <c r="M10" i="1"/>
  <c r="L10" i="1"/>
  <c r="E10" i="1"/>
  <c r="G10" i="1" s="1"/>
  <c r="O9" i="1"/>
  <c r="M9" i="1"/>
  <c r="L9" i="1"/>
  <c r="I9" i="1"/>
  <c r="G9" i="1"/>
  <c r="F9" i="1"/>
  <c r="E9" i="1"/>
  <c r="H9" i="1" s="1"/>
  <c r="O8" i="1"/>
  <c r="M8" i="1"/>
  <c r="L8" i="1"/>
  <c r="H8" i="1"/>
  <c r="G8" i="1"/>
  <c r="F8" i="1"/>
  <c r="E8" i="1"/>
  <c r="I8" i="1" s="1"/>
  <c r="O7" i="1"/>
  <c r="M7" i="1"/>
  <c r="L7" i="1"/>
  <c r="E7" i="1"/>
  <c r="H7" i="1" s="1"/>
  <c r="O6" i="1"/>
  <c r="M6" i="1"/>
  <c r="L6" i="1"/>
  <c r="E6" i="1"/>
  <c r="G6" i="1" s="1"/>
  <c r="O5" i="1"/>
  <c r="M5" i="1"/>
  <c r="L5" i="1"/>
  <c r="E5" i="1"/>
  <c r="H5" i="1" s="1"/>
  <c r="O4" i="1"/>
  <c r="M4" i="1"/>
  <c r="L4" i="1"/>
  <c r="J4" i="1"/>
  <c r="H4" i="1"/>
  <c r="G4" i="1"/>
  <c r="F4" i="1"/>
  <c r="E4" i="1"/>
  <c r="I4" i="1" s="1"/>
  <c r="O3" i="1"/>
  <c r="M3" i="1"/>
  <c r="L3" i="1"/>
  <c r="E3" i="1"/>
  <c r="I3" i="1" s="1"/>
  <c r="O2" i="1"/>
  <c r="M2" i="1"/>
  <c r="L2" i="1"/>
  <c r="I2" i="1"/>
  <c r="E2" i="1"/>
  <c r="G2" i="1" s="1"/>
  <c r="I10" i="1" l="1"/>
  <c r="H16" i="1"/>
  <c r="J20" i="1"/>
  <c r="F32" i="1"/>
  <c r="I33" i="1"/>
  <c r="J56" i="1"/>
  <c r="I74" i="1"/>
  <c r="H80" i="1"/>
  <c r="J84" i="1"/>
  <c r="F90" i="1"/>
  <c r="G100" i="1"/>
  <c r="G101" i="1"/>
  <c r="G105" i="1"/>
  <c r="G109" i="1"/>
  <c r="G113" i="1"/>
  <c r="G114" i="1"/>
  <c r="I115" i="1"/>
  <c r="F131" i="1"/>
  <c r="H132" i="1"/>
  <c r="H133" i="1"/>
  <c r="G137" i="1"/>
  <c r="F149" i="1"/>
  <c r="J133" i="1"/>
  <c r="F157" i="1"/>
  <c r="J8" i="1"/>
  <c r="H14" i="1"/>
  <c r="G24" i="1"/>
  <c r="G25" i="1"/>
  <c r="I26" i="1"/>
  <c r="H31" i="1"/>
  <c r="H32" i="1"/>
  <c r="J36" i="1"/>
  <c r="F42" i="1"/>
  <c r="H43" i="1"/>
  <c r="H44" i="1"/>
  <c r="F48" i="1"/>
  <c r="I49" i="1"/>
  <c r="G52" i="1"/>
  <c r="F60" i="1"/>
  <c r="G61" i="1"/>
  <c r="J72" i="1"/>
  <c r="H78" i="1"/>
  <c r="G88" i="1"/>
  <c r="G89" i="1"/>
  <c r="G93" i="1"/>
  <c r="F97" i="1"/>
  <c r="F98" i="1"/>
  <c r="H99" i="1"/>
  <c r="J101" i="1"/>
  <c r="J105" i="1"/>
  <c r="J109" i="1"/>
  <c r="J113" i="1"/>
  <c r="F125" i="1"/>
  <c r="G129" i="1"/>
  <c r="G130" i="1"/>
  <c r="I131" i="1"/>
  <c r="J137" i="1"/>
  <c r="F147" i="1"/>
  <c r="H148" i="1"/>
  <c r="H149" i="1"/>
  <c r="F153" i="1"/>
  <c r="I154" i="1"/>
  <c r="G157" i="1"/>
  <c r="I14" i="1"/>
  <c r="I18" i="1"/>
  <c r="H24" i="1"/>
  <c r="I25" i="1"/>
  <c r="J32" i="1"/>
  <c r="H42" i="1"/>
  <c r="J44" i="1"/>
  <c r="G48" i="1"/>
  <c r="H52" i="1"/>
  <c r="G60" i="1"/>
  <c r="I61" i="1"/>
  <c r="I78" i="1"/>
  <c r="G97" i="1"/>
  <c r="G98" i="1"/>
  <c r="G125" i="1"/>
  <c r="F145" i="1"/>
  <c r="F146" i="1"/>
  <c r="H147" i="1"/>
  <c r="J149" i="1"/>
  <c r="G153" i="1"/>
  <c r="H157" i="1"/>
  <c r="I42" i="1"/>
  <c r="H48" i="1"/>
  <c r="H97" i="1"/>
  <c r="I98" i="1"/>
  <c r="F141" i="1"/>
  <c r="I147" i="1"/>
  <c r="H153" i="1"/>
  <c r="J157" i="1"/>
  <c r="G11" i="1"/>
  <c r="I34" i="1"/>
  <c r="J48" i="1"/>
  <c r="F56" i="1"/>
  <c r="F57" i="1"/>
  <c r="J60" i="1"/>
  <c r="G75" i="1"/>
  <c r="F84" i="1"/>
  <c r="J97" i="1"/>
  <c r="G116" i="1"/>
  <c r="H120" i="1"/>
  <c r="J125" i="1"/>
  <c r="F20" i="1"/>
  <c r="F10" i="1"/>
  <c r="H11" i="1"/>
  <c r="F16" i="1"/>
  <c r="I17" i="1"/>
  <c r="G20" i="1"/>
  <c r="G56" i="1"/>
  <c r="G57" i="1"/>
  <c r="H63" i="1"/>
  <c r="I67" i="1"/>
  <c r="F74" i="1"/>
  <c r="H75" i="1"/>
  <c r="H76" i="1"/>
  <c r="F80" i="1"/>
  <c r="I81" i="1"/>
  <c r="G84" i="1"/>
  <c r="F115" i="1"/>
  <c r="H116" i="1"/>
  <c r="F133" i="1"/>
  <c r="I134" i="1"/>
  <c r="H10" i="1"/>
  <c r="H20" i="1"/>
  <c r="I46" i="1"/>
  <c r="I50" i="1"/>
  <c r="H56" i="1"/>
  <c r="I57" i="1"/>
  <c r="H74" i="1"/>
  <c r="G80" i="1"/>
  <c r="H84" i="1"/>
  <c r="H115" i="1"/>
  <c r="G133" i="1"/>
  <c r="F137" i="1"/>
  <c r="I151" i="1"/>
  <c r="J5" i="1"/>
  <c r="J21" i="1"/>
  <c r="J54" i="1"/>
  <c r="J55" i="1"/>
  <c r="F55" i="1"/>
  <c r="J69" i="1"/>
  <c r="J85" i="1"/>
  <c r="J86" i="1"/>
  <c r="J87" i="1"/>
  <c r="F87" i="1"/>
  <c r="J3" i="1"/>
  <c r="F3" i="1"/>
  <c r="F5" i="1"/>
  <c r="F6" i="1"/>
  <c r="G7" i="1"/>
  <c r="J18" i="1"/>
  <c r="J19" i="1"/>
  <c r="F19" i="1"/>
  <c r="F22" i="1"/>
  <c r="J34" i="1"/>
  <c r="J35" i="1"/>
  <c r="F35" i="1"/>
  <c r="F38" i="1"/>
  <c r="G39" i="1"/>
  <c r="J50" i="1"/>
  <c r="F53" i="1"/>
  <c r="G55" i="1"/>
  <c r="G71" i="1"/>
  <c r="J82" i="1"/>
  <c r="J83" i="1"/>
  <c r="F83" i="1"/>
  <c r="F86" i="1"/>
  <c r="G87" i="1"/>
  <c r="J96" i="1"/>
  <c r="F96" i="1"/>
  <c r="I96" i="1"/>
  <c r="H118" i="1"/>
  <c r="F118" i="1"/>
  <c r="H119" i="1"/>
  <c r="H122" i="1"/>
  <c r="G122" i="1"/>
  <c r="H126" i="1"/>
  <c r="I126" i="1"/>
  <c r="G135" i="1"/>
  <c r="F135" i="1"/>
  <c r="G143" i="1"/>
  <c r="I143" i="1"/>
  <c r="H143" i="1"/>
  <c r="F2" i="1"/>
  <c r="G3" i="1"/>
  <c r="J15" i="1"/>
  <c r="F15" i="1"/>
  <c r="J29" i="1"/>
  <c r="J30" i="1"/>
  <c r="J31" i="1"/>
  <c r="F31" i="1"/>
  <c r="F33" i="1"/>
  <c r="F34" i="1"/>
  <c r="G35" i="1"/>
  <c r="G37" i="1"/>
  <c r="H38" i="1"/>
  <c r="J45" i="1"/>
  <c r="J46" i="1"/>
  <c r="J47" i="1"/>
  <c r="F47" i="1"/>
  <c r="F49" i="1"/>
  <c r="F50" i="1"/>
  <c r="G53" i="1"/>
  <c r="H54" i="1"/>
  <c r="H55" i="1"/>
  <c r="J61" i="1"/>
  <c r="J62" i="1"/>
  <c r="J63" i="1"/>
  <c r="F63" i="1"/>
  <c r="F65" i="1"/>
  <c r="F66" i="1"/>
  <c r="G69" i="1"/>
  <c r="H70" i="1"/>
  <c r="J77" i="1"/>
  <c r="J78" i="1"/>
  <c r="J79" i="1"/>
  <c r="F79" i="1"/>
  <c r="F81" i="1"/>
  <c r="F82" i="1"/>
  <c r="G83" i="1"/>
  <c r="G85" i="1"/>
  <c r="H86" i="1"/>
  <c r="H87" i="1"/>
  <c r="G91" i="1"/>
  <c r="H91" i="1"/>
  <c r="G95" i="1"/>
  <c r="I95" i="1"/>
  <c r="G96" i="1"/>
  <c r="J104" i="1"/>
  <c r="F104" i="1"/>
  <c r="G104" i="1"/>
  <c r="J108" i="1"/>
  <c r="F108" i="1"/>
  <c r="H108" i="1"/>
  <c r="J112" i="1"/>
  <c r="F112" i="1"/>
  <c r="I112" i="1"/>
  <c r="G118" i="1"/>
  <c r="F122" i="1"/>
  <c r="F126" i="1"/>
  <c r="H134" i="1"/>
  <c r="F134" i="1"/>
  <c r="H135" i="1"/>
  <c r="H138" i="1"/>
  <c r="G138" i="1"/>
  <c r="F138" i="1"/>
  <c r="J140" i="1"/>
  <c r="F140" i="1"/>
  <c r="H140" i="1"/>
  <c r="G140" i="1"/>
  <c r="F143" i="1"/>
  <c r="J6" i="1"/>
  <c r="J7" i="1"/>
  <c r="F7" i="1"/>
  <c r="J22" i="1"/>
  <c r="J23" i="1"/>
  <c r="F23" i="1"/>
  <c r="J37" i="1"/>
  <c r="J38" i="1"/>
  <c r="J39" i="1"/>
  <c r="F39" i="1"/>
  <c r="J53" i="1"/>
  <c r="J70" i="1"/>
  <c r="J71" i="1"/>
  <c r="F71" i="1"/>
  <c r="H102" i="1"/>
  <c r="F102" i="1"/>
  <c r="H106" i="1"/>
  <c r="G106" i="1"/>
  <c r="H110" i="1"/>
  <c r="I110" i="1"/>
  <c r="G119" i="1"/>
  <c r="F119" i="1"/>
  <c r="G123" i="1"/>
  <c r="H123" i="1"/>
  <c r="G127" i="1"/>
  <c r="I127" i="1"/>
  <c r="G139" i="1"/>
  <c r="H139" i="1"/>
  <c r="F139" i="1"/>
  <c r="J2" i="1"/>
  <c r="J17" i="1"/>
  <c r="F21" i="1"/>
  <c r="J33" i="1"/>
  <c r="F37" i="1"/>
  <c r="J49" i="1"/>
  <c r="J51" i="1"/>
  <c r="F51" i="1"/>
  <c r="F54" i="1"/>
  <c r="J65" i="1"/>
  <c r="J66" i="1"/>
  <c r="J67" i="1"/>
  <c r="F67" i="1"/>
  <c r="F69" i="1"/>
  <c r="F70" i="1"/>
  <c r="J81" i="1"/>
  <c r="F85" i="1"/>
  <c r="J92" i="1"/>
  <c r="F92" i="1"/>
  <c r="H92" i="1"/>
  <c r="G102" i="1"/>
  <c r="F106" i="1"/>
  <c r="F110" i="1"/>
  <c r="F123" i="1"/>
  <c r="F127" i="1"/>
  <c r="I139" i="1"/>
  <c r="G155" i="1"/>
  <c r="H155" i="1"/>
  <c r="F155" i="1"/>
  <c r="G5" i="1"/>
  <c r="H6" i="1"/>
  <c r="J13" i="1"/>
  <c r="J14" i="1"/>
  <c r="F17" i="1"/>
  <c r="F18" i="1"/>
  <c r="G19" i="1"/>
  <c r="G21" i="1"/>
  <c r="H22" i="1"/>
  <c r="H23" i="1"/>
  <c r="H2" i="1"/>
  <c r="H3" i="1"/>
  <c r="I5" i="1"/>
  <c r="I6" i="1"/>
  <c r="I7" i="1"/>
  <c r="J9" i="1"/>
  <c r="J10" i="1"/>
  <c r="J11" i="1"/>
  <c r="F11" i="1"/>
  <c r="F13" i="1"/>
  <c r="F14" i="1"/>
  <c r="G15" i="1"/>
  <c r="G17" i="1"/>
  <c r="H18" i="1"/>
  <c r="H19" i="1"/>
  <c r="I21" i="1"/>
  <c r="I22" i="1"/>
  <c r="I23" i="1"/>
  <c r="J25" i="1"/>
  <c r="J26" i="1"/>
  <c r="J27" i="1"/>
  <c r="F27" i="1"/>
  <c r="F29" i="1"/>
  <c r="F30" i="1"/>
  <c r="G31" i="1"/>
  <c r="G33" i="1"/>
  <c r="H34" i="1"/>
  <c r="H35" i="1"/>
  <c r="I37" i="1"/>
  <c r="I38" i="1"/>
  <c r="I39" i="1"/>
  <c r="J41" i="1"/>
  <c r="J42" i="1"/>
  <c r="J43" i="1"/>
  <c r="F43" i="1"/>
  <c r="F45" i="1"/>
  <c r="F46" i="1"/>
  <c r="G47" i="1"/>
  <c r="G49" i="1"/>
  <c r="H50" i="1"/>
  <c r="H51" i="1"/>
  <c r="I53" i="1"/>
  <c r="I54" i="1"/>
  <c r="I55" i="1"/>
  <c r="J57" i="1"/>
  <c r="J58" i="1"/>
  <c r="J59" i="1"/>
  <c r="F59" i="1"/>
  <c r="F61" i="1"/>
  <c r="F62" i="1"/>
  <c r="G63" i="1"/>
  <c r="G65" i="1"/>
  <c r="H66" i="1"/>
  <c r="H67" i="1"/>
  <c r="I69" i="1"/>
  <c r="I70" i="1"/>
  <c r="I71" i="1"/>
  <c r="J73" i="1"/>
  <c r="J74" i="1"/>
  <c r="J75" i="1"/>
  <c r="F75" i="1"/>
  <c r="F77" i="1"/>
  <c r="F78" i="1"/>
  <c r="G79" i="1"/>
  <c r="G81" i="1"/>
  <c r="H82" i="1"/>
  <c r="H83" i="1"/>
  <c r="I85" i="1"/>
  <c r="I86" i="1"/>
  <c r="I87" i="1"/>
  <c r="J89" i="1"/>
  <c r="H90" i="1"/>
  <c r="G90" i="1"/>
  <c r="F91" i="1"/>
  <c r="I92" i="1"/>
  <c r="H94" i="1"/>
  <c r="I94" i="1"/>
  <c r="F95" i="1"/>
  <c r="H96" i="1"/>
  <c r="J102" i="1"/>
  <c r="G103" i="1"/>
  <c r="F103" i="1"/>
  <c r="H104" i="1"/>
  <c r="J106" i="1"/>
  <c r="G107" i="1"/>
  <c r="H107" i="1"/>
  <c r="G108" i="1"/>
  <c r="J110" i="1"/>
  <c r="G111" i="1"/>
  <c r="I111" i="1"/>
  <c r="G112" i="1"/>
  <c r="I118" i="1"/>
  <c r="J119" i="1"/>
  <c r="J120" i="1"/>
  <c r="F120" i="1"/>
  <c r="G120" i="1"/>
  <c r="I122" i="1"/>
  <c r="J123" i="1"/>
  <c r="J124" i="1"/>
  <c r="F124" i="1"/>
  <c r="H124" i="1"/>
  <c r="G126" i="1"/>
  <c r="J127" i="1"/>
  <c r="J128" i="1"/>
  <c r="F128" i="1"/>
  <c r="I128" i="1"/>
  <c r="G134" i="1"/>
  <c r="I135" i="1"/>
  <c r="I138" i="1"/>
  <c r="I140" i="1"/>
  <c r="H142" i="1"/>
  <c r="I142" i="1"/>
  <c r="G142" i="1"/>
  <c r="J143" i="1"/>
  <c r="J144" i="1"/>
  <c r="F144" i="1"/>
  <c r="I144" i="1"/>
  <c r="H144" i="1"/>
  <c r="H154" i="1"/>
  <c r="G154" i="1"/>
  <c r="F154" i="1"/>
  <c r="J155" i="1"/>
  <c r="J156" i="1"/>
  <c r="F156" i="1"/>
  <c r="H156" i="1"/>
  <c r="G156" i="1"/>
  <c r="J136" i="1"/>
  <c r="F136" i="1"/>
  <c r="J150" i="1"/>
  <c r="J151" i="1"/>
  <c r="J152" i="1"/>
  <c r="F152" i="1"/>
  <c r="J98" i="1"/>
  <c r="J99" i="1"/>
  <c r="J100" i="1"/>
  <c r="F100" i="1"/>
  <c r="J114" i="1"/>
  <c r="J115" i="1"/>
  <c r="J116" i="1"/>
  <c r="F116" i="1"/>
  <c r="J130" i="1"/>
  <c r="J131" i="1"/>
  <c r="J132" i="1"/>
  <c r="F132" i="1"/>
  <c r="G136" i="1"/>
  <c r="J146" i="1"/>
  <c r="J147" i="1"/>
  <c r="J148" i="1"/>
  <c r="F148" i="1"/>
  <c r="F150" i="1"/>
  <c r="F151" i="1"/>
  <c r="G152" i="1"/>
</calcChain>
</file>

<file path=xl/sharedStrings.xml><?xml version="1.0" encoding="utf-8"?>
<sst xmlns="http://schemas.openxmlformats.org/spreadsheetml/2006/main" count="20" uniqueCount="18">
  <si>
    <t>Invoice_No</t>
  </si>
  <si>
    <t>Due_Date</t>
  </si>
  <si>
    <t>Invoice_Amount</t>
  </si>
  <si>
    <t>Days outstanding (as of today)</t>
  </si>
  <si>
    <t>Not due</t>
  </si>
  <si>
    <t>Due - 1 to 30 days</t>
  </si>
  <si>
    <t>Due - 31 to 60 days</t>
  </si>
  <si>
    <t>Due - 61 to 90 days</t>
  </si>
  <si>
    <t>Due - Greter than 90 days</t>
  </si>
  <si>
    <t>Pending Status</t>
  </si>
  <si>
    <t>Pending Amount</t>
  </si>
  <si>
    <t>Days outstanding (as of a particular date)</t>
  </si>
  <si>
    <t>29-02-2023</t>
  </si>
  <si>
    <t>232I62</t>
  </si>
  <si>
    <t>29363l</t>
  </si>
  <si>
    <t>4371OO5</t>
  </si>
  <si>
    <t>5211l9</t>
  </si>
  <si>
    <t>846I88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</si>
</sst>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0" fillId="0" borderId="0" xfId="0" applyNumberFormat="1"/>
    <xf numFmtId="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EC6E-2979-4D37-8710-BBA5B3D40CDC}">
  <dimension ref="A1:O157"/>
  <sheetViews>
    <sheetView tabSelected="1" workbookViewId="0">
      <selection activeCell="L2" sqref="L2"/>
    </sheetView>
  </sheetViews>
  <sheetFormatPr baseColWidth="10" defaultColWidth="9" defaultRowHeight="14"/>
  <cols>
    <col min="1" max="2" width="10.3984375" bestFit="1" customWidth="1"/>
    <col min="3" max="3" width="14.3984375" bestFit="1" customWidth="1"/>
    <col min="5" max="5" width="28.19921875" customWidth="1"/>
    <col min="6" max="6" width="10.59765625" customWidth="1"/>
    <col min="7" max="7" width="18.3984375" customWidth="1"/>
    <col min="8" max="8" width="17.3984375" customWidth="1"/>
    <col min="9" max="9" width="20.3984375" customWidth="1"/>
    <col min="10" max="10" width="23.796875" customWidth="1"/>
    <col min="12" max="12" width="18.59765625" customWidth="1"/>
    <col min="13" max="13" width="20" customWidth="1"/>
    <col min="14" max="14" width="11.796875" customWidth="1"/>
    <col min="15" max="15" width="38.59765625" customWidth="1"/>
  </cols>
  <sheetData>
    <row r="1" spans="1:15" ht="75">
      <c r="A1" t="s">
        <v>0</v>
      </c>
      <c r="B1" t="s">
        <v>1</v>
      </c>
      <c r="C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/>
      <c r="O1" s="1" t="s">
        <v>11</v>
      </c>
    </row>
    <row r="2" spans="1:15">
      <c r="A2">
        <v>26530</v>
      </c>
      <c r="B2" s="3">
        <v>45326</v>
      </c>
      <c r="C2">
        <v>92.16</v>
      </c>
      <c r="E2">
        <f ca="1">IF(TODAY()&gt;B2, TODAY()-B2,0)</f>
        <v>89</v>
      </c>
      <c r="F2">
        <f ca="1">IF(E2=0,C2,0)</f>
        <v>0</v>
      </c>
      <c r="G2">
        <f ca="1">IF(AND(E2&gt;0,E2&lt;=30),C2,0)</f>
        <v>0</v>
      </c>
      <c r="H2">
        <f ca="1">IF(AND(E2&gt;30,E2&lt;=60),C2,0)</f>
        <v>0</v>
      </c>
      <c r="I2">
        <f ca="1">IF(AND(E2&gt;60,E2&lt;=90),C2,0)</f>
        <v>92.16</v>
      </c>
      <c r="J2">
        <f ca="1">IF(E2&gt;90,C2,0)</f>
        <v>0</v>
      </c>
      <c r="L2" t="str">
        <f ca="1">_xlfn.IFS(TODAY()&lt;=B2,"Not Due",
TODAY()-B2&lt;=30, "1-30 Days",
TODAY()-B2&lt;=60, "31-60 Days",
TODAY()-B2&lt;=90, "61-90 Days",
TRUE, "&gt;90 Days")</f>
        <v>61-90 Days</v>
      </c>
      <c r="M2">
        <f ca="1">_xlfn.IFS(TODAY()&lt;=B2, 0,
TRUE, C2)</f>
        <v>92.16</v>
      </c>
      <c r="O2">
        <f>IF(DATE(2023,9,17)&gt;B2, DATE(2023,9,17)-B2,0)</f>
        <v>0</v>
      </c>
    </row>
    <row r="3" spans="1:15">
      <c r="A3">
        <v>60749</v>
      </c>
      <c r="B3" s="3">
        <v>45351</v>
      </c>
      <c r="C3">
        <v>362.7</v>
      </c>
      <c r="E3">
        <f t="shared" ref="E3:E66" ca="1" si="0">IF(TODAY()&gt;B3, TODAY()-B3,0)</f>
        <v>64</v>
      </c>
      <c r="F3">
        <f t="shared" ref="F3:F66" ca="1" si="1">IF(E3=0,C3,0)</f>
        <v>0</v>
      </c>
      <c r="G3">
        <f t="shared" ref="G3:G66" ca="1" si="2">IF(AND(E3&gt;0,E3&lt;=30),C3,0)</f>
        <v>0</v>
      </c>
      <c r="H3">
        <f t="shared" ref="H3:H66" ca="1" si="3">IF(AND(E3&gt;30,E3&lt;=60),C3,0)</f>
        <v>0</v>
      </c>
      <c r="I3">
        <f t="shared" ref="I3:I66" ca="1" si="4">IF(AND(E3&gt;60,E3&lt;=90),C3,0)</f>
        <v>362.7</v>
      </c>
      <c r="J3">
        <f t="shared" ref="J3:J66" ca="1" si="5">IF(E3&gt;90,C3,0)</f>
        <v>0</v>
      </c>
      <c r="L3" t="str">
        <f t="shared" ref="L3:L66" ca="1" si="6">_xlfn.IFS(TODAY()&lt;=B3,"Not Due",
TODAY()-B3&lt;=30, "1-30 Days",
TODAY()-B3&lt;=60, "31-60 Days",
TODAY()-B3&lt;=90, "61-90 Days",
TRUE, "&gt;90 Days")</f>
        <v>61-90 Days</v>
      </c>
      <c r="M3">
        <f t="shared" ref="M3:M66" ca="1" si="7">_xlfn.IFS(TODAY()&lt;=B3, 0,
TRUE, C3)</f>
        <v>362.7</v>
      </c>
      <c r="O3">
        <f t="shared" ref="O3:O66" si="8">IF(DATE(2023,9,17)&gt;B3, DATE(2023,9,17)-B3,0)</f>
        <v>0</v>
      </c>
    </row>
    <row r="4" spans="1:15">
      <c r="A4">
        <v>68010</v>
      </c>
      <c r="B4" s="3">
        <v>45533</v>
      </c>
      <c r="C4">
        <v>108.9</v>
      </c>
      <c r="E4">
        <f t="shared" ca="1" si="0"/>
        <v>0</v>
      </c>
      <c r="F4">
        <f t="shared" ca="1" si="1"/>
        <v>108.9</v>
      </c>
      <c r="G4">
        <f t="shared" ca="1" si="2"/>
        <v>0</v>
      </c>
      <c r="H4">
        <f t="shared" ca="1" si="3"/>
        <v>0</v>
      </c>
      <c r="I4">
        <f t="shared" ca="1" si="4"/>
        <v>0</v>
      </c>
      <c r="J4">
        <f t="shared" ca="1" si="5"/>
        <v>0</v>
      </c>
      <c r="L4" t="str">
        <f t="shared" ca="1" si="6"/>
        <v>Not Due</v>
      </c>
      <c r="M4">
        <f t="shared" ca="1" si="7"/>
        <v>0</v>
      </c>
      <c r="O4">
        <f t="shared" si="8"/>
        <v>0</v>
      </c>
    </row>
    <row r="5" spans="1:15">
      <c r="A5">
        <v>70004</v>
      </c>
      <c r="B5" s="3">
        <v>44961</v>
      </c>
      <c r="C5">
        <v>561.20000000000005</v>
      </c>
      <c r="E5">
        <f t="shared" ca="1" si="0"/>
        <v>454</v>
      </c>
      <c r="F5">
        <f t="shared" ca="1" si="1"/>
        <v>0</v>
      </c>
      <c r="G5">
        <f t="shared" ca="1" si="2"/>
        <v>0</v>
      </c>
      <c r="H5">
        <f t="shared" ca="1" si="3"/>
        <v>0</v>
      </c>
      <c r="I5">
        <f t="shared" ca="1" si="4"/>
        <v>0</v>
      </c>
      <c r="J5">
        <f t="shared" ca="1" si="5"/>
        <v>561.20000000000005</v>
      </c>
      <c r="L5" t="str">
        <f t="shared" ca="1" si="6"/>
        <v>&gt;90 Days</v>
      </c>
      <c r="M5">
        <f t="shared" ca="1" si="7"/>
        <v>561.20000000000005</v>
      </c>
      <c r="O5">
        <f t="shared" si="8"/>
        <v>225</v>
      </c>
    </row>
    <row r="6" spans="1:15">
      <c r="A6">
        <v>70175</v>
      </c>
      <c r="B6" s="3">
        <v>45015</v>
      </c>
      <c r="C6">
        <v>467.4</v>
      </c>
      <c r="E6">
        <f t="shared" ca="1" si="0"/>
        <v>400</v>
      </c>
      <c r="F6">
        <f t="shared" ca="1" si="1"/>
        <v>0</v>
      </c>
      <c r="G6">
        <f t="shared" ca="1" si="2"/>
        <v>0</v>
      </c>
      <c r="H6">
        <f t="shared" ca="1" si="3"/>
        <v>0</v>
      </c>
      <c r="I6">
        <f t="shared" ca="1" si="4"/>
        <v>0</v>
      </c>
      <c r="J6">
        <f t="shared" ca="1" si="5"/>
        <v>467.4</v>
      </c>
      <c r="L6" t="str">
        <f t="shared" ca="1" si="6"/>
        <v>&gt;90 Days</v>
      </c>
      <c r="M6">
        <f t="shared" ca="1" si="7"/>
        <v>467.4</v>
      </c>
      <c r="O6">
        <f t="shared" si="8"/>
        <v>171</v>
      </c>
    </row>
    <row r="7" spans="1:15">
      <c r="A7">
        <v>71873</v>
      </c>
      <c r="B7" s="3">
        <v>45035</v>
      </c>
      <c r="C7">
        <v>983</v>
      </c>
      <c r="E7">
        <f t="shared" ca="1" si="0"/>
        <v>380</v>
      </c>
      <c r="F7">
        <f t="shared" ca="1" si="1"/>
        <v>0</v>
      </c>
      <c r="G7">
        <f t="shared" ca="1" si="2"/>
        <v>0</v>
      </c>
      <c r="H7">
        <f t="shared" ca="1" si="3"/>
        <v>0</v>
      </c>
      <c r="I7">
        <f t="shared" ca="1" si="4"/>
        <v>0</v>
      </c>
      <c r="J7">
        <f t="shared" ca="1" si="5"/>
        <v>983</v>
      </c>
      <c r="L7" t="str">
        <f t="shared" ca="1" si="6"/>
        <v>&gt;90 Days</v>
      </c>
      <c r="M7">
        <f t="shared" ca="1" si="7"/>
        <v>983</v>
      </c>
      <c r="O7">
        <f t="shared" si="8"/>
        <v>151</v>
      </c>
    </row>
    <row r="8" spans="1:15">
      <c r="A8">
        <v>73527</v>
      </c>
      <c r="B8" s="3">
        <v>45066</v>
      </c>
      <c r="C8">
        <v>144.32</v>
      </c>
      <c r="E8">
        <f t="shared" ca="1" si="0"/>
        <v>349</v>
      </c>
      <c r="F8">
        <f t="shared" ca="1" si="1"/>
        <v>0</v>
      </c>
      <c r="G8">
        <f t="shared" ca="1" si="2"/>
        <v>0</v>
      </c>
      <c r="H8">
        <f t="shared" ca="1" si="3"/>
        <v>0</v>
      </c>
      <c r="I8">
        <f t="shared" ca="1" si="4"/>
        <v>0</v>
      </c>
      <c r="J8">
        <f t="shared" ca="1" si="5"/>
        <v>144.32</v>
      </c>
      <c r="L8" t="str">
        <f t="shared" ca="1" si="6"/>
        <v>&gt;90 Days</v>
      </c>
      <c r="M8">
        <f t="shared" ca="1" si="7"/>
        <v>144.32</v>
      </c>
      <c r="O8">
        <f t="shared" si="8"/>
        <v>120</v>
      </c>
    </row>
    <row r="9" spans="1:15">
      <c r="A9">
        <v>74841</v>
      </c>
      <c r="B9" s="3">
        <v>45140</v>
      </c>
      <c r="C9">
        <v>824.6</v>
      </c>
      <c r="E9">
        <f t="shared" ca="1" si="0"/>
        <v>275</v>
      </c>
      <c r="F9">
        <f t="shared" ca="1" si="1"/>
        <v>0</v>
      </c>
      <c r="G9">
        <f t="shared" ca="1" si="2"/>
        <v>0</v>
      </c>
      <c r="H9">
        <f t="shared" ca="1" si="3"/>
        <v>0</v>
      </c>
      <c r="I9">
        <f t="shared" ca="1" si="4"/>
        <v>0</v>
      </c>
      <c r="J9">
        <f t="shared" ca="1" si="5"/>
        <v>824.6</v>
      </c>
      <c r="L9" t="str">
        <f t="shared" ca="1" si="6"/>
        <v>&gt;90 Days</v>
      </c>
      <c r="M9">
        <f t="shared" ca="1" si="7"/>
        <v>824.6</v>
      </c>
      <c r="O9">
        <f t="shared" si="8"/>
        <v>46</v>
      </c>
    </row>
    <row r="10" spans="1:15">
      <c r="A10">
        <v>76144</v>
      </c>
      <c r="B10" s="3">
        <v>45189</v>
      </c>
      <c r="C10" s="4">
        <v>1474.5</v>
      </c>
      <c r="E10">
        <f t="shared" ca="1" si="0"/>
        <v>226</v>
      </c>
      <c r="F10">
        <f t="shared" ca="1" si="1"/>
        <v>0</v>
      </c>
      <c r="G10">
        <f t="shared" ca="1" si="2"/>
        <v>0</v>
      </c>
      <c r="H10">
        <f t="shared" ca="1" si="3"/>
        <v>0</v>
      </c>
      <c r="I10">
        <f t="shared" ca="1" si="4"/>
        <v>0</v>
      </c>
      <c r="J10">
        <f t="shared" ca="1" si="5"/>
        <v>1474.5</v>
      </c>
      <c r="L10" t="str">
        <f t="shared" ca="1" si="6"/>
        <v>&gt;90 Days</v>
      </c>
      <c r="M10">
        <f t="shared" ca="1" si="7"/>
        <v>1474.5</v>
      </c>
      <c r="O10">
        <f t="shared" si="8"/>
        <v>0</v>
      </c>
    </row>
    <row r="11" spans="1:15">
      <c r="A11">
        <v>78025</v>
      </c>
      <c r="B11" s="3">
        <v>45232</v>
      </c>
      <c r="C11">
        <v>341.12</v>
      </c>
      <c r="E11">
        <f t="shared" ca="1" si="0"/>
        <v>183</v>
      </c>
      <c r="F11">
        <f t="shared" ca="1" si="1"/>
        <v>0</v>
      </c>
      <c r="G11">
        <f t="shared" ca="1" si="2"/>
        <v>0</v>
      </c>
      <c r="H11">
        <f t="shared" ca="1" si="3"/>
        <v>0</v>
      </c>
      <c r="I11">
        <f t="shared" ca="1" si="4"/>
        <v>0</v>
      </c>
      <c r="J11">
        <f t="shared" ca="1" si="5"/>
        <v>341.12</v>
      </c>
      <c r="L11" t="str">
        <f t="shared" ca="1" si="6"/>
        <v>&gt;90 Days</v>
      </c>
      <c r="M11">
        <f t="shared" ca="1" si="7"/>
        <v>341.12</v>
      </c>
      <c r="O11">
        <f t="shared" si="8"/>
        <v>0</v>
      </c>
    </row>
    <row r="12" spans="1:15">
      <c r="A12">
        <v>121053</v>
      </c>
      <c r="B12" s="3">
        <v>44947</v>
      </c>
      <c r="C12">
        <v>69.75</v>
      </c>
      <c r="E12">
        <f t="shared" ca="1" si="0"/>
        <v>468</v>
      </c>
      <c r="F12">
        <f t="shared" ca="1" si="1"/>
        <v>0</v>
      </c>
      <c r="G12">
        <f t="shared" ca="1" si="2"/>
        <v>0</v>
      </c>
      <c r="H12">
        <f t="shared" ca="1" si="3"/>
        <v>0</v>
      </c>
      <c r="I12">
        <f t="shared" ca="1" si="4"/>
        <v>0</v>
      </c>
      <c r="J12">
        <f t="shared" ca="1" si="5"/>
        <v>69.75</v>
      </c>
      <c r="L12" t="str">
        <f t="shared" ca="1" si="6"/>
        <v>&gt;90 Days</v>
      </c>
      <c r="M12">
        <f t="shared" ca="1" si="7"/>
        <v>69.75</v>
      </c>
      <c r="O12">
        <f t="shared" si="8"/>
        <v>239</v>
      </c>
    </row>
    <row r="13" spans="1:15">
      <c r="A13">
        <v>122088</v>
      </c>
      <c r="B13" s="3">
        <v>44960</v>
      </c>
      <c r="C13">
        <v>287</v>
      </c>
      <c r="E13">
        <f t="shared" ca="1" si="0"/>
        <v>455</v>
      </c>
      <c r="F13">
        <f t="shared" ca="1" si="1"/>
        <v>0</v>
      </c>
      <c r="G13">
        <f t="shared" ca="1" si="2"/>
        <v>0</v>
      </c>
      <c r="H13">
        <f t="shared" ca="1" si="3"/>
        <v>0</v>
      </c>
      <c r="I13">
        <f t="shared" ca="1" si="4"/>
        <v>0</v>
      </c>
      <c r="J13">
        <f t="shared" ca="1" si="5"/>
        <v>287</v>
      </c>
      <c r="L13" t="str">
        <f t="shared" ca="1" si="6"/>
        <v>&gt;90 Days</v>
      </c>
      <c r="M13">
        <f t="shared" ca="1" si="7"/>
        <v>287</v>
      </c>
      <c r="O13">
        <f t="shared" si="8"/>
        <v>226</v>
      </c>
    </row>
    <row r="14" spans="1:15">
      <c r="A14">
        <v>123196</v>
      </c>
      <c r="B14" s="3">
        <v>45189</v>
      </c>
      <c r="C14">
        <v>876.68</v>
      </c>
      <c r="E14">
        <f t="shared" ca="1" si="0"/>
        <v>226</v>
      </c>
      <c r="F14">
        <f t="shared" ca="1" si="1"/>
        <v>0</v>
      </c>
      <c r="G14">
        <f t="shared" ca="1" si="2"/>
        <v>0</v>
      </c>
      <c r="H14">
        <f t="shared" ca="1" si="3"/>
        <v>0</v>
      </c>
      <c r="I14">
        <f t="shared" ca="1" si="4"/>
        <v>0</v>
      </c>
      <c r="J14">
        <f t="shared" ca="1" si="5"/>
        <v>876.68</v>
      </c>
      <c r="L14" t="str">
        <f t="shared" ca="1" si="6"/>
        <v>&gt;90 Days</v>
      </c>
      <c r="M14">
        <f t="shared" ca="1" si="7"/>
        <v>876.68</v>
      </c>
      <c r="O14">
        <f t="shared" si="8"/>
        <v>0</v>
      </c>
    </row>
    <row r="15" spans="1:15">
      <c r="A15">
        <v>124086</v>
      </c>
      <c r="B15" s="3">
        <v>45219</v>
      </c>
      <c r="C15">
        <v>265.19</v>
      </c>
      <c r="E15">
        <f t="shared" ca="1" si="0"/>
        <v>196</v>
      </c>
      <c r="F15">
        <f t="shared" ca="1" si="1"/>
        <v>0</v>
      </c>
      <c r="G15">
        <f t="shared" ca="1" si="2"/>
        <v>0</v>
      </c>
      <c r="H15">
        <f t="shared" ca="1" si="3"/>
        <v>0</v>
      </c>
      <c r="I15">
        <f t="shared" ca="1" si="4"/>
        <v>0</v>
      </c>
      <c r="J15">
        <f t="shared" ca="1" si="5"/>
        <v>265.19</v>
      </c>
      <c r="L15" t="str">
        <f t="shared" ca="1" si="6"/>
        <v>&gt;90 Days</v>
      </c>
      <c r="M15">
        <f t="shared" ca="1" si="7"/>
        <v>265.19</v>
      </c>
      <c r="O15">
        <f t="shared" si="8"/>
        <v>0</v>
      </c>
    </row>
    <row r="16" spans="1:15">
      <c r="A16">
        <v>230592</v>
      </c>
      <c r="B16" s="3">
        <v>44947</v>
      </c>
      <c r="C16">
        <v>856.8</v>
      </c>
      <c r="E16">
        <f t="shared" ca="1" si="0"/>
        <v>468</v>
      </c>
      <c r="F16">
        <f t="shared" ca="1" si="1"/>
        <v>0</v>
      </c>
      <c r="G16">
        <f t="shared" ca="1" si="2"/>
        <v>0</v>
      </c>
      <c r="H16">
        <f t="shared" ca="1" si="3"/>
        <v>0</v>
      </c>
      <c r="I16">
        <f t="shared" ca="1" si="4"/>
        <v>0</v>
      </c>
      <c r="J16">
        <f t="shared" ca="1" si="5"/>
        <v>856.8</v>
      </c>
      <c r="L16" t="str">
        <f t="shared" ca="1" si="6"/>
        <v>&gt;90 Days</v>
      </c>
      <c r="M16">
        <f t="shared" ca="1" si="7"/>
        <v>856.8</v>
      </c>
      <c r="O16">
        <f t="shared" si="8"/>
        <v>239</v>
      </c>
    </row>
    <row r="17" spans="1:15">
      <c r="A17">
        <v>232162</v>
      </c>
      <c r="B17" s="3">
        <v>45222</v>
      </c>
      <c r="C17">
        <v>46.08</v>
      </c>
      <c r="E17">
        <f t="shared" ca="1" si="0"/>
        <v>193</v>
      </c>
      <c r="F17">
        <f t="shared" ca="1" si="1"/>
        <v>0</v>
      </c>
      <c r="G17">
        <f t="shared" ca="1" si="2"/>
        <v>0</v>
      </c>
      <c r="H17">
        <f t="shared" ca="1" si="3"/>
        <v>0</v>
      </c>
      <c r="I17">
        <f t="shared" ca="1" si="4"/>
        <v>0</v>
      </c>
      <c r="J17">
        <f t="shared" ca="1" si="5"/>
        <v>46.08</v>
      </c>
      <c r="L17" t="str">
        <f t="shared" ca="1" si="6"/>
        <v>&gt;90 Days</v>
      </c>
      <c r="M17">
        <f t="shared" ca="1" si="7"/>
        <v>46.08</v>
      </c>
      <c r="O17">
        <f t="shared" si="8"/>
        <v>0</v>
      </c>
    </row>
    <row r="18" spans="1:15">
      <c r="A18">
        <v>232195</v>
      </c>
      <c r="B18" s="3">
        <v>45006</v>
      </c>
      <c r="C18">
        <v>486</v>
      </c>
      <c r="E18">
        <f t="shared" ca="1" si="0"/>
        <v>409</v>
      </c>
      <c r="F18">
        <f t="shared" ca="1" si="1"/>
        <v>0</v>
      </c>
      <c r="G18">
        <f t="shared" ca="1" si="2"/>
        <v>0</v>
      </c>
      <c r="H18">
        <f t="shared" ca="1" si="3"/>
        <v>0</v>
      </c>
      <c r="I18">
        <f t="shared" ca="1" si="4"/>
        <v>0</v>
      </c>
      <c r="J18">
        <f t="shared" ca="1" si="5"/>
        <v>486</v>
      </c>
      <c r="L18" t="str">
        <f t="shared" ca="1" si="6"/>
        <v>&gt;90 Days</v>
      </c>
      <c r="M18">
        <f t="shared" ca="1" si="7"/>
        <v>486</v>
      </c>
      <c r="O18">
        <f t="shared" si="8"/>
        <v>180</v>
      </c>
    </row>
    <row r="19" spans="1:15">
      <c r="A19">
        <v>232556</v>
      </c>
      <c r="B19" s="3">
        <v>45293</v>
      </c>
      <c r="C19" s="4">
        <v>2064.48</v>
      </c>
      <c r="E19">
        <f t="shared" ca="1" si="0"/>
        <v>122</v>
      </c>
      <c r="F19">
        <f t="shared" ca="1" si="1"/>
        <v>0</v>
      </c>
      <c r="G19">
        <f t="shared" ca="1" si="2"/>
        <v>0</v>
      </c>
      <c r="H19">
        <f t="shared" ca="1" si="3"/>
        <v>0</v>
      </c>
      <c r="I19">
        <f t="shared" ca="1" si="4"/>
        <v>0</v>
      </c>
      <c r="J19">
        <f t="shared" ca="1" si="5"/>
        <v>2064.48</v>
      </c>
      <c r="L19" t="str">
        <f t="shared" ca="1" si="6"/>
        <v>&gt;90 Days</v>
      </c>
      <c r="M19">
        <f t="shared" ca="1" si="7"/>
        <v>2064.48</v>
      </c>
      <c r="O19">
        <f t="shared" si="8"/>
        <v>0</v>
      </c>
    </row>
    <row r="20" spans="1:15">
      <c r="A20">
        <v>232592</v>
      </c>
      <c r="B20" s="3">
        <v>45014</v>
      </c>
      <c r="C20">
        <v>850.58</v>
      </c>
      <c r="E20">
        <f t="shared" ca="1" si="0"/>
        <v>401</v>
      </c>
      <c r="F20">
        <f t="shared" ca="1" si="1"/>
        <v>0</v>
      </c>
      <c r="G20">
        <f t="shared" ca="1" si="2"/>
        <v>0</v>
      </c>
      <c r="H20">
        <f t="shared" ca="1" si="3"/>
        <v>0</v>
      </c>
      <c r="I20">
        <f t="shared" ca="1" si="4"/>
        <v>0</v>
      </c>
      <c r="J20">
        <f t="shared" ca="1" si="5"/>
        <v>850.58</v>
      </c>
      <c r="L20" t="str">
        <f t="shared" ca="1" si="6"/>
        <v>&gt;90 Days</v>
      </c>
      <c r="M20">
        <f t="shared" ca="1" si="7"/>
        <v>850.58</v>
      </c>
      <c r="O20">
        <f t="shared" si="8"/>
        <v>172</v>
      </c>
    </row>
    <row r="21" spans="1:15">
      <c r="A21">
        <v>234056</v>
      </c>
      <c r="B21" s="3">
        <v>45067</v>
      </c>
      <c r="C21">
        <v>278.04000000000002</v>
      </c>
      <c r="E21">
        <f t="shared" ca="1" si="0"/>
        <v>348</v>
      </c>
      <c r="F21">
        <f t="shared" ca="1" si="1"/>
        <v>0</v>
      </c>
      <c r="G21">
        <f t="shared" ca="1" si="2"/>
        <v>0</v>
      </c>
      <c r="H21">
        <f t="shared" ca="1" si="3"/>
        <v>0</v>
      </c>
      <c r="I21">
        <f t="shared" ca="1" si="4"/>
        <v>0</v>
      </c>
      <c r="J21">
        <f t="shared" ca="1" si="5"/>
        <v>278.04000000000002</v>
      </c>
      <c r="L21" t="str">
        <f t="shared" ca="1" si="6"/>
        <v>&gt;90 Days</v>
      </c>
      <c r="M21">
        <f t="shared" ca="1" si="7"/>
        <v>278.04000000000002</v>
      </c>
      <c r="O21">
        <f t="shared" si="8"/>
        <v>119</v>
      </c>
    </row>
    <row r="22" spans="1:15">
      <c r="A22">
        <v>236195</v>
      </c>
      <c r="B22" s="3">
        <v>45127</v>
      </c>
      <c r="C22">
        <v>200.33</v>
      </c>
      <c r="E22">
        <f t="shared" ca="1" si="0"/>
        <v>288</v>
      </c>
      <c r="F22">
        <f t="shared" ca="1" si="1"/>
        <v>0</v>
      </c>
      <c r="G22">
        <f t="shared" ca="1" si="2"/>
        <v>0</v>
      </c>
      <c r="H22">
        <f t="shared" ca="1" si="3"/>
        <v>0</v>
      </c>
      <c r="I22">
        <f t="shared" ca="1" si="4"/>
        <v>0</v>
      </c>
      <c r="J22">
        <f t="shared" ca="1" si="5"/>
        <v>200.33</v>
      </c>
      <c r="L22" t="str">
        <f t="shared" ca="1" si="6"/>
        <v>&gt;90 Days</v>
      </c>
      <c r="M22">
        <f t="shared" ca="1" si="7"/>
        <v>200.33</v>
      </c>
      <c r="O22">
        <f t="shared" si="8"/>
        <v>59</v>
      </c>
    </row>
    <row r="23" spans="1:15">
      <c r="A23">
        <v>237536</v>
      </c>
      <c r="B23" s="3">
        <v>45189</v>
      </c>
      <c r="C23">
        <v>131.04</v>
      </c>
      <c r="E23">
        <f t="shared" ca="1" si="0"/>
        <v>226</v>
      </c>
      <c r="F23">
        <f t="shared" ca="1" si="1"/>
        <v>0</v>
      </c>
      <c r="G23">
        <f t="shared" ca="1" si="2"/>
        <v>0</v>
      </c>
      <c r="H23">
        <f t="shared" ca="1" si="3"/>
        <v>0</v>
      </c>
      <c r="I23">
        <f t="shared" ca="1" si="4"/>
        <v>0</v>
      </c>
      <c r="J23">
        <f t="shared" ca="1" si="5"/>
        <v>131.04</v>
      </c>
      <c r="L23" t="str">
        <f t="shared" ca="1" si="6"/>
        <v>&gt;90 Days</v>
      </c>
      <c r="M23">
        <f t="shared" ca="1" si="7"/>
        <v>131.04</v>
      </c>
      <c r="O23">
        <f t="shared" si="8"/>
        <v>0</v>
      </c>
    </row>
    <row r="24" spans="1:15">
      <c r="A24">
        <v>237541</v>
      </c>
      <c r="B24" s="3">
        <v>45210</v>
      </c>
      <c r="C24" s="4">
        <v>1255.5999999999999</v>
      </c>
      <c r="E24">
        <f t="shared" ca="1" si="0"/>
        <v>205</v>
      </c>
      <c r="F24">
        <f t="shared" ca="1" si="1"/>
        <v>0</v>
      </c>
      <c r="G24">
        <f t="shared" ca="1" si="2"/>
        <v>0</v>
      </c>
      <c r="H24">
        <f t="shared" ca="1" si="3"/>
        <v>0</v>
      </c>
      <c r="I24">
        <f t="shared" ca="1" si="4"/>
        <v>0</v>
      </c>
      <c r="J24">
        <f t="shared" ca="1" si="5"/>
        <v>1255.5999999999999</v>
      </c>
      <c r="L24" t="str">
        <f t="shared" ca="1" si="6"/>
        <v>&gt;90 Days</v>
      </c>
      <c r="M24">
        <f t="shared" ca="1" si="7"/>
        <v>1255.5999999999999</v>
      </c>
      <c r="O24">
        <f t="shared" si="8"/>
        <v>0</v>
      </c>
    </row>
    <row r="25" spans="1:15">
      <c r="A25">
        <v>237541</v>
      </c>
      <c r="B25" s="3">
        <v>45210</v>
      </c>
      <c r="C25" s="4">
        <v>1255.5999999999999</v>
      </c>
      <c r="E25">
        <f t="shared" ca="1" si="0"/>
        <v>205</v>
      </c>
      <c r="F25">
        <f t="shared" ca="1" si="1"/>
        <v>0</v>
      </c>
      <c r="G25">
        <f t="shared" ca="1" si="2"/>
        <v>0</v>
      </c>
      <c r="H25">
        <f t="shared" ca="1" si="3"/>
        <v>0</v>
      </c>
      <c r="I25">
        <f t="shared" ca="1" si="4"/>
        <v>0</v>
      </c>
      <c r="J25">
        <f t="shared" ca="1" si="5"/>
        <v>1255.5999999999999</v>
      </c>
      <c r="L25" t="str">
        <f t="shared" ca="1" si="6"/>
        <v>&gt;90 Days</v>
      </c>
      <c r="M25">
        <f t="shared" ca="1" si="7"/>
        <v>1255.5999999999999</v>
      </c>
      <c r="O25">
        <f t="shared" si="8"/>
        <v>0</v>
      </c>
    </row>
    <row r="26" spans="1:15">
      <c r="A26">
        <v>237936</v>
      </c>
      <c r="B26" s="3">
        <v>45189</v>
      </c>
      <c r="C26" s="4">
        <v>1797</v>
      </c>
      <c r="E26">
        <f t="shared" ca="1" si="0"/>
        <v>226</v>
      </c>
      <c r="F26">
        <f t="shared" ca="1" si="1"/>
        <v>0</v>
      </c>
      <c r="G26">
        <f t="shared" ca="1" si="2"/>
        <v>0</v>
      </c>
      <c r="H26">
        <f t="shared" ca="1" si="3"/>
        <v>0</v>
      </c>
      <c r="I26">
        <f t="shared" ca="1" si="4"/>
        <v>0</v>
      </c>
      <c r="J26">
        <f t="shared" ca="1" si="5"/>
        <v>1797</v>
      </c>
      <c r="L26" t="str">
        <f t="shared" ca="1" si="6"/>
        <v>&gt;90 Days</v>
      </c>
      <c r="M26">
        <f t="shared" ca="1" si="7"/>
        <v>1797</v>
      </c>
      <c r="O26">
        <f t="shared" si="8"/>
        <v>0</v>
      </c>
    </row>
    <row r="27" spans="1:15">
      <c r="A27">
        <v>239215</v>
      </c>
      <c r="B27" s="3">
        <v>45234</v>
      </c>
      <c r="C27" s="4">
        <v>1226.4000000000001</v>
      </c>
      <c r="E27">
        <f t="shared" ca="1" si="0"/>
        <v>181</v>
      </c>
      <c r="F27">
        <f t="shared" ca="1" si="1"/>
        <v>0</v>
      </c>
      <c r="G27">
        <f t="shared" ca="1" si="2"/>
        <v>0</v>
      </c>
      <c r="H27">
        <f t="shared" ca="1" si="3"/>
        <v>0</v>
      </c>
      <c r="I27">
        <f t="shared" ca="1" si="4"/>
        <v>0</v>
      </c>
      <c r="J27">
        <f t="shared" ca="1" si="5"/>
        <v>1226.4000000000001</v>
      </c>
      <c r="L27" t="str">
        <f t="shared" ca="1" si="6"/>
        <v>&gt;90 Days</v>
      </c>
      <c r="M27">
        <f t="shared" ca="1" si="7"/>
        <v>1226.4000000000001</v>
      </c>
      <c r="O27">
        <f t="shared" si="8"/>
        <v>0</v>
      </c>
    </row>
    <row r="28" spans="1:15">
      <c r="A28">
        <v>239388</v>
      </c>
      <c r="B28" s="3">
        <v>45234</v>
      </c>
      <c r="C28">
        <v>385.71</v>
      </c>
      <c r="E28">
        <f t="shared" ca="1" si="0"/>
        <v>181</v>
      </c>
      <c r="F28">
        <f t="shared" ca="1" si="1"/>
        <v>0</v>
      </c>
      <c r="G28">
        <f t="shared" ca="1" si="2"/>
        <v>0</v>
      </c>
      <c r="H28">
        <f t="shared" ca="1" si="3"/>
        <v>0</v>
      </c>
      <c r="I28">
        <f t="shared" ca="1" si="4"/>
        <v>0</v>
      </c>
      <c r="J28">
        <f t="shared" ca="1" si="5"/>
        <v>385.71</v>
      </c>
      <c r="L28" t="str">
        <f t="shared" ca="1" si="6"/>
        <v>&gt;90 Days</v>
      </c>
      <c r="M28">
        <f t="shared" ca="1" si="7"/>
        <v>385.71</v>
      </c>
      <c r="O28">
        <f t="shared" si="8"/>
        <v>0</v>
      </c>
    </row>
    <row r="29" spans="1:15">
      <c r="A29">
        <v>290254</v>
      </c>
      <c r="B29" s="3">
        <v>45210</v>
      </c>
      <c r="C29">
        <v>50.53</v>
      </c>
      <c r="E29">
        <f t="shared" ca="1" si="0"/>
        <v>205</v>
      </c>
      <c r="F29">
        <f t="shared" ca="1" si="1"/>
        <v>0</v>
      </c>
      <c r="G29">
        <f t="shared" ca="1" si="2"/>
        <v>0</v>
      </c>
      <c r="H29">
        <f t="shared" ca="1" si="3"/>
        <v>0</v>
      </c>
      <c r="I29">
        <f t="shared" ca="1" si="4"/>
        <v>0</v>
      </c>
      <c r="J29">
        <f t="shared" ca="1" si="5"/>
        <v>50.53</v>
      </c>
      <c r="L29" t="str">
        <f t="shared" ca="1" si="6"/>
        <v>&gt;90 Days</v>
      </c>
      <c r="M29">
        <f t="shared" ca="1" si="7"/>
        <v>50.53</v>
      </c>
      <c r="O29">
        <f t="shared" si="8"/>
        <v>0</v>
      </c>
    </row>
    <row r="30" spans="1:15">
      <c r="A30">
        <v>292710</v>
      </c>
      <c r="B30" s="3">
        <v>45189</v>
      </c>
      <c r="C30" s="4">
        <v>5961.6</v>
      </c>
      <c r="E30">
        <f t="shared" ca="1" si="0"/>
        <v>226</v>
      </c>
      <c r="F30">
        <f t="shared" ca="1" si="1"/>
        <v>0</v>
      </c>
      <c r="G30">
        <f t="shared" ca="1" si="2"/>
        <v>0</v>
      </c>
      <c r="H30">
        <f t="shared" ca="1" si="3"/>
        <v>0</v>
      </c>
      <c r="I30">
        <f t="shared" ca="1" si="4"/>
        <v>0</v>
      </c>
      <c r="J30">
        <f t="shared" ca="1" si="5"/>
        <v>5961.6</v>
      </c>
      <c r="L30" t="str">
        <f t="shared" ca="1" si="6"/>
        <v>&gt;90 Days</v>
      </c>
      <c r="M30">
        <f t="shared" ca="1" si="7"/>
        <v>5961.6</v>
      </c>
      <c r="O30">
        <f t="shared" si="8"/>
        <v>0</v>
      </c>
    </row>
    <row r="31" spans="1:15">
      <c r="A31">
        <v>292710</v>
      </c>
      <c r="B31" s="3">
        <v>45189</v>
      </c>
      <c r="C31" s="4">
        <v>5961.6</v>
      </c>
      <c r="E31">
        <f t="shared" ca="1" si="0"/>
        <v>226</v>
      </c>
      <c r="F31">
        <f t="shared" ca="1" si="1"/>
        <v>0</v>
      </c>
      <c r="G31">
        <f t="shared" ca="1" si="2"/>
        <v>0</v>
      </c>
      <c r="H31">
        <f t="shared" ca="1" si="3"/>
        <v>0</v>
      </c>
      <c r="I31">
        <f t="shared" ca="1" si="4"/>
        <v>0</v>
      </c>
      <c r="J31">
        <f t="shared" ca="1" si="5"/>
        <v>5961.6</v>
      </c>
      <c r="L31" t="str">
        <f t="shared" ca="1" si="6"/>
        <v>&gt;90 Days</v>
      </c>
      <c r="M31">
        <f t="shared" ca="1" si="7"/>
        <v>5961.6</v>
      </c>
      <c r="O31">
        <f t="shared" si="8"/>
        <v>0</v>
      </c>
    </row>
    <row r="32" spans="1:15">
      <c r="A32">
        <v>293631</v>
      </c>
      <c r="B32" s="3">
        <v>45128</v>
      </c>
      <c r="C32">
        <v>422.4</v>
      </c>
      <c r="E32">
        <f t="shared" ca="1" si="0"/>
        <v>287</v>
      </c>
      <c r="F32">
        <f t="shared" ca="1" si="1"/>
        <v>0</v>
      </c>
      <c r="G32">
        <f t="shared" ca="1" si="2"/>
        <v>0</v>
      </c>
      <c r="H32">
        <f t="shared" ca="1" si="3"/>
        <v>0</v>
      </c>
      <c r="I32">
        <f t="shared" ca="1" si="4"/>
        <v>0</v>
      </c>
      <c r="J32">
        <f t="shared" ca="1" si="5"/>
        <v>422.4</v>
      </c>
      <c r="L32" t="str">
        <f t="shared" ca="1" si="6"/>
        <v>&gt;90 Days</v>
      </c>
      <c r="M32">
        <f t="shared" ca="1" si="7"/>
        <v>422.4</v>
      </c>
      <c r="O32">
        <f t="shared" si="8"/>
        <v>58</v>
      </c>
    </row>
    <row r="33" spans="1:15">
      <c r="A33">
        <v>293732</v>
      </c>
      <c r="B33" s="3">
        <v>45189</v>
      </c>
      <c r="C33">
        <v>537.74</v>
      </c>
      <c r="E33">
        <f t="shared" ca="1" si="0"/>
        <v>226</v>
      </c>
      <c r="F33">
        <f t="shared" ca="1" si="1"/>
        <v>0</v>
      </c>
      <c r="G33">
        <f t="shared" ca="1" si="2"/>
        <v>0</v>
      </c>
      <c r="H33">
        <f t="shared" ca="1" si="3"/>
        <v>0</v>
      </c>
      <c r="I33">
        <f t="shared" ca="1" si="4"/>
        <v>0</v>
      </c>
      <c r="J33">
        <f t="shared" ca="1" si="5"/>
        <v>537.74</v>
      </c>
      <c r="L33" t="str">
        <f t="shared" ca="1" si="6"/>
        <v>&gt;90 Days</v>
      </c>
      <c r="M33">
        <f t="shared" ca="1" si="7"/>
        <v>537.74</v>
      </c>
      <c r="O33">
        <f t="shared" si="8"/>
        <v>0</v>
      </c>
    </row>
    <row r="34" spans="1:15">
      <c r="A34">
        <v>294698</v>
      </c>
      <c r="B34" s="3">
        <v>45142</v>
      </c>
      <c r="C34">
        <v>760.77</v>
      </c>
      <c r="E34">
        <f t="shared" ca="1" si="0"/>
        <v>273</v>
      </c>
      <c r="F34">
        <f t="shared" ca="1" si="1"/>
        <v>0</v>
      </c>
      <c r="G34">
        <f t="shared" ca="1" si="2"/>
        <v>0</v>
      </c>
      <c r="H34">
        <f t="shared" ca="1" si="3"/>
        <v>0</v>
      </c>
      <c r="I34">
        <f t="shared" ca="1" si="4"/>
        <v>0</v>
      </c>
      <c r="J34">
        <f t="shared" ca="1" si="5"/>
        <v>760.77</v>
      </c>
      <c r="L34" t="str">
        <f t="shared" ca="1" si="6"/>
        <v>&gt;90 Days</v>
      </c>
      <c r="M34">
        <f t="shared" ca="1" si="7"/>
        <v>760.77</v>
      </c>
      <c r="O34">
        <f t="shared" si="8"/>
        <v>44</v>
      </c>
    </row>
    <row r="35" spans="1:15">
      <c r="A35">
        <v>296877</v>
      </c>
      <c r="B35" s="3">
        <v>45188</v>
      </c>
      <c r="C35">
        <v>721</v>
      </c>
      <c r="E35">
        <f t="shared" ca="1" si="0"/>
        <v>227</v>
      </c>
      <c r="F35">
        <f t="shared" ca="1" si="1"/>
        <v>0</v>
      </c>
      <c r="G35">
        <f t="shared" ca="1" si="2"/>
        <v>0</v>
      </c>
      <c r="H35">
        <f t="shared" ca="1" si="3"/>
        <v>0</v>
      </c>
      <c r="I35">
        <f t="shared" ca="1" si="4"/>
        <v>0</v>
      </c>
      <c r="J35">
        <f t="shared" ca="1" si="5"/>
        <v>721</v>
      </c>
      <c r="L35" t="str">
        <f t="shared" ca="1" si="6"/>
        <v>&gt;90 Days</v>
      </c>
      <c r="M35">
        <f t="shared" ca="1" si="7"/>
        <v>721</v>
      </c>
      <c r="O35">
        <f t="shared" si="8"/>
        <v>0</v>
      </c>
    </row>
    <row r="36" spans="1:15">
      <c r="A36">
        <v>437571</v>
      </c>
      <c r="B36" s="3">
        <v>45075</v>
      </c>
      <c r="C36" s="4">
        <v>2902.5</v>
      </c>
      <c r="E36">
        <f t="shared" ca="1" si="0"/>
        <v>340</v>
      </c>
      <c r="F36">
        <f t="shared" ca="1" si="1"/>
        <v>0</v>
      </c>
      <c r="G36">
        <f t="shared" ca="1" si="2"/>
        <v>0</v>
      </c>
      <c r="H36">
        <f t="shared" ca="1" si="3"/>
        <v>0</v>
      </c>
      <c r="I36">
        <f t="shared" ca="1" si="4"/>
        <v>0</v>
      </c>
      <c r="J36">
        <f t="shared" ca="1" si="5"/>
        <v>2902.5</v>
      </c>
      <c r="L36" t="str">
        <f t="shared" ca="1" si="6"/>
        <v>&gt;90 Days</v>
      </c>
      <c r="M36">
        <f t="shared" ca="1" si="7"/>
        <v>2902.5</v>
      </c>
      <c r="O36">
        <f t="shared" si="8"/>
        <v>111</v>
      </c>
    </row>
    <row r="37" spans="1:15">
      <c r="A37">
        <v>475401</v>
      </c>
      <c r="B37" s="3">
        <v>45311</v>
      </c>
      <c r="C37">
        <v>14.88</v>
      </c>
      <c r="E37">
        <f t="shared" ca="1" si="0"/>
        <v>104</v>
      </c>
      <c r="F37">
        <f t="shared" ca="1" si="1"/>
        <v>0</v>
      </c>
      <c r="G37">
        <f t="shared" ca="1" si="2"/>
        <v>0</v>
      </c>
      <c r="H37">
        <f t="shared" ca="1" si="3"/>
        <v>0</v>
      </c>
      <c r="I37">
        <f t="shared" ca="1" si="4"/>
        <v>0</v>
      </c>
      <c r="J37">
        <f t="shared" ca="1" si="5"/>
        <v>14.88</v>
      </c>
      <c r="L37" t="str">
        <f t="shared" ca="1" si="6"/>
        <v>&gt;90 Days</v>
      </c>
      <c r="M37">
        <f t="shared" ca="1" si="7"/>
        <v>14.88</v>
      </c>
      <c r="O37">
        <f t="shared" si="8"/>
        <v>0</v>
      </c>
    </row>
    <row r="38" spans="1:15">
      <c r="A38">
        <v>495491</v>
      </c>
      <c r="B38" s="3">
        <v>44955</v>
      </c>
      <c r="C38" s="4">
        <v>1357.44</v>
      </c>
      <c r="E38">
        <f t="shared" ca="1" si="0"/>
        <v>460</v>
      </c>
      <c r="F38">
        <f t="shared" ca="1" si="1"/>
        <v>0</v>
      </c>
      <c r="G38">
        <f t="shared" ca="1" si="2"/>
        <v>0</v>
      </c>
      <c r="H38">
        <f t="shared" ca="1" si="3"/>
        <v>0</v>
      </c>
      <c r="I38">
        <f t="shared" ca="1" si="4"/>
        <v>0</v>
      </c>
      <c r="J38">
        <f t="shared" ca="1" si="5"/>
        <v>1357.44</v>
      </c>
      <c r="L38" t="str">
        <f t="shared" ca="1" si="6"/>
        <v>&gt;90 Days</v>
      </c>
      <c r="M38">
        <f t="shared" ca="1" si="7"/>
        <v>1357.44</v>
      </c>
      <c r="O38">
        <f t="shared" si="8"/>
        <v>231</v>
      </c>
    </row>
    <row r="39" spans="1:15">
      <c r="A39">
        <v>514303</v>
      </c>
      <c r="B39" s="3">
        <v>45006</v>
      </c>
      <c r="C39">
        <v>531.29999999999995</v>
      </c>
      <c r="E39">
        <f t="shared" ca="1" si="0"/>
        <v>409</v>
      </c>
      <c r="F39">
        <f t="shared" ca="1" si="1"/>
        <v>0</v>
      </c>
      <c r="G39">
        <f t="shared" ca="1" si="2"/>
        <v>0</v>
      </c>
      <c r="H39">
        <f t="shared" ca="1" si="3"/>
        <v>0</v>
      </c>
      <c r="I39">
        <f t="shared" ca="1" si="4"/>
        <v>0</v>
      </c>
      <c r="J39">
        <f t="shared" ca="1" si="5"/>
        <v>531.29999999999995</v>
      </c>
      <c r="L39" t="str">
        <f t="shared" ca="1" si="6"/>
        <v>&gt;90 Days</v>
      </c>
      <c r="M39">
        <f t="shared" ca="1" si="7"/>
        <v>531.29999999999995</v>
      </c>
      <c r="O39">
        <f t="shared" si="8"/>
        <v>180</v>
      </c>
    </row>
    <row r="40" spans="1:15">
      <c r="A40">
        <v>517302</v>
      </c>
      <c r="B40" s="3">
        <v>44947</v>
      </c>
      <c r="C40">
        <v>49.68</v>
      </c>
      <c r="E40">
        <f t="shared" ca="1" si="0"/>
        <v>468</v>
      </c>
      <c r="F40">
        <f t="shared" ca="1" si="1"/>
        <v>0</v>
      </c>
      <c r="G40">
        <f t="shared" ca="1" si="2"/>
        <v>0</v>
      </c>
      <c r="H40">
        <f t="shared" ca="1" si="3"/>
        <v>0</v>
      </c>
      <c r="I40">
        <f t="shared" ca="1" si="4"/>
        <v>0</v>
      </c>
      <c r="J40">
        <f t="shared" ca="1" si="5"/>
        <v>49.68</v>
      </c>
      <c r="L40" t="str">
        <f t="shared" ca="1" si="6"/>
        <v>&gt;90 Days</v>
      </c>
      <c r="M40">
        <f t="shared" ca="1" si="7"/>
        <v>49.68</v>
      </c>
      <c r="O40">
        <f t="shared" si="8"/>
        <v>239</v>
      </c>
    </row>
    <row r="41" spans="1:15">
      <c r="A41">
        <v>517506</v>
      </c>
      <c r="B41" s="3">
        <v>44947</v>
      </c>
      <c r="C41">
        <v>49.68</v>
      </c>
      <c r="E41">
        <f t="shared" ca="1" si="0"/>
        <v>468</v>
      </c>
      <c r="F41">
        <f t="shared" ca="1" si="1"/>
        <v>0</v>
      </c>
      <c r="G41">
        <f t="shared" ca="1" si="2"/>
        <v>0</v>
      </c>
      <c r="H41">
        <f t="shared" ca="1" si="3"/>
        <v>0</v>
      </c>
      <c r="I41">
        <f t="shared" ca="1" si="4"/>
        <v>0</v>
      </c>
      <c r="J41">
        <f t="shared" ca="1" si="5"/>
        <v>49.68</v>
      </c>
      <c r="L41" t="str">
        <f t="shared" ca="1" si="6"/>
        <v>&gt;90 Days</v>
      </c>
      <c r="M41">
        <f t="shared" ca="1" si="7"/>
        <v>49.68</v>
      </c>
      <c r="O41">
        <f t="shared" si="8"/>
        <v>239</v>
      </c>
    </row>
    <row r="42" spans="1:15">
      <c r="A42">
        <v>518782</v>
      </c>
      <c r="B42" s="3">
        <v>45158</v>
      </c>
      <c r="C42" s="4">
        <v>5358.4</v>
      </c>
      <c r="E42">
        <f t="shared" ca="1" si="0"/>
        <v>257</v>
      </c>
      <c r="F42">
        <f t="shared" ca="1" si="1"/>
        <v>0</v>
      </c>
      <c r="G42">
        <f t="shared" ca="1" si="2"/>
        <v>0</v>
      </c>
      <c r="H42">
        <f t="shared" ca="1" si="3"/>
        <v>0</v>
      </c>
      <c r="I42">
        <f t="shared" ca="1" si="4"/>
        <v>0</v>
      </c>
      <c r="J42">
        <f t="shared" ca="1" si="5"/>
        <v>5358.4</v>
      </c>
      <c r="L42" t="str">
        <f t="shared" ca="1" si="6"/>
        <v>&gt;90 Days</v>
      </c>
      <c r="M42">
        <f t="shared" ca="1" si="7"/>
        <v>5358.4</v>
      </c>
      <c r="O42">
        <f t="shared" si="8"/>
        <v>28</v>
      </c>
    </row>
    <row r="43" spans="1:15">
      <c r="A43">
        <v>519383</v>
      </c>
      <c r="B43" s="3">
        <v>45155</v>
      </c>
      <c r="C43">
        <v>310</v>
      </c>
      <c r="E43">
        <f t="shared" ca="1" si="0"/>
        <v>260</v>
      </c>
      <c r="F43">
        <f t="shared" ca="1" si="1"/>
        <v>0</v>
      </c>
      <c r="G43">
        <f t="shared" ca="1" si="2"/>
        <v>0</v>
      </c>
      <c r="H43">
        <f t="shared" ca="1" si="3"/>
        <v>0</v>
      </c>
      <c r="I43">
        <f t="shared" ca="1" si="4"/>
        <v>0</v>
      </c>
      <c r="J43">
        <f t="shared" ca="1" si="5"/>
        <v>310</v>
      </c>
      <c r="L43" t="str">
        <f t="shared" ca="1" si="6"/>
        <v>&gt;90 Days</v>
      </c>
      <c r="M43">
        <f t="shared" ca="1" si="7"/>
        <v>310</v>
      </c>
      <c r="O43">
        <f t="shared" si="8"/>
        <v>31</v>
      </c>
    </row>
    <row r="44" spans="1:15">
      <c r="A44">
        <v>519383</v>
      </c>
      <c r="B44" s="3">
        <v>45189</v>
      </c>
      <c r="C44">
        <v>77.5</v>
      </c>
      <c r="E44">
        <f t="shared" ca="1" si="0"/>
        <v>226</v>
      </c>
      <c r="F44">
        <f t="shared" ca="1" si="1"/>
        <v>0</v>
      </c>
      <c r="G44">
        <f t="shared" ca="1" si="2"/>
        <v>0</v>
      </c>
      <c r="H44">
        <f t="shared" ca="1" si="3"/>
        <v>0</v>
      </c>
      <c r="I44">
        <f t="shared" ca="1" si="4"/>
        <v>0</v>
      </c>
      <c r="J44">
        <f t="shared" ca="1" si="5"/>
        <v>77.5</v>
      </c>
      <c r="L44" t="str">
        <f t="shared" ca="1" si="6"/>
        <v>&gt;90 Days</v>
      </c>
      <c r="M44">
        <f t="shared" ca="1" si="7"/>
        <v>77.5</v>
      </c>
      <c r="O44">
        <f t="shared" si="8"/>
        <v>0</v>
      </c>
    </row>
    <row r="45" spans="1:15">
      <c r="A45">
        <v>521119</v>
      </c>
      <c r="B45" s="3">
        <v>45201</v>
      </c>
      <c r="C45" s="4">
        <v>2583.96</v>
      </c>
      <c r="E45">
        <f t="shared" ca="1" si="0"/>
        <v>214</v>
      </c>
      <c r="F45">
        <f t="shared" ca="1" si="1"/>
        <v>0</v>
      </c>
      <c r="G45">
        <f t="shared" ca="1" si="2"/>
        <v>0</v>
      </c>
      <c r="H45">
        <f t="shared" ca="1" si="3"/>
        <v>0</v>
      </c>
      <c r="I45">
        <f t="shared" ca="1" si="4"/>
        <v>0</v>
      </c>
      <c r="J45">
        <f t="shared" ca="1" si="5"/>
        <v>2583.96</v>
      </c>
      <c r="L45" t="str">
        <f t="shared" ca="1" si="6"/>
        <v>&gt;90 Days</v>
      </c>
      <c r="M45">
        <f t="shared" ca="1" si="7"/>
        <v>2583.96</v>
      </c>
      <c r="O45">
        <f t="shared" si="8"/>
        <v>0</v>
      </c>
    </row>
    <row r="46" spans="1:15">
      <c r="A46">
        <v>522284</v>
      </c>
      <c r="B46" s="3">
        <v>45258</v>
      </c>
      <c r="C46">
        <v>92.4</v>
      </c>
      <c r="E46">
        <f t="shared" ca="1" si="0"/>
        <v>157</v>
      </c>
      <c r="F46">
        <f t="shared" ca="1" si="1"/>
        <v>0</v>
      </c>
      <c r="G46">
        <f t="shared" ca="1" si="2"/>
        <v>0</v>
      </c>
      <c r="H46">
        <f t="shared" ca="1" si="3"/>
        <v>0</v>
      </c>
      <c r="I46">
        <f t="shared" ca="1" si="4"/>
        <v>0</v>
      </c>
      <c r="J46">
        <f t="shared" ca="1" si="5"/>
        <v>92.4</v>
      </c>
      <c r="L46" t="str">
        <f t="shared" ca="1" si="6"/>
        <v>&gt;90 Days</v>
      </c>
      <c r="M46">
        <f t="shared" ca="1" si="7"/>
        <v>92.4</v>
      </c>
      <c r="O46">
        <f t="shared" si="8"/>
        <v>0</v>
      </c>
    </row>
    <row r="47" spans="1:15">
      <c r="A47">
        <v>545947</v>
      </c>
      <c r="B47" s="3">
        <v>44944</v>
      </c>
      <c r="C47" s="4">
        <v>5734</v>
      </c>
      <c r="E47">
        <f t="shared" ca="1" si="0"/>
        <v>471</v>
      </c>
      <c r="F47">
        <f t="shared" ca="1" si="1"/>
        <v>0</v>
      </c>
      <c r="G47">
        <f t="shared" ca="1" si="2"/>
        <v>0</v>
      </c>
      <c r="H47">
        <f t="shared" ca="1" si="3"/>
        <v>0</v>
      </c>
      <c r="I47">
        <f t="shared" ca="1" si="4"/>
        <v>0</v>
      </c>
      <c r="J47">
        <f t="shared" ca="1" si="5"/>
        <v>5734</v>
      </c>
      <c r="L47" t="str">
        <f t="shared" ca="1" si="6"/>
        <v>&gt;90 Days</v>
      </c>
      <c r="M47">
        <f t="shared" ca="1" si="7"/>
        <v>5734</v>
      </c>
      <c r="O47">
        <f t="shared" si="8"/>
        <v>242</v>
      </c>
    </row>
    <row r="48" spans="1:15">
      <c r="A48">
        <v>549215</v>
      </c>
      <c r="B48" s="3">
        <v>44937</v>
      </c>
      <c r="C48">
        <v>407.5</v>
      </c>
      <c r="E48">
        <f t="shared" ca="1" si="0"/>
        <v>478</v>
      </c>
      <c r="F48">
        <f t="shared" ca="1" si="1"/>
        <v>0</v>
      </c>
      <c r="G48">
        <f t="shared" ca="1" si="2"/>
        <v>0</v>
      </c>
      <c r="H48">
        <f t="shared" ca="1" si="3"/>
        <v>0</v>
      </c>
      <c r="I48">
        <f t="shared" ca="1" si="4"/>
        <v>0</v>
      </c>
      <c r="J48">
        <f t="shared" ca="1" si="5"/>
        <v>407.5</v>
      </c>
      <c r="L48" t="str">
        <f t="shared" ca="1" si="6"/>
        <v>&gt;90 Days</v>
      </c>
      <c r="M48">
        <f t="shared" ca="1" si="7"/>
        <v>407.5</v>
      </c>
      <c r="O48">
        <f t="shared" si="8"/>
        <v>249</v>
      </c>
    </row>
    <row r="49" spans="1:15">
      <c r="A49">
        <v>581119</v>
      </c>
      <c r="B49" s="3">
        <v>45232</v>
      </c>
      <c r="C49" s="4">
        <v>2583.96</v>
      </c>
      <c r="E49">
        <f t="shared" ca="1" si="0"/>
        <v>183</v>
      </c>
      <c r="F49">
        <f t="shared" ca="1" si="1"/>
        <v>0</v>
      </c>
      <c r="G49">
        <f t="shared" ca="1" si="2"/>
        <v>0</v>
      </c>
      <c r="H49">
        <f t="shared" ca="1" si="3"/>
        <v>0</v>
      </c>
      <c r="I49">
        <f t="shared" ca="1" si="4"/>
        <v>0</v>
      </c>
      <c r="J49">
        <f t="shared" ca="1" si="5"/>
        <v>2583.96</v>
      </c>
      <c r="L49" t="str">
        <f t="shared" ca="1" si="6"/>
        <v>&gt;90 Days</v>
      </c>
      <c r="M49">
        <f t="shared" ca="1" si="7"/>
        <v>2583.96</v>
      </c>
      <c r="O49">
        <f t="shared" si="8"/>
        <v>0</v>
      </c>
    </row>
    <row r="50" spans="1:15">
      <c r="A50">
        <v>584303</v>
      </c>
      <c r="B50" s="3">
        <v>44947</v>
      </c>
      <c r="C50">
        <v>531.29999999999995</v>
      </c>
      <c r="E50">
        <f t="shared" ca="1" si="0"/>
        <v>468</v>
      </c>
      <c r="F50">
        <f t="shared" ca="1" si="1"/>
        <v>0</v>
      </c>
      <c r="G50">
        <f t="shared" ca="1" si="2"/>
        <v>0</v>
      </c>
      <c r="H50">
        <f t="shared" ca="1" si="3"/>
        <v>0</v>
      </c>
      <c r="I50">
        <f t="shared" ca="1" si="4"/>
        <v>0</v>
      </c>
      <c r="J50">
        <f t="shared" ca="1" si="5"/>
        <v>531.29999999999995</v>
      </c>
      <c r="L50" t="str">
        <f t="shared" ca="1" si="6"/>
        <v>&gt;90 Days</v>
      </c>
      <c r="M50">
        <f t="shared" ca="1" si="7"/>
        <v>531.29999999999995</v>
      </c>
      <c r="O50">
        <f t="shared" si="8"/>
        <v>239</v>
      </c>
    </row>
    <row r="51" spans="1:15">
      <c r="A51">
        <v>588782</v>
      </c>
      <c r="B51" s="3">
        <v>45189</v>
      </c>
      <c r="C51" s="4">
        <v>5358.4</v>
      </c>
      <c r="E51">
        <f t="shared" ca="1" si="0"/>
        <v>226</v>
      </c>
      <c r="F51">
        <f t="shared" ca="1" si="1"/>
        <v>0</v>
      </c>
      <c r="G51">
        <f t="shared" ca="1" si="2"/>
        <v>0</v>
      </c>
      <c r="H51">
        <f t="shared" ca="1" si="3"/>
        <v>0</v>
      </c>
      <c r="I51">
        <f t="shared" ca="1" si="4"/>
        <v>0</v>
      </c>
      <c r="J51">
        <f t="shared" ca="1" si="5"/>
        <v>5358.4</v>
      </c>
      <c r="L51" t="str">
        <f t="shared" ca="1" si="6"/>
        <v>&gt;90 Days</v>
      </c>
      <c r="M51">
        <f t="shared" ca="1" si="7"/>
        <v>5358.4</v>
      </c>
      <c r="O51">
        <f t="shared" si="8"/>
        <v>0</v>
      </c>
    </row>
    <row r="52" spans="1:15">
      <c r="A52">
        <v>589134</v>
      </c>
      <c r="B52" s="3">
        <v>45237</v>
      </c>
      <c r="C52" s="4">
        <v>1738.11</v>
      </c>
      <c r="E52">
        <f t="shared" ca="1" si="0"/>
        <v>178</v>
      </c>
      <c r="F52">
        <f t="shared" ca="1" si="1"/>
        <v>0</v>
      </c>
      <c r="G52">
        <f t="shared" ca="1" si="2"/>
        <v>0</v>
      </c>
      <c r="H52">
        <f t="shared" ca="1" si="3"/>
        <v>0</v>
      </c>
      <c r="I52">
        <f t="shared" ca="1" si="4"/>
        <v>0</v>
      </c>
      <c r="J52">
        <f t="shared" ca="1" si="5"/>
        <v>1738.11</v>
      </c>
      <c r="L52" t="str">
        <f t="shared" ca="1" si="6"/>
        <v>&gt;90 Days</v>
      </c>
      <c r="M52">
        <f t="shared" ca="1" si="7"/>
        <v>1738.11</v>
      </c>
      <c r="O52">
        <f t="shared" si="8"/>
        <v>0</v>
      </c>
    </row>
    <row r="53" spans="1:15">
      <c r="A53">
        <v>591533</v>
      </c>
      <c r="B53" s="3">
        <v>45067</v>
      </c>
      <c r="C53">
        <v>88.2</v>
      </c>
      <c r="E53">
        <f t="shared" ca="1" si="0"/>
        <v>348</v>
      </c>
      <c r="F53">
        <f t="shared" ca="1" si="1"/>
        <v>0</v>
      </c>
      <c r="G53">
        <f t="shared" ca="1" si="2"/>
        <v>0</v>
      </c>
      <c r="H53">
        <f t="shared" ca="1" si="3"/>
        <v>0</v>
      </c>
      <c r="I53">
        <f t="shared" ca="1" si="4"/>
        <v>0</v>
      </c>
      <c r="J53">
        <f t="shared" ca="1" si="5"/>
        <v>88.2</v>
      </c>
      <c r="L53" t="str">
        <f t="shared" ca="1" si="6"/>
        <v>&gt;90 Days</v>
      </c>
      <c r="M53">
        <f t="shared" ca="1" si="7"/>
        <v>88.2</v>
      </c>
      <c r="O53">
        <f t="shared" si="8"/>
        <v>119</v>
      </c>
    </row>
    <row r="54" spans="1:15">
      <c r="A54">
        <v>594181</v>
      </c>
      <c r="B54" s="3">
        <v>45251</v>
      </c>
      <c r="C54">
        <v>397</v>
      </c>
      <c r="E54">
        <f t="shared" ca="1" si="0"/>
        <v>164</v>
      </c>
      <c r="F54">
        <f t="shared" ca="1" si="1"/>
        <v>0</v>
      </c>
      <c r="G54">
        <f t="shared" ca="1" si="2"/>
        <v>0</v>
      </c>
      <c r="H54">
        <f t="shared" ca="1" si="3"/>
        <v>0</v>
      </c>
      <c r="I54">
        <f t="shared" ca="1" si="4"/>
        <v>0</v>
      </c>
      <c r="J54">
        <f t="shared" ca="1" si="5"/>
        <v>397</v>
      </c>
      <c r="L54" t="str">
        <f t="shared" ca="1" si="6"/>
        <v>&gt;90 Days</v>
      </c>
      <c r="M54">
        <f t="shared" ca="1" si="7"/>
        <v>397</v>
      </c>
      <c r="O54">
        <f t="shared" si="8"/>
        <v>0</v>
      </c>
    </row>
    <row r="55" spans="1:15">
      <c r="A55">
        <v>594272</v>
      </c>
      <c r="B55" s="3">
        <v>45219</v>
      </c>
      <c r="C55">
        <v>522</v>
      </c>
      <c r="E55">
        <f t="shared" ca="1" si="0"/>
        <v>196</v>
      </c>
      <c r="F55">
        <f t="shared" ca="1" si="1"/>
        <v>0</v>
      </c>
      <c r="G55">
        <f t="shared" ca="1" si="2"/>
        <v>0</v>
      </c>
      <c r="H55">
        <f t="shared" ca="1" si="3"/>
        <v>0</v>
      </c>
      <c r="I55">
        <f t="shared" ca="1" si="4"/>
        <v>0</v>
      </c>
      <c r="J55">
        <f t="shared" ca="1" si="5"/>
        <v>522</v>
      </c>
      <c r="L55" t="str">
        <f t="shared" ca="1" si="6"/>
        <v>&gt;90 Days</v>
      </c>
      <c r="M55">
        <f t="shared" ca="1" si="7"/>
        <v>522</v>
      </c>
      <c r="O55">
        <f t="shared" si="8"/>
        <v>0</v>
      </c>
    </row>
    <row r="56" spans="1:15">
      <c r="A56">
        <v>597380</v>
      </c>
      <c r="B56" s="3">
        <v>45189</v>
      </c>
      <c r="C56">
        <v>296.10000000000002</v>
      </c>
      <c r="E56">
        <f t="shared" ca="1" si="0"/>
        <v>226</v>
      </c>
      <c r="F56">
        <f t="shared" ca="1" si="1"/>
        <v>0</v>
      </c>
      <c r="G56">
        <f t="shared" ca="1" si="2"/>
        <v>0</v>
      </c>
      <c r="H56">
        <f t="shared" ca="1" si="3"/>
        <v>0</v>
      </c>
      <c r="I56">
        <f t="shared" ca="1" si="4"/>
        <v>0</v>
      </c>
      <c r="J56">
        <f t="shared" ca="1" si="5"/>
        <v>296.10000000000002</v>
      </c>
      <c r="L56" t="str">
        <f t="shared" ca="1" si="6"/>
        <v>&gt;90 Days</v>
      </c>
      <c r="M56">
        <f t="shared" ca="1" si="7"/>
        <v>296.10000000000002</v>
      </c>
      <c r="O56">
        <f t="shared" si="8"/>
        <v>0</v>
      </c>
    </row>
    <row r="57" spans="1:15">
      <c r="A57">
        <v>753988</v>
      </c>
      <c r="B57" s="3">
        <v>45314</v>
      </c>
      <c r="C57" s="4">
        <v>1048.9000000000001</v>
      </c>
      <c r="E57">
        <f t="shared" ca="1" si="0"/>
        <v>101</v>
      </c>
      <c r="F57">
        <f t="shared" ca="1" si="1"/>
        <v>0</v>
      </c>
      <c r="G57">
        <f t="shared" ca="1" si="2"/>
        <v>0</v>
      </c>
      <c r="H57">
        <f t="shared" ca="1" si="3"/>
        <v>0</v>
      </c>
      <c r="I57">
        <f t="shared" ca="1" si="4"/>
        <v>0</v>
      </c>
      <c r="J57">
        <f t="shared" ca="1" si="5"/>
        <v>1048.9000000000001</v>
      </c>
      <c r="L57" t="str">
        <f t="shared" ca="1" si="6"/>
        <v>&gt;90 Days</v>
      </c>
      <c r="M57">
        <f t="shared" ca="1" si="7"/>
        <v>1048.9000000000001</v>
      </c>
      <c r="O57">
        <f t="shared" si="8"/>
        <v>0</v>
      </c>
    </row>
    <row r="58" spans="1:15">
      <c r="A58">
        <v>774284</v>
      </c>
      <c r="B58" s="3">
        <v>45227</v>
      </c>
      <c r="C58">
        <v>92.4</v>
      </c>
      <c r="E58">
        <f t="shared" ca="1" si="0"/>
        <v>188</v>
      </c>
      <c r="F58">
        <f t="shared" ca="1" si="1"/>
        <v>0</v>
      </c>
      <c r="G58">
        <f t="shared" ca="1" si="2"/>
        <v>0</v>
      </c>
      <c r="H58">
        <f t="shared" ca="1" si="3"/>
        <v>0</v>
      </c>
      <c r="I58">
        <f t="shared" ca="1" si="4"/>
        <v>0</v>
      </c>
      <c r="J58">
        <f t="shared" ca="1" si="5"/>
        <v>92.4</v>
      </c>
      <c r="L58" t="str">
        <f t="shared" ca="1" si="6"/>
        <v>&gt;90 Days</v>
      </c>
      <c r="M58">
        <f t="shared" ca="1" si="7"/>
        <v>92.4</v>
      </c>
      <c r="O58">
        <f t="shared" si="8"/>
        <v>0</v>
      </c>
    </row>
    <row r="59" spans="1:15">
      <c r="A59">
        <v>846188</v>
      </c>
      <c r="B59" s="3">
        <v>45226</v>
      </c>
      <c r="C59">
        <v>179.55</v>
      </c>
      <c r="E59">
        <f t="shared" ca="1" si="0"/>
        <v>189</v>
      </c>
      <c r="F59">
        <f t="shared" ca="1" si="1"/>
        <v>0</v>
      </c>
      <c r="G59">
        <f t="shared" ca="1" si="2"/>
        <v>0</v>
      </c>
      <c r="H59">
        <f t="shared" ca="1" si="3"/>
        <v>0</v>
      </c>
      <c r="I59">
        <f t="shared" ca="1" si="4"/>
        <v>0</v>
      </c>
      <c r="J59">
        <f t="shared" ca="1" si="5"/>
        <v>179.55</v>
      </c>
      <c r="L59" t="str">
        <f t="shared" ca="1" si="6"/>
        <v>&gt;90 Days</v>
      </c>
      <c r="M59">
        <f t="shared" ca="1" si="7"/>
        <v>179.55</v>
      </c>
      <c r="O59">
        <f t="shared" si="8"/>
        <v>0</v>
      </c>
    </row>
    <row r="60" spans="1:15">
      <c r="A60">
        <v>857275</v>
      </c>
      <c r="B60" s="3">
        <v>44960</v>
      </c>
      <c r="C60" s="4">
        <v>1271</v>
      </c>
      <c r="E60">
        <f t="shared" ca="1" si="0"/>
        <v>455</v>
      </c>
      <c r="F60">
        <f t="shared" ca="1" si="1"/>
        <v>0</v>
      </c>
      <c r="G60">
        <f t="shared" ca="1" si="2"/>
        <v>0</v>
      </c>
      <c r="H60">
        <f t="shared" ca="1" si="3"/>
        <v>0</v>
      </c>
      <c r="I60">
        <f t="shared" ca="1" si="4"/>
        <v>0</v>
      </c>
      <c r="J60">
        <f t="shared" ca="1" si="5"/>
        <v>1271</v>
      </c>
      <c r="L60" t="str">
        <f t="shared" ca="1" si="6"/>
        <v>&gt;90 Days</v>
      </c>
      <c r="M60">
        <f t="shared" ca="1" si="7"/>
        <v>1271</v>
      </c>
      <c r="O60">
        <f t="shared" si="8"/>
        <v>226</v>
      </c>
    </row>
    <row r="61" spans="1:15">
      <c r="A61">
        <v>982756</v>
      </c>
      <c r="B61" s="3">
        <v>44927</v>
      </c>
      <c r="C61">
        <v>504.32</v>
      </c>
      <c r="E61">
        <f t="shared" ca="1" si="0"/>
        <v>488</v>
      </c>
      <c r="F61">
        <f t="shared" ca="1" si="1"/>
        <v>0</v>
      </c>
      <c r="G61">
        <f t="shared" ca="1" si="2"/>
        <v>0</v>
      </c>
      <c r="H61">
        <f t="shared" ca="1" si="3"/>
        <v>0</v>
      </c>
      <c r="I61">
        <f t="shared" ca="1" si="4"/>
        <v>0</v>
      </c>
      <c r="J61">
        <f t="shared" ca="1" si="5"/>
        <v>504.32</v>
      </c>
      <c r="L61" t="str">
        <f t="shared" ca="1" si="6"/>
        <v>&gt;90 Days</v>
      </c>
      <c r="M61">
        <f t="shared" ca="1" si="7"/>
        <v>504.32</v>
      </c>
      <c r="O61">
        <f t="shared" si="8"/>
        <v>259</v>
      </c>
    </row>
    <row r="62" spans="1:15">
      <c r="A62">
        <v>986767</v>
      </c>
      <c r="B62" s="3">
        <v>44982</v>
      </c>
      <c r="C62">
        <v>243</v>
      </c>
      <c r="E62">
        <f t="shared" ca="1" si="0"/>
        <v>433</v>
      </c>
      <c r="F62">
        <f t="shared" ca="1" si="1"/>
        <v>0</v>
      </c>
      <c r="G62">
        <f t="shared" ca="1" si="2"/>
        <v>0</v>
      </c>
      <c r="H62">
        <f t="shared" ca="1" si="3"/>
        <v>0</v>
      </c>
      <c r="I62">
        <f t="shared" ca="1" si="4"/>
        <v>0</v>
      </c>
      <c r="J62">
        <f t="shared" ca="1" si="5"/>
        <v>243</v>
      </c>
      <c r="L62" t="str">
        <f t="shared" ca="1" si="6"/>
        <v>&gt;90 Days</v>
      </c>
      <c r="M62">
        <f t="shared" ca="1" si="7"/>
        <v>243</v>
      </c>
      <c r="O62">
        <f t="shared" si="8"/>
        <v>204</v>
      </c>
    </row>
    <row r="63" spans="1:15">
      <c r="A63">
        <v>987320</v>
      </c>
      <c r="B63" s="3">
        <v>45219</v>
      </c>
      <c r="C63">
        <v>983.28</v>
      </c>
      <c r="E63">
        <f t="shared" ca="1" si="0"/>
        <v>196</v>
      </c>
      <c r="F63">
        <f t="shared" ca="1" si="1"/>
        <v>0</v>
      </c>
      <c r="G63">
        <f t="shared" ca="1" si="2"/>
        <v>0</v>
      </c>
      <c r="H63">
        <f t="shared" ca="1" si="3"/>
        <v>0</v>
      </c>
      <c r="I63">
        <f t="shared" ca="1" si="4"/>
        <v>0</v>
      </c>
      <c r="J63">
        <f t="shared" ca="1" si="5"/>
        <v>983.28</v>
      </c>
      <c r="L63" t="str">
        <f t="shared" ca="1" si="6"/>
        <v>&gt;90 Days</v>
      </c>
      <c r="M63">
        <f t="shared" ca="1" si="7"/>
        <v>983.28</v>
      </c>
      <c r="O63">
        <f t="shared" si="8"/>
        <v>0</v>
      </c>
    </row>
    <row r="64" spans="1:15">
      <c r="A64">
        <v>2210571</v>
      </c>
      <c r="B64" s="3">
        <v>45189</v>
      </c>
      <c r="C64">
        <v>696.64</v>
      </c>
      <c r="E64">
        <f t="shared" ca="1" si="0"/>
        <v>226</v>
      </c>
      <c r="F64">
        <f t="shared" ca="1" si="1"/>
        <v>0</v>
      </c>
      <c r="G64">
        <f t="shared" ca="1" si="2"/>
        <v>0</v>
      </c>
      <c r="H64">
        <f t="shared" ca="1" si="3"/>
        <v>0</v>
      </c>
      <c r="I64">
        <f t="shared" ca="1" si="4"/>
        <v>0</v>
      </c>
      <c r="J64">
        <f t="shared" ca="1" si="5"/>
        <v>696.64</v>
      </c>
      <c r="L64" t="str">
        <f t="shared" ca="1" si="6"/>
        <v>&gt;90 Days</v>
      </c>
      <c r="M64">
        <f t="shared" ca="1" si="7"/>
        <v>696.64</v>
      </c>
      <c r="O64">
        <f t="shared" si="8"/>
        <v>0</v>
      </c>
    </row>
    <row r="65" spans="1:15">
      <c r="A65">
        <v>2213337</v>
      </c>
      <c r="B65" s="3">
        <v>45210</v>
      </c>
      <c r="C65" s="4">
        <v>3996.2</v>
      </c>
      <c r="E65">
        <f t="shared" ca="1" si="0"/>
        <v>205</v>
      </c>
      <c r="F65">
        <f t="shared" ca="1" si="1"/>
        <v>0</v>
      </c>
      <c r="G65">
        <f t="shared" ca="1" si="2"/>
        <v>0</v>
      </c>
      <c r="H65">
        <f t="shared" ca="1" si="3"/>
        <v>0</v>
      </c>
      <c r="I65">
        <f t="shared" ca="1" si="4"/>
        <v>0</v>
      </c>
      <c r="J65">
        <f t="shared" ca="1" si="5"/>
        <v>3996.2</v>
      </c>
      <c r="L65" t="str">
        <f t="shared" ca="1" si="6"/>
        <v>&gt;90 Days</v>
      </c>
      <c r="M65">
        <f t="shared" ca="1" si="7"/>
        <v>3996.2</v>
      </c>
      <c r="O65">
        <f t="shared" si="8"/>
        <v>0</v>
      </c>
    </row>
    <row r="66" spans="1:15">
      <c r="A66">
        <v>2214405</v>
      </c>
      <c r="B66" s="3">
        <v>45232</v>
      </c>
      <c r="C66" s="4">
        <v>2580.6</v>
      </c>
      <c r="E66">
        <f t="shared" ca="1" si="0"/>
        <v>183</v>
      </c>
      <c r="F66">
        <f t="shared" ca="1" si="1"/>
        <v>0</v>
      </c>
      <c r="G66">
        <f t="shared" ca="1" si="2"/>
        <v>0</v>
      </c>
      <c r="H66">
        <f t="shared" ca="1" si="3"/>
        <v>0</v>
      </c>
      <c r="I66">
        <f t="shared" ca="1" si="4"/>
        <v>0</v>
      </c>
      <c r="J66">
        <f t="shared" ca="1" si="5"/>
        <v>2580.6</v>
      </c>
      <c r="L66" t="str">
        <f t="shared" ca="1" si="6"/>
        <v>&gt;90 Days</v>
      </c>
      <c r="M66">
        <f t="shared" ca="1" si="7"/>
        <v>2580.6</v>
      </c>
      <c r="O66">
        <f t="shared" si="8"/>
        <v>0</v>
      </c>
    </row>
    <row r="67" spans="1:15">
      <c r="A67">
        <v>2275301</v>
      </c>
      <c r="B67" s="3">
        <v>45237</v>
      </c>
      <c r="C67" s="4">
        <v>1428.96</v>
      </c>
      <c r="E67">
        <f t="shared" ref="E67:E130" ca="1" si="9">IF(TODAY()&gt;B67, TODAY()-B67,0)</f>
        <v>178</v>
      </c>
      <c r="F67">
        <f t="shared" ref="F67:F130" ca="1" si="10">IF(E67=0,C67,0)</f>
        <v>0</v>
      </c>
      <c r="G67">
        <f t="shared" ref="G67:G130" ca="1" si="11">IF(AND(E67&gt;0,E67&lt;=30),C67,0)</f>
        <v>0</v>
      </c>
      <c r="H67">
        <f t="shared" ref="H67:H130" ca="1" si="12">IF(AND(E67&gt;30,E67&lt;=60),C67,0)</f>
        <v>0</v>
      </c>
      <c r="I67">
        <f t="shared" ref="I67:I130" ca="1" si="13">IF(AND(E67&gt;60,E67&lt;=90),C67,0)</f>
        <v>0</v>
      </c>
      <c r="J67">
        <f t="shared" ref="J67:J130" ca="1" si="14">IF(E67&gt;90,C67,0)</f>
        <v>1428.96</v>
      </c>
      <c r="L67" t="str">
        <f t="shared" ref="L67:L130" ca="1" si="15">_xlfn.IFS(TODAY()&lt;=B67,"Not Due",
TODAY()-B67&lt;=30, "1-30 Days",
TODAY()-B67&lt;=60, "31-60 Days",
TODAY()-B67&lt;=90, "61-90 Days",
TRUE, "&gt;90 Days")</f>
        <v>&gt;90 Days</v>
      </c>
      <c r="M67">
        <f t="shared" ref="M67:M130" ca="1" si="16">_xlfn.IFS(TODAY()&lt;=B67, 0,
TRUE, C67)</f>
        <v>1428.96</v>
      </c>
      <c r="O67">
        <f t="shared" ref="O67:O130" si="17">IF(DATE(2023,9,17)&gt;B67, DATE(2023,9,17)-B67,0)</f>
        <v>0</v>
      </c>
    </row>
    <row r="68" spans="1:15">
      <c r="A68">
        <v>2623864</v>
      </c>
      <c r="B68" s="3">
        <v>44947</v>
      </c>
      <c r="C68">
        <v>187.6</v>
      </c>
      <c r="E68">
        <f t="shared" ca="1" si="9"/>
        <v>468</v>
      </c>
      <c r="F68">
        <f t="shared" ca="1" si="10"/>
        <v>0</v>
      </c>
      <c r="G68">
        <f t="shared" ca="1" si="11"/>
        <v>0</v>
      </c>
      <c r="H68">
        <f t="shared" ca="1" si="12"/>
        <v>0</v>
      </c>
      <c r="I68">
        <f t="shared" ca="1" si="13"/>
        <v>0</v>
      </c>
      <c r="J68">
        <f t="shared" ca="1" si="14"/>
        <v>187.6</v>
      </c>
      <c r="L68" t="str">
        <f t="shared" ca="1" si="15"/>
        <v>&gt;90 Days</v>
      </c>
      <c r="M68">
        <f t="shared" ca="1" si="16"/>
        <v>187.6</v>
      </c>
      <c r="O68">
        <f t="shared" si="17"/>
        <v>239</v>
      </c>
    </row>
    <row r="69" spans="1:15">
      <c r="A69">
        <v>2630620</v>
      </c>
      <c r="B69" s="3">
        <v>44961</v>
      </c>
      <c r="C69">
        <v>540.79999999999995</v>
      </c>
      <c r="E69">
        <f t="shared" ca="1" si="9"/>
        <v>454</v>
      </c>
      <c r="F69">
        <f t="shared" ca="1" si="10"/>
        <v>0</v>
      </c>
      <c r="G69">
        <f t="shared" ca="1" si="11"/>
        <v>0</v>
      </c>
      <c r="H69">
        <f t="shared" ca="1" si="12"/>
        <v>0</v>
      </c>
      <c r="I69">
        <f t="shared" ca="1" si="13"/>
        <v>0</v>
      </c>
      <c r="J69">
        <f t="shared" ca="1" si="14"/>
        <v>540.79999999999995</v>
      </c>
      <c r="L69" t="str">
        <f t="shared" ca="1" si="15"/>
        <v>&gt;90 Days</v>
      </c>
      <c r="M69">
        <f t="shared" ca="1" si="16"/>
        <v>540.79999999999995</v>
      </c>
      <c r="O69">
        <f t="shared" si="17"/>
        <v>225</v>
      </c>
    </row>
    <row r="70" spans="1:15">
      <c r="A70">
        <v>2652609</v>
      </c>
      <c r="B70" s="3">
        <v>45189</v>
      </c>
      <c r="C70">
        <v>53.64</v>
      </c>
      <c r="E70">
        <f t="shared" ca="1" si="9"/>
        <v>226</v>
      </c>
      <c r="F70">
        <f t="shared" ca="1" si="10"/>
        <v>0</v>
      </c>
      <c r="G70">
        <f t="shared" ca="1" si="11"/>
        <v>0</v>
      </c>
      <c r="H70">
        <f t="shared" ca="1" si="12"/>
        <v>0</v>
      </c>
      <c r="I70">
        <f t="shared" ca="1" si="13"/>
        <v>0</v>
      </c>
      <c r="J70">
        <f t="shared" ca="1" si="14"/>
        <v>53.64</v>
      </c>
      <c r="L70" t="str">
        <f t="shared" ca="1" si="15"/>
        <v>&gt;90 Days</v>
      </c>
      <c r="M70">
        <f t="shared" ca="1" si="16"/>
        <v>53.64</v>
      </c>
      <c r="O70">
        <f t="shared" si="17"/>
        <v>0</v>
      </c>
    </row>
    <row r="71" spans="1:15">
      <c r="A71">
        <v>3583847</v>
      </c>
      <c r="B71" s="3">
        <v>45260</v>
      </c>
      <c r="C71">
        <v>257.52</v>
      </c>
      <c r="E71">
        <f t="shared" ca="1" si="9"/>
        <v>155</v>
      </c>
      <c r="F71">
        <f t="shared" ca="1" si="10"/>
        <v>0</v>
      </c>
      <c r="G71">
        <f t="shared" ca="1" si="11"/>
        <v>0</v>
      </c>
      <c r="H71">
        <f t="shared" ca="1" si="12"/>
        <v>0</v>
      </c>
      <c r="I71">
        <f t="shared" ca="1" si="13"/>
        <v>0</v>
      </c>
      <c r="J71">
        <f t="shared" ca="1" si="14"/>
        <v>257.52</v>
      </c>
      <c r="L71" t="str">
        <f t="shared" ca="1" si="15"/>
        <v>&gt;90 Days</v>
      </c>
      <c r="M71">
        <f t="shared" ca="1" si="16"/>
        <v>257.52</v>
      </c>
      <c r="O71">
        <f t="shared" si="17"/>
        <v>0</v>
      </c>
    </row>
    <row r="72" spans="1:15">
      <c r="A72">
        <v>3586317</v>
      </c>
      <c r="B72" s="3">
        <v>45227</v>
      </c>
      <c r="C72">
        <v>192.91</v>
      </c>
      <c r="E72">
        <f t="shared" ca="1" si="9"/>
        <v>188</v>
      </c>
      <c r="F72">
        <f t="shared" ca="1" si="10"/>
        <v>0</v>
      </c>
      <c r="G72">
        <f t="shared" ca="1" si="11"/>
        <v>0</v>
      </c>
      <c r="H72">
        <f t="shared" ca="1" si="12"/>
        <v>0</v>
      </c>
      <c r="I72">
        <f t="shared" ca="1" si="13"/>
        <v>0</v>
      </c>
      <c r="J72">
        <f t="shared" ca="1" si="14"/>
        <v>192.91</v>
      </c>
      <c r="L72" t="str">
        <f t="shared" ca="1" si="15"/>
        <v>&gt;90 Days</v>
      </c>
      <c r="M72">
        <f t="shared" ca="1" si="16"/>
        <v>192.91</v>
      </c>
      <c r="O72">
        <f t="shared" si="17"/>
        <v>0</v>
      </c>
    </row>
    <row r="73" spans="1:15">
      <c r="A73">
        <v>3690918</v>
      </c>
      <c r="B73" s="3">
        <v>45227</v>
      </c>
      <c r="C73">
        <v>303.12</v>
      </c>
      <c r="E73">
        <f t="shared" ca="1" si="9"/>
        <v>188</v>
      </c>
      <c r="F73">
        <f t="shared" ca="1" si="10"/>
        <v>0</v>
      </c>
      <c r="G73">
        <f t="shared" ca="1" si="11"/>
        <v>0</v>
      </c>
      <c r="H73">
        <f t="shared" ca="1" si="12"/>
        <v>0</v>
      </c>
      <c r="I73">
        <f t="shared" ca="1" si="13"/>
        <v>0</v>
      </c>
      <c r="J73">
        <f t="shared" ca="1" si="14"/>
        <v>303.12</v>
      </c>
      <c r="L73" t="str">
        <f t="shared" ca="1" si="15"/>
        <v>&gt;90 Days</v>
      </c>
      <c r="M73">
        <f t="shared" ca="1" si="16"/>
        <v>303.12</v>
      </c>
      <c r="O73">
        <f t="shared" si="17"/>
        <v>0</v>
      </c>
    </row>
    <row r="74" spans="1:15">
      <c r="A74">
        <v>3697107</v>
      </c>
      <c r="B74" s="3">
        <v>45227</v>
      </c>
      <c r="C74">
        <v>487.6</v>
      </c>
      <c r="E74">
        <f t="shared" ca="1" si="9"/>
        <v>188</v>
      </c>
      <c r="F74">
        <f t="shared" ca="1" si="10"/>
        <v>0</v>
      </c>
      <c r="G74">
        <f t="shared" ca="1" si="11"/>
        <v>0</v>
      </c>
      <c r="H74">
        <f t="shared" ca="1" si="12"/>
        <v>0</v>
      </c>
      <c r="I74">
        <f t="shared" ca="1" si="13"/>
        <v>0</v>
      </c>
      <c r="J74">
        <f t="shared" ca="1" si="14"/>
        <v>487.6</v>
      </c>
      <c r="L74" t="str">
        <f t="shared" ca="1" si="15"/>
        <v>&gt;90 Days</v>
      </c>
      <c r="M74">
        <f t="shared" ca="1" si="16"/>
        <v>487.6</v>
      </c>
      <c r="O74">
        <f t="shared" si="17"/>
        <v>0</v>
      </c>
    </row>
    <row r="75" spans="1:15">
      <c r="A75">
        <v>4371005</v>
      </c>
      <c r="B75" s="3">
        <v>44933</v>
      </c>
      <c r="C75" s="4">
        <v>4024</v>
      </c>
      <c r="E75">
        <f t="shared" ca="1" si="9"/>
        <v>482</v>
      </c>
      <c r="F75">
        <f t="shared" ca="1" si="10"/>
        <v>0</v>
      </c>
      <c r="G75">
        <f t="shared" ca="1" si="11"/>
        <v>0</v>
      </c>
      <c r="H75">
        <f t="shared" ca="1" si="12"/>
        <v>0</v>
      </c>
      <c r="I75">
        <f t="shared" ca="1" si="13"/>
        <v>0</v>
      </c>
      <c r="J75">
        <f t="shared" ca="1" si="14"/>
        <v>4024</v>
      </c>
      <c r="L75" t="str">
        <f t="shared" ca="1" si="15"/>
        <v>&gt;90 Days</v>
      </c>
      <c r="M75">
        <f t="shared" ca="1" si="16"/>
        <v>4024</v>
      </c>
      <c r="O75">
        <f t="shared" si="17"/>
        <v>253</v>
      </c>
    </row>
    <row r="76" spans="1:15">
      <c r="A76">
        <v>4374343</v>
      </c>
      <c r="B76" s="3" t="s">
        <v>12</v>
      </c>
      <c r="C76">
        <v>784.4</v>
      </c>
      <c r="E76">
        <f t="shared" ca="1" si="9"/>
        <v>0</v>
      </c>
      <c r="F76">
        <f t="shared" ca="1" si="10"/>
        <v>784.4</v>
      </c>
      <c r="G76">
        <f t="shared" ca="1" si="11"/>
        <v>0</v>
      </c>
      <c r="H76">
        <f t="shared" ca="1" si="12"/>
        <v>0</v>
      </c>
      <c r="I76">
        <f t="shared" ca="1" si="13"/>
        <v>0</v>
      </c>
      <c r="J76">
        <f t="shared" ca="1" si="14"/>
        <v>0</v>
      </c>
      <c r="L76" t="str">
        <f t="shared" ca="1" si="15"/>
        <v>Not Due</v>
      </c>
      <c r="M76">
        <f t="shared" ca="1" si="16"/>
        <v>0</v>
      </c>
      <c r="O76">
        <f t="shared" si="17"/>
        <v>0</v>
      </c>
    </row>
    <row r="77" spans="1:15">
      <c r="A77">
        <v>4511150</v>
      </c>
      <c r="B77" s="3">
        <v>44980</v>
      </c>
      <c r="C77">
        <v>486.64</v>
      </c>
      <c r="E77">
        <f t="shared" ca="1" si="9"/>
        <v>435</v>
      </c>
      <c r="F77">
        <f t="shared" ca="1" si="10"/>
        <v>0</v>
      </c>
      <c r="G77">
        <f t="shared" ca="1" si="11"/>
        <v>0</v>
      </c>
      <c r="H77">
        <f t="shared" ca="1" si="12"/>
        <v>0</v>
      </c>
      <c r="I77">
        <f t="shared" ca="1" si="13"/>
        <v>0</v>
      </c>
      <c r="J77">
        <f t="shared" ca="1" si="14"/>
        <v>486.64</v>
      </c>
      <c r="L77" t="str">
        <f t="shared" ca="1" si="15"/>
        <v>&gt;90 Days</v>
      </c>
      <c r="M77">
        <f t="shared" ca="1" si="16"/>
        <v>486.64</v>
      </c>
      <c r="O77">
        <f t="shared" si="17"/>
        <v>206</v>
      </c>
    </row>
    <row r="78" spans="1:15">
      <c r="A78">
        <v>4513631</v>
      </c>
      <c r="B78" s="3">
        <v>44992</v>
      </c>
      <c r="C78">
        <v>50.4</v>
      </c>
      <c r="E78">
        <f t="shared" ca="1" si="9"/>
        <v>423</v>
      </c>
      <c r="F78">
        <f t="shared" ca="1" si="10"/>
        <v>0</v>
      </c>
      <c r="G78">
        <f t="shared" ca="1" si="11"/>
        <v>0</v>
      </c>
      <c r="H78">
        <f t="shared" ca="1" si="12"/>
        <v>0</v>
      </c>
      <c r="I78">
        <f t="shared" ca="1" si="13"/>
        <v>0</v>
      </c>
      <c r="J78">
        <f t="shared" ca="1" si="14"/>
        <v>50.4</v>
      </c>
      <c r="L78" t="str">
        <f t="shared" ca="1" si="15"/>
        <v>&gt;90 Days</v>
      </c>
      <c r="M78">
        <f t="shared" ca="1" si="16"/>
        <v>50.4</v>
      </c>
      <c r="O78">
        <f t="shared" si="17"/>
        <v>194</v>
      </c>
    </row>
    <row r="79" spans="1:15">
      <c r="A79">
        <v>4514742</v>
      </c>
      <c r="B79" s="3">
        <v>45097</v>
      </c>
      <c r="C79">
        <v>154</v>
      </c>
      <c r="E79">
        <f t="shared" ca="1" si="9"/>
        <v>318</v>
      </c>
      <c r="F79">
        <f t="shared" ca="1" si="10"/>
        <v>0</v>
      </c>
      <c r="G79">
        <f t="shared" ca="1" si="11"/>
        <v>0</v>
      </c>
      <c r="H79">
        <f t="shared" ca="1" si="12"/>
        <v>0</v>
      </c>
      <c r="I79">
        <f t="shared" ca="1" si="13"/>
        <v>0</v>
      </c>
      <c r="J79">
        <f t="shared" ca="1" si="14"/>
        <v>154</v>
      </c>
      <c r="L79" t="str">
        <f t="shared" ca="1" si="15"/>
        <v>&gt;90 Days</v>
      </c>
      <c r="M79">
        <f t="shared" ca="1" si="16"/>
        <v>154</v>
      </c>
      <c r="O79">
        <f t="shared" si="17"/>
        <v>89</v>
      </c>
    </row>
    <row r="80" spans="1:15">
      <c r="A80">
        <v>4516050</v>
      </c>
      <c r="B80" s="3">
        <v>45174</v>
      </c>
      <c r="C80">
        <v>619.36</v>
      </c>
      <c r="E80">
        <f t="shared" ca="1" si="9"/>
        <v>241</v>
      </c>
      <c r="F80">
        <f t="shared" ca="1" si="10"/>
        <v>0</v>
      </c>
      <c r="G80">
        <f t="shared" ca="1" si="11"/>
        <v>0</v>
      </c>
      <c r="H80">
        <f t="shared" ca="1" si="12"/>
        <v>0</v>
      </c>
      <c r="I80">
        <f t="shared" ca="1" si="13"/>
        <v>0</v>
      </c>
      <c r="J80">
        <f t="shared" ca="1" si="14"/>
        <v>619.36</v>
      </c>
      <c r="L80" t="str">
        <f t="shared" ca="1" si="15"/>
        <v>&gt;90 Days</v>
      </c>
      <c r="M80">
        <f t="shared" ca="1" si="16"/>
        <v>619.36</v>
      </c>
      <c r="O80">
        <f t="shared" si="17"/>
        <v>12</v>
      </c>
    </row>
    <row r="81" spans="1:15">
      <c r="A81">
        <v>4517604</v>
      </c>
      <c r="B81" s="3">
        <v>45219</v>
      </c>
      <c r="C81">
        <v>280</v>
      </c>
      <c r="E81">
        <f t="shared" ca="1" si="9"/>
        <v>196</v>
      </c>
      <c r="F81">
        <f t="shared" ca="1" si="10"/>
        <v>0</v>
      </c>
      <c r="G81">
        <f t="shared" ca="1" si="11"/>
        <v>0</v>
      </c>
      <c r="H81">
        <f t="shared" ca="1" si="12"/>
        <v>0</v>
      </c>
      <c r="I81">
        <f t="shared" ca="1" si="13"/>
        <v>0</v>
      </c>
      <c r="J81">
        <f t="shared" ca="1" si="14"/>
        <v>280</v>
      </c>
      <c r="L81" t="str">
        <f t="shared" ca="1" si="15"/>
        <v>&gt;90 Days</v>
      </c>
      <c r="M81">
        <f t="shared" ca="1" si="16"/>
        <v>280</v>
      </c>
      <c r="O81">
        <f t="shared" si="17"/>
        <v>0</v>
      </c>
    </row>
    <row r="82" spans="1:15">
      <c r="A82">
        <v>4904343</v>
      </c>
      <c r="B82" s="3" t="s">
        <v>12</v>
      </c>
      <c r="C82">
        <v>784.4</v>
      </c>
      <c r="E82">
        <f t="shared" ca="1" si="9"/>
        <v>0</v>
      </c>
      <c r="F82">
        <f t="shared" ca="1" si="10"/>
        <v>784.4</v>
      </c>
      <c r="G82">
        <f t="shared" ca="1" si="11"/>
        <v>0</v>
      </c>
      <c r="H82">
        <f t="shared" ca="1" si="12"/>
        <v>0</v>
      </c>
      <c r="I82">
        <f t="shared" ca="1" si="13"/>
        <v>0</v>
      </c>
      <c r="J82">
        <f t="shared" ca="1" si="14"/>
        <v>0</v>
      </c>
      <c r="L82" t="str">
        <f t="shared" ca="1" si="15"/>
        <v>Not Due</v>
      </c>
      <c r="M82">
        <f t="shared" ca="1" si="16"/>
        <v>0</v>
      </c>
      <c r="O82">
        <f t="shared" si="17"/>
        <v>0</v>
      </c>
    </row>
    <row r="83" spans="1:15">
      <c r="A83">
        <v>5473114</v>
      </c>
      <c r="B83" s="3">
        <v>45167</v>
      </c>
      <c r="C83">
        <v>328.6</v>
      </c>
      <c r="E83">
        <f t="shared" ca="1" si="9"/>
        <v>248</v>
      </c>
      <c r="F83">
        <f t="shared" ca="1" si="10"/>
        <v>0</v>
      </c>
      <c r="G83">
        <f t="shared" ca="1" si="11"/>
        <v>0</v>
      </c>
      <c r="H83">
        <f t="shared" ca="1" si="12"/>
        <v>0</v>
      </c>
      <c r="I83">
        <f t="shared" ca="1" si="13"/>
        <v>0</v>
      </c>
      <c r="J83">
        <f t="shared" ca="1" si="14"/>
        <v>328.6</v>
      </c>
      <c r="L83" t="str">
        <f t="shared" ca="1" si="15"/>
        <v>&gt;90 Days</v>
      </c>
      <c r="M83">
        <f t="shared" ca="1" si="16"/>
        <v>328.6</v>
      </c>
      <c r="O83">
        <f t="shared" si="17"/>
        <v>19</v>
      </c>
    </row>
    <row r="84" spans="1:15">
      <c r="A84">
        <v>5492157</v>
      </c>
      <c r="B84" s="3">
        <v>44938</v>
      </c>
      <c r="C84">
        <v>407.5</v>
      </c>
      <c r="E84">
        <f t="shared" ca="1" si="9"/>
        <v>477</v>
      </c>
      <c r="F84">
        <f t="shared" ca="1" si="10"/>
        <v>0</v>
      </c>
      <c r="G84">
        <f t="shared" ca="1" si="11"/>
        <v>0</v>
      </c>
      <c r="H84">
        <f t="shared" ca="1" si="12"/>
        <v>0</v>
      </c>
      <c r="I84">
        <f t="shared" ca="1" si="13"/>
        <v>0</v>
      </c>
      <c r="J84">
        <f t="shared" ca="1" si="14"/>
        <v>407.5</v>
      </c>
      <c r="L84" t="str">
        <f t="shared" ca="1" si="15"/>
        <v>&gt;90 Days</v>
      </c>
      <c r="M84">
        <f t="shared" ca="1" si="16"/>
        <v>407.5</v>
      </c>
      <c r="O84">
        <f t="shared" si="17"/>
        <v>248</v>
      </c>
    </row>
    <row r="85" spans="1:15">
      <c r="A85">
        <v>5493636</v>
      </c>
      <c r="B85" s="3">
        <v>44984</v>
      </c>
      <c r="C85">
        <v>932.4</v>
      </c>
      <c r="E85">
        <f t="shared" ca="1" si="9"/>
        <v>431</v>
      </c>
      <c r="F85">
        <f t="shared" ca="1" si="10"/>
        <v>0</v>
      </c>
      <c r="G85">
        <f t="shared" ca="1" si="11"/>
        <v>0</v>
      </c>
      <c r="H85">
        <f t="shared" ca="1" si="12"/>
        <v>0</v>
      </c>
      <c r="I85">
        <f t="shared" ca="1" si="13"/>
        <v>0</v>
      </c>
      <c r="J85">
        <f t="shared" ca="1" si="14"/>
        <v>932.4</v>
      </c>
      <c r="L85" t="str">
        <f t="shared" ca="1" si="15"/>
        <v>&gt;90 Days</v>
      </c>
      <c r="M85">
        <f t="shared" ca="1" si="16"/>
        <v>932.4</v>
      </c>
      <c r="O85">
        <f t="shared" si="17"/>
        <v>202</v>
      </c>
    </row>
    <row r="86" spans="1:15">
      <c r="A86">
        <v>5494732</v>
      </c>
      <c r="B86" s="3">
        <v>45086</v>
      </c>
      <c r="C86" s="4">
        <v>1197</v>
      </c>
      <c r="E86">
        <f t="shared" ca="1" si="9"/>
        <v>329</v>
      </c>
      <c r="F86">
        <f t="shared" ca="1" si="10"/>
        <v>0</v>
      </c>
      <c r="G86">
        <f t="shared" ca="1" si="11"/>
        <v>0</v>
      </c>
      <c r="H86">
        <f t="shared" ca="1" si="12"/>
        <v>0</v>
      </c>
      <c r="I86">
        <f t="shared" ca="1" si="13"/>
        <v>0</v>
      </c>
      <c r="J86">
        <f t="shared" ca="1" si="14"/>
        <v>1197</v>
      </c>
      <c r="L86" t="str">
        <f t="shared" ca="1" si="15"/>
        <v>&gt;90 Days</v>
      </c>
      <c r="M86">
        <f t="shared" ca="1" si="16"/>
        <v>1197</v>
      </c>
      <c r="O86">
        <f t="shared" si="17"/>
        <v>100</v>
      </c>
    </row>
    <row r="87" spans="1:15">
      <c r="A87">
        <v>5518912</v>
      </c>
      <c r="B87" s="3">
        <v>45204</v>
      </c>
      <c r="C87" s="4">
        <v>1161</v>
      </c>
      <c r="E87">
        <f t="shared" ca="1" si="9"/>
        <v>211</v>
      </c>
      <c r="F87">
        <f t="shared" ca="1" si="10"/>
        <v>0</v>
      </c>
      <c r="G87">
        <f t="shared" ca="1" si="11"/>
        <v>0</v>
      </c>
      <c r="H87">
        <f t="shared" ca="1" si="12"/>
        <v>0</v>
      </c>
      <c r="I87">
        <f t="shared" ca="1" si="13"/>
        <v>0</v>
      </c>
      <c r="J87">
        <f t="shared" ca="1" si="14"/>
        <v>1161</v>
      </c>
      <c r="L87" t="str">
        <f t="shared" ca="1" si="15"/>
        <v>&gt;90 Days</v>
      </c>
      <c r="M87">
        <f t="shared" ca="1" si="16"/>
        <v>1161</v>
      </c>
      <c r="O87">
        <f t="shared" si="17"/>
        <v>0</v>
      </c>
    </row>
    <row r="88" spans="1:15">
      <c r="A88">
        <v>5590068</v>
      </c>
      <c r="B88" s="3">
        <v>45128</v>
      </c>
      <c r="C88" s="4">
        <v>1266.3</v>
      </c>
      <c r="E88">
        <f t="shared" ca="1" si="9"/>
        <v>287</v>
      </c>
      <c r="F88">
        <f t="shared" ca="1" si="10"/>
        <v>0</v>
      </c>
      <c r="G88">
        <f t="shared" ca="1" si="11"/>
        <v>0</v>
      </c>
      <c r="H88">
        <f t="shared" ca="1" si="12"/>
        <v>0</v>
      </c>
      <c r="I88">
        <f t="shared" ca="1" si="13"/>
        <v>0</v>
      </c>
      <c r="J88">
        <f t="shared" ca="1" si="14"/>
        <v>1266.3</v>
      </c>
      <c r="L88" t="str">
        <f t="shared" ca="1" si="15"/>
        <v>&gt;90 Days</v>
      </c>
      <c r="M88">
        <f t="shared" ca="1" si="16"/>
        <v>1266.3</v>
      </c>
      <c r="O88">
        <f t="shared" si="17"/>
        <v>58</v>
      </c>
    </row>
    <row r="89" spans="1:15">
      <c r="A89">
        <v>5597136</v>
      </c>
      <c r="B89" s="3" t="s">
        <v>12</v>
      </c>
      <c r="C89">
        <v>619.29999999999995</v>
      </c>
      <c r="E89">
        <f t="shared" ca="1" si="9"/>
        <v>0</v>
      </c>
      <c r="F89">
        <f t="shared" ca="1" si="10"/>
        <v>619.29999999999995</v>
      </c>
      <c r="G89">
        <f t="shared" ca="1" si="11"/>
        <v>0</v>
      </c>
      <c r="H89">
        <f t="shared" ca="1" si="12"/>
        <v>0</v>
      </c>
      <c r="I89">
        <f t="shared" ca="1" si="13"/>
        <v>0</v>
      </c>
      <c r="J89">
        <f t="shared" ca="1" si="14"/>
        <v>0</v>
      </c>
      <c r="L89" t="str">
        <f t="shared" ca="1" si="15"/>
        <v>Not Due</v>
      </c>
      <c r="M89">
        <f t="shared" ca="1" si="16"/>
        <v>0</v>
      </c>
      <c r="O89">
        <f t="shared" si="17"/>
        <v>0</v>
      </c>
    </row>
    <row r="90" spans="1:15">
      <c r="A90">
        <v>5754226</v>
      </c>
      <c r="B90" s="3">
        <v>45260</v>
      </c>
      <c r="C90">
        <v>189.24</v>
      </c>
      <c r="E90">
        <f t="shared" ca="1" si="9"/>
        <v>155</v>
      </c>
      <c r="F90">
        <f t="shared" ca="1" si="10"/>
        <v>0</v>
      </c>
      <c r="G90">
        <f t="shared" ca="1" si="11"/>
        <v>0</v>
      </c>
      <c r="H90">
        <f t="shared" ca="1" si="12"/>
        <v>0</v>
      </c>
      <c r="I90">
        <f t="shared" ca="1" si="13"/>
        <v>0</v>
      </c>
      <c r="J90">
        <f t="shared" ca="1" si="14"/>
        <v>189.24</v>
      </c>
      <c r="L90" t="str">
        <f t="shared" ca="1" si="15"/>
        <v>&gt;90 Days</v>
      </c>
      <c r="M90">
        <f t="shared" ca="1" si="16"/>
        <v>189.24</v>
      </c>
      <c r="O90">
        <f t="shared" si="17"/>
        <v>0</v>
      </c>
    </row>
    <row r="91" spans="1:15">
      <c r="A91">
        <v>5757634</v>
      </c>
      <c r="B91" s="3">
        <v>45227</v>
      </c>
      <c r="C91">
        <v>603.77</v>
      </c>
      <c r="E91">
        <f t="shared" ca="1" si="9"/>
        <v>188</v>
      </c>
      <c r="F91">
        <f t="shared" ca="1" si="10"/>
        <v>0</v>
      </c>
      <c r="G91">
        <f t="shared" ca="1" si="11"/>
        <v>0</v>
      </c>
      <c r="H91">
        <f t="shared" ca="1" si="12"/>
        <v>0</v>
      </c>
      <c r="I91">
        <f t="shared" ca="1" si="13"/>
        <v>0</v>
      </c>
      <c r="J91">
        <f t="shared" ca="1" si="14"/>
        <v>603.77</v>
      </c>
      <c r="L91" t="str">
        <f t="shared" ca="1" si="15"/>
        <v>&gt;90 Days</v>
      </c>
      <c r="M91">
        <f t="shared" ca="1" si="16"/>
        <v>603.77</v>
      </c>
      <c r="O91">
        <f t="shared" si="17"/>
        <v>0</v>
      </c>
    </row>
    <row r="92" spans="1:15">
      <c r="A92">
        <v>5758296</v>
      </c>
      <c r="B92" s="3">
        <v>44935</v>
      </c>
      <c r="C92">
        <v>425.88</v>
      </c>
      <c r="E92">
        <f t="shared" ca="1" si="9"/>
        <v>480</v>
      </c>
      <c r="F92">
        <f t="shared" ca="1" si="10"/>
        <v>0</v>
      </c>
      <c r="G92">
        <f t="shared" ca="1" si="11"/>
        <v>0</v>
      </c>
      <c r="H92">
        <f t="shared" ca="1" si="12"/>
        <v>0</v>
      </c>
      <c r="I92">
        <f t="shared" ca="1" si="13"/>
        <v>0</v>
      </c>
      <c r="J92">
        <f t="shared" ca="1" si="14"/>
        <v>425.88</v>
      </c>
      <c r="L92" t="str">
        <f t="shared" ca="1" si="15"/>
        <v>&gt;90 Days</v>
      </c>
      <c r="M92">
        <f t="shared" ca="1" si="16"/>
        <v>425.88</v>
      </c>
      <c r="O92">
        <f t="shared" si="17"/>
        <v>251</v>
      </c>
    </row>
    <row r="93" spans="1:15">
      <c r="A93">
        <v>5981807</v>
      </c>
      <c r="B93" s="3">
        <v>45237</v>
      </c>
      <c r="C93">
        <v>618.29999999999995</v>
      </c>
      <c r="E93">
        <f t="shared" ca="1" si="9"/>
        <v>178</v>
      </c>
      <c r="F93">
        <f t="shared" ca="1" si="10"/>
        <v>0</v>
      </c>
      <c r="G93">
        <f t="shared" ca="1" si="11"/>
        <v>0</v>
      </c>
      <c r="H93">
        <f t="shared" ca="1" si="12"/>
        <v>0</v>
      </c>
      <c r="I93">
        <f t="shared" ca="1" si="13"/>
        <v>0</v>
      </c>
      <c r="J93">
        <f t="shared" ca="1" si="14"/>
        <v>618.29999999999995</v>
      </c>
      <c r="L93" t="str">
        <f t="shared" ca="1" si="15"/>
        <v>&gt;90 Days</v>
      </c>
      <c r="M93">
        <f t="shared" ca="1" si="16"/>
        <v>618.29999999999995</v>
      </c>
      <c r="O93">
        <f t="shared" si="17"/>
        <v>0</v>
      </c>
    </row>
    <row r="94" spans="1:15">
      <c r="A94">
        <v>5983621</v>
      </c>
      <c r="B94" s="3">
        <v>45219</v>
      </c>
      <c r="C94">
        <v>31.68</v>
      </c>
      <c r="E94">
        <f t="shared" ca="1" si="9"/>
        <v>196</v>
      </c>
      <c r="F94">
        <f t="shared" ca="1" si="10"/>
        <v>0</v>
      </c>
      <c r="G94">
        <f t="shared" ca="1" si="11"/>
        <v>0</v>
      </c>
      <c r="H94">
        <f t="shared" ca="1" si="12"/>
        <v>0</v>
      </c>
      <c r="I94">
        <f t="shared" ca="1" si="13"/>
        <v>0</v>
      </c>
      <c r="J94">
        <f t="shared" ca="1" si="14"/>
        <v>31.68</v>
      </c>
      <c r="L94" t="str">
        <f t="shared" ca="1" si="15"/>
        <v>&gt;90 Days</v>
      </c>
      <c r="M94">
        <f t="shared" ca="1" si="16"/>
        <v>31.68</v>
      </c>
      <c r="O94">
        <f t="shared" si="17"/>
        <v>0</v>
      </c>
    </row>
    <row r="95" spans="1:15">
      <c r="A95">
        <v>5983947</v>
      </c>
      <c r="B95" s="3">
        <v>45237</v>
      </c>
      <c r="C95" s="4">
        <v>1353.39</v>
      </c>
      <c r="E95">
        <f t="shared" ca="1" si="9"/>
        <v>178</v>
      </c>
      <c r="F95">
        <f t="shared" ca="1" si="10"/>
        <v>0</v>
      </c>
      <c r="G95">
        <f t="shared" ca="1" si="11"/>
        <v>0</v>
      </c>
      <c r="H95">
        <f t="shared" ca="1" si="12"/>
        <v>0</v>
      </c>
      <c r="I95">
        <f t="shared" ca="1" si="13"/>
        <v>0</v>
      </c>
      <c r="J95">
        <f t="shared" ca="1" si="14"/>
        <v>1353.39</v>
      </c>
      <c r="L95" t="str">
        <f t="shared" ca="1" si="15"/>
        <v>&gt;90 Days</v>
      </c>
      <c r="M95">
        <f t="shared" ca="1" si="16"/>
        <v>1353.39</v>
      </c>
      <c r="O95">
        <f t="shared" si="17"/>
        <v>0</v>
      </c>
    </row>
    <row r="96" spans="1:15">
      <c r="A96">
        <v>5986811</v>
      </c>
      <c r="B96" s="3">
        <v>45219</v>
      </c>
      <c r="C96">
        <v>208.62</v>
      </c>
      <c r="E96">
        <f t="shared" ca="1" si="9"/>
        <v>196</v>
      </c>
      <c r="F96">
        <f t="shared" ca="1" si="10"/>
        <v>0</v>
      </c>
      <c r="G96">
        <f t="shared" ca="1" si="11"/>
        <v>0</v>
      </c>
      <c r="H96">
        <f t="shared" ca="1" si="12"/>
        <v>0</v>
      </c>
      <c r="I96">
        <f t="shared" ca="1" si="13"/>
        <v>0</v>
      </c>
      <c r="J96">
        <f t="shared" ca="1" si="14"/>
        <v>208.62</v>
      </c>
      <c r="L96" t="str">
        <f t="shared" ca="1" si="15"/>
        <v>&gt;90 Days</v>
      </c>
      <c r="M96">
        <f t="shared" ca="1" si="16"/>
        <v>208.62</v>
      </c>
      <c r="O96">
        <f t="shared" si="17"/>
        <v>0</v>
      </c>
    </row>
    <row r="97" spans="1:15">
      <c r="A97">
        <v>6571899</v>
      </c>
      <c r="B97" s="3">
        <v>44935</v>
      </c>
      <c r="C97" s="4">
        <v>1315.68</v>
      </c>
      <c r="E97">
        <f t="shared" ca="1" si="9"/>
        <v>480</v>
      </c>
      <c r="F97">
        <f t="shared" ca="1" si="10"/>
        <v>0</v>
      </c>
      <c r="G97">
        <f t="shared" ca="1" si="11"/>
        <v>0</v>
      </c>
      <c r="H97">
        <f t="shared" ca="1" si="12"/>
        <v>0</v>
      </c>
      <c r="I97">
        <f t="shared" ca="1" si="13"/>
        <v>0</v>
      </c>
      <c r="J97">
        <f t="shared" ca="1" si="14"/>
        <v>1315.68</v>
      </c>
      <c r="L97" t="str">
        <f t="shared" ca="1" si="15"/>
        <v>&gt;90 Days</v>
      </c>
      <c r="M97">
        <f t="shared" ca="1" si="16"/>
        <v>1315.68</v>
      </c>
      <c r="O97">
        <f t="shared" si="17"/>
        <v>251</v>
      </c>
    </row>
    <row r="98" spans="1:15">
      <c r="A98">
        <v>6572043</v>
      </c>
      <c r="B98" s="3">
        <v>45204</v>
      </c>
      <c r="C98" s="4">
        <v>1847.1</v>
      </c>
      <c r="E98">
        <f t="shared" ca="1" si="9"/>
        <v>211</v>
      </c>
      <c r="F98">
        <f t="shared" ca="1" si="10"/>
        <v>0</v>
      </c>
      <c r="G98">
        <f t="shared" ca="1" si="11"/>
        <v>0</v>
      </c>
      <c r="H98">
        <f t="shared" ca="1" si="12"/>
        <v>0</v>
      </c>
      <c r="I98">
        <f t="shared" ca="1" si="13"/>
        <v>0</v>
      </c>
      <c r="J98">
        <f t="shared" ca="1" si="14"/>
        <v>1847.1</v>
      </c>
      <c r="L98" t="str">
        <f t="shared" ca="1" si="15"/>
        <v>&gt;90 Days</v>
      </c>
      <c r="M98">
        <f t="shared" ca="1" si="16"/>
        <v>1847.1</v>
      </c>
      <c r="O98">
        <f t="shared" si="17"/>
        <v>0</v>
      </c>
    </row>
    <row r="99" spans="1:15">
      <c r="A99">
        <v>6585673</v>
      </c>
      <c r="B99" s="3">
        <v>45237</v>
      </c>
      <c r="C99">
        <v>920.58</v>
      </c>
      <c r="E99">
        <f t="shared" ca="1" si="9"/>
        <v>178</v>
      </c>
      <c r="F99">
        <f t="shared" ca="1" si="10"/>
        <v>0</v>
      </c>
      <c r="G99">
        <f t="shared" ca="1" si="11"/>
        <v>0</v>
      </c>
      <c r="H99">
        <f t="shared" ca="1" si="12"/>
        <v>0</v>
      </c>
      <c r="I99">
        <f t="shared" ca="1" si="13"/>
        <v>0</v>
      </c>
      <c r="J99">
        <f t="shared" ca="1" si="14"/>
        <v>920.58</v>
      </c>
      <c r="L99" t="str">
        <f t="shared" ca="1" si="15"/>
        <v>&gt;90 Days</v>
      </c>
      <c r="M99">
        <f t="shared" ca="1" si="16"/>
        <v>920.58</v>
      </c>
      <c r="O99">
        <f t="shared" si="17"/>
        <v>0</v>
      </c>
    </row>
    <row r="100" spans="1:15">
      <c r="A100">
        <v>6585880</v>
      </c>
      <c r="B100" s="3">
        <v>45219</v>
      </c>
      <c r="C100">
        <v>225</v>
      </c>
      <c r="E100">
        <f t="shared" ca="1" si="9"/>
        <v>196</v>
      </c>
      <c r="F100">
        <f t="shared" ca="1" si="10"/>
        <v>0</v>
      </c>
      <c r="G100">
        <f t="shared" ca="1" si="11"/>
        <v>0</v>
      </c>
      <c r="H100">
        <f t="shared" ca="1" si="12"/>
        <v>0</v>
      </c>
      <c r="I100">
        <f t="shared" ca="1" si="13"/>
        <v>0</v>
      </c>
      <c r="J100">
        <f t="shared" ca="1" si="14"/>
        <v>225</v>
      </c>
      <c r="L100" t="str">
        <f t="shared" ca="1" si="15"/>
        <v>&gt;90 Days</v>
      </c>
      <c r="M100">
        <f t="shared" ca="1" si="16"/>
        <v>225</v>
      </c>
      <c r="O100">
        <f t="shared" si="17"/>
        <v>0</v>
      </c>
    </row>
    <row r="101" spans="1:15">
      <c r="A101">
        <v>6585951</v>
      </c>
      <c r="B101" s="3">
        <v>45219</v>
      </c>
      <c r="C101" s="4">
        <v>2196</v>
      </c>
      <c r="E101">
        <f t="shared" ca="1" si="9"/>
        <v>196</v>
      </c>
      <c r="F101">
        <f t="shared" ca="1" si="10"/>
        <v>0</v>
      </c>
      <c r="G101">
        <f t="shared" ca="1" si="11"/>
        <v>0</v>
      </c>
      <c r="H101">
        <f t="shared" ca="1" si="12"/>
        <v>0</v>
      </c>
      <c r="I101">
        <f t="shared" ca="1" si="13"/>
        <v>0</v>
      </c>
      <c r="J101">
        <f t="shared" ca="1" si="14"/>
        <v>2196</v>
      </c>
      <c r="L101" t="str">
        <f t="shared" ca="1" si="15"/>
        <v>&gt;90 Days</v>
      </c>
      <c r="M101">
        <f t="shared" ca="1" si="16"/>
        <v>2196</v>
      </c>
      <c r="O101">
        <f t="shared" si="17"/>
        <v>0</v>
      </c>
    </row>
    <row r="102" spans="1:15">
      <c r="A102">
        <v>6586825</v>
      </c>
      <c r="B102" s="3">
        <v>45210</v>
      </c>
      <c r="C102">
        <v>445.44</v>
      </c>
      <c r="E102">
        <f t="shared" ca="1" si="9"/>
        <v>205</v>
      </c>
      <c r="F102">
        <f t="shared" ca="1" si="10"/>
        <v>0</v>
      </c>
      <c r="G102">
        <f t="shared" ca="1" si="11"/>
        <v>0</v>
      </c>
      <c r="H102">
        <f t="shared" ca="1" si="12"/>
        <v>0</v>
      </c>
      <c r="I102">
        <f t="shared" ca="1" si="13"/>
        <v>0</v>
      </c>
      <c r="J102">
        <f t="shared" ca="1" si="14"/>
        <v>445.44</v>
      </c>
      <c r="L102" t="str">
        <f t="shared" ca="1" si="15"/>
        <v>&gt;90 Days</v>
      </c>
      <c r="M102">
        <f t="shared" ca="1" si="16"/>
        <v>445.44</v>
      </c>
      <c r="O102">
        <f t="shared" si="17"/>
        <v>0</v>
      </c>
    </row>
    <row r="103" spans="1:15">
      <c r="A103">
        <v>6588155</v>
      </c>
      <c r="B103" s="3">
        <v>45096</v>
      </c>
      <c r="C103" s="4">
        <v>1050</v>
      </c>
      <c r="E103">
        <f t="shared" ca="1" si="9"/>
        <v>319</v>
      </c>
      <c r="F103">
        <f t="shared" ca="1" si="10"/>
        <v>0</v>
      </c>
      <c r="G103">
        <f t="shared" ca="1" si="11"/>
        <v>0</v>
      </c>
      <c r="H103">
        <f t="shared" ca="1" si="12"/>
        <v>0</v>
      </c>
      <c r="I103">
        <f t="shared" ca="1" si="13"/>
        <v>0</v>
      </c>
      <c r="J103">
        <f t="shared" ca="1" si="14"/>
        <v>1050</v>
      </c>
      <c r="L103" t="str">
        <f t="shared" ca="1" si="15"/>
        <v>&gt;90 Days</v>
      </c>
      <c r="M103">
        <f t="shared" ca="1" si="16"/>
        <v>1050</v>
      </c>
      <c r="O103">
        <f t="shared" si="17"/>
        <v>90</v>
      </c>
    </row>
    <row r="104" spans="1:15">
      <c r="A104">
        <v>6589355</v>
      </c>
      <c r="B104" s="3">
        <v>45066</v>
      </c>
      <c r="C104">
        <v>342.4</v>
      </c>
      <c r="E104">
        <f t="shared" ca="1" si="9"/>
        <v>349</v>
      </c>
      <c r="F104">
        <f t="shared" ca="1" si="10"/>
        <v>0</v>
      </c>
      <c r="G104">
        <f t="shared" ca="1" si="11"/>
        <v>0</v>
      </c>
      <c r="H104">
        <f t="shared" ca="1" si="12"/>
        <v>0</v>
      </c>
      <c r="I104">
        <f t="shared" ca="1" si="13"/>
        <v>0</v>
      </c>
      <c r="J104">
        <f t="shared" ca="1" si="14"/>
        <v>342.4</v>
      </c>
      <c r="L104" t="str">
        <f t="shared" ca="1" si="15"/>
        <v>&gt;90 Days</v>
      </c>
      <c r="M104">
        <f t="shared" ca="1" si="16"/>
        <v>342.4</v>
      </c>
      <c r="O104">
        <f t="shared" si="17"/>
        <v>120</v>
      </c>
    </row>
    <row r="105" spans="1:15">
      <c r="A105">
        <v>8457230</v>
      </c>
      <c r="B105" s="3">
        <v>45064</v>
      </c>
      <c r="C105">
        <v>187.53</v>
      </c>
      <c r="E105">
        <f t="shared" ca="1" si="9"/>
        <v>351</v>
      </c>
      <c r="F105">
        <f t="shared" ca="1" si="10"/>
        <v>0</v>
      </c>
      <c r="G105">
        <f t="shared" ca="1" si="11"/>
        <v>0</v>
      </c>
      <c r="H105">
        <f t="shared" ca="1" si="12"/>
        <v>0</v>
      </c>
      <c r="I105">
        <f t="shared" ca="1" si="13"/>
        <v>0</v>
      </c>
      <c r="J105">
        <f t="shared" ca="1" si="14"/>
        <v>187.53</v>
      </c>
      <c r="L105" t="str">
        <f t="shared" ca="1" si="15"/>
        <v>&gt;90 Days</v>
      </c>
      <c r="M105">
        <f t="shared" ca="1" si="16"/>
        <v>187.53</v>
      </c>
      <c r="O105">
        <f t="shared" si="17"/>
        <v>122</v>
      </c>
    </row>
    <row r="106" spans="1:15">
      <c r="A106">
        <v>8459147</v>
      </c>
      <c r="B106" s="3">
        <v>45086</v>
      </c>
      <c r="C106">
        <v>175.56</v>
      </c>
      <c r="E106">
        <f t="shared" ca="1" si="9"/>
        <v>329</v>
      </c>
      <c r="F106">
        <f t="shared" ca="1" si="10"/>
        <v>0</v>
      </c>
      <c r="G106">
        <f t="shared" ca="1" si="11"/>
        <v>0</v>
      </c>
      <c r="H106">
        <f t="shared" ca="1" si="12"/>
        <v>0</v>
      </c>
      <c r="I106">
        <f t="shared" ca="1" si="13"/>
        <v>0</v>
      </c>
      <c r="J106">
        <f t="shared" ca="1" si="14"/>
        <v>175.56</v>
      </c>
      <c r="L106" t="str">
        <f t="shared" ca="1" si="15"/>
        <v>&gt;90 Days</v>
      </c>
      <c r="M106">
        <f t="shared" ca="1" si="16"/>
        <v>175.56</v>
      </c>
      <c r="O106">
        <f t="shared" si="17"/>
        <v>100</v>
      </c>
    </row>
    <row r="107" spans="1:15">
      <c r="A107">
        <v>8460021</v>
      </c>
      <c r="B107" s="3">
        <v>45121</v>
      </c>
      <c r="C107">
        <v>223.44</v>
      </c>
      <c r="E107">
        <f t="shared" ca="1" si="9"/>
        <v>294</v>
      </c>
      <c r="F107">
        <f t="shared" ca="1" si="10"/>
        <v>0</v>
      </c>
      <c r="G107">
        <f t="shared" ca="1" si="11"/>
        <v>0</v>
      </c>
      <c r="H107">
        <f t="shared" ca="1" si="12"/>
        <v>0</v>
      </c>
      <c r="I107">
        <f t="shared" ca="1" si="13"/>
        <v>0</v>
      </c>
      <c r="J107">
        <f t="shared" ca="1" si="14"/>
        <v>223.44</v>
      </c>
      <c r="L107" t="str">
        <f t="shared" ca="1" si="15"/>
        <v>&gt;90 Days</v>
      </c>
      <c r="M107">
        <f t="shared" ca="1" si="16"/>
        <v>223.44</v>
      </c>
      <c r="O107">
        <f t="shared" si="17"/>
        <v>65</v>
      </c>
    </row>
    <row r="108" spans="1:15">
      <c r="A108">
        <v>8460178</v>
      </c>
      <c r="B108" s="3">
        <v>45141</v>
      </c>
      <c r="C108">
        <v>123.69</v>
      </c>
      <c r="E108">
        <f t="shared" ca="1" si="9"/>
        <v>274</v>
      </c>
      <c r="F108">
        <f t="shared" ca="1" si="10"/>
        <v>0</v>
      </c>
      <c r="G108">
        <f t="shared" ca="1" si="11"/>
        <v>0</v>
      </c>
      <c r="H108">
        <f t="shared" ca="1" si="12"/>
        <v>0</v>
      </c>
      <c r="I108">
        <f t="shared" ca="1" si="13"/>
        <v>0</v>
      </c>
      <c r="J108">
        <f t="shared" ca="1" si="14"/>
        <v>123.69</v>
      </c>
      <c r="L108" t="str">
        <f t="shared" ca="1" si="15"/>
        <v>&gt;90 Days</v>
      </c>
      <c r="M108">
        <f t="shared" ca="1" si="16"/>
        <v>123.69</v>
      </c>
      <c r="O108">
        <f t="shared" si="17"/>
        <v>45</v>
      </c>
    </row>
    <row r="109" spans="1:15">
      <c r="A109">
        <v>8460244</v>
      </c>
      <c r="B109" s="3">
        <v>45190</v>
      </c>
      <c r="C109">
        <v>239.4</v>
      </c>
      <c r="E109">
        <f t="shared" ca="1" si="9"/>
        <v>225</v>
      </c>
      <c r="F109">
        <f t="shared" ca="1" si="10"/>
        <v>0</v>
      </c>
      <c r="G109">
        <f t="shared" ca="1" si="11"/>
        <v>0</v>
      </c>
      <c r="H109">
        <f t="shared" ca="1" si="12"/>
        <v>0</v>
      </c>
      <c r="I109">
        <f t="shared" ca="1" si="13"/>
        <v>0</v>
      </c>
      <c r="J109">
        <f t="shared" ca="1" si="14"/>
        <v>239.4</v>
      </c>
      <c r="L109" t="str">
        <f t="shared" ca="1" si="15"/>
        <v>&gt;90 Days</v>
      </c>
      <c r="M109">
        <f t="shared" ca="1" si="16"/>
        <v>239.4</v>
      </c>
      <c r="O109">
        <f t="shared" si="17"/>
        <v>0</v>
      </c>
    </row>
    <row r="110" spans="1:15">
      <c r="A110">
        <v>8460652</v>
      </c>
      <c r="B110" s="3">
        <v>45203</v>
      </c>
      <c r="C110">
        <v>155.61000000000001</v>
      </c>
      <c r="E110">
        <f t="shared" ca="1" si="9"/>
        <v>212</v>
      </c>
      <c r="F110">
        <f t="shared" ca="1" si="10"/>
        <v>0</v>
      </c>
      <c r="G110">
        <f t="shared" ca="1" si="11"/>
        <v>0</v>
      </c>
      <c r="H110">
        <f t="shared" ca="1" si="12"/>
        <v>0</v>
      </c>
      <c r="I110">
        <f t="shared" ca="1" si="13"/>
        <v>0</v>
      </c>
      <c r="J110">
        <f t="shared" ca="1" si="14"/>
        <v>155.61000000000001</v>
      </c>
      <c r="L110" t="str">
        <f t="shared" ca="1" si="15"/>
        <v>&gt;90 Days</v>
      </c>
      <c r="M110">
        <f t="shared" ca="1" si="16"/>
        <v>155.61000000000001</v>
      </c>
      <c r="O110">
        <f t="shared" si="17"/>
        <v>0</v>
      </c>
    </row>
    <row r="111" spans="1:15">
      <c r="A111">
        <v>8461997</v>
      </c>
      <c r="B111" s="3">
        <v>45231</v>
      </c>
      <c r="C111">
        <v>319.2</v>
      </c>
      <c r="E111">
        <f t="shared" ca="1" si="9"/>
        <v>184</v>
      </c>
      <c r="F111">
        <f t="shared" ca="1" si="10"/>
        <v>0</v>
      </c>
      <c r="G111">
        <f t="shared" ca="1" si="11"/>
        <v>0</v>
      </c>
      <c r="H111">
        <f t="shared" ca="1" si="12"/>
        <v>0</v>
      </c>
      <c r="I111">
        <f t="shared" ca="1" si="13"/>
        <v>0</v>
      </c>
      <c r="J111">
        <f t="shared" ca="1" si="14"/>
        <v>319.2</v>
      </c>
      <c r="L111" t="str">
        <f t="shared" ca="1" si="15"/>
        <v>&gt;90 Days</v>
      </c>
      <c r="M111">
        <f t="shared" ca="1" si="16"/>
        <v>319.2</v>
      </c>
      <c r="O111">
        <f t="shared" si="17"/>
        <v>0</v>
      </c>
    </row>
    <row r="112" spans="1:15">
      <c r="A112">
        <v>8462459</v>
      </c>
      <c r="B112" s="3">
        <v>45274</v>
      </c>
      <c r="C112">
        <v>99.75</v>
      </c>
      <c r="E112">
        <f t="shared" ca="1" si="9"/>
        <v>141</v>
      </c>
      <c r="F112">
        <f t="shared" ca="1" si="10"/>
        <v>0</v>
      </c>
      <c r="G112">
        <f t="shared" ca="1" si="11"/>
        <v>0</v>
      </c>
      <c r="H112">
        <f t="shared" ca="1" si="12"/>
        <v>0</v>
      </c>
      <c r="I112">
        <f t="shared" ca="1" si="13"/>
        <v>0</v>
      </c>
      <c r="J112">
        <f t="shared" ca="1" si="14"/>
        <v>99.75</v>
      </c>
      <c r="L112" t="str">
        <f t="shared" ca="1" si="15"/>
        <v>&gt;90 Days</v>
      </c>
      <c r="M112">
        <f t="shared" ca="1" si="16"/>
        <v>99.75</v>
      </c>
      <c r="O112">
        <f t="shared" si="17"/>
        <v>0</v>
      </c>
    </row>
    <row r="113" spans="1:15">
      <c r="A113">
        <v>8752170</v>
      </c>
      <c r="B113" s="3">
        <v>44960</v>
      </c>
      <c r="C113" s="4">
        <v>1271</v>
      </c>
      <c r="E113">
        <f t="shared" ca="1" si="9"/>
        <v>455</v>
      </c>
      <c r="F113">
        <f t="shared" ca="1" si="10"/>
        <v>0</v>
      </c>
      <c r="G113">
        <f t="shared" ca="1" si="11"/>
        <v>0</v>
      </c>
      <c r="H113">
        <f t="shared" ca="1" si="12"/>
        <v>0</v>
      </c>
      <c r="I113">
        <f t="shared" ca="1" si="13"/>
        <v>0</v>
      </c>
      <c r="J113">
        <f t="shared" ca="1" si="14"/>
        <v>1271</v>
      </c>
      <c r="L113" t="str">
        <f t="shared" ca="1" si="15"/>
        <v>&gt;90 Days</v>
      </c>
      <c r="M113">
        <f t="shared" ca="1" si="16"/>
        <v>1271</v>
      </c>
      <c r="O113">
        <f t="shared" si="17"/>
        <v>226</v>
      </c>
    </row>
    <row r="114" spans="1:15">
      <c r="A114">
        <v>8752383</v>
      </c>
      <c r="B114" s="3">
        <v>44961</v>
      </c>
      <c r="C114" s="4">
        <v>1744.4</v>
      </c>
      <c r="E114">
        <f t="shared" ca="1" si="9"/>
        <v>454</v>
      </c>
      <c r="F114">
        <f t="shared" ca="1" si="10"/>
        <v>0</v>
      </c>
      <c r="G114">
        <f t="shared" ca="1" si="11"/>
        <v>0</v>
      </c>
      <c r="H114">
        <f t="shared" ca="1" si="12"/>
        <v>0</v>
      </c>
      <c r="I114">
        <f t="shared" ca="1" si="13"/>
        <v>0</v>
      </c>
      <c r="J114">
        <f t="shared" ca="1" si="14"/>
        <v>1744.4</v>
      </c>
      <c r="L114" t="str">
        <f t="shared" ca="1" si="15"/>
        <v>&gt;90 Days</v>
      </c>
      <c r="M114">
        <f t="shared" ca="1" si="16"/>
        <v>1744.4</v>
      </c>
      <c r="O114">
        <f t="shared" si="17"/>
        <v>225</v>
      </c>
    </row>
    <row r="115" spans="1:15">
      <c r="A115">
        <v>8752484</v>
      </c>
      <c r="B115" s="3">
        <v>44961</v>
      </c>
      <c r="C115">
        <v>891</v>
      </c>
      <c r="E115">
        <f t="shared" ca="1" si="9"/>
        <v>454</v>
      </c>
      <c r="F115">
        <f t="shared" ca="1" si="10"/>
        <v>0</v>
      </c>
      <c r="G115">
        <f t="shared" ca="1" si="11"/>
        <v>0</v>
      </c>
      <c r="H115">
        <f t="shared" ca="1" si="12"/>
        <v>0</v>
      </c>
      <c r="I115">
        <f t="shared" ca="1" si="13"/>
        <v>0</v>
      </c>
      <c r="J115">
        <f t="shared" ca="1" si="14"/>
        <v>891</v>
      </c>
      <c r="L115" t="str">
        <f t="shared" ca="1" si="15"/>
        <v>&gt;90 Days</v>
      </c>
      <c r="M115">
        <f t="shared" ca="1" si="16"/>
        <v>891</v>
      </c>
      <c r="O115">
        <f t="shared" si="17"/>
        <v>225</v>
      </c>
    </row>
    <row r="116" spans="1:15">
      <c r="A116">
        <v>8752512</v>
      </c>
      <c r="B116" s="3">
        <v>45210</v>
      </c>
      <c r="C116" s="4">
        <v>7125.8</v>
      </c>
      <c r="E116">
        <f t="shared" ca="1" si="9"/>
        <v>205</v>
      </c>
      <c r="F116">
        <f t="shared" ca="1" si="10"/>
        <v>0</v>
      </c>
      <c r="G116">
        <f t="shared" ca="1" si="11"/>
        <v>0</v>
      </c>
      <c r="H116">
        <f t="shared" ca="1" si="12"/>
        <v>0</v>
      </c>
      <c r="I116">
        <f t="shared" ca="1" si="13"/>
        <v>0</v>
      </c>
      <c r="J116">
        <f t="shared" ca="1" si="14"/>
        <v>7125.8</v>
      </c>
      <c r="L116" t="str">
        <f t="shared" ca="1" si="15"/>
        <v>&gt;90 Days</v>
      </c>
      <c r="M116">
        <f t="shared" ca="1" si="16"/>
        <v>7125.8</v>
      </c>
      <c r="O116">
        <f t="shared" si="17"/>
        <v>0</v>
      </c>
    </row>
    <row r="117" spans="1:15">
      <c r="A117">
        <v>8753401</v>
      </c>
      <c r="B117" s="3">
        <v>45149</v>
      </c>
      <c r="C117">
        <v>241</v>
      </c>
      <c r="E117">
        <f t="shared" ca="1" si="9"/>
        <v>266</v>
      </c>
      <c r="F117">
        <f t="shared" ca="1" si="10"/>
        <v>0</v>
      </c>
      <c r="G117">
        <f t="shared" ca="1" si="11"/>
        <v>0</v>
      </c>
      <c r="H117">
        <f t="shared" ca="1" si="12"/>
        <v>0</v>
      </c>
      <c r="I117">
        <f t="shared" ca="1" si="13"/>
        <v>0</v>
      </c>
      <c r="J117">
        <f t="shared" ca="1" si="14"/>
        <v>241</v>
      </c>
      <c r="L117" t="str">
        <f t="shared" ca="1" si="15"/>
        <v>&gt;90 Days</v>
      </c>
      <c r="M117">
        <f t="shared" ca="1" si="16"/>
        <v>241</v>
      </c>
      <c r="O117">
        <f t="shared" si="17"/>
        <v>37</v>
      </c>
    </row>
    <row r="118" spans="1:15">
      <c r="A118">
        <v>8753401</v>
      </c>
      <c r="B118" s="3">
        <v>45142</v>
      </c>
      <c r="C118">
        <v>26.51</v>
      </c>
      <c r="E118">
        <f t="shared" ca="1" si="9"/>
        <v>273</v>
      </c>
      <c r="F118">
        <f t="shared" ca="1" si="10"/>
        <v>0</v>
      </c>
      <c r="G118">
        <f t="shared" ca="1" si="11"/>
        <v>0</v>
      </c>
      <c r="H118">
        <f t="shared" ca="1" si="12"/>
        <v>0</v>
      </c>
      <c r="I118">
        <f t="shared" ca="1" si="13"/>
        <v>0</v>
      </c>
      <c r="J118">
        <f t="shared" ca="1" si="14"/>
        <v>26.51</v>
      </c>
      <c r="L118" t="str">
        <f t="shared" ca="1" si="15"/>
        <v>&gt;90 Days</v>
      </c>
      <c r="M118">
        <f t="shared" ca="1" si="16"/>
        <v>26.51</v>
      </c>
      <c r="O118">
        <f t="shared" si="17"/>
        <v>44</v>
      </c>
    </row>
    <row r="119" spans="1:15">
      <c r="A119">
        <v>8753871</v>
      </c>
      <c r="B119" s="3">
        <v>45219</v>
      </c>
      <c r="C119">
        <v>17.809999999999999</v>
      </c>
      <c r="E119">
        <f t="shared" ca="1" si="9"/>
        <v>196</v>
      </c>
      <c r="F119">
        <f t="shared" ca="1" si="10"/>
        <v>0</v>
      </c>
      <c r="G119">
        <f t="shared" ca="1" si="11"/>
        <v>0</v>
      </c>
      <c r="H119">
        <f t="shared" ca="1" si="12"/>
        <v>0</v>
      </c>
      <c r="I119">
        <f t="shared" ca="1" si="13"/>
        <v>0</v>
      </c>
      <c r="J119">
        <f t="shared" ca="1" si="14"/>
        <v>17.809999999999999</v>
      </c>
      <c r="L119" t="str">
        <f t="shared" ca="1" si="15"/>
        <v>&gt;90 Days</v>
      </c>
      <c r="M119">
        <f t="shared" ca="1" si="16"/>
        <v>17.809999999999999</v>
      </c>
      <c r="O119">
        <f t="shared" si="17"/>
        <v>0</v>
      </c>
    </row>
    <row r="120" spans="1:15">
      <c r="A120">
        <v>8753935</v>
      </c>
      <c r="B120" s="3">
        <v>45222</v>
      </c>
      <c r="C120" s="4">
        <v>1048.9000000000001</v>
      </c>
      <c r="E120">
        <f t="shared" ca="1" si="9"/>
        <v>193</v>
      </c>
      <c r="F120">
        <f t="shared" ca="1" si="10"/>
        <v>0</v>
      </c>
      <c r="G120">
        <f t="shared" ca="1" si="11"/>
        <v>0</v>
      </c>
      <c r="H120">
        <f t="shared" ca="1" si="12"/>
        <v>0</v>
      </c>
      <c r="I120">
        <f t="shared" ca="1" si="13"/>
        <v>0</v>
      </c>
      <c r="J120">
        <f t="shared" ca="1" si="14"/>
        <v>1048.9000000000001</v>
      </c>
      <c r="L120" t="str">
        <f t="shared" ca="1" si="15"/>
        <v>&gt;90 Days</v>
      </c>
      <c r="M120">
        <f t="shared" ca="1" si="16"/>
        <v>1048.9000000000001</v>
      </c>
      <c r="O120">
        <f t="shared" si="17"/>
        <v>0</v>
      </c>
    </row>
    <row r="121" spans="1:15">
      <c r="A121">
        <v>8754512</v>
      </c>
      <c r="B121" s="3">
        <v>45210</v>
      </c>
      <c r="C121" s="4">
        <v>7125.8</v>
      </c>
      <c r="E121">
        <f t="shared" ca="1" si="9"/>
        <v>205</v>
      </c>
      <c r="F121">
        <f t="shared" ca="1" si="10"/>
        <v>0</v>
      </c>
      <c r="G121">
        <f t="shared" ca="1" si="11"/>
        <v>0</v>
      </c>
      <c r="H121">
        <f t="shared" ca="1" si="12"/>
        <v>0</v>
      </c>
      <c r="I121">
        <f t="shared" ca="1" si="13"/>
        <v>0</v>
      </c>
      <c r="J121">
        <f t="shared" ca="1" si="14"/>
        <v>7125.8</v>
      </c>
      <c r="L121" t="str">
        <f t="shared" ca="1" si="15"/>
        <v>&gt;90 Days</v>
      </c>
      <c r="M121">
        <f t="shared" ca="1" si="16"/>
        <v>7125.8</v>
      </c>
      <c r="O121">
        <f t="shared" si="17"/>
        <v>0</v>
      </c>
    </row>
    <row r="122" spans="1:15">
      <c r="A122">
        <v>8754871</v>
      </c>
      <c r="B122" s="3">
        <v>45219</v>
      </c>
      <c r="C122">
        <v>17.809999999999999</v>
      </c>
      <c r="E122">
        <f t="shared" ca="1" si="9"/>
        <v>196</v>
      </c>
      <c r="F122">
        <f t="shared" ca="1" si="10"/>
        <v>0</v>
      </c>
      <c r="G122">
        <f t="shared" ca="1" si="11"/>
        <v>0</v>
      </c>
      <c r="H122">
        <f t="shared" ca="1" si="12"/>
        <v>0</v>
      </c>
      <c r="I122">
        <f t="shared" ca="1" si="13"/>
        <v>0</v>
      </c>
      <c r="J122">
        <f t="shared" ca="1" si="14"/>
        <v>17.809999999999999</v>
      </c>
      <c r="L122" t="str">
        <f t="shared" ca="1" si="15"/>
        <v>&gt;90 Days</v>
      </c>
      <c r="M122">
        <f t="shared" ca="1" si="16"/>
        <v>17.809999999999999</v>
      </c>
      <c r="O122">
        <f t="shared" si="17"/>
        <v>0</v>
      </c>
    </row>
    <row r="123" spans="1:15">
      <c r="A123">
        <v>8754983</v>
      </c>
      <c r="B123" s="3">
        <v>45251</v>
      </c>
      <c r="C123">
        <v>37.6</v>
      </c>
      <c r="E123">
        <f t="shared" ca="1" si="9"/>
        <v>164</v>
      </c>
      <c r="F123">
        <f t="shared" ca="1" si="10"/>
        <v>0</v>
      </c>
      <c r="G123">
        <f t="shared" ca="1" si="11"/>
        <v>0</v>
      </c>
      <c r="H123">
        <f t="shared" ca="1" si="12"/>
        <v>0</v>
      </c>
      <c r="I123">
        <f t="shared" ca="1" si="13"/>
        <v>0</v>
      </c>
      <c r="J123">
        <f t="shared" ca="1" si="14"/>
        <v>37.6</v>
      </c>
      <c r="L123" t="str">
        <f t="shared" ca="1" si="15"/>
        <v>&gt;90 Days</v>
      </c>
      <c r="M123">
        <f t="shared" ca="1" si="16"/>
        <v>37.6</v>
      </c>
      <c r="O123">
        <f t="shared" si="17"/>
        <v>0</v>
      </c>
    </row>
    <row r="124" spans="1:15">
      <c r="A124">
        <v>9515157</v>
      </c>
      <c r="B124" s="3">
        <v>45189</v>
      </c>
      <c r="C124" s="4">
        <v>1440</v>
      </c>
      <c r="E124">
        <f t="shared" ca="1" si="9"/>
        <v>226</v>
      </c>
      <c r="F124">
        <f t="shared" ca="1" si="10"/>
        <v>0</v>
      </c>
      <c r="G124">
        <f t="shared" ca="1" si="11"/>
        <v>0</v>
      </c>
      <c r="H124">
        <f t="shared" ca="1" si="12"/>
        <v>0</v>
      </c>
      <c r="I124">
        <f t="shared" ca="1" si="13"/>
        <v>0</v>
      </c>
      <c r="J124">
        <f t="shared" ca="1" si="14"/>
        <v>1440</v>
      </c>
      <c r="L124" t="str">
        <f t="shared" ca="1" si="15"/>
        <v>&gt;90 Days</v>
      </c>
      <c r="M124">
        <f t="shared" ca="1" si="16"/>
        <v>1440</v>
      </c>
      <c r="O124">
        <f t="shared" si="17"/>
        <v>0</v>
      </c>
    </row>
    <row r="125" spans="1:15">
      <c r="A125">
        <v>9835799</v>
      </c>
      <c r="B125" s="3">
        <v>44935</v>
      </c>
      <c r="C125">
        <v>891</v>
      </c>
      <c r="E125">
        <f t="shared" ca="1" si="9"/>
        <v>480</v>
      </c>
      <c r="F125">
        <f t="shared" ca="1" si="10"/>
        <v>0</v>
      </c>
      <c r="G125">
        <f t="shared" ca="1" si="11"/>
        <v>0</v>
      </c>
      <c r="H125">
        <f t="shared" ca="1" si="12"/>
        <v>0</v>
      </c>
      <c r="I125">
        <f t="shared" ca="1" si="13"/>
        <v>0</v>
      </c>
      <c r="J125">
        <f t="shared" ca="1" si="14"/>
        <v>891</v>
      </c>
      <c r="L125" t="str">
        <f t="shared" ca="1" si="15"/>
        <v>&gt;90 Days</v>
      </c>
      <c r="M125">
        <f t="shared" ca="1" si="16"/>
        <v>891</v>
      </c>
      <c r="O125">
        <f t="shared" si="17"/>
        <v>251</v>
      </c>
    </row>
    <row r="126" spans="1:15">
      <c r="A126">
        <v>9836021</v>
      </c>
      <c r="B126" s="3">
        <v>44973</v>
      </c>
      <c r="C126" s="4">
        <v>1312.74</v>
      </c>
      <c r="E126">
        <f t="shared" ca="1" si="9"/>
        <v>442</v>
      </c>
      <c r="F126">
        <f t="shared" ca="1" si="10"/>
        <v>0</v>
      </c>
      <c r="G126">
        <f t="shared" ca="1" si="11"/>
        <v>0</v>
      </c>
      <c r="H126">
        <f t="shared" ca="1" si="12"/>
        <v>0</v>
      </c>
      <c r="I126">
        <f t="shared" ca="1" si="13"/>
        <v>0</v>
      </c>
      <c r="J126">
        <f t="shared" ca="1" si="14"/>
        <v>1312.74</v>
      </c>
      <c r="L126" t="str">
        <f t="shared" ca="1" si="15"/>
        <v>&gt;90 Days</v>
      </c>
      <c r="M126">
        <f t="shared" ca="1" si="16"/>
        <v>1312.74</v>
      </c>
      <c r="O126">
        <f t="shared" si="17"/>
        <v>213</v>
      </c>
    </row>
    <row r="127" spans="1:15">
      <c r="A127">
        <v>9836527</v>
      </c>
      <c r="B127" s="3">
        <v>44994</v>
      </c>
      <c r="C127" s="4">
        <v>1782</v>
      </c>
      <c r="E127">
        <f t="shared" ca="1" si="9"/>
        <v>421</v>
      </c>
      <c r="F127">
        <f t="shared" ca="1" si="10"/>
        <v>0</v>
      </c>
      <c r="G127">
        <f t="shared" ca="1" si="11"/>
        <v>0</v>
      </c>
      <c r="H127">
        <f t="shared" ca="1" si="12"/>
        <v>0</v>
      </c>
      <c r="I127">
        <f t="shared" ca="1" si="13"/>
        <v>0</v>
      </c>
      <c r="J127">
        <f t="shared" ca="1" si="14"/>
        <v>1782</v>
      </c>
      <c r="L127" t="str">
        <f t="shared" ca="1" si="15"/>
        <v>&gt;90 Days</v>
      </c>
      <c r="M127">
        <f t="shared" ca="1" si="16"/>
        <v>1782</v>
      </c>
      <c r="O127">
        <f t="shared" si="17"/>
        <v>192</v>
      </c>
    </row>
    <row r="128" spans="1:15">
      <c r="A128">
        <v>9836955</v>
      </c>
      <c r="B128" s="3">
        <v>45106</v>
      </c>
      <c r="C128" s="4">
        <v>1633.5</v>
      </c>
      <c r="E128">
        <f t="shared" ca="1" si="9"/>
        <v>309</v>
      </c>
      <c r="F128">
        <f t="shared" ca="1" si="10"/>
        <v>0</v>
      </c>
      <c r="G128">
        <f t="shared" ca="1" si="11"/>
        <v>0</v>
      </c>
      <c r="H128">
        <f t="shared" ca="1" si="12"/>
        <v>0</v>
      </c>
      <c r="I128">
        <f t="shared" ca="1" si="13"/>
        <v>0</v>
      </c>
      <c r="J128">
        <f t="shared" ca="1" si="14"/>
        <v>1633.5</v>
      </c>
      <c r="L128" t="str">
        <f t="shared" ca="1" si="15"/>
        <v>&gt;90 Days</v>
      </c>
      <c r="M128">
        <f t="shared" ca="1" si="16"/>
        <v>1633.5</v>
      </c>
      <c r="O128">
        <f t="shared" si="17"/>
        <v>80</v>
      </c>
    </row>
    <row r="129" spans="1:15">
      <c r="A129">
        <v>10650602</v>
      </c>
      <c r="B129" s="3">
        <v>44935</v>
      </c>
      <c r="C129">
        <v>686.72</v>
      </c>
      <c r="E129">
        <f t="shared" ca="1" si="9"/>
        <v>480</v>
      </c>
      <c r="F129">
        <f t="shared" ca="1" si="10"/>
        <v>0</v>
      </c>
      <c r="G129">
        <f t="shared" ca="1" si="11"/>
        <v>0</v>
      </c>
      <c r="H129">
        <f t="shared" ca="1" si="12"/>
        <v>0</v>
      </c>
      <c r="I129">
        <f t="shared" ca="1" si="13"/>
        <v>0</v>
      </c>
      <c r="J129">
        <f t="shared" ca="1" si="14"/>
        <v>686.72</v>
      </c>
      <c r="L129" t="str">
        <f t="shared" ca="1" si="15"/>
        <v>&gt;90 Days</v>
      </c>
      <c r="M129">
        <f t="shared" ca="1" si="16"/>
        <v>686.72</v>
      </c>
      <c r="O129">
        <f t="shared" si="17"/>
        <v>251</v>
      </c>
    </row>
    <row r="130" spans="1:15">
      <c r="A130">
        <v>10657163</v>
      </c>
      <c r="B130" s="3">
        <v>45260</v>
      </c>
      <c r="C130">
        <v>174.57</v>
      </c>
      <c r="E130">
        <f t="shared" ca="1" si="9"/>
        <v>155</v>
      </c>
      <c r="F130">
        <f t="shared" ca="1" si="10"/>
        <v>0</v>
      </c>
      <c r="G130">
        <f t="shared" ca="1" si="11"/>
        <v>0</v>
      </c>
      <c r="H130">
        <f t="shared" ca="1" si="12"/>
        <v>0</v>
      </c>
      <c r="I130">
        <f t="shared" ca="1" si="13"/>
        <v>0</v>
      </c>
      <c r="J130">
        <f t="shared" ca="1" si="14"/>
        <v>174.57</v>
      </c>
      <c r="L130" t="str">
        <f t="shared" ca="1" si="15"/>
        <v>&gt;90 Days</v>
      </c>
      <c r="M130">
        <f t="shared" ca="1" si="16"/>
        <v>174.57</v>
      </c>
      <c r="O130">
        <f t="shared" si="17"/>
        <v>0</v>
      </c>
    </row>
    <row r="131" spans="1:15">
      <c r="A131">
        <v>10992576</v>
      </c>
      <c r="B131" s="3">
        <v>45260</v>
      </c>
      <c r="C131">
        <v>115.74</v>
      </c>
      <c r="E131">
        <f t="shared" ref="E131:E157" ca="1" si="18">IF(TODAY()&gt;B131, TODAY()-B131,0)</f>
        <v>155</v>
      </c>
      <c r="F131">
        <f t="shared" ref="F131:F157" ca="1" si="19">IF(E131=0,C131,0)</f>
        <v>0</v>
      </c>
      <c r="G131">
        <f t="shared" ref="G131:G157" ca="1" si="20">IF(AND(E131&gt;0,E131&lt;=30),C131,0)</f>
        <v>0</v>
      </c>
      <c r="H131">
        <f t="shared" ref="H131:H157" ca="1" si="21">IF(AND(E131&gt;30,E131&lt;=60),C131,0)</f>
        <v>0</v>
      </c>
      <c r="I131">
        <f t="shared" ref="I131:I157" ca="1" si="22">IF(AND(E131&gt;60,E131&lt;=90),C131,0)</f>
        <v>0</v>
      </c>
      <c r="J131">
        <f t="shared" ref="J131:J157" ca="1" si="23">IF(E131&gt;90,C131,0)</f>
        <v>115.74</v>
      </c>
      <c r="L131" t="str">
        <f t="shared" ref="L131:L157" ca="1" si="24">_xlfn.IFS(TODAY()&lt;=B131,"Not Due",
TODAY()-B131&lt;=30, "1-30 Days",
TODAY()-B131&lt;=60, "31-60 Days",
TODAY()-B131&lt;=90, "61-90 Days",
TRUE, "&gt;90 Days")</f>
        <v>&gt;90 Days</v>
      </c>
      <c r="M131">
        <f t="shared" ref="M131:M157" ca="1" si="25">_xlfn.IFS(TODAY()&lt;=B131, 0,
TRUE, C131)</f>
        <v>115.74</v>
      </c>
      <c r="O131">
        <f t="shared" ref="O131:O157" si="26">IF(DATE(2023,9,17)&gt;B131, DATE(2023,9,17)-B131,0)</f>
        <v>0</v>
      </c>
    </row>
    <row r="132" spans="1:15">
      <c r="A132">
        <v>49540141</v>
      </c>
      <c r="B132" s="3">
        <v>45219</v>
      </c>
      <c r="C132">
        <v>14.88</v>
      </c>
      <c r="E132">
        <f t="shared" ca="1" si="18"/>
        <v>196</v>
      </c>
      <c r="F132">
        <f t="shared" ca="1" si="19"/>
        <v>0</v>
      </c>
      <c r="G132">
        <f t="shared" ca="1" si="20"/>
        <v>0</v>
      </c>
      <c r="H132">
        <f t="shared" ca="1" si="21"/>
        <v>0</v>
      </c>
      <c r="I132">
        <f t="shared" ca="1" si="22"/>
        <v>0</v>
      </c>
      <c r="J132">
        <f t="shared" ca="1" si="23"/>
        <v>14.88</v>
      </c>
      <c r="L132" t="str">
        <f t="shared" ca="1" si="24"/>
        <v>&gt;90 Days</v>
      </c>
      <c r="M132">
        <f t="shared" ca="1" si="25"/>
        <v>14.88</v>
      </c>
      <c r="O132">
        <f t="shared" si="26"/>
        <v>0</v>
      </c>
    </row>
    <row r="133" spans="1:15">
      <c r="A133">
        <v>49540683</v>
      </c>
      <c r="B133" s="3">
        <v>45189</v>
      </c>
      <c r="C133">
        <v>407.88</v>
      </c>
      <c r="E133">
        <f t="shared" ca="1" si="18"/>
        <v>226</v>
      </c>
      <c r="F133">
        <f t="shared" ca="1" si="19"/>
        <v>0</v>
      </c>
      <c r="G133">
        <f t="shared" ca="1" si="20"/>
        <v>0</v>
      </c>
      <c r="H133">
        <f t="shared" ca="1" si="21"/>
        <v>0</v>
      </c>
      <c r="I133">
        <f t="shared" ca="1" si="22"/>
        <v>0</v>
      </c>
      <c r="J133">
        <f t="shared" ca="1" si="23"/>
        <v>407.88</v>
      </c>
      <c r="L133" t="str">
        <f t="shared" ca="1" si="24"/>
        <v>&gt;90 Days</v>
      </c>
      <c r="M133">
        <f t="shared" ca="1" si="25"/>
        <v>407.88</v>
      </c>
      <c r="O133">
        <f t="shared" si="26"/>
        <v>0</v>
      </c>
    </row>
    <row r="134" spans="1:15">
      <c r="A134">
        <v>49540714</v>
      </c>
      <c r="B134" s="3">
        <v>45189</v>
      </c>
      <c r="C134">
        <v>401.7</v>
      </c>
      <c r="E134">
        <f t="shared" ca="1" si="18"/>
        <v>226</v>
      </c>
      <c r="F134">
        <f t="shared" ca="1" si="19"/>
        <v>0</v>
      </c>
      <c r="G134">
        <f t="shared" ca="1" si="20"/>
        <v>0</v>
      </c>
      <c r="H134">
        <f t="shared" ca="1" si="21"/>
        <v>0</v>
      </c>
      <c r="I134">
        <f t="shared" ca="1" si="22"/>
        <v>0</v>
      </c>
      <c r="J134">
        <f t="shared" ca="1" si="23"/>
        <v>401.7</v>
      </c>
      <c r="L134" t="str">
        <f t="shared" ca="1" si="24"/>
        <v>&gt;90 Days</v>
      </c>
      <c r="M134">
        <f t="shared" ca="1" si="25"/>
        <v>401.7</v>
      </c>
      <c r="O134">
        <f t="shared" si="26"/>
        <v>0</v>
      </c>
    </row>
    <row r="135" spans="1:15">
      <c r="A135">
        <v>49545765</v>
      </c>
      <c r="B135" s="3">
        <v>44947</v>
      </c>
      <c r="C135" s="4">
        <v>1078</v>
      </c>
      <c r="E135">
        <f t="shared" ca="1" si="18"/>
        <v>468</v>
      </c>
      <c r="F135">
        <f t="shared" ca="1" si="19"/>
        <v>0</v>
      </c>
      <c r="G135">
        <f t="shared" ca="1" si="20"/>
        <v>0</v>
      </c>
      <c r="H135">
        <f t="shared" ca="1" si="21"/>
        <v>0</v>
      </c>
      <c r="I135">
        <f t="shared" ca="1" si="22"/>
        <v>0</v>
      </c>
      <c r="J135">
        <f t="shared" ca="1" si="23"/>
        <v>1078</v>
      </c>
      <c r="L135" t="str">
        <f t="shared" ca="1" si="24"/>
        <v>&gt;90 Days</v>
      </c>
      <c r="M135">
        <f t="shared" ca="1" si="25"/>
        <v>1078</v>
      </c>
      <c r="O135">
        <f t="shared" si="26"/>
        <v>239</v>
      </c>
    </row>
    <row r="136" spans="1:15">
      <c r="A136">
        <v>49545947</v>
      </c>
      <c r="B136" s="3">
        <v>45219</v>
      </c>
      <c r="C136" s="4">
        <v>5734</v>
      </c>
      <c r="E136">
        <f t="shared" ca="1" si="18"/>
        <v>196</v>
      </c>
      <c r="F136">
        <f t="shared" ca="1" si="19"/>
        <v>0</v>
      </c>
      <c r="G136">
        <f t="shared" ca="1" si="20"/>
        <v>0</v>
      </c>
      <c r="H136">
        <f t="shared" ca="1" si="21"/>
        <v>0</v>
      </c>
      <c r="I136">
        <f t="shared" ca="1" si="22"/>
        <v>0</v>
      </c>
      <c r="J136">
        <f t="shared" ca="1" si="23"/>
        <v>5734</v>
      </c>
      <c r="L136" t="str">
        <f t="shared" ca="1" si="24"/>
        <v>&gt;90 Days</v>
      </c>
      <c r="M136">
        <f t="shared" ca="1" si="25"/>
        <v>5734</v>
      </c>
      <c r="O136">
        <f t="shared" si="26"/>
        <v>0</v>
      </c>
    </row>
    <row r="137" spans="1:15">
      <c r="A137">
        <v>49548491</v>
      </c>
      <c r="B137" s="3">
        <v>45222</v>
      </c>
      <c r="C137" s="4">
        <v>1357.44</v>
      </c>
      <c r="E137">
        <f t="shared" ca="1" si="18"/>
        <v>193</v>
      </c>
      <c r="F137">
        <f t="shared" ca="1" si="19"/>
        <v>0</v>
      </c>
      <c r="G137">
        <f t="shared" ca="1" si="20"/>
        <v>0</v>
      </c>
      <c r="H137">
        <f t="shared" ca="1" si="21"/>
        <v>0</v>
      </c>
      <c r="I137">
        <f t="shared" ca="1" si="22"/>
        <v>0</v>
      </c>
      <c r="J137">
        <f t="shared" ca="1" si="23"/>
        <v>1357.44</v>
      </c>
      <c r="L137" t="str">
        <f t="shared" ca="1" si="24"/>
        <v>&gt;90 Days</v>
      </c>
      <c r="M137">
        <f t="shared" ca="1" si="25"/>
        <v>1357.44</v>
      </c>
      <c r="O137">
        <f t="shared" si="26"/>
        <v>0</v>
      </c>
    </row>
    <row r="138" spans="1:15">
      <c r="A138">
        <v>54324133</v>
      </c>
      <c r="B138" s="3">
        <v>44947</v>
      </c>
      <c r="C138">
        <v>538.47</v>
      </c>
      <c r="E138">
        <f t="shared" ca="1" si="18"/>
        <v>468</v>
      </c>
      <c r="F138">
        <f t="shared" ca="1" si="19"/>
        <v>0</v>
      </c>
      <c r="G138">
        <f t="shared" ca="1" si="20"/>
        <v>0</v>
      </c>
      <c r="H138">
        <f t="shared" ca="1" si="21"/>
        <v>0</v>
      </c>
      <c r="I138">
        <f t="shared" ca="1" si="22"/>
        <v>0</v>
      </c>
      <c r="J138">
        <f t="shared" ca="1" si="23"/>
        <v>538.47</v>
      </c>
      <c r="L138" t="str">
        <f t="shared" ca="1" si="24"/>
        <v>&gt;90 Days</v>
      </c>
      <c r="M138">
        <f t="shared" ca="1" si="25"/>
        <v>538.47</v>
      </c>
      <c r="O138">
        <f t="shared" si="26"/>
        <v>239</v>
      </c>
    </row>
    <row r="139" spans="1:15">
      <c r="A139">
        <v>54326778</v>
      </c>
      <c r="B139" s="3">
        <v>45251</v>
      </c>
      <c r="C139">
        <v>397.8</v>
      </c>
      <c r="E139">
        <f t="shared" ca="1" si="18"/>
        <v>164</v>
      </c>
      <c r="F139">
        <f t="shared" ca="1" si="19"/>
        <v>0</v>
      </c>
      <c r="G139">
        <f t="shared" ca="1" si="20"/>
        <v>0</v>
      </c>
      <c r="H139">
        <f t="shared" ca="1" si="21"/>
        <v>0</v>
      </c>
      <c r="I139">
        <f t="shared" ca="1" si="22"/>
        <v>0</v>
      </c>
      <c r="J139">
        <f t="shared" ca="1" si="23"/>
        <v>397.8</v>
      </c>
      <c r="L139" t="str">
        <f t="shared" ca="1" si="24"/>
        <v>&gt;90 Days</v>
      </c>
      <c r="M139">
        <f t="shared" ca="1" si="25"/>
        <v>397.8</v>
      </c>
      <c r="O139">
        <f t="shared" si="26"/>
        <v>0</v>
      </c>
    </row>
    <row r="140" spans="1:15">
      <c r="A140">
        <v>54328931</v>
      </c>
      <c r="B140" s="3">
        <v>45096</v>
      </c>
      <c r="C140">
        <v>532.86</v>
      </c>
      <c r="E140">
        <f t="shared" ca="1" si="18"/>
        <v>319</v>
      </c>
      <c r="F140">
        <f t="shared" ca="1" si="19"/>
        <v>0</v>
      </c>
      <c r="G140">
        <f t="shared" ca="1" si="20"/>
        <v>0</v>
      </c>
      <c r="H140">
        <f t="shared" ca="1" si="21"/>
        <v>0</v>
      </c>
      <c r="I140">
        <f t="shared" ca="1" si="22"/>
        <v>0</v>
      </c>
      <c r="J140">
        <f t="shared" ca="1" si="23"/>
        <v>532.86</v>
      </c>
      <c r="L140" t="str">
        <f t="shared" ca="1" si="24"/>
        <v>&gt;90 Days</v>
      </c>
      <c r="M140">
        <f t="shared" ca="1" si="25"/>
        <v>532.86</v>
      </c>
      <c r="O140">
        <f t="shared" si="26"/>
        <v>90</v>
      </c>
    </row>
    <row r="141" spans="1:15">
      <c r="A141">
        <v>58720114</v>
      </c>
      <c r="B141" s="3">
        <v>45065</v>
      </c>
      <c r="C141">
        <v>158.6</v>
      </c>
      <c r="E141">
        <f t="shared" ca="1" si="18"/>
        <v>350</v>
      </c>
      <c r="F141">
        <f t="shared" ca="1" si="19"/>
        <v>0</v>
      </c>
      <c r="G141">
        <f t="shared" ca="1" si="20"/>
        <v>0</v>
      </c>
      <c r="H141">
        <f t="shared" ca="1" si="21"/>
        <v>0</v>
      </c>
      <c r="I141">
        <f t="shared" ca="1" si="22"/>
        <v>0</v>
      </c>
      <c r="J141">
        <f t="shared" ca="1" si="23"/>
        <v>158.6</v>
      </c>
      <c r="L141" t="str">
        <f t="shared" ca="1" si="24"/>
        <v>&gt;90 Days</v>
      </c>
      <c r="M141">
        <f t="shared" ca="1" si="25"/>
        <v>158.6</v>
      </c>
      <c r="O141">
        <f t="shared" si="26"/>
        <v>121</v>
      </c>
    </row>
    <row r="142" spans="1:15">
      <c r="A142">
        <v>58724783</v>
      </c>
      <c r="B142" s="3">
        <v>45073</v>
      </c>
      <c r="C142" s="4">
        <v>1917.6</v>
      </c>
      <c r="E142">
        <f t="shared" ca="1" si="18"/>
        <v>342</v>
      </c>
      <c r="F142">
        <f t="shared" ca="1" si="19"/>
        <v>0</v>
      </c>
      <c r="G142">
        <f t="shared" ca="1" si="20"/>
        <v>0</v>
      </c>
      <c r="H142">
        <f t="shared" ca="1" si="21"/>
        <v>0</v>
      </c>
      <c r="I142">
        <f t="shared" ca="1" si="22"/>
        <v>0</v>
      </c>
      <c r="J142">
        <f t="shared" ca="1" si="23"/>
        <v>1917.6</v>
      </c>
      <c r="L142" t="str">
        <f t="shared" ca="1" si="24"/>
        <v>&gt;90 Days</v>
      </c>
      <c r="M142">
        <f t="shared" ca="1" si="25"/>
        <v>1917.6</v>
      </c>
      <c r="O142">
        <f t="shared" si="26"/>
        <v>113</v>
      </c>
    </row>
    <row r="143" spans="1:15">
      <c r="A143">
        <v>58729337</v>
      </c>
      <c r="B143" s="3">
        <v>45098</v>
      </c>
      <c r="C143">
        <v>122</v>
      </c>
      <c r="E143">
        <f t="shared" ca="1" si="18"/>
        <v>317</v>
      </c>
      <c r="F143">
        <f t="shared" ca="1" si="19"/>
        <v>0</v>
      </c>
      <c r="G143">
        <f t="shared" ca="1" si="20"/>
        <v>0</v>
      </c>
      <c r="H143">
        <f t="shared" ca="1" si="21"/>
        <v>0</v>
      </c>
      <c r="I143">
        <f t="shared" ca="1" si="22"/>
        <v>0</v>
      </c>
      <c r="J143">
        <f t="shared" ca="1" si="23"/>
        <v>122</v>
      </c>
      <c r="L143" t="str">
        <f t="shared" ca="1" si="24"/>
        <v>&gt;90 Days</v>
      </c>
      <c r="M143">
        <f t="shared" ca="1" si="25"/>
        <v>122</v>
      </c>
      <c r="O143">
        <f t="shared" si="26"/>
        <v>88</v>
      </c>
    </row>
    <row r="144" spans="1:15">
      <c r="A144">
        <v>58730008</v>
      </c>
      <c r="B144" s="3">
        <v>45114</v>
      </c>
      <c r="C144" s="4">
        <v>1880</v>
      </c>
      <c r="E144">
        <f t="shared" ca="1" si="18"/>
        <v>301</v>
      </c>
      <c r="F144">
        <f t="shared" ca="1" si="19"/>
        <v>0</v>
      </c>
      <c r="G144">
        <f t="shared" ca="1" si="20"/>
        <v>0</v>
      </c>
      <c r="H144">
        <f t="shared" ca="1" si="21"/>
        <v>0</v>
      </c>
      <c r="I144">
        <f t="shared" ca="1" si="22"/>
        <v>0</v>
      </c>
      <c r="J144">
        <f t="shared" ca="1" si="23"/>
        <v>1880</v>
      </c>
      <c r="L144" t="str">
        <f t="shared" ca="1" si="24"/>
        <v>&gt;90 Days</v>
      </c>
      <c r="M144">
        <f t="shared" ca="1" si="25"/>
        <v>1880</v>
      </c>
      <c r="O144">
        <f t="shared" si="26"/>
        <v>72</v>
      </c>
    </row>
    <row r="145" spans="1:15">
      <c r="A145">
        <v>58730133</v>
      </c>
      <c r="B145" s="3">
        <v>45160</v>
      </c>
      <c r="C145" s="4">
        <v>1569.8</v>
      </c>
      <c r="E145">
        <f t="shared" ca="1" si="18"/>
        <v>255</v>
      </c>
      <c r="F145">
        <f t="shared" ca="1" si="19"/>
        <v>0</v>
      </c>
      <c r="G145">
        <f t="shared" ca="1" si="20"/>
        <v>0</v>
      </c>
      <c r="H145">
        <f t="shared" ca="1" si="21"/>
        <v>0</v>
      </c>
      <c r="I145">
        <f t="shared" ca="1" si="22"/>
        <v>0</v>
      </c>
      <c r="J145">
        <f t="shared" ca="1" si="23"/>
        <v>1569.8</v>
      </c>
      <c r="L145" t="str">
        <f t="shared" ca="1" si="24"/>
        <v>&gt;90 Days</v>
      </c>
      <c r="M145">
        <f t="shared" ca="1" si="25"/>
        <v>1569.8</v>
      </c>
      <c r="O145">
        <f t="shared" si="26"/>
        <v>26</v>
      </c>
    </row>
    <row r="146" spans="1:15">
      <c r="A146">
        <v>69465398</v>
      </c>
      <c r="B146" s="3">
        <v>45128</v>
      </c>
      <c r="C146" s="4">
        <v>1327.92</v>
      </c>
      <c r="E146">
        <f t="shared" ca="1" si="18"/>
        <v>287</v>
      </c>
      <c r="F146">
        <f t="shared" ca="1" si="19"/>
        <v>0</v>
      </c>
      <c r="G146">
        <f t="shared" ca="1" si="20"/>
        <v>0</v>
      </c>
      <c r="H146">
        <f t="shared" ca="1" si="21"/>
        <v>0</v>
      </c>
      <c r="I146">
        <f t="shared" ca="1" si="22"/>
        <v>0</v>
      </c>
      <c r="J146">
        <f t="shared" ca="1" si="23"/>
        <v>1327.92</v>
      </c>
      <c r="L146" t="str">
        <f t="shared" ca="1" si="24"/>
        <v>&gt;90 Days</v>
      </c>
      <c r="M146">
        <f t="shared" ca="1" si="25"/>
        <v>1327.92</v>
      </c>
      <c r="O146">
        <f t="shared" si="26"/>
        <v>58</v>
      </c>
    </row>
    <row r="147" spans="1:15">
      <c r="A147">
        <v>69469082</v>
      </c>
      <c r="B147" s="3">
        <v>45188</v>
      </c>
      <c r="C147">
        <v>175.5</v>
      </c>
      <c r="E147">
        <f t="shared" ca="1" si="18"/>
        <v>227</v>
      </c>
      <c r="F147">
        <f t="shared" ca="1" si="19"/>
        <v>0</v>
      </c>
      <c r="G147">
        <f t="shared" ca="1" si="20"/>
        <v>0</v>
      </c>
      <c r="H147">
        <f t="shared" ca="1" si="21"/>
        <v>0</v>
      </c>
      <c r="I147">
        <f t="shared" ca="1" si="22"/>
        <v>0</v>
      </c>
      <c r="J147">
        <f t="shared" ca="1" si="23"/>
        <v>175.5</v>
      </c>
      <c r="L147" t="str">
        <f t="shared" ca="1" si="24"/>
        <v>&gt;90 Days</v>
      </c>
      <c r="M147">
        <f t="shared" ca="1" si="25"/>
        <v>175.5</v>
      </c>
      <c r="O147">
        <f t="shared" si="26"/>
        <v>0</v>
      </c>
    </row>
    <row r="148" spans="1:15">
      <c r="A148">
        <v>90540765</v>
      </c>
      <c r="B148" s="3">
        <v>44947</v>
      </c>
      <c r="C148" s="4">
        <v>1078</v>
      </c>
      <c r="E148">
        <f t="shared" ca="1" si="18"/>
        <v>468</v>
      </c>
      <c r="F148">
        <f t="shared" ca="1" si="19"/>
        <v>0</v>
      </c>
      <c r="G148">
        <f t="shared" ca="1" si="20"/>
        <v>0</v>
      </c>
      <c r="H148">
        <f t="shared" ca="1" si="21"/>
        <v>0</v>
      </c>
      <c r="I148">
        <f t="shared" ca="1" si="22"/>
        <v>0</v>
      </c>
      <c r="J148">
        <f t="shared" ca="1" si="23"/>
        <v>1078</v>
      </c>
      <c r="L148" t="str">
        <f t="shared" ca="1" si="24"/>
        <v>&gt;90 Days</v>
      </c>
      <c r="M148">
        <f t="shared" ca="1" si="25"/>
        <v>1078</v>
      </c>
      <c r="O148">
        <f t="shared" si="26"/>
        <v>239</v>
      </c>
    </row>
    <row r="149" spans="1:15">
      <c r="A149">
        <v>90543683</v>
      </c>
      <c r="B149" s="3">
        <v>45189</v>
      </c>
      <c r="C149">
        <v>407.88</v>
      </c>
      <c r="E149">
        <f t="shared" ca="1" si="18"/>
        <v>226</v>
      </c>
      <c r="F149">
        <f t="shared" ca="1" si="19"/>
        <v>0</v>
      </c>
      <c r="G149">
        <f t="shared" ca="1" si="20"/>
        <v>0</v>
      </c>
      <c r="H149">
        <f t="shared" ca="1" si="21"/>
        <v>0</v>
      </c>
      <c r="I149">
        <f t="shared" ca="1" si="22"/>
        <v>0</v>
      </c>
      <c r="J149">
        <f t="shared" ca="1" si="23"/>
        <v>407.88</v>
      </c>
      <c r="L149" t="str">
        <f t="shared" ca="1" si="24"/>
        <v>&gt;90 Days</v>
      </c>
      <c r="M149">
        <f t="shared" ca="1" si="25"/>
        <v>407.88</v>
      </c>
      <c r="O149">
        <f t="shared" si="26"/>
        <v>0</v>
      </c>
    </row>
    <row r="150" spans="1:15">
      <c r="A150">
        <v>90545947</v>
      </c>
      <c r="B150" s="3">
        <v>45219</v>
      </c>
      <c r="C150" s="4">
        <v>5734</v>
      </c>
      <c r="E150">
        <f t="shared" ca="1" si="18"/>
        <v>196</v>
      </c>
      <c r="F150">
        <f t="shared" ca="1" si="19"/>
        <v>0</v>
      </c>
      <c r="G150">
        <f t="shared" ca="1" si="20"/>
        <v>0</v>
      </c>
      <c r="H150">
        <f t="shared" ca="1" si="21"/>
        <v>0</v>
      </c>
      <c r="I150">
        <f t="shared" ca="1" si="22"/>
        <v>0</v>
      </c>
      <c r="J150">
        <f t="shared" ca="1" si="23"/>
        <v>5734</v>
      </c>
      <c r="L150" t="str">
        <f t="shared" ca="1" si="24"/>
        <v>&gt;90 Days</v>
      </c>
      <c r="M150">
        <f t="shared" ca="1" si="25"/>
        <v>5734</v>
      </c>
      <c r="O150">
        <f t="shared" si="26"/>
        <v>0</v>
      </c>
    </row>
    <row r="151" spans="1:15">
      <c r="A151">
        <v>90547141</v>
      </c>
      <c r="B151" s="3">
        <v>45219</v>
      </c>
      <c r="C151">
        <v>14.88</v>
      </c>
      <c r="E151">
        <f t="shared" ca="1" si="18"/>
        <v>196</v>
      </c>
      <c r="F151">
        <f t="shared" ca="1" si="19"/>
        <v>0</v>
      </c>
      <c r="G151">
        <f t="shared" ca="1" si="20"/>
        <v>0</v>
      </c>
      <c r="H151">
        <f t="shared" ca="1" si="21"/>
        <v>0</v>
      </c>
      <c r="I151">
        <f t="shared" ca="1" si="22"/>
        <v>0</v>
      </c>
      <c r="J151">
        <f t="shared" ca="1" si="23"/>
        <v>14.88</v>
      </c>
      <c r="L151" t="str">
        <f t="shared" ca="1" si="24"/>
        <v>&gt;90 Days</v>
      </c>
      <c r="M151">
        <f t="shared" ca="1" si="25"/>
        <v>14.88</v>
      </c>
      <c r="O151">
        <f t="shared" si="26"/>
        <v>0</v>
      </c>
    </row>
    <row r="152" spans="1:15">
      <c r="A152">
        <v>90548491</v>
      </c>
      <c r="B152" s="3">
        <v>45222</v>
      </c>
      <c r="C152" s="4">
        <v>1357.44</v>
      </c>
      <c r="E152">
        <f t="shared" ca="1" si="18"/>
        <v>193</v>
      </c>
      <c r="F152">
        <f t="shared" ca="1" si="19"/>
        <v>0</v>
      </c>
      <c r="G152">
        <f t="shared" ca="1" si="20"/>
        <v>0</v>
      </c>
      <c r="H152">
        <f t="shared" ca="1" si="21"/>
        <v>0</v>
      </c>
      <c r="I152">
        <f t="shared" ca="1" si="22"/>
        <v>0</v>
      </c>
      <c r="J152">
        <f t="shared" ca="1" si="23"/>
        <v>1357.44</v>
      </c>
      <c r="L152" t="str">
        <f t="shared" ca="1" si="24"/>
        <v>&gt;90 Days</v>
      </c>
      <c r="M152">
        <f t="shared" ca="1" si="25"/>
        <v>1357.44</v>
      </c>
      <c r="O152">
        <f t="shared" si="26"/>
        <v>0</v>
      </c>
    </row>
    <row r="153" spans="1:15">
      <c r="A153" t="s">
        <v>13</v>
      </c>
      <c r="B153" s="3">
        <v>44951</v>
      </c>
      <c r="C153">
        <v>46.08</v>
      </c>
      <c r="E153">
        <f t="shared" ca="1" si="18"/>
        <v>464</v>
      </c>
      <c r="F153">
        <f t="shared" ca="1" si="19"/>
        <v>0</v>
      </c>
      <c r="G153">
        <f t="shared" ca="1" si="20"/>
        <v>0</v>
      </c>
      <c r="H153">
        <f t="shared" ca="1" si="21"/>
        <v>0</v>
      </c>
      <c r="I153">
        <f t="shared" ca="1" si="22"/>
        <v>0</v>
      </c>
      <c r="J153">
        <f t="shared" ca="1" si="23"/>
        <v>46.08</v>
      </c>
      <c r="L153" t="str">
        <f t="shared" ca="1" si="24"/>
        <v>&gt;90 Days</v>
      </c>
      <c r="M153">
        <f t="shared" ca="1" si="25"/>
        <v>46.08</v>
      </c>
      <c r="O153">
        <f t="shared" si="26"/>
        <v>235</v>
      </c>
    </row>
    <row r="154" spans="1:15">
      <c r="A154" t="s">
        <v>14</v>
      </c>
      <c r="B154" s="3">
        <v>45128</v>
      </c>
      <c r="C154">
        <v>422.4</v>
      </c>
      <c r="E154">
        <f t="shared" ca="1" si="18"/>
        <v>287</v>
      </c>
      <c r="F154">
        <f t="shared" ca="1" si="19"/>
        <v>0</v>
      </c>
      <c r="G154">
        <f t="shared" ca="1" si="20"/>
        <v>0</v>
      </c>
      <c r="H154">
        <f t="shared" ca="1" si="21"/>
        <v>0</v>
      </c>
      <c r="I154">
        <f t="shared" ca="1" si="22"/>
        <v>0</v>
      </c>
      <c r="J154">
        <f t="shared" ca="1" si="23"/>
        <v>422.4</v>
      </c>
      <c r="L154" t="str">
        <f t="shared" ca="1" si="24"/>
        <v>&gt;90 Days</v>
      </c>
      <c r="M154">
        <f t="shared" ca="1" si="25"/>
        <v>422.4</v>
      </c>
      <c r="O154">
        <f t="shared" si="26"/>
        <v>58</v>
      </c>
    </row>
    <row r="155" spans="1:15">
      <c r="A155" t="s">
        <v>15</v>
      </c>
      <c r="B155" s="3">
        <v>44933</v>
      </c>
      <c r="C155" s="4">
        <v>4024</v>
      </c>
      <c r="E155">
        <f t="shared" ca="1" si="18"/>
        <v>482</v>
      </c>
      <c r="F155">
        <f t="shared" ca="1" si="19"/>
        <v>0</v>
      </c>
      <c r="G155">
        <f t="shared" ca="1" si="20"/>
        <v>0</v>
      </c>
      <c r="H155">
        <f t="shared" ca="1" si="21"/>
        <v>0</v>
      </c>
      <c r="I155">
        <f t="shared" ca="1" si="22"/>
        <v>0</v>
      </c>
      <c r="J155">
        <f t="shared" ca="1" si="23"/>
        <v>4024</v>
      </c>
      <c r="L155" t="str">
        <f t="shared" ca="1" si="24"/>
        <v>&gt;90 Days</v>
      </c>
      <c r="M155">
        <f t="shared" ca="1" si="25"/>
        <v>4024</v>
      </c>
      <c r="O155">
        <f t="shared" si="26"/>
        <v>253</v>
      </c>
    </row>
    <row r="156" spans="1:15">
      <c r="A156" t="s">
        <v>16</v>
      </c>
      <c r="B156" s="3">
        <v>45206</v>
      </c>
      <c r="C156" s="4">
        <v>2583.96</v>
      </c>
      <c r="E156">
        <f t="shared" ca="1" si="18"/>
        <v>209</v>
      </c>
      <c r="F156">
        <f t="shared" ca="1" si="19"/>
        <v>0</v>
      </c>
      <c r="G156">
        <f t="shared" ca="1" si="20"/>
        <v>0</v>
      </c>
      <c r="H156">
        <f t="shared" ca="1" si="21"/>
        <v>0</v>
      </c>
      <c r="I156">
        <f t="shared" ca="1" si="22"/>
        <v>0</v>
      </c>
      <c r="J156">
        <f t="shared" ca="1" si="23"/>
        <v>2583.96</v>
      </c>
      <c r="L156" t="str">
        <f t="shared" ca="1" si="24"/>
        <v>&gt;90 Days</v>
      </c>
      <c r="M156">
        <f t="shared" ca="1" si="25"/>
        <v>2583.96</v>
      </c>
      <c r="O156">
        <f t="shared" si="26"/>
        <v>0</v>
      </c>
    </row>
    <row r="157" spans="1:15">
      <c r="A157" t="s">
        <v>17</v>
      </c>
      <c r="B157" s="3">
        <v>44953</v>
      </c>
      <c r="C157">
        <v>179.55</v>
      </c>
      <c r="E157">
        <f t="shared" ca="1" si="18"/>
        <v>462</v>
      </c>
      <c r="F157">
        <f t="shared" ca="1" si="19"/>
        <v>0</v>
      </c>
      <c r="G157">
        <f t="shared" ca="1" si="20"/>
        <v>0</v>
      </c>
      <c r="H157">
        <f t="shared" ca="1" si="21"/>
        <v>0</v>
      </c>
      <c r="I157">
        <f t="shared" ca="1" si="22"/>
        <v>0</v>
      </c>
      <c r="J157">
        <f t="shared" ca="1" si="23"/>
        <v>179.55</v>
      </c>
      <c r="L157" t="str">
        <f t="shared" ca="1" si="24"/>
        <v>&gt;90 Days</v>
      </c>
      <c r="M157">
        <f t="shared" ca="1" si="25"/>
        <v>179.55</v>
      </c>
      <c r="O157">
        <f t="shared" si="26"/>
        <v>233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Ageing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Govindakumar M</dc:creator>
  <cp:lastModifiedBy>Tai-Chung Wang</cp:lastModifiedBy>
  <dcterms:created xsi:type="dcterms:W3CDTF">2024-03-18T13:22:24Z</dcterms:created>
  <dcterms:modified xsi:type="dcterms:W3CDTF">2024-05-03T02:16:12Z</dcterms:modified>
</cp:coreProperties>
</file>